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mirandaliu/Desktop/meetfresh/"/>
    </mc:Choice>
  </mc:AlternateContent>
  <xr:revisionPtr revIDLastSave="0" documentId="13_ncr:1_{0F4B8354-FD3D-B74C-8141-C48C84DDFE93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Food" sheetId="1" r:id="rId1"/>
    <sheet name="Drin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1" l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<sst xmlns="http://schemas.openxmlformats.org/spreadsheetml/2006/main" count="857" uniqueCount="512">
  <si>
    <t>Hot</t>
  </si>
  <si>
    <t>Cold</t>
  </si>
  <si>
    <t>Size</t>
  </si>
  <si>
    <t>Kcal</t>
  </si>
  <si>
    <t>Seasonal</t>
  </si>
  <si>
    <t>Boba</t>
  </si>
  <si>
    <t>Shaved Ice</t>
  </si>
  <si>
    <t>Taro</t>
  </si>
  <si>
    <t>Peanuts</t>
  </si>
  <si>
    <t>Q Mochi</t>
  </si>
  <si>
    <t>Strawberry</t>
  </si>
  <si>
    <t>Mango</t>
  </si>
  <si>
    <t>Egg Waffle</t>
  </si>
  <si>
    <t>Chocolate Egg Waffle</t>
  </si>
  <si>
    <t>Signature Series</t>
  </si>
  <si>
    <t>芋圆招牌</t>
  </si>
  <si>
    <t>Icy Taro Ball Signature</t>
  </si>
  <si>
    <t>鲜芋仙招牌</t>
  </si>
  <si>
    <t>Icy Grass Jelly Signature</t>
  </si>
  <si>
    <t>双芋招牌</t>
  </si>
  <si>
    <t>Double Taro Signature</t>
  </si>
  <si>
    <t>招牌红豆汤</t>
  </si>
  <si>
    <t>Hot Red Bean Soup Signature</t>
  </si>
  <si>
    <t>招牌烧仙草</t>
  </si>
  <si>
    <t>Hot Grass Jelly Soup Signature</t>
  </si>
  <si>
    <t>招牌杏仁烧</t>
  </si>
  <si>
    <t>Hot Almond Soup Signature</t>
  </si>
  <si>
    <t>Dessert Combo</t>
  </si>
  <si>
    <t>冰芋圆A</t>
  </si>
  <si>
    <t>Icy Taro Ball A</t>
  </si>
  <si>
    <t>冰芋圆B</t>
  </si>
  <si>
    <t>Icy Taro Ball B</t>
  </si>
  <si>
    <t>冰芋圆C</t>
  </si>
  <si>
    <t>Icy Taro Ball C</t>
  </si>
  <si>
    <t>冰仙草A</t>
  </si>
  <si>
    <t>Icy Grass Jelly A</t>
  </si>
  <si>
    <t>冰仙草B</t>
  </si>
  <si>
    <t>Icy Grass Jelly B</t>
  </si>
  <si>
    <t>冰仙草C</t>
  </si>
  <si>
    <t>Icy Grass Jelly C</t>
  </si>
  <si>
    <t>烧仙草A</t>
  </si>
  <si>
    <t>Hot Grass Jelly Soup A</t>
  </si>
  <si>
    <t>烧仙草B</t>
  </si>
  <si>
    <t>Hot Grass Jelly Soup B</t>
  </si>
  <si>
    <t>烧仙草C</t>
  </si>
  <si>
    <t>Hot Grass Jelly Soup C</t>
  </si>
  <si>
    <t>热红豆汤A</t>
  </si>
  <si>
    <t>Hot Red Bean Soup A</t>
  </si>
  <si>
    <t>热红豆汤B</t>
  </si>
  <si>
    <t>Hot Red Bean Soup B</t>
  </si>
  <si>
    <t>热红豆汤C</t>
  </si>
  <si>
    <t>Hot Red Bean Soup C</t>
  </si>
  <si>
    <t>杏仁烧A</t>
  </si>
  <si>
    <t>Hot Almond Soup A</t>
  </si>
  <si>
    <t>杏仁烧B</t>
  </si>
  <si>
    <t>Hot Almond Soup B</t>
  </si>
  <si>
    <t>杏仁烧C</t>
  </si>
  <si>
    <t>Hot Almond Soup C</t>
  </si>
  <si>
    <t>Create Your Own</t>
  </si>
  <si>
    <t>冰芋圆</t>
  </si>
  <si>
    <t>Icy Taro Ball</t>
  </si>
  <si>
    <t>冰仙草</t>
  </si>
  <si>
    <t>Icy Grass Jelly</t>
  </si>
  <si>
    <t>烧仙草</t>
  </si>
  <si>
    <t>Hot Grass Jelly</t>
  </si>
  <si>
    <t>热红豆汤</t>
  </si>
  <si>
    <t>Hot Red Bean Soup</t>
  </si>
  <si>
    <t>杏仁烧</t>
  </si>
  <si>
    <t>Hot Almond Soup</t>
  </si>
  <si>
    <t>红豆牛奶冰（中）</t>
  </si>
  <si>
    <t>Red Bean Milk Shaved Ice</t>
  </si>
  <si>
    <t>M</t>
  </si>
  <si>
    <t>红豆牛奶冰（大）</t>
  </si>
  <si>
    <t>L</t>
  </si>
  <si>
    <t>布丁Q麻薯牛奶冰（中）</t>
  </si>
  <si>
    <t>Pudding &amp; Q Mochi Milk Shaved Ice</t>
  </si>
  <si>
    <t>布丁Q麻薯牛奶冰（大）</t>
  </si>
  <si>
    <t>芋薯圆Q麻薯牛奶冰（中）</t>
  </si>
  <si>
    <t>Q Mochi Milk Shaved Ice</t>
  </si>
  <si>
    <t>芋薯圆Q麻薯牛奶冰（大）</t>
  </si>
  <si>
    <t>黑糖珍珠奶茶冰（中）</t>
  </si>
  <si>
    <t>Blask Sugar Boba Milky Shaved Ice</t>
  </si>
  <si>
    <t>黑糖珍珠奶茶冰（大）</t>
  </si>
  <si>
    <t>芋泥火山冰（中）</t>
  </si>
  <si>
    <t>Taro Paste Volcano Shaved Ice</t>
  </si>
  <si>
    <t>芋泥火山冰（大）</t>
  </si>
  <si>
    <t>草莓牛奶冰（中）</t>
  </si>
  <si>
    <t>Strawberry Milk Shaved Ice</t>
  </si>
  <si>
    <t>草莓牛奶冰（大）</t>
  </si>
  <si>
    <t>芒果牛奶冰（中）</t>
  </si>
  <si>
    <t>Mango Milk Shaved Ice</t>
  </si>
  <si>
    <t>芒果牛奶冰（大）</t>
  </si>
  <si>
    <t>双子星牛奶冰（中）</t>
  </si>
  <si>
    <t>Mangoberry Milk Shaved Ice</t>
  </si>
  <si>
    <t>双子星牛奶冰（大）</t>
  </si>
  <si>
    <t>Tofu Pudding</t>
  </si>
  <si>
    <t>清豆花</t>
  </si>
  <si>
    <t>红豆豆花（热）</t>
  </si>
  <si>
    <t>Red Bean Tofu Pudding</t>
  </si>
  <si>
    <t>红豆豆花（冷）</t>
  </si>
  <si>
    <t>珍珠豆花（热）</t>
  </si>
  <si>
    <t>Boba Tofu Pudding</t>
  </si>
  <si>
    <t>珍珠豆花（冷）</t>
  </si>
  <si>
    <t>花生豆花（热）</t>
  </si>
  <si>
    <t>Peanut Tofu Pudding</t>
  </si>
  <si>
    <t>花生豆花（冷）</t>
  </si>
  <si>
    <t>汤圆豆花（热）</t>
  </si>
  <si>
    <t>Rice Ball Tofu Pudding</t>
  </si>
  <si>
    <t>汤圆豆花（冷）</t>
  </si>
  <si>
    <t>芋圆豆花（热）</t>
  </si>
  <si>
    <t>Taro Ball Tofu Pudding</t>
  </si>
  <si>
    <t>芋圆豆花（冷）</t>
  </si>
  <si>
    <t>芋头豆花（热）</t>
  </si>
  <si>
    <t>Taro Tofu Pudding</t>
  </si>
  <si>
    <t>芋头豆花（冷）</t>
  </si>
  <si>
    <t>小芋圆豆花（热）</t>
  </si>
  <si>
    <t>Mini Q Tofu Pudding</t>
  </si>
  <si>
    <t>小芋圆豆花（冷）</t>
  </si>
  <si>
    <t>芋薯圆豆花（热）</t>
  </si>
  <si>
    <t>Potaro Ball Tofu Pudding</t>
  </si>
  <si>
    <t>芋薯圆豆花（冷）</t>
  </si>
  <si>
    <t>杏仁烧豆花（热）</t>
  </si>
  <si>
    <t>Hot Almond Soup Tofu Pudding</t>
  </si>
  <si>
    <t>原味鸡蛋仔</t>
  </si>
  <si>
    <t xml:space="preserve">Original Egg Waffle </t>
  </si>
  <si>
    <t>日式抹茶鸡蛋仔</t>
  </si>
  <si>
    <t>Match Egg Waffle</t>
  </si>
  <si>
    <t>酥脆巧克力鸡蛋仔</t>
  </si>
  <si>
    <t>抹茶红豆鸡蛋仔</t>
  </si>
  <si>
    <t>Matcha Red Bean Egg Waffle</t>
  </si>
  <si>
    <t>双浓巧克力鸡蛋仔</t>
  </si>
  <si>
    <t>Chocolate Chips Egg Waffle</t>
  </si>
  <si>
    <t>抹茶红豆麻薯鸡蛋仔</t>
  </si>
  <si>
    <t>Matcha Deluxe Egg Waffle</t>
  </si>
  <si>
    <t>坚果巧克力鸡蛋仔</t>
  </si>
  <si>
    <t>Chocolate Deluxe Egg Waffle</t>
  </si>
  <si>
    <t>Small Bites</t>
  </si>
  <si>
    <t>裹糖爆米花（十三香）</t>
  </si>
  <si>
    <t>Thirteen Spices Coated Popcorn</t>
  </si>
  <si>
    <t>裹糖爆米花（冲绳黑糖）</t>
  </si>
  <si>
    <t>Brown Sugar Coated Popcorn</t>
  </si>
  <si>
    <t>裹糖爆米花（金沙咸蛋黄）</t>
  </si>
  <si>
    <t>Salted Egg Yolk Coated Popcorn</t>
  </si>
  <si>
    <t>珍珠焦糖布丁</t>
  </si>
  <si>
    <t xml:space="preserve">Boba Caramel Pudding  </t>
  </si>
  <si>
    <t>红豆杏仁布丁</t>
  </si>
  <si>
    <t>Red Bean Almond Pudding</t>
  </si>
  <si>
    <t>Q麻薯焦糖布丁拼盘</t>
  </si>
  <si>
    <t>Q Mochi &amp; Caramel Pudding</t>
  </si>
  <si>
    <t>Q麻薯杏仁布丁拼盘</t>
  </si>
  <si>
    <t>Q Mochi &amp; Almond Pudding</t>
  </si>
  <si>
    <t>日式Q麻薯</t>
  </si>
  <si>
    <t>绿豆糕</t>
  </si>
  <si>
    <t>Mung Bean Cakes</t>
  </si>
  <si>
    <t>Winter Melon Tea</t>
  </si>
  <si>
    <t>Almond Drink</t>
  </si>
  <si>
    <t>Fresh Milk</t>
  </si>
  <si>
    <t>Pudding</t>
  </si>
  <si>
    <t>Lemon</t>
  </si>
  <si>
    <t>Orange</t>
  </si>
  <si>
    <t>Teas</t>
  </si>
  <si>
    <t>红茶（热）</t>
  </si>
  <si>
    <t>Hot Black Tea</t>
  </si>
  <si>
    <t>红茶（冷）</t>
  </si>
  <si>
    <t>Iced Black Tea</t>
  </si>
  <si>
    <t>茉莉绿茶（热）</t>
  </si>
  <si>
    <t>Hot Jasmine Green Tea</t>
  </si>
  <si>
    <t>茉莉绿茶（冷）</t>
  </si>
  <si>
    <t>Iced Jasmine Green Tea</t>
  </si>
  <si>
    <t>乌龙茶（热）</t>
  </si>
  <si>
    <t>Hot Oolong Tea</t>
  </si>
  <si>
    <t>乌龙茶（冷）</t>
  </si>
  <si>
    <t>Iced Oolong Tea</t>
  </si>
  <si>
    <t>金萱乌龙茶（热）</t>
  </si>
  <si>
    <t>Hot Jin Xuan Oolong Tea</t>
  </si>
  <si>
    <t>金萱乌龙茶（冷）</t>
  </si>
  <si>
    <t>Iced Jin Xuan Oolong Tea</t>
  </si>
  <si>
    <t>Herbal Teas</t>
  </si>
  <si>
    <t>仙草甘茶 （热）</t>
  </si>
  <si>
    <t>Hot Herbal Tea</t>
  </si>
  <si>
    <t>仙草甘茶 （冷）</t>
  </si>
  <si>
    <t>Iced Herbal Tea</t>
  </si>
  <si>
    <t>仙草鲜奶茶 （热）</t>
  </si>
  <si>
    <t>Hot Fresh Mikl Herbal Tea</t>
  </si>
  <si>
    <t>仙草鲜奶茶 （冷）</t>
  </si>
  <si>
    <t>Iced Fresh Milk Herbal Tea</t>
  </si>
  <si>
    <t>仙草鲜奶冻</t>
  </si>
  <si>
    <t>Fresh Milk &amp; Grass Jelly Herbal Tea</t>
  </si>
  <si>
    <t>相思烧仙草</t>
  </si>
  <si>
    <t>Miss You Drink</t>
  </si>
  <si>
    <t>Milk Teas</t>
  </si>
  <si>
    <t>古味奶茶（热）</t>
  </si>
  <si>
    <t>Hot Black Milk Tea</t>
  </si>
  <si>
    <t>古味奶茶（冷）</t>
  </si>
  <si>
    <t>Iced Black Milk Tea</t>
  </si>
  <si>
    <t>茉香奶绿（热）</t>
  </si>
  <si>
    <t>Hot Jasmine Green Milk Tea</t>
  </si>
  <si>
    <t>茉香奶绿（冷）</t>
  </si>
  <si>
    <t>Iced Jasmine Green Milk Tea</t>
  </si>
  <si>
    <t>乌龙奶茶（热）</t>
  </si>
  <si>
    <t>Hot Oolong Milk Tea</t>
  </si>
  <si>
    <t>乌龙奶茶（冷）</t>
  </si>
  <si>
    <t>Iced Oolong Milk Tea</t>
  </si>
  <si>
    <t>金萱乌龙奶茶（热）</t>
  </si>
  <si>
    <t>Hot Jin Xuan Oolong Milk Tea</t>
  </si>
  <si>
    <t>金萱乌龙奶茶（冷）</t>
  </si>
  <si>
    <t>Iced Jin Xuan Oolong Milk Tea</t>
  </si>
  <si>
    <t>珍珠奶茶（热）</t>
  </si>
  <si>
    <t>Hot Boba Milk Tea</t>
  </si>
  <si>
    <t>珍珠奶茶（冷）</t>
  </si>
  <si>
    <t>Iced Boba Milk Tea</t>
  </si>
  <si>
    <t>黑糖珍珠奶茶</t>
  </si>
  <si>
    <t>Black Sugar Boba MIlk Tea</t>
  </si>
  <si>
    <t>仙草冻奶茶</t>
  </si>
  <si>
    <t>Grass Jelly Milk Tea</t>
  </si>
  <si>
    <t>布丁奶茶</t>
  </si>
  <si>
    <t>Pudding Milk Tea</t>
  </si>
  <si>
    <t>小芋圆奶茶（热）</t>
  </si>
  <si>
    <t>Hot Mini Q Milk Tea</t>
  </si>
  <si>
    <t>小芋圆奶茶（冷）</t>
  </si>
  <si>
    <t>Iced Mini Q Milk Tea</t>
  </si>
  <si>
    <t>双料奶茶（热）</t>
  </si>
  <si>
    <t>Hot Win Win Milk TeaHot</t>
  </si>
  <si>
    <t>双料奶茶（冷）</t>
  </si>
  <si>
    <t>Iced Win Win Milk Tea</t>
  </si>
  <si>
    <t>鲜奶红茶（热）</t>
  </si>
  <si>
    <t>Hot Fresh Milk Black Tea</t>
  </si>
  <si>
    <t>鲜奶红茶（冷）</t>
  </si>
  <si>
    <t>Iced Fresh Milk Black Tea</t>
  </si>
  <si>
    <t>鲜奶绿茶（热）</t>
  </si>
  <si>
    <t>Hot Fresh Milk Green Tea</t>
  </si>
  <si>
    <t>鲜奶绿茶（冷）</t>
  </si>
  <si>
    <t>Iced Fresh Milk Green Tea</t>
  </si>
  <si>
    <t>鲜奶乌龙茶（热）</t>
  </si>
  <si>
    <t>Hot Fresh Milk Oolong Tea</t>
  </si>
  <si>
    <t>鲜奶乌龙茶（冷）</t>
  </si>
  <si>
    <t>Iced Fresh Milk Oolong Tea</t>
  </si>
  <si>
    <t>鲜奶金萱乌龙茶（热）</t>
  </si>
  <si>
    <t>Hot Fresh Milk Jin Xuan Tea</t>
  </si>
  <si>
    <t>鲜奶金萱乌龙茶（冷）</t>
  </si>
  <si>
    <t>Iced Fresh Milk Jin Xuan Tea</t>
  </si>
  <si>
    <t>珍珠鲜奶茶（热）</t>
  </si>
  <si>
    <t>Hot Boba Fresh Milk Tea</t>
  </si>
  <si>
    <t>珍珠鲜奶茶（冷）</t>
  </si>
  <si>
    <t>Iced Boba Fresh Milk Tea</t>
  </si>
  <si>
    <t>鲜芋仙奶茶</t>
  </si>
  <si>
    <t>Taro Paste Fresh Milk Tea</t>
  </si>
  <si>
    <t>黑糖珍珠鲜奶</t>
  </si>
  <si>
    <t>Black Sugar Boba Fresh MIlk</t>
  </si>
  <si>
    <t>黑糖双Q鲜奶</t>
  </si>
  <si>
    <t>Mini Q &amp; Black Sugar Boba Fresh Milk</t>
  </si>
  <si>
    <t>原味杏仁露</t>
  </si>
  <si>
    <t>Hot Almond Drink</t>
  </si>
  <si>
    <t>珍珠杏仁露</t>
  </si>
  <si>
    <t>Hot Boba Almond Drink</t>
  </si>
  <si>
    <t>小芋圆杏仁露</t>
  </si>
  <si>
    <t>Hot Mini Q Almond Drink</t>
  </si>
  <si>
    <t>Winter Melon Teas</t>
  </si>
  <si>
    <t>古味冬瓜茶</t>
  </si>
  <si>
    <t>冬瓜柠檬茶</t>
  </si>
  <si>
    <t>Lemon Winter Melon Tea</t>
  </si>
  <si>
    <t>冬瓜仙草冻</t>
  </si>
  <si>
    <t>Grass Jelly Winter Melon Tea</t>
  </si>
  <si>
    <t>冬瓜鲜奶茶</t>
  </si>
  <si>
    <t>Fresh Milk Winter Melon Tea</t>
  </si>
  <si>
    <t>小芋圆冬瓜茶</t>
  </si>
  <si>
    <t>Mini Q Winter Melon Tea</t>
  </si>
  <si>
    <t>QQ冬瓜茶</t>
  </si>
  <si>
    <t>QQ Winter Melon Tea</t>
  </si>
  <si>
    <t>Slush</t>
  </si>
  <si>
    <t>芒果绿茶冰沙</t>
  </si>
  <si>
    <t>Mango Green Tea Slush</t>
  </si>
  <si>
    <t>水果绿茶冰沙</t>
  </si>
  <si>
    <t>Mixed Fruit Green Tea Slush</t>
  </si>
  <si>
    <t>草莓牛奶冰沙</t>
  </si>
  <si>
    <t>Strawberry Smoothie</t>
  </si>
  <si>
    <t>奶霜仙草冻冰沙</t>
  </si>
  <si>
    <t>Fluffy Grass Jelly Slush</t>
  </si>
  <si>
    <t>Fluffy</t>
  </si>
  <si>
    <t>红茶鲜奶霜</t>
  </si>
  <si>
    <t>Fluffy Black Tea</t>
  </si>
  <si>
    <t>绿茶鲜奶霜</t>
  </si>
  <si>
    <t>Fluffy Green Tea</t>
  </si>
  <si>
    <t>乌龙茶鲜奶霜</t>
  </si>
  <si>
    <t>Fluffy Oolong Tea</t>
  </si>
  <si>
    <t>金萱乌龙鲜奶霜</t>
  </si>
  <si>
    <t>Fluffy Jin Xuan Tea</t>
  </si>
  <si>
    <t>仙草鲜奶霜</t>
  </si>
  <si>
    <t>Fluffy Herbal Tea</t>
  </si>
  <si>
    <t>冬瓜鲜奶霜</t>
  </si>
  <si>
    <t>Fluffy Winter Melon Tea</t>
  </si>
  <si>
    <t>小芋圆冬瓜鲜奶霜</t>
  </si>
  <si>
    <t>Fluffy Mini Q Winter Melon Tea</t>
  </si>
  <si>
    <t>Fruit Series</t>
  </si>
  <si>
    <t>手摇柠檬红茶</t>
  </si>
  <si>
    <t>Iced Lemon Black Tea</t>
  </si>
  <si>
    <t>百香果绿茶</t>
  </si>
  <si>
    <t>Passion Fruit Green Tea</t>
  </si>
  <si>
    <t>芒果绿茶</t>
  </si>
  <si>
    <t>Mango Green Tea</t>
  </si>
  <si>
    <t>芒果百香绿茶</t>
  </si>
  <si>
    <t>Mango &amp; Passion Fruit Green Tea</t>
  </si>
  <si>
    <t>芒果柳橙绿茶</t>
  </si>
  <si>
    <t>Mango &amp; Orange Green Tea</t>
  </si>
  <si>
    <t>橙子百香果绿茶</t>
  </si>
  <si>
    <t>Orange &amp; Passion Fruit Green Tea</t>
  </si>
  <si>
    <t>综合水果茶</t>
  </si>
  <si>
    <t>Iced Fruit Black Tea</t>
  </si>
  <si>
    <t>Item_ID</t>
  </si>
  <si>
    <t>Menu_Category</t>
  </si>
  <si>
    <t>Item_Name_CHN</t>
  </si>
  <si>
    <t>Item_Name_ENG</t>
  </si>
  <si>
    <t>Egg_Allergen</t>
  </si>
  <si>
    <t>Peanut_Allergen</t>
  </si>
  <si>
    <t>Top_Seller</t>
  </si>
  <si>
    <t>Taro_Balls</t>
  </si>
  <si>
    <t>Taro_Paste</t>
  </si>
  <si>
    <t>Potaro_Balls</t>
  </si>
  <si>
    <t>Shaved_Ice</t>
  </si>
  <si>
    <t>Grass_Jelly</t>
  </si>
  <si>
    <t>Grass_Jelly_Shaved_Ice</t>
  </si>
  <si>
    <t>Ice_Cream</t>
  </si>
  <si>
    <t>Sesame_Rice_Balls</t>
  </si>
  <si>
    <t>Rice_Balls</t>
  </si>
  <si>
    <t>Red_Beans</t>
  </si>
  <si>
    <t>Melon_Jelly</t>
  </si>
  <si>
    <t>Red_Bean_Soup</t>
  </si>
  <si>
    <t>Mini_Q</t>
  </si>
  <si>
    <t>Grass_Jelly_Soup</t>
  </si>
  <si>
    <t>Almond_Flakes</t>
  </si>
  <si>
    <t>Almond_Pudding</t>
  </si>
  <si>
    <t>Almond_Soup</t>
  </si>
  <si>
    <t>Caramel_Pudding</t>
  </si>
  <si>
    <t>Q_Mochi</t>
  </si>
  <si>
    <t>Black_Sugar_Boba</t>
  </si>
  <si>
    <t>Milk_Tea_Sauce</t>
  </si>
  <si>
    <t>Egg_Waffle</t>
  </si>
  <si>
    <t>Matcha_Egg_Waffle</t>
  </si>
  <si>
    <t>Chocolate_Egg_Waffle</t>
  </si>
  <si>
    <t>Chocolate_Chips</t>
  </si>
  <si>
    <t>Matcha_Red_Bean</t>
  </si>
  <si>
    <t>Mixed_Nuts</t>
  </si>
  <si>
    <t>Chocolate_Wafer_Rolls</t>
  </si>
  <si>
    <t>Chocolate_Syrup</t>
  </si>
  <si>
    <t>Full_Sugar</t>
  </si>
  <si>
    <t>Half_Sugar</t>
  </si>
  <si>
    <t>No_Sugar</t>
  </si>
  <si>
    <t>Fixed_Sugar</t>
  </si>
  <si>
    <t>Black_Tea</t>
  </si>
  <si>
    <t>Green_Tea</t>
  </si>
  <si>
    <t>Oolong_Tea</t>
  </si>
  <si>
    <t>Jin_Xuan_Oolong</t>
  </si>
  <si>
    <t>Herbal_Tea</t>
  </si>
  <si>
    <t>Winter_Melon_Tea</t>
  </si>
  <si>
    <t>Almond_Drink</t>
  </si>
  <si>
    <t>Fresh_Milk</t>
  </si>
  <si>
    <t>Milk_non_dairy_creamer</t>
  </si>
  <si>
    <t>Lychee_Jelly</t>
  </si>
  <si>
    <t>Mixed_Fruit</t>
  </si>
  <si>
    <t>Fluffly_Creamer</t>
  </si>
  <si>
    <t>Passion_Fuit</t>
  </si>
  <si>
    <t>Hot_Grass_Jelly</t>
  </si>
  <si>
    <t>Dairy_Allergen</t>
  </si>
  <si>
    <t>OS</t>
  </si>
  <si>
    <t>NaN</t>
  </si>
  <si>
    <t>SS1</t>
  </si>
  <si>
    <t>SS2</t>
  </si>
  <si>
    <t>SS3</t>
  </si>
  <si>
    <t>SS4</t>
  </si>
  <si>
    <t>SS5</t>
  </si>
  <si>
    <t>SS6</t>
  </si>
  <si>
    <t>DC1</t>
  </si>
  <si>
    <t>DC2</t>
  </si>
  <si>
    <t>DC3</t>
  </si>
  <si>
    <t>DC4</t>
  </si>
  <si>
    <t>DC5</t>
  </si>
  <si>
    <t>DC6</t>
  </si>
  <si>
    <t>DC7</t>
  </si>
  <si>
    <t>DC8</t>
  </si>
  <si>
    <t>DC9</t>
  </si>
  <si>
    <t>DC10</t>
  </si>
  <si>
    <t>DC11</t>
  </si>
  <si>
    <t>DC12</t>
  </si>
  <si>
    <t>DC13</t>
  </si>
  <si>
    <t>DC14</t>
  </si>
  <si>
    <t>DC15</t>
  </si>
  <si>
    <t>CYO1</t>
  </si>
  <si>
    <t>CYO2</t>
  </si>
  <si>
    <t>CYO3</t>
  </si>
  <si>
    <t>CYO4</t>
  </si>
  <si>
    <t>CYO5</t>
  </si>
  <si>
    <t>SI1</t>
  </si>
  <si>
    <t>SI2</t>
  </si>
  <si>
    <t>SI3</t>
  </si>
  <si>
    <t>SI4</t>
  </si>
  <si>
    <t>SI5</t>
  </si>
  <si>
    <t>SI6</t>
  </si>
  <si>
    <t>SI7</t>
  </si>
  <si>
    <t>SI8</t>
  </si>
  <si>
    <t>SI9</t>
  </si>
  <si>
    <t>SI10</t>
  </si>
  <si>
    <t>SI11</t>
  </si>
  <si>
    <t>SI12</t>
  </si>
  <si>
    <t>SI13</t>
  </si>
  <si>
    <t>SI14</t>
  </si>
  <si>
    <t>SI15</t>
  </si>
  <si>
    <t>SI16</t>
  </si>
  <si>
    <t>TP1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</si>
  <si>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</si>
  <si>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</si>
  <si>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</si>
  <si>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</si>
  <si>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</si>
  <si>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</si>
  <si>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</si>
  <si>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</si>
  <si>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</si>
  <si>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TP11</t>
  </si>
  <si>
    <t>TP12</t>
  </si>
  <si>
    <t>TP13</t>
  </si>
  <si>
    <t>TP14</t>
  </si>
  <si>
    <t>TP15</t>
  </si>
  <si>
    <t>TP16</t>
  </si>
  <si>
    <t>TP17</t>
  </si>
  <si>
    <t>TP18</t>
  </si>
  <si>
    <t>EW1</t>
  </si>
  <si>
    <t>EW2</t>
  </si>
  <si>
    <t>EW3</t>
  </si>
  <si>
    <t>EW4</t>
  </si>
  <si>
    <t>EW5</t>
  </si>
  <si>
    <t>EW6</t>
  </si>
  <si>
    <t>EW7</t>
  </si>
  <si>
    <t>S1</t>
  </si>
  <si>
    <t>S2</t>
  </si>
  <si>
    <t>S3</t>
  </si>
  <si>
    <t>S4</t>
  </si>
  <si>
    <t>T1</t>
  </si>
  <si>
    <t>T2</t>
  </si>
  <si>
    <t>T3</t>
  </si>
  <si>
    <t>T4</t>
  </si>
  <si>
    <t>T5</t>
  </si>
  <si>
    <t>T6</t>
  </si>
  <si>
    <t>T7</t>
  </si>
  <si>
    <t>T8</t>
  </si>
  <si>
    <t>HT1</t>
  </si>
  <si>
    <t>HT2</t>
  </si>
  <si>
    <t>HT3</t>
  </si>
  <si>
    <t>HT4</t>
  </si>
  <si>
    <t>HT5</t>
  </si>
  <si>
    <t>HT6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</si>
  <si>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</si>
  <si>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</si>
  <si>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</si>
  <si>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</si>
  <si>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</si>
  <si>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</si>
  <si>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</si>
  <si>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</si>
  <si>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</si>
  <si>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MT10</t>
  </si>
  <si>
    <t>MT11</t>
  </si>
  <si>
    <t>MT12</t>
  </si>
  <si>
    <t>MT13</t>
  </si>
  <si>
    <t>MT14</t>
  </si>
  <si>
    <t>MT15</t>
  </si>
  <si>
    <t>MT16</t>
  </si>
  <si>
    <t>MT17</t>
  </si>
  <si>
    <t>FM1</t>
  </si>
  <si>
    <t>FM2</t>
  </si>
  <si>
    <t>FM3</t>
  </si>
  <si>
    <t>FM4</t>
  </si>
  <si>
    <t>FM5</t>
  </si>
  <si>
    <t>FM6</t>
  </si>
  <si>
    <t>FM7</t>
  </si>
  <si>
    <t>FM8</t>
  </si>
  <si>
    <t>FM9</t>
  </si>
  <si>
    <t>FM10</t>
  </si>
  <si>
    <t>FM11</t>
  </si>
  <si>
    <t>FM12</t>
  </si>
  <si>
    <t>FM13</t>
  </si>
  <si>
    <t>AD1</t>
  </si>
  <si>
    <t>AD2</t>
  </si>
  <si>
    <t>AD3</t>
  </si>
  <si>
    <t>WT1</t>
  </si>
  <si>
    <t>WT2</t>
  </si>
  <si>
    <t>WT3</t>
  </si>
  <si>
    <t>WT4</t>
  </si>
  <si>
    <t>WT5</t>
  </si>
  <si>
    <t>WT6</t>
  </si>
  <si>
    <t>F1</t>
  </si>
  <si>
    <t>F2</t>
  </si>
  <si>
    <t>F3</t>
  </si>
  <si>
    <t>F4</t>
  </si>
  <si>
    <t>F5</t>
  </si>
  <si>
    <t>F6</t>
  </si>
  <si>
    <t>F7</t>
  </si>
  <si>
    <t>FS1</t>
  </si>
  <si>
    <t>FS2</t>
  </si>
  <si>
    <t>FS3</t>
  </si>
  <si>
    <t>FS4</t>
  </si>
  <si>
    <t>FS5</t>
  </si>
  <si>
    <t>FS6</t>
  </si>
  <si>
    <t>FS7</t>
  </si>
  <si>
    <t>SB1</t>
  </si>
  <si>
    <t>SB2</t>
  </si>
  <si>
    <t>SB3</t>
  </si>
  <si>
    <t>SB4</t>
  </si>
  <si>
    <t>SB5</t>
  </si>
  <si>
    <t>SB6</t>
  </si>
  <si>
    <t>SB7</t>
  </si>
  <si>
    <t>SB8</t>
  </si>
  <si>
    <t>SB9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</si>
</sst>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1" fillId="4" borderId="0" xfId="0" applyFont="1" applyFill="1" applyAlignment="1"/>
    <xf numFmtId="0" fontId="2" fillId="3" borderId="0" xfId="0" applyFont="1" applyFill="1" applyAlignment="1">
      <alignment horizontal="left"/>
    </xf>
    <xf numFmtId="0" fontId="3" fillId="0" borderId="0" xfId="0" applyFont="1" applyAlignment="1"/>
    <xf numFmtId="0" fontId="3" fillId="2" borderId="0" xfId="0" applyFont="1" applyFill="1" applyAlignme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U77"/>
  <sheetViews>
    <sheetView workbookViewId="0">
      <pane xSplit="3" ySplit="1" topLeftCell="D57" activePane="bottomRight" state="frozen"/>
      <selection pane="topRight" activeCell="D1" sqref="D1"/>
      <selection pane="bottomLeft" activeCell="A2" sqref="A2"/>
      <selection pane="bottomRight" activeCell="C1" sqref="C1:C31"/>
    </sheetView>
  </sheetViews>
  <sheetFormatPr baseColWidth="10" defaultColWidth="12.6640625" defaultRowHeight="15.75" customHeight="1" x14ac:dyDescent="0.15"/>
  <cols>
    <col min="1" max="1" width="7.1640625" bestFit="1" customWidth="1"/>
    <col min="2" max="2" width="14.5" bestFit="1" customWidth="1"/>
    <col min="3" max="3" width="21.5" bestFit="1" customWidth="1"/>
    <col min="4" max="4" width="29.33203125" bestFit="1" customWidth="1"/>
    <col min="5" max="5" width="3.83203125" bestFit="1" customWidth="1"/>
    <col min="6" max="6" width="4.6640625" bestFit="1" customWidth="1"/>
    <col min="7" max="7" width="4.5" bestFit="1" customWidth="1"/>
    <col min="8" max="8" width="5.1640625" bestFit="1" customWidth="1"/>
    <col min="9" max="9" width="11.6640625" bestFit="1" customWidth="1"/>
    <col min="10" max="10" width="14.1640625" bestFit="1" customWidth="1"/>
    <col min="11" max="11" width="12.33203125" bestFit="1" customWidth="1"/>
    <col min="12" max="12" width="9.5" bestFit="1" customWidth="1"/>
    <col min="13" max="13" width="8.5" bestFit="1" customWidth="1"/>
    <col min="14" max="14" width="9.33203125" bestFit="1" customWidth="1"/>
    <col min="15" max="15" width="10.1640625" bestFit="1" customWidth="1"/>
    <col min="16" max="16" width="11" bestFit="1" customWidth="1"/>
    <col min="17" max="17" width="5.33203125" bestFit="1" customWidth="1"/>
    <col min="18" max="18" width="10.5" bestFit="1" customWidth="1"/>
    <col min="19" max="19" width="10" bestFit="1" customWidth="1"/>
    <col min="20" max="20" width="20.5" bestFit="1" customWidth="1"/>
    <col min="21" max="21" width="9.5" bestFit="1" customWidth="1"/>
    <col min="22" max="22" width="16.6640625" bestFit="1" customWidth="1"/>
    <col min="23" max="23" width="9.1640625" bestFit="1" customWidth="1"/>
    <col min="24" max="24" width="4.6640625" bestFit="1" customWidth="1"/>
    <col min="25" max="25" width="10.33203125" bestFit="1" customWidth="1"/>
    <col min="26" max="26" width="7.6640625" bestFit="1" customWidth="1"/>
    <col min="27" max="27" width="10.1640625" bestFit="1" customWidth="1"/>
    <col min="28" max="28" width="14.6640625" bestFit="1" customWidth="1"/>
    <col min="29" max="29" width="6.5" bestFit="1" customWidth="1"/>
    <col min="30" max="30" width="15.1640625" bestFit="1" customWidth="1"/>
    <col min="31" max="31" width="13" bestFit="1" customWidth="1"/>
    <col min="32" max="32" width="14.5" bestFit="1" customWidth="1"/>
    <col min="33" max="33" width="12.1640625" bestFit="1" customWidth="1"/>
    <col min="34" max="34" width="15" bestFit="1" customWidth="1"/>
    <col min="35" max="35" width="8" bestFit="1" customWidth="1"/>
    <col min="36" max="36" width="16.33203125" bestFit="1" customWidth="1"/>
    <col min="37" max="37" width="14" bestFit="1" customWidth="1"/>
    <col min="38" max="38" width="9.33203125" bestFit="1" customWidth="1"/>
    <col min="39" max="39" width="6.5" bestFit="1" customWidth="1"/>
    <col min="40" max="40" width="10.1640625" bestFit="1" customWidth="1"/>
    <col min="41" max="41" width="17" bestFit="1" customWidth="1"/>
    <col min="42" max="42" width="19.1640625" bestFit="1" customWidth="1"/>
    <col min="43" max="43" width="14.33203125" bestFit="1" customWidth="1"/>
    <col min="44" max="44" width="16.33203125" bestFit="1" customWidth="1"/>
    <col min="45" max="45" width="10.1640625" bestFit="1" customWidth="1"/>
    <col min="46" max="46" width="19.33203125" bestFit="1" customWidth="1"/>
    <col min="47" max="47" width="14.5" bestFit="1" customWidth="1"/>
  </cols>
  <sheetData>
    <row r="1" spans="1:47" ht="15.75" customHeight="1" x14ac:dyDescent="0.15">
      <c r="A1" s="1" t="s">
        <v>308</v>
      </c>
      <c r="B1" s="1" t="s">
        <v>309</v>
      </c>
      <c r="C1" s="1" t="s">
        <v>310</v>
      </c>
      <c r="D1" s="1" t="s">
        <v>311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312</v>
      </c>
      <c r="J1" s="1" t="s">
        <v>313</v>
      </c>
      <c r="K1" s="6" t="s">
        <v>362</v>
      </c>
      <c r="L1" s="1" t="s">
        <v>314</v>
      </c>
      <c r="M1" s="1" t="s">
        <v>4</v>
      </c>
      <c r="N1" s="1" t="s">
        <v>315</v>
      </c>
      <c r="O1" s="1" t="s">
        <v>316</v>
      </c>
      <c r="P1" s="1" t="s">
        <v>317</v>
      </c>
      <c r="Q1" s="1" t="s">
        <v>5</v>
      </c>
      <c r="R1" s="1" t="s">
        <v>318</v>
      </c>
      <c r="S1" s="1" t="s">
        <v>319</v>
      </c>
      <c r="T1" s="1" t="s">
        <v>320</v>
      </c>
      <c r="U1" s="1" t="s">
        <v>321</v>
      </c>
      <c r="V1" s="1" t="s">
        <v>322</v>
      </c>
      <c r="W1" s="1" t="s">
        <v>323</v>
      </c>
      <c r="X1" s="1" t="s">
        <v>7</v>
      </c>
      <c r="Y1" s="1" t="s">
        <v>324</v>
      </c>
      <c r="Z1" s="1" t="s">
        <v>8</v>
      </c>
      <c r="AA1" s="1" t="s">
        <v>325</v>
      </c>
      <c r="AB1" s="1" t="s">
        <v>326</v>
      </c>
      <c r="AC1" s="1" t="s">
        <v>327</v>
      </c>
      <c r="AD1" s="1" t="s">
        <v>328</v>
      </c>
      <c r="AE1" s="1" t="s">
        <v>329</v>
      </c>
      <c r="AF1" s="1" t="s">
        <v>330</v>
      </c>
      <c r="AG1" s="1" t="s">
        <v>331</v>
      </c>
      <c r="AH1" s="1" t="s">
        <v>332</v>
      </c>
      <c r="AI1" s="1" t="s">
        <v>333</v>
      </c>
      <c r="AJ1" s="1" t="s">
        <v>334</v>
      </c>
      <c r="AK1" s="1" t="s">
        <v>335</v>
      </c>
      <c r="AL1" s="1" t="s">
        <v>10</v>
      </c>
      <c r="AM1" s="1" t="s">
        <v>11</v>
      </c>
      <c r="AN1" s="1" t="s">
        <v>336</v>
      </c>
      <c r="AO1" s="1" t="s">
        <v>337</v>
      </c>
      <c r="AP1" s="1" t="s">
        <v>338</v>
      </c>
      <c r="AQ1" s="1" t="s">
        <v>339</v>
      </c>
      <c r="AR1" s="1" t="s">
        <v>340</v>
      </c>
      <c r="AS1" s="1" t="s">
        <v>341</v>
      </c>
      <c r="AT1" s="1" t="s">
        <v>342</v>
      </c>
      <c r="AU1" s="1" t="s">
        <v>343</v>
      </c>
    </row>
    <row r="2" spans="1:47" ht="15.75" customHeight="1" x14ac:dyDescent="0.15">
      <c r="A2" s="8" t="s">
        <v>365</v>
      </c>
      <c r="B2" s="3" t="s">
        <v>14</v>
      </c>
      <c r="C2" s="3" t="s">
        <v>15</v>
      </c>
      <c r="D2" s="3" t="s">
        <v>16</v>
      </c>
      <c r="E2" s="3">
        <v>0</v>
      </c>
      <c r="F2" s="3">
        <v>1</v>
      </c>
      <c r="G2" s="7" t="s">
        <v>363</v>
      </c>
      <c r="H2" s="3">
        <v>694</v>
      </c>
      <c r="I2" s="3">
        <v>0</v>
      </c>
      <c r="J2" s="3">
        <v>0</v>
      </c>
      <c r="K2" s="3">
        <v>0</v>
      </c>
      <c r="L2" s="3">
        <v>1</v>
      </c>
      <c r="M2" s="3">
        <v>0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</row>
    <row r="3" spans="1:47" ht="15.75" customHeight="1" x14ac:dyDescent="0.15">
      <c r="A3" s="8" t="s">
        <v>366</v>
      </c>
      <c r="B3" s="3" t="s">
        <v>14</v>
      </c>
      <c r="C3" s="3" t="s">
        <v>17</v>
      </c>
      <c r="D3" s="3" t="s">
        <v>18</v>
      </c>
      <c r="E3" s="3">
        <v>0</v>
      </c>
      <c r="F3" s="3">
        <v>1</v>
      </c>
      <c r="G3" s="7" t="s">
        <v>363</v>
      </c>
      <c r="H3" s="3">
        <v>420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1</v>
      </c>
      <c r="O3" s="3">
        <v>0</v>
      </c>
      <c r="P3" s="3">
        <v>0</v>
      </c>
      <c r="Q3" s="3">
        <v>0</v>
      </c>
      <c r="R3" s="3">
        <v>0</v>
      </c>
      <c r="S3" s="3">
        <v>1</v>
      </c>
      <c r="T3" s="3">
        <v>1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</row>
    <row r="4" spans="1:47" ht="15.75" customHeight="1" x14ac:dyDescent="0.15">
      <c r="A4" s="8" t="s">
        <v>367</v>
      </c>
      <c r="B4" s="3" t="s">
        <v>14</v>
      </c>
      <c r="C4" s="3" t="s">
        <v>19</v>
      </c>
      <c r="D4" s="3" t="s">
        <v>20</v>
      </c>
      <c r="E4" s="3">
        <v>0</v>
      </c>
      <c r="F4" s="3">
        <v>1</v>
      </c>
      <c r="G4" s="7" t="s">
        <v>363</v>
      </c>
      <c r="H4" s="3">
        <v>586</v>
      </c>
      <c r="I4" s="3">
        <v>0</v>
      </c>
      <c r="J4" s="3">
        <v>0</v>
      </c>
      <c r="K4" s="3">
        <v>0</v>
      </c>
      <c r="L4" s="3">
        <v>1</v>
      </c>
      <c r="M4" s="3">
        <v>0</v>
      </c>
      <c r="N4" s="3">
        <v>1</v>
      </c>
      <c r="O4" s="3">
        <v>1</v>
      </c>
      <c r="P4" s="3">
        <v>0</v>
      </c>
      <c r="Q4" s="3">
        <v>0</v>
      </c>
      <c r="R4" s="3">
        <v>0</v>
      </c>
      <c r="S4" s="3">
        <v>1</v>
      </c>
      <c r="T4" s="3">
        <v>1</v>
      </c>
      <c r="U4" s="3">
        <v>1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</row>
    <row r="5" spans="1:47" ht="15.75" customHeight="1" x14ac:dyDescent="0.15">
      <c r="A5" s="8" t="s">
        <v>368</v>
      </c>
      <c r="B5" s="3" t="s">
        <v>14</v>
      </c>
      <c r="C5" s="3" t="s">
        <v>21</v>
      </c>
      <c r="D5" s="3" t="s">
        <v>22</v>
      </c>
      <c r="E5" s="3">
        <v>1</v>
      </c>
      <c r="F5" s="3">
        <v>0</v>
      </c>
      <c r="G5" s="7" t="s">
        <v>363</v>
      </c>
      <c r="H5" s="3">
        <v>1135</v>
      </c>
      <c r="I5" s="3">
        <v>0</v>
      </c>
      <c r="J5" s="3">
        <v>1</v>
      </c>
      <c r="K5" s="3">
        <v>0</v>
      </c>
      <c r="L5" s="3">
        <v>1</v>
      </c>
      <c r="M5" s="3">
        <v>0</v>
      </c>
      <c r="N5" s="3">
        <v>1</v>
      </c>
      <c r="O5" s="3">
        <v>0</v>
      </c>
      <c r="P5" s="3">
        <v>0</v>
      </c>
      <c r="Q5" s="3">
        <v>1</v>
      </c>
      <c r="R5" s="3">
        <v>0</v>
      </c>
      <c r="S5" s="3">
        <v>0</v>
      </c>
      <c r="T5" s="3">
        <v>0</v>
      </c>
      <c r="U5" s="3">
        <v>0</v>
      </c>
      <c r="V5" s="3">
        <v>1</v>
      </c>
      <c r="W5" s="3">
        <v>0</v>
      </c>
      <c r="X5" s="3">
        <v>1</v>
      </c>
      <c r="Y5" s="3">
        <v>1</v>
      </c>
      <c r="Z5" s="3">
        <v>0</v>
      </c>
      <c r="AA5" s="3">
        <v>0</v>
      </c>
      <c r="AB5" s="3">
        <v>1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</row>
    <row r="6" spans="1:47" ht="15.75" customHeight="1" x14ac:dyDescent="0.15">
      <c r="A6" s="8" t="s">
        <v>369</v>
      </c>
      <c r="B6" s="3" t="s">
        <v>14</v>
      </c>
      <c r="C6" s="3" t="s">
        <v>23</v>
      </c>
      <c r="D6" s="3" t="s">
        <v>24</v>
      </c>
      <c r="E6" s="3">
        <v>1</v>
      </c>
      <c r="F6" s="3">
        <v>0</v>
      </c>
      <c r="G6" s="7" t="s">
        <v>363</v>
      </c>
      <c r="H6" s="3">
        <v>944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1</v>
      </c>
      <c r="Z6" s="3">
        <v>0</v>
      </c>
      <c r="AA6" s="3">
        <v>0</v>
      </c>
      <c r="AB6" s="3">
        <v>0</v>
      </c>
      <c r="AC6" s="3">
        <v>1</v>
      </c>
      <c r="AD6" s="3">
        <v>1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</row>
    <row r="7" spans="1:47" ht="15.75" customHeight="1" x14ac:dyDescent="0.15">
      <c r="A7" s="8" t="s">
        <v>370</v>
      </c>
      <c r="B7" s="3" t="s">
        <v>14</v>
      </c>
      <c r="C7" s="3" t="s">
        <v>25</v>
      </c>
      <c r="D7" s="3" t="s">
        <v>26</v>
      </c>
      <c r="E7" s="3">
        <v>1</v>
      </c>
      <c r="F7" s="3">
        <v>0</v>
      </c>
      <c r="G7" s="7" t="s">
        <v>363</v>
      </c>
      <c r="H7" s="3">
        <v>965</v>
      </c>
      <c r="I7" s="3">
        <v>0</v>
      </c>
      <c r="J7" s="3">
        <v>1</v>
      </c>
      <c r="K7" s="3">
        <v>0</v>
      </c>
      <c r="L7" s="3">
        <v>0</v>
      </c>
      <c r="M7" s="3">
        <v>1</v>
      </c>
      <c r="N7" s="3">
        <v>0</v>
      </c>
      <c r="O7" s="3">
        <v>0</v>
      </c>
      <c r="P7" s="3">
        <v>0</v>
      </c>
      <c r="Q7" s="3">
        <v>1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1</v>
      </c>
      <c r="Z7" s="3">
        <v>0</v>
      </c>
      <c r="AA7" s="3">
        <v>0</v>
      </c>
      <c r="AB7" s="3">
        <v>0</v>
      </c>
      <c r="AC7" s="3">
        <v>1</v>
      </c>
      <c r="AD7" s="3">
        <v>0</v>
      </c>
      <c r="AE7" s="3">
        <v>1</v>
      </c>
      <c r="AF7" s="3">
        <v>0</v>
      </c>
      <c r="AG7" s="3">
        <v>1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</row>
    <row r="8" spans="1:47" ht="15.75" customHeight="1" x14ac:dyDescent="0.15">
      <c r="A8" s="7" t="s">
        <v>371</v>
      </c>
      <c r="B8" s="1" t="s">
        <v>27</v>
      </c>
      <c r="C8" s="1" t="s">
        <v>28</v>
      </c>
      <c r="D8" s="1" t="s">
        <v>29</v>
      </c>
      <c r="E8" s="1">
        <v>0</v>
      </c>
      <c r="F8" s="1">
        <v>1</v>
      </c>
      <c r="G8" s="6" t="s">
        <v>363</v>
      </c>
      <c r="H8">
        <f>418+570</f>
        <v>988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1</v>
      </c>
      <c r="R8" s="1">
        <v>1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1</v>
      </c>
      <c r="Z8" s="1">
        <v>1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</row>
    <row r="9" spans="1:47" ht="15.75" customHeight="1" x14ac:dyDescent="0.15">
      <c r="A9" s="7" t="s">
        <v>372</v>
      </c>
      <c r="B9" s="1" t="s">
        <v>27</v>
      </c>
      <c r="C9" s="1" t="s">
        <v>30</v>
      </c>
      <c r="D9" s="1" t="s">
        <v>31</v>
      </c>
      <c r="E9" s="1">
        <v>0</v>
      </c>
      <c r="F9" s="1">
        <v>1</v>
      </c>
      <c r="G9" s="6" t="s">
        <v>363</v>
      </c>
      <c r="H9">
        <f>418+410</f>
        <v>828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1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</v>
      </c>
      <c r="Y9" s="1">
        <v>1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</row>
    <row r="10" spans="1:47" ht="15.75" customHeight="1" x14ac:dyDescent="0.15">
      <c r="A10" s="7" t="s">
        <v>373</v>
      </c>
      <c r="B10" s="1" t="s">
        <v>27</v>
      </c>
      <c r="C10" s="1" t="s">
        <v>32</v>
      </c>
      <c r="D10" s="1" t="s">
        <v>33</v>
      </c>
      <c r="E10" s="1">
        <v>0</v>
      </c>
      <c r="F10" s="1">
        <v>1</v>
      </c>
      <c r="G10" s="6" t="s">
        <v>363</v>
      </c>
      <c r="H10">
        <f>418+296</f>
        <v>714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1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0</v>
      </c>
      <c r="Z10" s="1">
        <v>0</v>
      </c>
      <c r="AA10" s="1">
        <v>1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</row>
    <row r="11" spans="1:47" ht="15.75" customHeight="1" x14ac:dyDescent="0.15">
      <c r="A11" s="7" t="s">
        <v>374</v>
      </c>
      <c r="B11" s="1" t="s">
        <v>27</v>
      </c>
      <c r="C11" s="1" t="s">
        <v>34</v>
      </c>
      <c r="D11" s="1" t="s">
        <v>35</v>
      </c>
      <c r="E11" s="1">
        <v>0</v>
      </c>
      <c r="F11" s="1">
        <v>1</v>
      </c>
      <c r="G11" s="6" t="s">
        <v>363</v>
      </c>
      <c r="H11">
        <f>132+570</f>
        <v>702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S11" s="1">
        <v>1</v>
      </c>
      <c r="T11" s="1">
        <v>1</v>
      </c>
      <c r="U11" s="1">
        <v>0</v>
      </c>
      <c r="V11" s="1">
        <v>0</v>
      </c>
      <c r="W11" s="1">
        <v>0</v>
      </c>
      <c r="X11" s="1">
        <v>0</v>
      </c>
      <c r="Y11" s="1">
        <v>1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</row>
    <row r="12" spans="1:47" ht="15.75" customHeight="1" x14ac:dyDescent="0.15">
      <c r="A12" s="7" t="s">
        <v>375</v>
      </c>
      <c r="B12" s="1" t="s">
        <v>27</v>
      </c>
      <c r="C12" s="1" t="s">
        <v>36</v>
      </c>
      <c r="D12" s="1" t="s">
        <v>37</v>
      </c>
      <c r="E12" s="1">
        <v>0</v>
      </c>
      <c r="F12" s="1">
        <v>1</v>
      </c>
      <c r="G12" s="6" t="s">
        <v>363</v>
      </c>
      <c r="H12">
        <f>132+410</f>
        <v>542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  <c r="S12" s="1">
        <v>1</v>
      </c>
      <c r="T12" s="1">
        <v>1</v>
      </c>
      <c r="U12" s="1">
        <v>0</v>
      </c>
      <c r="V12" s="1">
        <v>0</v>
      </c>
      <c r="W12" s="1">
        <v>0</v>
      </c>
      <c r="X12" s="1">
        <v>1</v>
      </c>
      <c r="Y12" s="1">
        <v>1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</row>
    <row r="13" spans="1:47" ht="15.75" customHeight="1" x14ac:dyDescent="0.15">
      <c r="A13" s="7" t="s">
        <v>376</v>
      </c>
      <c r="B13" s="1" t="s">
        <v>27</v>
      </c>
      <c r="C13" s="1" t="s">
        <v>38</v>
      </c>
      <c r="D13" s="1" t="s">
        <v>39</v>
      </c>
      <c r="E13" s="1">
        <v>0</v>
      </c>
      <c r="F13" s="1">
        <v>1</v>
      </c>
      <c r="G13" s="6" t="s">
        <v>363</v>
      </c>
      <c r="H13">
        <f>132+296</f>
        <v>428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1</v>
      </c>
      <c r="T13" s="1">
        <v>1</v>
      </c>
      <c r="U13" s="1">
        <v>0</v>
      </c>
      <c r="V13" s="1">
        <v>0</v>
      </c>
      <c r="W13" s="1">
        <v>1</v>
      </c>
      <c r="X13" s="1">
        <v>0</v>
      </c>
      <c r="Y13" s="1">
        <v>0</v>
      </c>
      <c r="Z13" s="1">
        <v>0</v>
      </c>
      <c r="AA13" s="1">
        <v>1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</row>
    <row r="14" spans="1:47" ht="15.75" customHeight="1" x14ac:dyDescent="0.15">
      <c r="A14" s="7" t="s">
        <v>377</v>
      </c>
      <c r="B14" s="1" t="s">
        <v>27</v>
      </c>
      <c r="C14" s="1" t="s">
        <v>40</v>
      </c>
      <c r="D14" s="1" t="s">
        <v>41</v>
      </c>
      <c r="E14" s="1">
        <v>1</v>
      </c>
      <c r="F14" s="1">
        <v>0</v>
      </c>
      <c r="G14" s="6" t="s">
        <v>363</v>
      </c>
      <c r="H14">
        <f>481+570</f>
        <v>1051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0</v>
      </c>
      <c r="AB14" s="1">
        <v>0</v>
      </c>
      <c r="AC14" s="1">
        <v>1</v>
      </c>
      <c r="AD14" s="1">
        <v>1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</row>
    <row r="15" spans="1:47" ht="15.75" customHeight="1" x14ac:dyDescent="0.15">
      <c r="A15" s="7" t="s">
        <v>378</v>
      </c>
      <c r="B15" s="1" t="s">
        <v>27</v>
      </c>
      <c r="C15" s="1" t="s">
        <v>42</v>
      </c>
      <c r="D15" s="1" t="s">
        <v>43</v>
      </c>
      <c r="E15" s="1">
        <v>1</v>
      </c>
      <c r="F15" s="1">
        <v>0</v>
      </c>
      <c r="G15" s="6" t="s">
        <v>363</v>
      </c>
      <c r="H15">
        <f>481+410</f>
        <v>891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1</v>
      </c>
      <c r="Z15" s="1">
        <v>0</v>
      </c>
      <c r="AA15" s="1">
        <v>0</v>
      </c>
      <c r="AB15" s="1">
        <v>0</v>
      </c>
      <c r="AC15" s="1">
        <v>1</v>
      </c>
      <c r="AD15" s="1">
        <v>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</row>
    <row r="16" spans="1:47" ht="15.75" customHeight="1" x14ac:dyDescent="0.15">
      <c r="A16" s="7" t="s">
        <v>379</v>
      </c>
      <c r="B16" s="1" t="s">
        <v>27</v>
      </c>
      <c r="C16" s="1" t="s">
        <v>44</v>
      </c>
      <c r="D16" s="1" t="s">
        <v>45</v>
      </c>
      <c r="E16" s="1">
        <v>1</v>
      </c>
      <c r="F16" s="1">
        <v>0</v>
      </c>
      <c r="G16" s="6" t="s">
        <v>363</v>
      </c>
      <c r="H16">
        <f>481+296</f>
        <v>777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0</v>
      </c>
      <c r="Y16" s="1">
        <v>0</v>
      </c>
      <c r="Z16" s="1">
        <v>0</v>
      </c>
      <c r="AA16" s="1">
        <v>1</v>
      </c>
      <c r="AB16" s="1">
        <v>0</v>
      </c>
      <c r="AC16" s="1">
        <v>1</v>
      </c>
      <c r="AD16" s="1">
        <v>1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</row>
    <row r="17" spans="1:47" ht="15.75" customHeight="1" x14ac:dyDescent="0.15">
      <c r="A17" s="7" t="s">
        <v>380</v>
      </c>
      <c r="B17" s="1" t="s">
        <v>27</v>
      </c>
      <c r="C17" s="1" t="s">
        <v>46</v>
      </c>
      <c r="D17" s="1" t="s">
        <v>47</v>
      </c>
      <c r="E17" s="1">
        <v>1</v>
      </c>
      <c r="F17" s="1">
        <v>0</v>
      </c>
      <c r="G17" s="6" t="s">
        <v>363</v>
      </c>
      <c r="H17">
        <f>913+570</f>
        <v>1483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1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</v>
      </c>
      <c r="Z17" s="1">
        <v>1</v>
      </c>
      <c r="AA17" s="1">
        <v>0</v>
      </c>
      <c r="AB17" s="1">
        <v>1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</row>
    <row r="18" spans="1:47" ht="15.75" customHeight="1" x14ac:dyDescent="0.15">
      <c r="A18" s="7" t="s">
        <v>381</v>
      </c>
      <c r="B18" s="1" t="s">
        <v>27</v>
      </c>
      <c r="C18" s="1" t="s">
        <v>48</v>
      </c>
      <c r="D18" s="1" t="s">
        <v>49</v>
      </c>
      <c r="E18" s="1">
        <v>1</v>
      </c>
      <c r="F18" s="1">
        <v>0</v>
      </c>
      <c r="G18" s="6" t="s">
        <v>363</v>
      </c>
      <c r="H18">
        <f>913+410</f>
        <v>1323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0</v>
      </c>
      <c r="P18" s="1">
        <v>0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1</v>
      </c>
      <c r="Y18" s="1">
        <v>1</v>
      </c>
      <c r="Z18" s="1">
        <v>0</v>
      </c>
      <c r="AA18" s="1">
        <v>0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</row>
    <row r="19" spans="1:47" ht="15.75" customHeight="1" x14ac:dyDescent="0.15">
      <c r="A19" s="7" t="s">
        <v>382</v>
      </c>
      <c r="B19" s="1" t="s">
        <v>27</v>
      </c>
      <c r="C19" s="1" t="s">
        <v>50</v>
      </c>
      <c r="D19" s="1" t="s">
        <v>51</v>
      </c>
      <c r="E19" s="1">
        <v>1</v>
      </c>
      <c r="F19" s="1">
        <v>0</v>
      </c>
      <c r="G19" s="6" t="s">
        <v>363</v>
      </c>
      <c r="H19">
        <f>913+96</f>
        <v>1009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0</v>
      </c>
      <c r="Y19" s="1">
        <v>1</v>
      </c>
      <c r="Z19" s="1">
        <v>0</v>
      </c>
      <c r="AA19" s="1">
        <v>1</v>
      </c>
      <c r="AB19" s="1">
        <v>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</row>
    <row r="20" spans="1:47" ht="15.75" customHeight="1" x14ac:dyDescent="0.15">
      <c r="A20" s="7" t="s">
        <v>383</v>
      </c>
      <c r="B20" s="1" t="s">
        <v>27</v>
      </c>
      <c r="C20" s="1" t="s">
        <v>52</v>
      </c>
      <c r="D20" s="1" t="s">
        <v>53</v>
      </c>
      <c r="E20" s="1">
        <v>1</v>
      </c>
      <c r="F20" s="1">
        <v>0</v>
      </c>
      <c r="G20" s="6" t="s">
        <v>363</v>
      </c>
      <c r="H20">
        <f>383+570</f>
        <v>953</v>
      </c>
      <c r="I20" s="1">
        <v>0</v>
      </c>
      <c r="J20" s="1">
        <v>1</v>
      </c>
      <c r="K20" s="1">
        <v>0</v>
      </c>
      <c r="L20" s="1">
        <v>0</v>
      </c>
      <c r="M20" s="1">
        <v>1</v>
      </c>
      <c r="N20" s="1">
        <v>1</v>
      </c>
      <c r="O20" s="1">
        <v>0</v>
      </c>
      <c r="P20" s="1">
        <v>0</v>
      </c>
      <c r="Q20" s="1">
        <v>1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1</v>
      </c>
      <c r="Z20" s="1">
        <v>1</v>
      </c>
      <c r="AA20" s="1">
        <v>0</v>
      </c>
      <c r="AB20" s="1">
        <v>0</v>
      </c>
      <c r="AC20" s="1">
        <v>0</v>
      </c>
      <c r="AD20" s="1">
        <v>0</v>
      </c>
      <c r="AE20" s="1">
        <v>1</v>
      </c>
      <c r="AF20" s="1">
        <v>0</v>
      </c>
      <c r="AG20" s="1">
        <v>1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</row>
    <row r="21" spans="1:47" ht="15.75" customHeight="1" x14ac:dyDescent="0.15">
      <c r="A21" s="7" t="s">
        <v>384</v>
      </c>
      <c r="B21" s="1" t="s">
        <v>27</v>
      </c>
      <c r="C21" s="1" t="s">
        <v>54</v>
      </c>
      <c r="D21" s="1" t="s">
        <v>55</v>
      </c>
      <c r="E21" s="1">
        <v>1</v>
      </c>
      <c r="F21" s="1">
        <v>0</v>
      </c>
      <c r="G21" s="6" t="s">
        <v>363</v>
      </c>
      <c r="H21">
        <f>383+410</f>
        <v>793</v>
      </c>
      <c r="I21" s="1">
        <v>0</v>
      </c>
      <c r="J21" s="1">
        <v>1</v>
      </c>
      <c r="K21" s="1">
        <v>0</v>
      </c>
      <c r="L21" s="1">
        <v>0</v>
      </c>
      <c r="M21" s="1">
        <v>1</v>
      </c>
      <c r="N21" s="1">
        <v>1</v>
      </c>
      <c r="O21" s="1">
        <v>0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1</v>
      </c>
      <c r="Y21" s="1">
        <v>1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1</v>
      </c>
      <c r="AF21" s="1">
        <v>0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</row>
    <row r="22" spans="1:47" ht="15.75" customHeight="1" x14ac:dyDescent="0.15">
      <c r="A22" s="7" t="s">
        <v>385</v>
      </c>
      <c r="B22" s="1" t="s">
        <v>27</v>
      </c>
      <c r="C22" s="1" t="s">
        <v>56</v>
      </c>
      <c r="D22" s="1" t="s">
        <v>57</v>
      </c>
      <c r="E22" s="1">
        <v>1</v>
      </c>
      <c r="F22" s="1">
        <v>0</v>
      </c>
      <c r="G22" s="6" t="s">
        <v>363</v>
      </c>
      <c r="H22">
        <f>383+296</f>
        <v>679</v>
      </c>
      <c r="I22" s="1">
        <v>0</v>
      </c>
      <c r="J22" s="1">
        <v>1</v>
      </c>
      <c r="K22" s="1">
        <v>0</v>
      </c>
      <c r="L22" s="1">
        <v>0</v>
      </c>
      <c r="M22" s="1">
        <v>1</v>
      </c>
      <c r="N22" s="1">
        <v>1</v>
      </c>
      <c r="O22" s="1">
        <v>0</v>
      </c>
      <c r="P22" s="1">
        <v>0</v>
      </c>
      <c r="Q22" s="1">
        <v>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  <c r="AA22" s="1">
        <v>1</v>
      </c>
      <c r="AB22" s="1">
        <v>0</v>
      </c>
      <c r="AC22" s="1">
        <v>0</v>
      </c>
      <c r="AD22" s="1">
        <v>0</v>
      </c>
      <c r="AE22" s="1">
        <v>1</v>
      </c>
      <c r="AF22" s="1">
        <v>0</v>
      </c>
      <c r="AG22" s="1">
        <v>1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</row>
    <row r="23" spans="1:47" ht="15.75" customHeight="1" x14ac:dyDescent="0.15">
      <c r="A23" s="8" t="s">
        <v>386</v>
      </c>
      <c r="B23" s="3" t="s">
        <v>58</v>
      </c>
      <c r="C23" s="3" t="s">
        <v>59</v>
      </c>
      <c r="D23" s="3" t="s">
        <v>60</v>
      </c>
      <c r="E23" s="3">
        <v>0</v>
      </c>
      <c r="F23" s="3">
        <v>1</v>
      </c>
      <c r="G23" s="7" t="s">
        <v>363</v>
      </c>
      <c r="H23" s="3">
        <v>418</v>
      </c>
      <c r="I23" s="3">
        <v>0</v>
      </c>
      <c r="J23" s="3">
        <v>1</v>
      </c>
      <c r="K23" s="3">
        <v>0</v>
      </c>
      <c r="L23" s="3">
        <v>0</v>
      </c>
      <c r="M23" s="3">
        <v>1</v>
      </c>
      <c r="N23" s="3">
        <v>1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</row>
    <row r="24" spans="1:47" ht="15.75" customHeight="1" x14ac:dyDescent="0.15">
      <c r="A24" s="8" t="s">
        <v>387</v>
      </c>
      <c r="B24" s="3" t="s">
        <v>58</v>
      </c>
      <c r="C24" s="3" t="s">
        <v>61</v>
      </c>
      <c r="D24" s="3" t="s">
        <v>62</v>
      </c>
      <c r="E24" s="3">
        <v>0</v>
      </c>
      <c r="F24" s="3">
        <v>1</v>
      </c>
      <c r="G24" s="7" t="s">
        <v>363</v>
      </c>
      <c r="H24" s="3">
        <v>132</v>
      </c>
      <c r="I24" s="3">
        <v>0</v>
      </c>
      <c r="J24" s="3">
        <v>1</v>
      </c>
      <c r="K24" s="3">
        <v>0</v>
      </c>
      <c r="L24" s="3">
        <v>0</v>
      </c>
      <c r="M24" s="3">
        <v>1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</row>
    <row r="25" spans="1:47" ht="15.75" customHeight="1" x14ac:dyDescent="0.15">
      <c r="A25" s="8" t="s">
        <v>388</v>
      </c>
      <c r="B25" s="3" t="s">
        <v>58</v>
      </c>
      <c r="C25" s="3" t="s">
        <v>63</v>
      </c>
      <c r="D25" s="3" t="s">
        <v>64</v>
      </c>
      <c r="E25" s="3">
        <v>1</v>
      </c>
      <c r="F25" s="3">
        <v>0</v>
      </c>
      <c r="G25" s="7" t="s">
        <v>363</v>
      </c>
      <c r="H25" s="3">
        <v>310</v>
      </c>
      <c r="I25" s="3">
        <v>0</v>
      </c>
      <c r="J25" s="3">
        <v>1</v>
      </c>
      <c r="K25" s="3">
        <v>0</v>
      </c>
      <c r="L25" s="3">
        <v>0</v>
      </c>
      <c r="M25" s="3">
        <v>1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1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</row>
    <row r="26" spans="1:47" ht="15.75" customHeight="1" x14ac:dyDescent="0.15">
      <c r="A26" s="8" t="s">
        <v>389</v>
      </c>
      <c r="B26" s="3" t="s">
        <v>58</v>
      </c>
      <c r="C26" s="3" t="s">
        <v>65</v>
      </c>
      <c r="D26" s="3" t="s">
        <v>66</v>
      </c>
      <c r="E26" s="3">
        <v>1</v>
      </c>
      <c r="F26" s="3">
        <v>0</v>
      </c>
      <c r="G26" s="7" t="s">
        <v>363</v>
      </c>
      <c r="H26" s="3">
        <v>701</v>
      </c>
      <c r="I26" s="3">
        <v>0</v>
      </c>
      <c r="J26" s="3">
        <v>1</v>
      </c>
      <c r="K26" s="3">
        <v>0</v>
      </c>
      <c r="L26" s="3">
        <v>0</v>
      </c>
      <c r="M26" s="3">
        <v>1</v>
      </c>
      <c r="N26" s="3">
        <v>1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1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</row>
    <row r="27" spans="1:47" ht="15.75" customHeight="1" x14ac:dyDescent="0.15">
      <c r="A27" s="8" t="s">
        <v>390</v>
      </c>
      <c r="B27" s="3" t="s">
        <v>58</v>
      </c>
      <c r="C27" s="3" t="s">
        <v>67</v>
      </c>
      <c r="D27" s="3" t="s">
        <v>68</v>
      </c>
      <c r="E27" s="3">
        <v>1</v>
      </c>
      <c r="F27" s="3">
        <v>0</v>
      </c>
      <c r="G27" s="7" t="s">
        <v>363</v>
      </c>
      <c r="H27" s="3">
        <v>336</v>
      </c>
      <c r="I27" s="3">
        <v>0</v>
      </c>
      <c r="J27" s="3">
        <v>1</v>
      </c>
      <c r="K27" s="3">
        <v>0</v>
      </c>
      <c r="L27" s="3">
        <v>0</v>
      </c>
      <c r="M27" s="3">
        <v>1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</row>
    <row r="28" spans="1:47" ht="15.75" customHeight="1" x14ac:dyDescent="0.15">
      <c r="A28" s="7" t="s">
        <v>391</v>
      </c>
      <c r="B28" s="1" t="s">
        <v>6</v>
      </c>
      <c r="C28" s="1" t="s">
        <v>69</v>
      </c>
      <c r="D28" s="1" t="s">
        <v>70</v>
      </c>
      <c r="E28" s="1">
        <v>0</v>
      </c>
      <c r="F28" s="1">
        <v>1</v>
      </c>
      <c r="G28" s="1" t="s">
        <v>71</v>
      </c>
      <c r="H28" s="1">
        <v>674</v>
      </c>
      <c r="I28" s="1">
        <v>0</v>
      </c>
      <c r="J28" s="1">
        <v>0</v>
      </c>
      <c r="K28" s="1">
        <v>1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</v>
      </c>
      <c r="V28" s="1">
        <v>0</v>
      </c>
      <c r="W28" s="1">
        <v>0</v>
      </c>
      <c r="X28" s="1">
        <v>0</v>
      </c>
      <c r="Y28" s="1">
        <v>1</v>
      </c>
      <c r="Z28" s="1">
        <v>0</v>
      </c>
      <c r="AA28" s="1">
        <v>1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</row>
    <row r="29" spans="1:47" ht="15.75" customHeight="1" x14ac:dyDescent="0.15">
      <c r="A29" s="7" t="s">
        <v>392</v>
      </c>
      <c r="B29" s="1" t="s">
        <v>6</v>
      </c>
      <c r="C29" s="1" t="s">
        <v>72</v>
      </c>
      <c r="D29" s="1" t="s">
        <v>70</v>
      </c>
      <c r="E29" s="1">
        <v>0</v>
      </c>
      <c r="F29" s="1">
        <v>1</v>
      </c>
      <c r="G29" s="1" t="s">
        <v>73</v>
      </c>
      <c r="H29" s="1">
        <v>1348</v>
      </c>
      <c r="I29" s="1">
        <v>0</v>
      </c>
      <c r="J29" s="1">
        <v>0</v>
      </c>
      <c r="K29" s="1">
        <v>1</v>
      </c>
      <c r="L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</v>
      </c>
      <c r="V29" s="1">
        <v>0</v>
      </c>
      <c r="W29" s="1">
        <v>0</v>
      </c>
      <c r="X29" s="1">
        <v>0</v>
      </c>
      <c r="Y29" s="1">
        <v>1</v>
      </c>
      <c r="Z29" s="1">
        <v>0</v>
      </c>
      <c r="AA29" s="1">
        <v>1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</row>
    <row r="30" spans="1:47" ht="15.75" customHeight="1" x14ac:dyDescent="0.15">
      <c r="A30" s="7" t="s">
        <v>393</v>
      </c>
      <c r="B30" s="1" t="s">
        <v>6</v>
      </c>
      <c r="C30" s="1" t="s">
        <v>74</v>
      </c>
      <c r="D30" s="1" t="s">
        <v>75</v>
      </c>
      <c r="E30" s="1">
        <v>0</v>
      </c>
      <c r="F30" s="1">
        <v>1</v>
      </c>
      <c r="G30" s="1" t="s">
        <v>71</v>
      </c>
      <c r="H30" s="1">
        <v>711</v>
      </c>
      <c r="I30" s="1">
        <v>0</v>
      </c>
      <c r="J30" s="1">
        <v>0</v>
      </c>
      <c r="K30" s="1">
        <v>1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1</v>
      </c>
      <c r="AB30" s="1">
        <v>0</v>
      </c>
      <c r="AC30" s="1">
        <v>1</v>
      </c>
      <c r="AD30" s="1">
        <v>0</v>
      </c>
      <c r="AE30" s="1">
        <v>0</v>
      </c>
      <c r="AF30" s="1">
        <v>1</v>
      </c>
      <c r="AG30" s="1">
        <v>0</v>
      </c>
      <c r="AH30" s="1">
        <v>1</v>
      </c>
      <c r="AI30" s="1">
        <v>1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</row>
    <row r="31" spans="1:47" ht="15.75" customHeight="1" x14ac:dyDescent="0.15">
      <c r="A31" s="7" t="s">
        <v>394</v>
      </c>
      <c r="B31" s="1" t="s">
        <v>6</v>
      </c>
      <c r="C31" s="1" t="s">
        <v>76</v>
      </c>
      <c r="D31" s="1" t="s">
        <v>75</v>
      </c>
      <c r="E31" s="1">
        <v>0</v>
      </c>
      <c r="F31" s="1">
        <v>1</v>
      </c>
      <c r="G31" s="1" t="s">
        <v>73</v>
      </c>
      <c r="H31" s="1">
        <v>1267</v>
      </c>
      <c r="I31" s="1">
        <v>0</v>
      </c>
      <c r="J31" s="1">
        <v>0</v>
      </c>
      <c r="K31" s="1">
        <v>1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1</v>
      </c>
      <c r="AB31" s="1">
        <v>0</v>
      </c>
      <c r="AC31" s="1">
        <v>1</v>
      </c>
      <c r="AD31" s="1">
        <v>0</v>
      </c>
      <c r="AE31" s="1">
        <v>0</v>
      </c>
      <c r="AF31" s="1">
        <v>1</v>
      </c>
      <c r="AG31" s="1">
        <v>0</v>
      </c>
      <c r="AH31" s="1">
        <v>1</v>
      </c>
      <c r="AI31" s="1">
        <v>1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</row>
    <row r="32" spans="1:47" ht="15.75" customHeight="1" x14ac:dyDescent="0.15">
      <c r="A32" s="7" t="s">
        <v>395</v>
      </c>
      <c r="B32" s="1" t="s">
        <v>6</v>
      </c>
      <c r="C32" s="1" t="s">
        <v>77</v>
      </c>
      <c r="D32" s="1" t="s">
        <v>78</v>
      </c>
      <c r="E32" s="1">
        <v>0</v>
      </c>
      <c r="F32" s="1">
        <v>1</v>
      </c>
      <c r="G32" s="1" t="s">
        <v>71</v>
      </c>
      <c r="H32" s="1">
        <v>653</v>
      </c>
      <c r="I32" s="1">
        <v>0</v>
      </c>
      <c r="J32" s="1">
        <v>1</v>
      </c>
      <c r="K32" s="1">
        <v>1</v>
      </c>
      <c r="L32" s="1">
        <v>1</v>
      </c>
      <c r="M32" s="1">
        <v>0</v>
      </c>
      <c r="N32" s="1">
        <v>0</v>
      </c>
      <c r="O32" s="1">
        <v>0</v>
      </c>
      <c r="P32" s="1">
        <v>1</v>
      </c>
      <c r="Q32" s="1">
        <v>0</v>
      </c>
      <c r="R32" s="1">
        <v>0</v>
      </c>
      <c r="S32" s="1">
        <v>0</v>
      </c>
      <c r="T32" s="1">
        <v>0</v>
      </c>
      <c r="U32" s="1">
        <v>1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1</v>
      </c>
      <c r="AB32" s="1">
        <v>0</v>
      </c>
      <c r="AC32" s="1">
        <v>1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1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</row>
    <row r="33" spans="1:47" ht="15.75" customHeight="1" x14ac:dyDescent="0.15">
      <c r="A33" s="7" t="s">
        <v>396</v>
      </c>
      <c r="B33" s="1" t="s">
        <v>6</v>
      </c>
      <c r="C33" s="1" t="s">
        <v>79</v>
      </c>
      <c r="D33" s="1" t="s">
        <v>78</v>
      </c>
      <c r="E33" s="1">
        <v>0</v>
      </c>
      <c r="F33" s="1">
        <v>1</v>
      </c>
      <c r="G33" s="1" t="s">
        <v>73</v>
      </c>
      <c r="H33" s="1">
        <v>1152</v>
      </c>
      <c r="I33" s="1">
        <v>0</v>
      </c>
      <c r="J33" s="1">
        <v>1</v>
      </c>
      <c r="K33" s="1">
        <v>1</v>
      </c>
      <c r="L33" s="1">
        <v>1</v>
      </c>
      <c r="M33" s="1">
        <v>0</v>
      </c>
      <c r="N33" s="1">
        <v>0</v>
      </c>
      <c r="O33" s="1">
        <v>0</v>
      </c>
      <c r="P33" s="1">
        <v>1</v>
      </c>
      <c r="Q33" s="1">
        <v>0</v>
      </c>
      <c r="R33" s="1">
        <v>0</v>
      </c>
      <c r="S33" s="1">
        <v>0</v>
      </c>
      <c r="T33" s="1">
        <v>0</v>
      </c>
      <c r="U33" s="1">
        <v>1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1</v>
      </c>
      <c r="AB33" s="1">
        <v>0</v>
      </c>
      <c r="AC33" s="1">
        <v>1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</row>
    <row r="34" spans="1:47" ht="15.75" customHeight="1" x14ac:dyDescent="0.15">
      <c r="A34" s="7" t="s">
        <v>397</v>
      </c>
      <c r="B34" s="1" t="s">
        <v>6</v>
      </c>
      <c r="C34" s="1" t="s">
        <v>80</v>
      </c>
      <c r="D34" s="1" t="s">
        <v>81</v>
      </c>
      <c r="E34" s="1">
        <v>0</v>
      </c>
      <c r="F34" s="1">
        <v>1</v>
      </c>
      <c r="G34" s="1" t="s">
        <v>71</v>
      </c>
      <c r="H34" s="1">
        <v>1850</v>
      </c>
      <c r="I34" s="1">
        <v>0</v>
      </c>
      <c r="J34" s="1">
        <v>0</v>
      </c>
      <c r="K34" s="1">
        <v>1</v>
      </c>
      <c r="L34" s="1">
        <v>1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1</v>
      </c>
      <c r="V34" s="1">
        <v>0</v>
      </c>
      <c r="W34" s="1">
        <v>0</v>
      </c>
      <c r="X34" s="1">
        <v>0</v>
      </c>
      <c r="Y34" s="1">
        <v>1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1</v>
      </c>
      <c r="AI34" s="1">
        <v>0</v>
      </c>
      <c r="AJ34" s="1">
        <v>1</v>
      </c>
      <c r="AK34" s="1">
        <v>1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</row>
    <row r="35" spans="1:47" ht="15.75" customHeight="1" x14ac:dyDescent="0.15">
      <c r="A35" s="7" t="s">
        <v>398</v>
      </c>
      <c r="B35" s="1" t="s">
        <v>6</v>
      </c>
      <c r="C35" s="1" t="s">
        <v>82</v>
      </c>
      <c r="D35" s="1" t="s">
        <v>81</v>
      </c>
      <c r="E35" s="1">
        <v>0</v>
      </c>
      <c r="F35" s="1">
        <v>1</v>
      </c>
      <c r="G35" s="1" t="s">
        <v>73</v>
      </c>
      <c r="H35" s="1">
        <v>2498</v>
      </c>
      <c r="I35" s="1">
        <v>0</v>
      </c>
      <c r="J35" s="1">
        <v>0</v>
      </c>
      <c r="K35" s="1">
        <v>1</v>
      </c>
      <c r="L35" s="1">
        <v>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1">
        <v>0</v>
      </c>
      <c r="W35" s="1">
        <v>0</v>
      </c>
      <c r="X35" s="1">
        <v>0</v>
      </c>
      <c r="Y35" s="1">
        <v>1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1</v>
      </c>
      <c r="AI35" s="1">
        <v>0</v>
      </c>
      <c r="AJ35" s="1">
        <v>1</v>
      </c>
      <c r="AK35" s="1">
        <v>1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</row>
    <row r="36" spans="1:47" ht="15.75" customHeight="1" x14ac:dyDescent="0.15">
      <c r="A36" s="7" t="s">
        <v>399</v>
      </c>
      <c r="B36" s="1" t="s">
        <v>6</v>
      </c>
      <c r="C36" s="1" t="s">
        <v>83</v>
      </c>
      <c r="D36" s="1" t="s">
        <v>84</v>
      </c>
      <c r="E36" s="1">
        <v>0</v>
      </c>
      <c r="F36" s="1">
        <v>1</v>
      </c>
      <c r="G36" s="1" t="s">
        <v>71</v>
      </c>
      <c r="H36" s="1">
        <v>589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0</v>
      </c>
      <c r="O36" s="1">
        <v>1</v>
      </c>
      <c r="P36" s="1">
        <v>0</v>
      </c>
      <c r="Q36" s="1">
        <v>1</v>
      </c>
      <c r="R36" s="1">
        <v>0</v>
      </c>
      <c r="S36" s="1">
        <v>0</v>
      </c>
      <c r="T36" s="1">
        <v>0</v>
      </c>
      <c r="U36" s="1">
        <v>1</v>
      </c>
      <c r="V36" s="1">
        <v>0</v>
      </c>
      <c r="W36" s="1">
        <v>0</v>
      </c>
      <c r="X36" s="1">
        <v>1</v>
      </c>
      <c r="Y36" s="1">
        <v>1</v>
      </c>
      <c r="Z36" s="1">
        <v>0</v>
      </c>
      <c r="AA36" s="1">
        <v>0</v>
      </c>
      <c r="AB36" s="1">
        <v>0</v>
      </c>
      <c r="AC36" s="1">
        <v>1</v>
      </c>
      <c r="AD36" s="1">
        <v>0</v>
      </c>
      <c r="AE36" s="1">
        <v>0</v>
      </c>
      <c r="AF36" s="1">
        <v>0</v>
      </c>
      <c r="AG36" s="1">
        <v>0</v>
      </c>
      <c r="AH36" s="1">
        <v>1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</row>
    <row r="37" spans="1:47" ht="15.75" customHeight="1" x14ac:dyDescent="0.15">
      <c r="A37" s="7" t="s">
        <v>400</v>
      </c>
      <c r="B37" s="1" t="s">
        <v>6</v>
      </c>
      <c r="C37" s="1" t="s">
        <v>85</v>
      </c>
      <c r="D37" s="1" t="s">
        <v>84</v>
      </c>
      <c r="E37" s="1">
        <v>0</v>
      </c>
      <c r="F37" s="1">
        <v>1</v>
      </c>
      <c r="G37" s="1" t="s">
        <v>73</v>
      </c>
      <c r="H37" s="1">
        <v>991</v>
      </c>
      <c r="I37" s="1">
        <v>0</v>
      </c>
      <c r="J37" s="1">
        <v>0</v>
      </c>
      <c r="K37" s="1">
        <v>1</v>
      </c>
      <c r="L37" s="1">
        <v>0</v>
      </c>
      <c r="M37" s="1">
        <v>0</v>
      </c>
      <c r="N37" s="1">
        <v>0</v>
      </c>
      <c r="O37" s="1">
        <v>1</v>
      </c>
      <c r="P37" s="1">
        <v>0</v>
      </c>
      <c r="Q37" s="1">
        <v>1</v>
      </c>
      <c r="R37" s="1">
        <v>0</v>
      </c>
      <c r="S37" s="1">
        <v>0</v>
      </c>
      <c r="T37" s="1">
        <v>0</v>
      </c>
      <c r="U37" s="1">
        <v>1</v>
      </c>
      <c r="V37" s="1">
        <v>0</v>
      </c>
      <c r="W37" s="1">
        <v>0</v>
      </c>
      <c r="X37" s="1">
        <v>1</v>
      </c>
      <c r="Y37" s="1">
        <v>1</v>
      </c>
      <c r="Z37" s="1">
        <v>0</v>
      </c>
      <c r="AA37" s="1">
        <v>0</v>
      </c>
      <c r="AB37" s="1">
        <v>0</v>
      </c>
      <c r="AC37" s="1">
        <v>1</v>
      </c>
      <c r="AD37" s="1">
        <v>0</v>
      </c>
      <c r="AE37" s="1">
        <v>0</v>
      </c>
      <c r="AF37" s="1">
        <v>0</v>
      </c>
      <c r="AG37" s="1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</row>
    <row r="38" spans="1:47" ht="15.75" customHeight="1" x14ac:dyDescent="0.15">
      <c r="A38" s="7" t="s">
        <v>401</v>
      </c>
      <c r="B38" s="1" t="s">
        <v>6</v>
      </c>
      <c r="C38" s="1" t="s">
        <v>86</v>
      </c>
      <c r="D38" s="1" t="s">
        <v>87</v>
      </c>
      <c r="E38" s="1">
        <v>0</v>
      </c>
      <c r="F38" s="1">
        <v>1</v>
      </c>
      <c r="G38" s="1" t="s">
        <v>71</v>
      </c>
      <c r="H38" s="1">
        <v>440</v>
      </c>
      <c r="I38" s="1">
        <v>0</v>
      </c>
      <c r="J38" s="1">
        <v>0</v>
      </c>
      <c r="K38" s="1">
        <v>1</v>
      </c>
      <c r="L38" s="1">
        <v>0</v>
      </c>
      <c r="M38" s="1">
        <v>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1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</row>
    <row r="39" spans="1:47" ht="15.75" customHeight="1" x14ac:dyDescent="0.15">
      <c r="A39" s="7" t="s">
        <v>402</v>
      </c>
      <c r="B39" s="1" t="s">
        <v>6</v>
      </c>
      <c r="C39" s="1" t="s">
        <v>88</v>
      </c>
      <c r="D39" s="1" t="s">
        <v>87</v>
      </c>
      <c r="E39" s="1">
        <v>0</v>
      </c>
      <c r="F39" s="1">
        <v>1</v>
      </c>
      <c r="G39" s="1" t="s">
        <v>73</v>
      </c>
      <c r="H39" s="1">
        <v>879</v>
      </c>
      <c r="I39" s="1">
        <v>0</v>
      </c>
      <c r="J39" s="1">
        <v>0</v>
      </c>
      <c r="K39" s="1">
        <v>1</v>
      </c>
      <c r="L39" s="1">
        <v>0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1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</row>
    <row r="40" spans="1:47" ht="15.75" customHeight="1" x14ac:dyDescent="0.15">
      <c r="A40" s="7" t="s">
        <v>403</v>
      </c>
      <c r="B40" s="1" t="s">
        <v>6</v>
      </c>
      <c r="C40" s="1" t="s">
        <v>89</v>
      </c>
      <c r="D40" s="1" t="s">
        <v>90</v>
      </c>
      <c r="E40" s="1">
        <v>0</v>
      </c>
      <c r="F40" s="1">
        <v>1</v>
      </c>
      <c r="G40" s="1" t="s">
        <v>71</v>
      </c>
      <c r="H40" s="1">
        <v>337</v>
      </c>
      <c r="I40" s="1">
        <v>0</v>
      </c>
      <c r="J40" s="1">
        <v>0</v>
      </c>
      <c r="K40" s="1">
        <v>1</v>
      </c>
      <c r="L40" s="1">
        <v>0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1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</row>
    <row r="41" spans="1:47" ht="15.75" customHeight="1" x14ac:dyDescent="0.15">
      <c r="A41" s="7" t="s">
        <v>404</v>
      </c>
      <c r="B41" s="1" t="s">
        <v>6</v>
      </c>
      <c r="C41" s="1" t="s">
        <v>91</v>
      </c>
      <c r="D41" s="1" t="s">
        <v>90</v>
      </c>
      <c r="E41" s="1">
        <v>0</v>
      </c>
      <c r="F41" s="1">
        <v>1</v>
      </c>
      <c r="G41" s="1" t="s">
        <v>73</v>
      </c>
      <c r="H41" s="1">
        <v>753</v>
      </c>
      <c r="I41" s="1">
        <v>0</v>
      </c>
      <c r="J41" s="1">
        <v>0</v>
      </c>
      <c r="K41" s="1">
        <v>1</v>
      </c>
      <c r="L41" s="1">
        <v>0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1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</row>
    <row r="42" spans="1:47" ht="15.75" customHeight="1" x14ac:dyDescent="0.15">
      <c r="A42" s="7" t="s">
        <v>405</v>
      </c>
      <c r="B42" s="1" t="s">
        <v>6</v>
      </c>
      <c r="C42" s="1" t="s">
        <v>92</v>
      </c>
      <c r="D42" s="1" t="s">
        <v>93</v>
      </c>
      <c r="E42" s="1">
        <v>0</v>
      </c>
      <c r="F42" s="1">
        <v>1</v>
      </c>
      <c r="G42" s="1" t="s">
        <v>71</v>
      </c>
      <c r="H42" s="1">
        <v>519</v>
      </c>
      <c r="I42" s="1">
        <v>0</v>
      </c>
      <c r="J42" s="1">
        <v>0</v>
      </c>
      <c r="K42" s="1">
        <v>1</v>
      </c>
      <c r="L42" s="1">
        <v>1</v>
      </c>
      <c r="M42" s="1">
        <v>1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1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</v>
      </c>
      <c r="AM42" s="1">
        <v>1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</row>
    <row r="43" spans="1:47" ht="15.75" customHeight="1" x14ac:dyDescent="0.15">
      <c r="A43" s="7" t="s">
        <v>406</v>
      </c>
      <c r="B43" s="1" t="s">
        <v>6</v>
      </c>
      <c r="C43" s="1" t="s">
        <v>94</v>
      </c>
      <c r="D43" s="1" t="s">
        <v>93</v>
      </c>
      <c r="E43" s="1">
        <v>0</v>
      </c>
      <c r="F43" s="1">
        <v>1</v>
      </c>
      <c r="G43" s="1" t="s">
        <v>73</v>
      </c>
      <c r="H43" s="1">
        <v>1037</v>
      </c>
      <c r="I43" s="1">
        <v>0</v>
      </c>
      <c r="J43" s="1">
        <v>0</v>
      </c>
      <c r="K43" s="1">
        <v>1</v>
      </c>
      <c r="L43" s="1">
        <v>1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</v>
      </c>
      <c r="AM43" s="1">
        <v>1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</row>
    <row r="44" spans="1:47" ht="15.75" customHeight="1" x14ac:dyDescent="0.15">
      <c r="A44" s="8" t="s">
        <v>407</v>
      </c>
      <c r="B44" s="3" t="s">
        <v>95</v>
      </c>
      <c r="C44" s="3" t="s">
        <v>96</v>
      </c>
      <c r="D44" s="3" t="s">
        <v>95</v>
      </c>
      <c r="E44" s="3">
        <v>0</v>
      </c>
      <c r="F44" s="3">
        <v>1</v>
      </c>
      <c r="G44" s="7" t="s">
        <v>363</v>
      </c>
      <c r="H44" s="3">
        <v>318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</row>
    <row r="45" spans="1:47" ht="15.75" customHeight="1" x14ac:dyDescent="0.15">
      <c r="A45" s="8" t="s">
        <v>408</v>
      </c>
      <c r="B45" s="3" t="s">
        <v>95</v>
      </c>
      <c r="C45" s="3" t="s">
        <v>97</v>
      </c>
      <c r="D45" s="3" t="s">
        <v>98</v>
      </c>
      <c r="E45" s="3">
        <v>1</v>
      </c>
      <c r="F45" s="3">
        <v>0</v>
      </c>
      <c r="G45" s="7" t="s">
        <v>363</v>
      </c>
      <c r="H45" s="3">
        <v>733</v>
      </c>
      <c r="I45" s="3">
        <v>0</v>
      </c>
      <c r="J45" s="3">
        <v>0</v>
      </c>
      <c r="K45" s="3">
        <v>0</v>
      </c>
      <c r="L45" s="3">
        <v>1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1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</row>
    <row r="46" spans="1:47" ht="15.75" customHeight="1" x14ac:dyDescent="0.15">
      <c r="A46" s="8" t="s">
        <v>409</v>
      </c>
      <c r="B46" s="3" t="s">
        <v>95</v>
      </c>
      <c r="C46" s="3" t="s">
        <v>99</v>
      </c>
      <c r="D46" s="3" t="s">
        <v>98</v>
      </c>
      <c r="E46" s="3">
        <v>0</v>
      </c>
      <c r="F46" s="3">
        <v>1</v>
      </c>
      <c r="G46" s="7" t="s">
        <v>363</v>
      </c>
      <c r="H46" s="3">
        <v>647</v>
      </c>
      <c r="I46" s="3">
        <v>0</v>
      </c>
      <c r="J46" s="3">
        <v>0</v>
      </c>
      <c r="K46" s="3">
        <v>0</v>
      </c>
      <c r="L46" s="3">
        <v>1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1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</row>
    <row r="47" spans="1:47" ht="15.75" customHeight="1" x14ac:dyDescent="0.15">
      <c r="A47" s="8" t="s">
        <v>410</v>
      </c>
      <c r="B47" s="3" t="s">
        <v>95</v>
      </c>
      <c r="C47" s="3" t="s">
        <v>100</v>
      </c>
      <c r="D47" s="3" t="s">
        <v>101</v>
      </c>
      <c r="E47" s="3">
        <v>1</v>
      </c>
      <c r="F47" s="3">
        <v>0</v>
      </c>
      <c r="G47" s="7" t="s">
        <v>363</v>
      </c>
      <c r="H47" s="3">
        <v>510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1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</row>
    <row r="48" spans="1:47" ht="13" x14ac:dyDescent="0.15">
      <c r="A48" s="8" t="s">
        <v>411</v>
      </c>
      <c r="B48" s="3" t="s">
        <v>95</v>
      </c>
      <c r="C48" s="3" t="s">
        <v>102</v>
      </c>
      <c r="D48" s="3" t="s">
        <v>101</v>
      </c>
      <c r="E48" s="3">
        <v>0</v>
      </c>
      <c r="F48" s="3">
        <v>1</v>
      </c>
      <c r="G48" s="7" t="s">
        <v>363</v>
      </c>
      <c r="H48" s="3">
        <v>424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1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</row>
    <row r="49" spans="1:47" ht="13" x14ac:dyDescent="0.15">
      <c r="A49" s="8" t="s">
        <v>412</v>
      </c>
      <c r="B49" s="3" t="s">
        <v>95</v>
      </c>
      <c r="C49" s="3" t="s">
        <v>103</v>
      </c>
      <c r="D49" s="3" t="s">
        <v>104</v>
      </c>
      <c r="E49" s="3">
        <v>1</v>
      </c>
      <c r="F49" s="3">
        <v>0</v>
      </c>
      <c r="G49" s="7" t="s">
        <v>363</v>
      </c>
      <c r="H49" s="3">
        <v>1038</v>
      </c>
      <c r="I49" s="3">
        <v>0</v>
      </c>
      <c r="J49" s="3">
        <v>1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1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</row>
    <row r="50" spans="1:47" ht="13" x14ac:dyDescent="0.15">
      <c r="A50" s="8" t="s">
        <v>413</v>
      </c>
      <c r="B50" s="3" t="s">
        <v>95</v>
      </c>
      <c r="C50" s="3" t="s">
        <v>105</v>
      </c>
      <c r="D50" s="3" t="s">
        <v>104</v>
      </c>
      <c r="E50" s="3">
        <v>0</v>
      </c>
      <c r="F50" s="3">
        <v>1</v>
      </c>
      <c r="G50" s="7" t="s">
        <v>363</v>
      </c>
      <c r="H50" s="3">
        <v>952</v>
      </c>
      <c r="I50" s="3">
        <v>0</v>
      </c>
      <c r="J50" s="3">
        <v>1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1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</row>
    <row r="51" spans="1:47" ht="13" x14ac:dyDescent="0.15">
      <c r="A51" s="8" t="s">
        <v>414</v>
      </c>
      <c r="B51" s="3" t="s">
        <v>95</v>
      </c>
      <c r="C51" s="3" t="s">
        <v>106</v>
      </c>
      <c r="D51" s="3" t="s">
        <v>107</v>
      </c>
      <c r="E51" s="3">
        <v>1</v>
      </c>
      <c r="F51" s="3">
        <v>0</v>
      </c>
      <c r="G51" s="7" t="s">
        <v>363</v>
      </c>
      <c r="H51" s="3">
        <v>446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</row>
    <row r="52" spans="1:47" ht="13" x14ac:dyDescent="0.15">
      <c r="A52" s="8" t="s">
        <v>415</v>
      </c>
      <c r="B52" s="3" t="s">
        <v>95</v>
      </c>
      <c r="C52" s="3" t="s">
        <v>108</v>
      </c>
      <c r="D52" s="3" t="s">
        <v>107</v>
      </c>
      <c r="E52" s="3">
        <v>0</v>
      </c>
      <c r="F52" s="3">
        <v>1</v>
      </c>
      <c r="G52" s="7" t="s">
        <v>363</v>
      </c>
      <c r="H52" s="3">
        <v>360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1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</row>
    <row r="53" spans="1:47" ht="13" x14ac:dyDescent="0.15">
      <c r="A53" s="8" t="s">
        <v>416</v>
      </c>
      <c r="B53" s="3" t="s">
        <v>95</v>
      </c>
      <c r="C53" s="3" t="s">
        <v>109</v>
      </c>
      <c r="D53" s="3" t="s">
        <v>110</v>
      </c>
      <c r="E53" s="3">
        <v>1</v>
      </c>
      <c r="F53" s="3">
        <v>0</v>
      </c>
      <c r="G53" s="7" t="s">
        <v>363</v>
      </c>
      <c r="H53" s="3">
        <v>588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1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</row>
    <row r="54" spans="1:47" ht="13" x14ac:dyDescent="0.15">
      <c r="A54" s="8" t="s">
        <v>417</v>
      </c>
      <c r="B54" s="3" t="s">
        <v>95</v>
      </c>
      <c r="C54" s="3" t="s">
        <v>111</v>
      </c>
      <c r="D54" s="3" t="s">
        <v>110</v>
      </c>
      <c r="E54" s="3">
        <v>0</v>
      </c>
      <c r="F54" s="3">
        <v>1</v>
      </c>
      <c r="G54" s="7" t="s">
        <v>363</v>
      </c>
      <c r="H54" s="3">
        <v>502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1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</row>
    <row r="55" spans="1:47" ht="13" x14ac:dyDescent="0.15">
      <c r="A55" s="8" t="s">
        <v>418</v>
      </c>
      <c r="B55" s="3" t="s">
        <v>95</v>
      </c>
      <c r="C55" s="3" t="s">
        <v>112</v>
      </c>
      <c r="D55" s="3" t="s">
        <v>113</v>
      </c>
      <c r="E55" s="3">
        <v>1</v>
      </c>
      <c r="F55" s="3">
        <v>0</v>
      </c>
      <c r="G55" s="7" t="s">
        <v>363</v>
      </c>
      <c r="H55" s="3">
        <v>398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1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</row>
    <row r="56" spans="1:47" ht="13" x14ac:dyDescent="0.15">
      <c r="A56" s="8" t="s">
        <v>419</v>
      </c>
      <c r="B56" s="3" t="s">
        <v>95</v>
      </c>
      <c r="C56" s="3" t="s">
        <v>114</v>
      </c>
      <c r="D56" s="3" t="s">
        <v>113</v>
      </c>
      <c r="E56" s="3">
        <v>0</v>
      </c>
      <c r="F56" s="3">
        <v>1</v>
      </c>
      <c r="G56" s="7" t="s">
        <v>363</v>
      </c>
      <c r="H56" s="3">
        <v>312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1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</row>
    <row r="57" spans="1:47" ht="13" x14ac:dyDescent="0.15">
      <c r="A57" s="8" t="s">
        <v>420</v>
      </c>
      <c r="B57" s="3" t="s">
        <v>95</v>
      </c>
      <c r="C57" s="3" t="s">
        <v>115</v>
      </c>
      <c r="D57" s="3" t="s">
        <v>116</v>
      </c>
      <c r="E57" s="3">
        <v>1</v>
      </c>
      <c r="F57" s="3">
        <v>0</v>
      </c>
      <c r="G57" s="7" t="s">
        <v>363</v>
      </c>
      <c r="H57" s="3">
        <v>489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1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</row>
    <row r="58" spans="1:47" ht="13" x14ac:dyDescent="0.15">
      <c r="A58" s="8" t="s">
        <v>421</v>
      </c>
      <c r="B58" s="3" t="s">
        <v>95</v>
      </c>
      <c r="C58" s="3" t="s">
        <v>117</v>
      </c>
      <c r="D58" s="3" t="s">
        <v>116</v>
      </c>
      <c r="E58" s="3">
        <v>0</v>
      </c>
      <c r="F58" s="3">
        <v>1</v>
      </c>
      <c r="G58" s="7" t="s">
        <v>363</v>
      </c>
      <c r="H58" s="3">
        <v>403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1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</row>
    <row r="59" spans="1:47" ht="13" x14ac:dyDescent="0.15">
      <c r="A59" s="8" t="s">
        <v>422</v>
      </c>
      <c r="B59" s="3" t="s">
        <v>95</v>
      </c>
      <c r="C59" s="3" t="s">
        <v>118</v>
      </c>
      <c r="D59" s="3" t="s">
        <v>119</v>
      </c>
      <c r="E59" s="3">
        <v>1</v>
      </c>
      <c r="F59" s="3">
        <v>0</v>
      </c>
      <c r="G59" s="7" t="s">
        <v>363</v>
      </c>
      <c r="H59" s="3">
        <v>508</v>
      </c>
      <c r="I59" s="3">
        <v>0</v>
      </c>
      <c r="J59" s="3">
        <v>0</v>
      </c>
      <c r="K59" s="3">
        <v>0</v>
      </c>
      <c r="L59" s="3">
        <v>1</v>
      </c>
      <c r="M59" s="3">
        <v>0</v>
      </c>
      <c r="N59" s="3">
        <v>0</v>
      </c>
      <c r="O59" s="3">
        <v>0</v>
      </c>
      <c r="P59" s="3">
        <v>1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</row>
    <row r="60" spans="1:47" ht="13" x14ac:dyDescent="0.15">
      <c r="A60" s="8" t="s">
        <v>423</v>
      </c>
      <c r="B60" s="3" t="s">
        <v>95</v>
      </c>
      <c r="C60" s="3" t="s">
        <v>120</v>
      </c>
      <c r="D60" s="3" t="s">
        <v>119</v>
      </c>
      <c r="E60" s="3">
        <v>0</v>
      </c>
      <c r="F60" s="3">
        <v>1</v>
      </c>
      <c r="G60" s="7" t="s">
        <v>363</v>
      </c>
      <c r="H60" s="3">
        <v>422</v>
      </c>
      <c r="I60" s="3">
        <v>0</v>
      </c>
      <c r="J60" s="3">
        <v>0</v>
      </c>
      <c r="K60" s="3">
        <v>0</v>
      </c>
      <c r="L60" s="3">
        <v>1</v>
      </c>
      <c r="M60" s="3">
        <v>0</v>
      </c>
      <c r="N60" s="3">
        <v>0</v>
      </c>
      <c r="O60" s="3">
        <v>0</v>
      </c>
      <c r="P60" s="3">
        <v>1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</row>
    <row r="61" spans="1:47" ht="13" x14ac:dyDescent="0.15">
      <c r="A61" s="8" t="s">
        <v>424</v>
      </c>
      <c r="B61" s="3" t="s">
        <v>95</v>
      </c>
      <c r="C61" s="3" t="s">
        <v>121</v>
      </c>
      <c r="D61" s="3" t="s">
        <v>122</v>
      </c>
      <c r="E61" s="3">
        <v>1</v>
      </c>
      <c r="F61" s="3">
        <v>0</v>
      </c>
      <c r="G61" s="7" t="s">
        <v>363</v>
      </c>
      <c r="H61" s="3">
        <v>441</v>
      </c>
      <c r="I61" s="3">
        <v>0</v>
      </c>
      <c r="J61" s="3">
        <v>1</v>
      </c>
      <c r="K61" s="3">
        <v>0</v>
      </c>
      <c r="L61" s="3">
        <v>0</v>
      </c>
      <c r="M61" s="3">
        <v>1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1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</row>
    <row r="62" spans="1:47" ht="13" x14ac:dyDescent="0.15">
      <c r="A62" s="7" t="s">
        <v>425</v>
      </c>
      <c r="B62" s="1" t="s">
        <v>12</v>
      </c>
      <c r="C62" s="1" t="s">
        <v>123</v>
      </c>
      <c r="D62" s="1" t="s">
        <v>124</v>
      </c>
      <c r="E62" s="6" t="s">
        <v>364</v>
      </c>
      <c r="F62" s="6" t="s">
        <v>364</v>
      </c>
      <c r="G62" s="6" t="s">
        <v>363</v>
      </c>
      <c r="H62" s="1">
        <v>432</v>
      </c>
      <c r="I62" s="1">
        <v>1</v>
      </c>
      <c r="J62" s="1">
        <v>0</v>
      </c>
      <c r="K62" s="1">
        <v>1</v>
      </c>
      <c r="L62" s="1">
        <v>1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1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</row>
    <row r="63" spans="1:47" ht="13" x14ac:dyDescent="0.15">
      <c r="A63" s="7" t="s">
        <v>426</v>
      </c>
      <c r="B63" s="1" t="s">
        <v>12</v>
      </c>
      <c r="C63" s="1" t="s">
        <v>125</v>
      </c>
      <c r="D63" s="1" t="s">
        <v>126</v>
      </c>
      <c r="E63" s="6" t="s">
        <v>364</v>
      </c>
      <c r="F63" s="6" t="s">
        <v>364</v>
      </c>
      <c r="G63" s="6" t="s">
        <v>363</v>
      </c>
      <c r="H63" s="1">
        <v>447</v>
      </c>
      <c r="I63" s="1">
        <v>1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1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</row>
    <row r="64" spans="1:47" ht="13" x14ac:dyDescent="0.15">
      <c r="A64" s="7" t="s">
        <v>427</v>
      </c>
      <c r="B64" s="1" t="s">
        <v>12</v>
      </c>
      <c r="C64" s="1" t="s">
        <v>127</v>
      </c>
      <c r="D64" s="1" t="s">
        <v>13</v>
      </c>
      <c r="E64" s="6" t="s">
        <v>364</v>
      </c>
      <c r="F64" s="6" t="s">
        <v>364</v>
      </c>
      <c r="G64" s="6" t="s">
        <v>363</v>
      </c>
      <c r="H64" s="1">
        <v>442</v>
      </c>
      <c r="I64" s="1">
        <v>1</v>
      </c>
      <c r="J64" s="1">
        <v>0</v>
      </c>
      <c r="K64" s="1">
        <v>1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1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</row>
    <row r="65" spans="1:47" ht="13" x14ac:dyDescent="0.15">
      <c r="A65" s="7" t="s">
        <v>428</v>
      </c>
      <c r="B65" s="1" t="s">
        <v>12</v>
      </c>
      <c r="C65" s="1" t="s">
        <v>128</v>
      </c>
      <c r="D65" s="1" t="s">
        <v>129</v>
      </c>
      <c r="E65" s="6" t="s">
        <v>364</v>
      </c>
      <c r="F65" s="6" t="s">
        <v>364</v>
      </c>
      <c r="G65" s="6" t="s">
        <v>363</v>
      </c>
      <c r="H65" s="1">
        <v>585</v>
      </c>
      <c r="I65" s="1">
        <v>1</v>
      </c>
      <c r="J65" s="1">
        <v>0</v>
      </c>
      <c r="K65" s="1">
        <v>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1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1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</row>
    <row r="66" spans="1:47" ht="13" x14ac:dyDescent="0.15">
      <c r="A66" s="7" t="s">
        <v>429</v>
      </c>
      <c r="B66" s="1" t="s">
        <v>12</v>
      </c>
      <c r="C66" s="1" t="s">
        <v>130</v>
      </c>
      <c r="D66" s="1" t="s">
        <v>131</v>
      </c>
      <c r="E66" s="6" t="s">
        <v>364</v>
      </c>
      <c r="F66" s="6" t="s">
        <v>364</v>
      </c>
      <c r="G66" s="6" t="s">
        <v>363</v>
      </c>
      <c r="H66" s="1">
        <v>598</v>
      </c>
      <c r="I66" s="1">
        <v>1</v>
      </c>
      <c r="J66" s="1">
        <v>0</v>
      </c>
      <c r="K66" s="1">
        <v>1</v>
      </c>
      <c r="L66" s="1">
        <v>1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1</v>
      </c>
      <c r="AQ66" s="1">
        <v>1</v>
      </c>
      <c r="AR66" s="1">
        <v>0</v>
      </c>
      <c r="AS66" s="1">
        <v>0</v>
      </c>
      <c r="AT66" s="1">
        <v>0</v>
      </c>
      <c r="AU66" s="1">
        <v>0</v>
      </c>
    </row>
    <row r="67" spans="1:47" ht="13" x14ac:dyDescent="0.15">
      <c r="A67" s="7" t="s">
        <v>430</v>
      </c>
      <c r="B67" s="1" t="s">
        <v>12</v>
      </c>
      <c r="C67" s="1" t="s">
        <v>132</v>
      </c>
      <c r="D67" s="1" t="s">
        <v>133</v>
      </c>
      <c r="E67" s="6" t="s">
        <v>364</v>
      </c>
      <c r="F67" s="6" t="s">
        <v>364</v>
      </c>
      <c r="G67" s="6" t="s">
        <v>363</v>
      </c>
      <c r="H67" s="1">
        <v>899</v>
      </c>
      <c r="I67" s="1">
        <v>1</v>
      </c>
      <c r="J67" s="1">
        <v>0</v>
      </c>
      <c r="K67" s="1">
        <v>1</v>
      </c>
      <c r="L67" s="1">
        <v>1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</v>
      </c>
      <c r="V67" s="1">
        <v>0</v>
      </c>
      <c r="W67" s="1">
        <v>0</v>
      </c>
      <c r="X67" s="1">
        <v>0</v>
      </c>
      <c r="Y67" s="1">
        <v>1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1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1</v>
      </c>
      <c r="AS67" s="1">
        <v>0</v>
      </c>
      <c r="AT67" s="1">
        <v>0</v>
      </c>
      <c r="AU67" s="1">
        <v>0</v>
      </c>
    </row>
    <row r="68" spans="1:47" ht="13" x14ac:dyDescent="0.15">
      <c r="A68" s="7" t="s">
        <v>431</v>
      </c>
      <c r="B68" s="1" t="s">
        <v>12</v>
      </c>
      <c r="C68" s="1" t="s">
        <v>134</v>
      </c>
      <c r="D68" s="1" t="s">
        <v>135</v>
      </c>
      <c r="E68" s="6" t="s">
        <v>364</v>
      </c>
      <c r="F68" s="6" t="s">
        <v>364</v>
      </c>
      <c r="G68" s="6" t="s">
        <v>363</v>
      </c>
      <c r="H68" s="1">
        <v>855</v>
      </c>
      <c r="I68" s="1">
        <v>1</v>
      </c>
      <c r="J68" s="1">
        <v>1</v>
      </c>
      <c r="K68" s="1">
        <v>1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1</v>
      </c>
      <c r="AR68" s="1">
        <v>0</v>
      </c>
      <c r="AS68" s="1">
        <v>1</v>
      </c>
      <c r="AT68" s="1">
        <v>1</v>
      </c>
      <c r="AU68" s="1">
        <v>1</v>
      </c>
    </row>
    <row r="69" spans="1:47" ht="13" x14ac:dyDescent="0.15">
      <c r="A69" s="8" t="s">
        <v>503</v>
      </c>
      <c r="B69" s="3" t="s">
        <v>136</v>
      </c>
      <c r="C69" s="3" t="s">
        <v>137</v>
      </c>
      <c r="D69" s="3" t="s">
        <v>138</v>
      </c>
      <c r="E69" s="7" t="s">
        <v>364</v>
      </c>
      <c r="F69" s="7" t="s">
        <v>364</v>
      </c>
      <c r="G69" s="7" t="s">
        <v>363</v>
      </c>
      <c r="H69" s="3">
        <v>332</v>
      </c>
      <c r="I69" s="3">
        <v>1</v>
      </c>
      <c r="J69" s="3">
        <v>1</v>
      </c>
      <c r="K69" s="3">
        <v>0</v>
      </c>
      <c r="L69" s="3">
        <v>1</v>
      </c>
      <c r="M69" s="3">
        <v>0</v>
      </c>
      <c r="N69" s="3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</row>
    <row r="70" spans="1:47" ht="13" x14ac:dyDescent="0.15">
      <c r="A70" s="8" t="s">
        <v>504</v>
      </c>
      <c r="B70" s="3" t="s">
        <v>136</v>
      </c>
      <c r="C70" s="3" t="s">
        <v>139</v>
      </c>
      <c r="D70" s="3" t="s">
        <v>140</v>
      </c>
      <c r="E70" s="7" t="s">
        <v>364</v>
      </c>
      <c r="F70" s="7" t="s">
        <v>364</v>
      </c>
      <c r="G70" s="7" t="s">
        <v>363</v>
      </c>
      <c r="H70" s="3">
        <v>320</v>
      </c>
      <c r="I70" s="3">
        <v>1</v>
      </c>
      <c r="J70" s="3">
        <v>1</v>
      </c>
      <c r="K70" s="3">
        <v>0</v>
      </c>
      <c r="L70" s="3">
        <v>1</v>
      </c>
      <c r="M70" s="3">
        <v>0</v>
      </c>
      <c r="N70" s="3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</row>
    <row r="71" spans="1:47" ht="13" x14ac:dyDescent="0.15">
      <c r="A71" s="8" t="s">
        <v>505</v>
      </c>
      <c r="B71" s="3" t="s">
        <v>136</v>
      </c>
      <c r="C71" s="3" t="s">
        <v>141</v>
      </c>
      <c r="D71" s="3" t="s">
        <v>142</v>
      </c>
      <c r="E71" s="7" t="s">
        <v>364</v>
      </c>
      <c r="F71" s="7" t="s">
        <v>364</v>
      </c>
      <c r="G71" s="7" t="s">
        <v>363</v>
      </c>
      <c r="H71" s="3">
        <v>330</v>
      </c>
      <c r="I71" s="3">
        <v>1</v>
      </c>
      <c r="J71" s="3">
        <v>1</v>
      </c>
      <c r="K71" s="3">
        <v>0</v>
      </c>
      <c r="L71" s="3">
        <v>1</v>
      </c>
      <c r="M71" s="3">
        <v>0</v>
      </c>
      <c r="N71" s="3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</row>
    <row r="72" spans="1:47" ht="13" x14ac:dyDescent="0.15">
      <c r="A72" s="8" t="s">
        <v>506</v>
      </c>
      <c r="B72" s="3" t="s">
        <v>136</v>
      </c>
      <c r="C72" s="3" t="s">
        <v>143</v>
      </c>
      <c r="D72" s="3" t="s">
        <v>144</v>
      </c>
      <c r="E72" s="7" t="s">
        <v>364</v>
      </c>
      <c r="F72" s="7" t="s">
        <v>364</v>
      </c>
      <c r="G72" s="7" t="s">
        <v>363</v>
      </c>
      <c r="H72" s="3">
        <v>289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</row>
    <row r="73" spans="1:47" ht="13" x14ac:dyDescent="0.15">
      <c r="A73" s="8" t="s">
        <v>507</v>
      </c>
      <c r="B73" s="3" t="s">
        <v>136</v>
      </c>
      <c r="C73" s="3" t="s">
        <v>145</v>
      </c>
      <c r="D73" s="3" t="s">
        <v>146</v>
      </c>
      <c r="E73" s="7" t="s">
        <v>364</v>
      </c>
      <c r="F73" s="7" t="s">
        <v>364</v>
      </c>
      <c r="G73" s="7" t="s">
        <v>363</v>
      </c>
      <c r="H73" s="3">
        <v>266</v>
      </c>
      <c r="I73" s="3">
        <v>0</v>
      </c>
      <c r="J73" s="3">
        <v>1</v>
      </c>
      <c r="K73" s="3">
        <v>0</v>
      </c>
      <c r="L73" s="3">
        <v>0</v>
      </c>
      <c r="M73" s="3">
        <v>0</v>
      </c>
      <c r="N73" s="3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</row>
    <row r="74" spans="1:47" ht="13" x14ac:dyDescent="0.15">
      <c r="A74" s="8" t="s">
        <v>508</v>
      </c>
      <c r="B74" s="3" t="s">
        <v>136</v>
      </c>
      <c r="C74" s="3" t="s">
        <v>147</v>
      </c>
      <c r="D74" s="3" t="s">
        <v>148</v>
      </c>
      <c r="E74" s="7" t="s">
        <v>364</v>
      </c>
      <c r="F74" s="7" t="s">
        <v>364</v>
      </c>
      <c r="G74" s="7" t="s">
        <v>363</v>
      </c>
      <c r="H74" s="3">
        <v>663</v>
      </c>
      <c r="I74" s="3">
        <v>0</v>
      </c>
      <c r="J74" s="3">
        <v>1</v>
      </c>
      <c r="K74" s="3">
        <v>0</v>
      </c>
      <c r="L74" s="3">
        <v>0</v>
      </c>
      <c r="M74" s="3">
        <v>0</v>
      </c>
      <c r="N74" s="3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</row>
    <row r="75" spans="1:47" ht="13" x14ac:dyDescent="0.15">
      <c r="A75" s="8" t="s">
        <v>509</v>
      </c>
      <c r="B75" s="3" t="s">
        <v>136</v>
      </c>
      <c r="C75" s="3" t="s">
        <v>149</v>
      </c>
      <c r="D75" s="3" t="s">
        <v>150</v>
      </c>
      <c r="E75" s="7" t="s">
        <v>364</v>
      </c>
      <c r="F75" s="7" t="s">
        <v>364</v>
      </c>
      <c r="G75" s="7" t="s">
        <v>363</v>
      </c>
      <c r="H75" s="3">
        <v>625</v>
      </c>
      <c r="I75" s="3">
        <v>0</v>
      </c>
      <c r="J75" s="3">
        <v>1</v>
      </c>
      <c r="K75" s="3">
        <v>0</v>
      </c>
      <c r="L75" s="3">
        <v>0</v>
      </c>
      <c r="M75" s="3">
        <v>0</v>
      </c>
      <c r="N75" s="3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</row>
    <row r="76" spans="1:47" ht="13" x14ac:dyDescent="0.15">
      <c r="A76" s="8" t="s">
        <v>510</v>
      </c>
      <c r="B76" s="3" t="s">
        <v>136</v>
      </c>
      <c r="C76" s="3" t="s">
        <v>151</v>
      </c>
      <c r="D76" s="3" t="s">
        <v>9</v>
      </c>
      <c r="E76" s="7" t="s">
        <v>364</v>
      </c>
      <c r="F76" s="7" t="s">
        <v>364</v>
      </c>
      <c r="G76" s="7" t="s">
        <v>363</v>
      </c>
      <c r="H76" s="3">
        <v>359</v>
      </c>
      <c r="I76" s="3">
        <v>0</v>
      </c>
      <c r="J76" s="3">
        <v>1</v>
      </c>
      <c r="K76" s="3">
        <v>0</v>
      </c>
      <c r="L76" s="3">
        <v>1</v>
      </c>
      <c r="M76" s="3">
        <v>0</v>
      </c>
      <c r="N76" s="3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</row>
    <row r="77" spans="1:47" ht="13" x14ac:dyDescent="0.15">
      <c r="A77" s="8" t="s">
        <v>511</v>
      </c>
      <c r="B77" s="3" t="s">
        <v>136</v>
      </c>
      <c r="C77" s="3" t="s">
        <v>152</v>
      </c>
      <c r="D77" s="3" t="s">
        <v>153</v>
      </c>
      <c r="E77" s="7" t="s">
        <v>364</v>
      </c>
      <c r="F77" s="7" t="s">
        <v>364</v>
      </c>
      <c r="G77" s="7" t="s">
        <v>363</v>
      </c>
      <c r="H77" s="3">
        <v>300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72"/>
  <sheetViews>
    <sheetView tabSelected="1" workbookViewId="0">
      <pane xSplit="3" ySplit="1" topLeftCell="D30" activePane="bottomRight" state="frozen"/>
      <selection pane="topRight" activeCell="D1" sqref="D1"/>
      <selection pane="bottomLeft" activeCell="A3" sqref="A3"/>
      <selection pane="bottomRight" activeCell="A33" sqref="A33"/>
    </sheetView>
  </sheetViews>
  <sheetFormatPr baseColWidth="10" defaultColWidth="12.6640625" defaultRowHeight="15.75" customHeight="1" x14ac:dyDescent="0.15"/>
  <cols>
    <col min="1" max="1" width="7.1640625" bestFit="1" customWidth="1"/>
    <col min="2" max="2" width="15.5" bestFit="1" customWidth="1"/>
    <col min="3" max="3" width="18" bestFit="1" customWidth="1"/>
    <col min="4" max="4" width="30.83203125" bestFit="1" customWidth="1"/>
    <col min="5" max="5" width="3.83203125" bestFit="1" customWidth="1"/>
    <col min="6" max="6" width="4.6640625" bestFit="1" customWidth="1"/>
    <col min="7" max="7" width="4.6640625" customWidth="1"/>
    <col min="8" max="8" width="4.5" bestFit="1" customWidth="1"/>
    <col min="9" max="9" width="11.6640625" bestFit="1" customWidth="1"/>
    <col min="10" max="10" width="14.1640625" bestFit="1" customWidth="1"/>
    <col min="11" max="11" width="12.33203125" bestFit="1" customWidth="1"/>
    <col min="12" max="12" width="9.5" bestFit="1" customWidth="1"/>
    <col min="13" max="13" width="8.5" bestFit="1" customWidth="1"/>
    <col min="14" max="14" width="9.5" bestFit="1" customWidth="1"/>
    <col min="15" max="15" width="9.83203125" bestFit="1" customWidth="1"/>
    <col min="16" max="16" width="9" bestFit="1" customWidth="1"/>
    <col min="17" max="17" width="11" bestFit="1" customWidth="1"/>
    <col min="18" max="18" width="9.33203125" bestFit="1" customWidth="1"/>
    <col min="19" max="19" width="10" bestFit="1" customWidth="1"/>
    <col min="20" max="20" width="10.83203125" bestFit="1" customWidth="1"/>
    <col min="21" max="21" width="15.1640625" bestFit="1" customWidth="1"/>
    <col min="22" max="22" width="10.1640625" bestFit="1" customWidth="1"/>
    <col min="23" max="23" width="15.6640625" bestFit="1" customWidth="1"/>
    <col min="24" max="24" width="11.83203125" bestFit="1" customWidth="1"/>
    <col min="25" max="25" width="9.33203125" bestFit="1" customWidth="1"/>
    <col min="26" max="26" width="20" bestFit="1" customWidth="1"/>
    <col min="27" max="27" width="5.33203125" bestFit="1" customWidth="1"/>
    <col min="28" max="28" width="10.1640625" bestFit="1" customWidth="1"/>
    <col min="29" max="29" width="16.33203125" bestFit="1" customWidth="1"/>
    <col min="30" max="30" width="10" bestFit="1" customWidth="1"/>
    <col min="31" max="31" width="7.6640625" bestFit="1" customWidth="1"/>
    <col min="32" max="32" width="6.5" bestFit="1" customWidth="1"/>
    <col min="33" max="33" width="11.1640625" bestFit="1" customWidth="1"/>
    <col min="34" max="34" width="10.1640625" bestFit="1" customWidth="1"/>
    <col min="35" max="35" width="6.5" bestFit="1" customWidth="1"/>
    <col min="36" max="36" width="10" bestFit="1" customWidth="1"/>
    <col min="37" max="37" width="9.33203125" bestFit="1" customWidth="1"/>
    <col min="38" max="38" width="13.1640625" bestFit="1" customWidth="1"/>
    <col min="39" max="39" width="6.5" bestFit="1" customWidth="1"/>
    <col min="40" max="40" width="11.1640625" bestFit="1" customWidth="1"/>
    <col min="41" max="41" width="7" bestFit="1" customWidth="1"/>
    <col min="42" max="42" width="14.6640625" bestFit="1" customWidth="1"/>
    <col min="43" max="43" width="13.6640625" bestFit="1" customWidth="1"/>
  </cols>
  <sheetData>
    <row r="1" spans="1:43" ht="15.75" customHeight="1" x14ac:dyDescent="0.15">
      <c r="A1" s="1" t="s">
        <v>308</v>
      </c>
      <c r="B1" s="1" t="s">
        <v>309</v>
      </c>
      <c r="C1" s="1" t="s">
        <v>310</v>
      </c>
      <c r="D1" s="1" t="s">
        <v>311</v>
      </c>
      <c r="E1" s="1" t="s">
        <v>0</v>
      </c>
      <c r="F1" s="1" t="s">
        <v>1</v>
      </c>
      <c r="G1" s="6" t="s">
        <v>2</v>
      </c>
      <c r="H1" s="1" t="s">
        <v>3</v>
      </c>
      <c r="I1" s="1" t="s">
        <v>312</v>
      </c>
      <c r="J1" s="1" t="s">
        <v>313</v>
      </c>
      <c r="K1" s="6" t="s">
        <v>362</v>
      </c>
      <c r="L1" s="1" t="s">
        <v>314</v>
      </c>
      <c r="M1" s="1" t="s">
        <v>4</v>
      </c>
      <c r="N1" s="1" t="s">
        <v>344</v>
      </c>
      <c r="O1" s="1" t="s">
        <v>345</v>
      </c>
      <c r="P1" s="1" t="s">
        <v>346</v>
      </c>
      <c r="Q1" s="1" t="s">
        <v>347</v>
      </c>
      <c r="R1" s="1" t="s">
        <v>348</v>
      </c>
      <c r="S1" s="1" t="s">
        <v>349</v>
      </c>
      <c r="T1" s="1" t="s">
        <v>350</v>
      </c>
      <c r="U1" s="1" t="s">
        <v>351</v>
      </c>
      <c r="V1" s="1" t="s">
        <v>352</v>
      </c>
      <c r="W1" s="1" t="s">
        <v>353</v>
      </c>
      <c r="X1" s="1" t="s">
        <v>354</v>
      </c>
      <c r="Y1" s="1" t="s">
        <v>355</v>
      </c>
      <c r="Z1" s="1" t="s">
        <v>356</v>
      </c>
      <c r="AA1" s="1" t="s">
        <v>5</v>
      </c>
      <c r="AB1" s="1" t="s">
        <v>316</v>
      </c>
      <c r="AC1" s="1" t="s">
        <v>334</v>
      </c>
      <c r="AD1" s="1" t="s">
        <v>319</v>
      </c>
      <c r="AE1" s="1" t="s">
        <v>157</v>
      </c>
      <c r="AF1" s="1" t="s">
        <v>327</v>
      </c>
      <c r="AG1" s="1" t="s">
        <v>357</v>
      </c>
      <c r="AH1" s="1" t="s">
        <v>325</v>
      </c>
      <c r="AI1" s="1" t="s">
        <v>11</v>
      </c>
      <c r="AJ1" s="1" t="s">
        <v>358</v>
      </c>
      <c r="AK1" s="1" t="s">
        <v>10</v>
      </c>
      <c r="AL1" s="1" t="s">
        <v>359</v>
      </c>
      <c r="AM1" s="1" t="s">
        <v>158</v>
      </c>
      <c r="AN1" s="1" t="s">
        <v>360</v>
      </c>
      <c r="AO1" s="1" t="s">
        <v>159</v>
      </c>
      <c r="AP1" s="1" t="s">
        <v>326</v>
      </c>
      <c r="AQ1" s="1" t="s">
        <v>361</v>
      </c>
    </row>
    <row r="2" spans="1:43" ht="15.75" customHeight="1" x14ac:dyDescent="0.15">
      <c r="A2" s="8" t="s">
        <v>436</v>
      </c>
      <c r="B2" s="3" t="s">
        <v>160</v>
      </c>
      <c r="C2" s="3" t="s">
        <v>161</v>
      </c>
      <c r="D2" s="3" t="s">
        <v>162</v>
      </c>
      <c r="E2" s="3">
        <v>1</v>
      </c>
      <c r="F2" s="3">
        <v>0</v>
      </c>
      <c r="G2" s="7" t="s">
        <v>363</v>
      </c>
      <c r="H2" s="3">
        <v>392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</row>
    <row r="3" spans="1:43" ht="15.75" customHeight="1" x14ac:dyDescent="0.15">
      <c r="A3" s="8" t="s">
        <v>437</v>
      </c>
      <c r="B3" s="3" t="s">
        <v>160</v>
      </c>
      <c r="C3" s="3" t="s">
        <v>163</v>
      </c>
      <c r="D3" s="3" t="s">
        <v>164</v>
      </c>
      <c r="E3" s="3">
        <v>0</v>
      </c>
      <c r="F3" s="3">
        <v>1</v>
      </c>
      <c r="G3" s="7" t="s">
        <v>363</v>
      </c>
      <c r="H3" s="3">
        <v>459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</row>
    <row r="4" spans="1:43" ht="15.75" customHeight="1" x14ac:dyDescent="0.15">
      <c r="A4" s="8" t="s">
        <v>438</v>
      </c>
      <c r="B4" s="3" t="s">
        <v>160</v>
      </c>
      <c r="C4" s="3" t="s">
        <v>165</v>
      </c>
      <c r="D4" s="3" t="s">
        <v>166</v>
      </c>
      <c r="E4" s="3">
        <v>1</v>
      </c>
      <c r="F4" s="3">
        <v>0</v>
      </c>
      <c r="G4" s="7" t="s">
        <v>363</v>
      </c>
      <c r="H4" s="3">
        <v>358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</row>
    <row r="5" spans="1:43" ht="15.75" customHeight="1" x14ac:dyDescent="0.15">
      <c r="A5" s="8" t="s">
        <v>439</v>
      </c>
      <c r="B5" s="3" t="s">
        <v>160</v>
      </c>
      <c r="C5" s="3" t="s">
        <v>167</v>
      </c>
      <c r="D5" s="3" t="s">
        <v>168</v>
      </c>
      <c r="E5" s="3">
        <v>0</v>
      </c>
      <c r="F5" s="3">
        <v>1</v>
      </c>
      <c r="G5" s="7" t="s">
        <v>363</v>
      </c>
      <c r="H5" s="3">
        <v>434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</row>
    <row r="6" spans="1:43" ht="15.75" customHeight="1" x14ac:dyDescent="0.15">
      <c r="A6" s="8" t="s">
        <v>440</v>
      </c>
      <c r="B6" s="3" t="s">
        <v>160</v>
      </c>
      <c r="C6" s="3" t="s">
        <v>169</v>
      </c>
      <c r="D6" s="3" t="s">
        <v>170</v>
      </c>
      <c r="E6" s="3">
        <v>1</v>
      </c>
      <c r="F6" s="3">
        <v>0</v>
      </c>
      <c r="G6" s="7" t="s">
        <v>363</v>
      </c>
      <c r="H6" s="3">
        <v>375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1</v>
      </c>
      <c r="O6" s="3">
        <v>1</v>
      </c>
      <c r="P6" s="3">
        <v>1</v>
      </c>
      <c r="Q6" s="3">
        <v>0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</row>
    <row r="7" spans="1:43" ht="15.75" customHeight="1" x14ac:dyDescent="0.15">
      <c r="A7" s="8" t="s">
        <v>441</v>
      </c>
      <c r="B7" s="3" t="s">
        <v>160</v>
      </c>
      <c r="C7" s="3" t="s">
        <v>171</v>
      </c>
      <c r="D7" s="3" t="s">
        <v>172</v>
      </c>
      <c r="E7" s="3">
        <v>0</v>
      </c>
      <c r="F7" s="3">
        <v>1</v>
      </c>
      <c r="G7" s="7" t="s">
        <v>363</v>
      </c>
      <c r="H7" s="3">
        <v>446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1</v>
      </c>
      <c r="O7" s="3">
        <v>1</v>
      </c>
      <c r="P7" s="3">
        <v>1</v>
      </c>
      <c r="Q7" s="3">
        <v>0</v>
      </c>
      <c r="R7" s="3">
        <v>0</v>
      </c>
      <c r="S7" s="3">
        <v>0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</row>
    <row r="8" spans="1:43" ht="15.75" customHeight="1" x14ac:dyDescent="0.15">
      <c r="A8" s="8" t="s">
        <v>442</v>
      </c>
      <c r="B8" s="3" t="s">
        <v>160</v>
      </c>
      <c r="C8" s="3" t="s">
        <v>173</v>
      </c>
      <c r="D8" s="3" t="s">
        <v>174</v>
      </c>
      <c r="E8" s="3">
        <v>1</v>
      </c>
      <c r="F8" s="3">
        <v>0</v>
      </c>
      <c r="G8" s="7" t="s">
        <v>363</v>
      </c>
      <c r="H8" s="3">
        <v>358</v>
      </c>
      <c r="I8" s="3">
        <v>0</v>
      </c>
      <c r="J8" s="3">
        <v>0</v>
      </c>
      <c r="K8" s="3">
        <v>0</v>
      </c>
      <c r="L8" s="3">
        <v>1</v>
      </c>
      <c r="M8" s="3">
        <v>0</v>
      </c>
      <c r="N8" s="3">
        <v>1</v>
      </c>
      <c r="O8" s="3">
        <v>1</v>
      </c>
      <c r="P8" s="3">
        <v>1</v>
      </c>
      <c r="Q8" s="3">
        <v>0</v>
      </c>
      <c r="R8" s="3">
        <v>0</v>
      </c>
      <c r="S8" s="3">
        <v>0</v>
      </c>
      <c r="T8" s="3">
        <v>0</v>
      </c>
      <c r="U8" s="3">
        <v>1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</row>
    <row r="9" spans="1:43" ht="15.75" customHeight="1" x14ac:dyDescent="0.15">
      <c r="A9" s="8" t="s">
        <v>443</v>
      </c>
      <c r="B9" s="3" t="s">
        <v>160</v>
      </c>
      <c r="C9" s="3" t="s">
        <v>175</v>
      </c>
      <c r="D9" s="3" t="s">
        <v>176</v>
      </c>
      <c r="E9" s="3">
        <v>0</v>
      </c>
      <c r="F9" s="3">
        <v>1</v>
      </c>
      <c r="G9" s="7" t="s">
        <v>363</v>
      </c>
      <c r="H9" s="3">
        <v>434</v>
      </c>
      <c r="I9" s="3">
        <v>0</v>
      </c>
      <c r="J9" s="3">
        <v>0</v>
      </c>
      <c r="K9" s="3">
        <v>0</v>
      </c>
      <c r="L9" s="3">
        <v>1</v>
      </c>
      <c r="M9" s="3">
        <v>0</v>
      </c>
      <c r="N9" s="3">
        <v>1</v>
      </c>
      <c r="O9" s="3">
        <v>1</v>
      </c>
      <c r="P9" s="3">
        <v>1</v>
      </c>
      <c r="Q9" s="3">
        <v>0</v>
      </c>
      <c r="R9" s="3">
        <v>0</v>
      </c>
      <c r="S9" s="3">
        <v>0</v>
      </c>
      <c r="T9" s="3">
        <v>0</v>
      </c>
      <c r="U9" s="3">
        <v>1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</row>
    <row r="10" spans="1:43" ht="15.75" customHeight="1" x14ac:dyDescent="0.15">
      <c r="A10" s="7" t="s">
        <v>444</v>
      </c>
      <c r="B10" s="1" t="s">
        <v>177</v>
      </c>
      <c r="C10" s="1" t="s">
        <v>178</v>
      </c>
      <c r="D10" s="1" t="s">
        <v>179</v>
      </c>
      <c r="E10" s="1">
        <v>1</v>
      </c>
      <c r="F10" s="1">
        <v>0</v>
      </c>
      <c r="G10" s="7" t="s">
        <v>363</v>
      </c>
      <c r="H10" s="1">
        <v>195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4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</row>
    <row r="11" spans="1:43" ht="15.75" customHeight="1" x14ac:dyDescent="0.15">
      <c r="A11" s="7" t="s">
        <v>445</v>
      </c>
      <c r="B11" s="1" t="s">
        <v>177</v>
      </c>
      <c r="C11" s="1" t="s">
        <v>180</v>
      </c>
      <c r="D11" s="1" t="s">
        <v>181</v>
      </c>
      <c r="E11" s="1">
        <v>0</v>
      </c>
      <c r="F11" s="1">
        <v>1</v>
      </c>
      <c r="G11" s="7" t="s">
        <v>363</v>
      </c>
      <c r="H11" s="1">
        <v>203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4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</row>
    <row r="12" spans="1:43" ht="15.75" customHeight="1" x14ac:dyDescent="0.15">
      <c r="A12" s="7" t="s">
        <v>446</v>
      </c>
      <c r="B12" s="1" t="s">
        <v>177</v>
      </c>
      <c r="C12" s="1" t="s">
        <v>182</v>
      </c>
      <c r="D12" s="1" t="s">
        <v>183</v>
      </c>
      <c r="E12" s="1">
        <v>1</v>
      </c>
      <c r="F12" s="1">
        <v>0</v>
      </c>
      <c r="G12" s="7" t="s">
        <v>363</v>
      </c>
      <c r="H12" s="1">
        <v>293</v>
      </c>
      <c r="I12" s="1">
        <v>0</v>
      </c>
      <c r="J12" s="1">
        <v>0</v>
      </c>
      <c r="K12" s="1">
        <v>1</v>
      </c>
      <c r="L12" s="1">
        <v>1</v>
      </c>
      <c r="M12" s="1">
        <v>0</v>
      </c>
      <c r="N12" s="1">
        <v>1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</v>
      </c>
      <c r="W12" s="1">
        <v>0</v>
      </c>
      <c r="X12" s="1">
        <v>0</v>
      </c>
      <c r="Y12" s="1">
        <v>1</v>
      </c>
      <c r="Z12" s="1">
        <v>0</v>
      </c>
      <c r="AA12" s="1">
        <v>0</v>
      </c>
      <c r="AB12" s="4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</row>
    <row r="13" spans="1:43" ht="15.75" customHeight="1" x14ac:dyDescent="0.15">
      <c r="A13" s="7" t="s">
        <v>447</v>
      </c>
      <c r="B13" s="1" t="s">
        <v>177</v>
      </c>
      <c r="C13" s="1" t="s">
        <v>184</v>
      </c>
      <c r="D13" s="1" t="s">
        <v>185</v>
      </c>
      <c r="E13" s="1">
        <v>0</v>
      </c>
      <c r="F13" s="1">
        <v>1</v>
      </c>
      <c r="G13" s="7" t="s">
        <v>363</v>
      </c>
      <c r="H13" s="1">
        <v>257</v>
      </c>
      <c r="I13" s="1">
        <v>0</v>
      </c>
      <c r="J13" s="1">
        <v>0</v>
      </c>
      <c r="K13" s="1">
        <v>1</v>
      </c>
      <c r="L13" s="1">
        <v>1</v>
      </c>
      <c r="M13" s="1">
        <v>0</v>
      </c>
      <c r="N13" s="1">
        <v>1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0</v>
      </c>
      <c r="X13" s="1">
        <v>0</v>
      </c>
      <c r="Y13" s="1">
        <v>1</v>
      </c>
      <c r="Z13" s="1">
        <v>0</v>
      </c>
      <c r="AA13" s="1">
        <v>0</v>
      </c>
      <c r="AB13" s="4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</row>
    <row r="14" spans="1:43" ht="15.75" customHeight="1" x14ac:dyDescent="0.15">
      <c r="A14" s="7" t="s">
        <v>448</v>
      </c>
      <c r="B14" s="1" t="s">
        <v>177</v>
      </c>
      <c r="C14" s="1" t="s">
        <v>186</v>
      </c>
      <c r="D14" s="1" t="s">
        <v>187</v>
      </c>
      <c r="E14" s="1">
        <v>0</v>
      </c>
      <c r="F14" s="1">
        <v>1</v>
      </c>
      <c r="G14" s="7" t="s">
        <v>363</v>
      </c>
      <c r="H14" s="1">
        <v>227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>
        <v>1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v>0</v>
      </c>
      <c r="X14" s="1">
        <v>0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1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</row>
    <row r="15" spans="1:43" ht="15.75" customHeight="1" x14ac:dyDescent="0.15">
      <c r="A15" s="7" t="s">
        <v>449</v>
      </c>
      <c r="B15" s="1" t="s">
        <v>177</v>
      </c>
      <c r="C15" s="1" t="s">
        <v>188</v>
      </c>
      <c r="D15" s="1" t="s">
        <v>189</v>
      </c>
      <c r="E15" s="1">
        <v>1</v>
      </c>
      <c r="F15" s="1">
        <v>0</v>
      </c>
      <c r="G15" s="7" t="s">
        <v>363</v>
      </c>
      <c r="H15" s="1">
        <v>766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1</v>
      </c>
      <c r="AQ15" s="1">
        <v>1</v>
      </c>
    </row>
    <row r="16" spans="1:43" ht="15.75" customHeight="1" x14ac:dyDescent="0.15">
      <c r="A16" s="8" t="s">
        <v>450</v>
      </c>
      <c r="B16" s="3" t="s">
        <v>190</v>
      </c>
      <c r="C16" s="3" t="s">
        <v>191</v>
      </c>
      <c r="D16" s="3" t="s">
        <v>192</v>
      </c>
      <c r="E16" s="3">
        <v>1</v>
      </c>
      <c r="F16" s="3">
        <v>0</v>
      </c>
      <c r="G16" s="7" t="s">
        <v>363</v>
      </c>
      <c r="H16" s="3">
        <v>489</v>
      </c>
      <c r="I16" s="3">
        <v>0</v>
      </c>
      <c r="J16" s="3">
        <v>0</v>
      </c>
      <c r="K16" s="3">
        <v>1</v>
      </c>
      <c r="L16" s="3">
        <v>0</v>
      </c>
      <c r="M16" s="3">
        <v>0</v>
      </c>
      <c r="N16" s="3">
        <v>1</v>
      </c>
      <c r="O16" s="3">
        <v>1</v>
      </c>
      <c r="P16" s="3">
        <v>0</v>
      </c>
      <c r="Q16" s="3">
        <v>0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1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</row>
    <row r="17" spans="1:43" ht="15.75" customHeight="1" x14ac:dyDescent="0.15">
      <c r="A17" s="8" t="s">
        <v>451</v>
      </c>
      <c r="B17" s="3" t="s">
        <v>190</v>
      </c>
      <c r="C17" s="3" t="s">
        <v>193</v>
      </c>
      <c r="D17" s="3" t="s">
        <v>194</v>
      </c>
      <c r="E17" s="3">
        <v>0</v>
      </c>
      <c r="F17" s="3">
        <v>1</v>
      </c>
      <c r="G17" s="7" t="s">
        <v>363</v>
      </c>
      <c r="H17" s="3">
        <v>494</v>
      </c>
      <c r="I17" s="3">
        <v>0</v>
      </c>
      <c r="J17" s="3">
        <v>0</v>
      </c>
      <c r="K17" s="3">
        <v>1</v>
      </c>
      <c r="L17" s="3">
        <v>0</v>
      </c>
      <c r="M17" s="3">
        <v>0</v>
      </c>
      <c r="N17" s="3">
        <v>1</v>
      </c>
      <c r="O17" s="3">
        <v>1</v>
      </c>
      <c r="P17" s="3">
        <v>0</v>
      </c>
      <c r="Q17" s="3">
        <v>0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1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</row>
    <row r="18" spans="1:43" ht="15.75" customHeight="1" x14ac:dyDescent="0.15">
      <c r="A18" s="8" t="s">
        <v>452</v>
      </c>
      <c r="B18" s="3" t="s">
        <v>190</v>
      </c>
      <c r="C18" s="3" t="s">
        <v>195</v>
      </c>
      <c r="D18" s="3" t="s">
        <v>196</v>
      </c>
      <c r="E18" s="3">
        <v>1</v>
      </c>
      <c r="F18" s="3">
        <v>0</v>
      </c>
      <c r="G18" s="7" t="s">
        <v>363</v>
      </c>
      <c r="H18" s="3">
        <v>573</v>
      </c>
      <c r="I18" s="3">
        <v>0</v>
      </c>
      <c r="J18" s="3">
        <v>0</v>
      </c>
      <c r="K18" s="3">
        <v>1</v>
      </c>
      <c r="L18" s="3">
        <v>0</v>
      </c>
      <c r="M18" s="3">
        <v>0</v>
      </c>
      <c r="N18" s="3">
        <v>1</v>
      </c>
      <c r="O18" s="3">
        <v>1</v>
      </c>
      <c r="P18" s="3">
        <v>0</v>
      </c>
      <c r="Q18" s="3">
        <v>0</v>
      </c>
      <c r="R18" s="3">
        <v>0</v>
      </c>
      <c r="S18" s="3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1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</row>
    <row r="19" spans="1:43" ht="15.75" customHeight="1" x14ac:dyDescent="0.15">
      <c r="A19" s="8" t="s">
        <v>453</v>
      </c>
      <c r="B19" s="3" t="s">
        <v>190</v>
      </c>
      <c r="C19" s="3" t="s">
        <v>197</v>
      </c>
      <c r="D19" s="3" t="s">
        <v>198</v>
      </c>
      <c r="E19" s="3">
        <v>0</v>
      </c>
      <c r="F19" s="3">
        <v>1</v>
      </c>
      <c r="G19" s="7" t="s">
        <v>363</v>
      </c>
      <c r="H19" s="3">
        <v>590</v>
      </c>
      <c r="I19" s="3">
        <v>0</v>
      </c>
      <c r="J19" s="3">
        <v>0</v>
      </c>
      <c r="K19" s="3">
        <v>1</v>
      </c>
      <c r="L19" s="3">
        <v>0</v>
      </c>
      <c r="M19" s="3">
        <v>0</v>
      </c>
      <c r="N19" s="3">
        <v>1</v>
      </c>
      <c r="O19" s="3">
        <v>1</v>
      </c>
      <c r="P19" s="3">
        <v>0</v>
      </c>
      <c r="Q19" s="3">
        <v>0</v>
      </c>
      <c r="R19" s="3">
        <v>0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</row>
    <row r="20" spans="1:43" ht="15.75" customHeight="1" x14ac:dyDescent="0.15">
      <c r="A20" s="8" t="s">
        <v>454</v>
      </c>
      <c r="B20" s="3" t="s">
        <v>190</v>
      </c>
      <c r="C20" s="3" t="s">
        <v>199</v>
      </c>
      <c r="D20" s="3" t="s">
        <v>200</v>
      </c>
      <c r="E20" s="3">
        <v>1</v>
      </c>
      <c r="F20" s="3">
        <v>0</v>
      </c>
      <c r="G20" s="7" t="s">
        <v>363</v>
      </c>
      <c r="H20" s="3">
        <v>442</v>
      </c>
      <c r="I20" s="3">
        <v>0</v>
      </c>
      <c r="J20" s="3">
        <v>0</v>
      </c>
      <c r="K20" s="3">
        <v>1</v>
      </c>
      <c r="L20" s="3">
        <v>0</v>
      </c>
      <c r="M20" s="3">
        <v>0</v>
      </c>
      <c r="N20" s="3">
        <v>1</v>
      </c>
      <c r="O20" s="3">
        <v>1</v>
      </c>
      <c r="P20" s="3">
        <v>0</v>
      </c>
      <c r="Q20" s="3">
        <v>0</v>
      </c>
      <c r="R20" s="3">
        <v>0</v>
      </c>
      <c r="S20" s="3">
        <v>0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1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</row>
    <row r="21" spans="1:43" ht="15.75" customHeight="1" x14ac:dyDescent="0.15">
      <c r="A21" s="8" t="s">
        <v>455</v>
      </c>
      <c r="B21" s="3" t="s">
        <v>190</v>
      </c>
      <c r="C21" s="3" t="s">
        <v>201</v>
      </c>
      <c r="D21" s="3" t="s">
        <v>202</v>
      </c>
      <c r="E21" s="3">
        <v>0</v>
      </c>
      <c r="F21" s="3">
        <v>1</v>
      </c>
      <c r="G21" s="7" t="s">
        <v>363</v>
      </c>
      <c r="H21" s="3">
        <v>449</v>
      </c>
      <c r="I21" s="3">
        <v>0</v>
      </c>
      <c r="J21" s="3">
        <v>0</v>
      </c>
      <c r="K21" s="3">
        <v>1</v>
      </c>
      <c r="L21" s="3">
        <v>0</v>
      </c>
      <c r="M21" s="3">
        <v>0</v>
      </c>
      <c r="N21" s="3">
        <v>1</v>
      </c>
      <c r="O21" s="3">
        <v>1</v>
      </c>
      <c r="P21" s="3">
        <v>0</v>
      </c>
      <c r="Q21" s="3">
        <v>0</v>
      </c>
      <c r="R21" s="3">
        <v>0</v>
      </c>
      <c r="S21" s="3">
        <v>0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1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</row>
    <row r="22" spans="1:43" ht="15.75" customHeight="1" x14ac:dyDescent="0.15">
      <c r="A22" s="8" t="s">
        <v>456</v>
      </c>
      <c r="B22" s="3" t="s">
        <v>190</v>
      </c>
      <c r="C22" s="3" t="s">
        <v>203</v>
      </c>
      <c r="D22" s="3" t="s">
        <v>204</v>
      </c>
      <c r="E22" s="3">
        <v>1</v>
      </c>
      <c r="F22" s="3">
        <v>0</v>
      </c>
      <c r="G22" s="7" t="s">
        <v>363</v>
      </c>
      <c r="H22" s="3">
        <v>573</v>
      </c>
      <c r="I22" s="3">
        <v>0</v>
      </c>
      <c r="J22" s="3">
        <v>0</v>
      </c>
      <c r="K22" s="3">
        <v>1</v>
      </c>
      <c r="L22" s="3">
        <v>0</v>
      </c>
      <c r="M22" s="3">
        <v>0</v>
      </c>
      <c r="N22" s="3">
        <v>1</v>
      </c>
      <c r="O22" s="3">
        <v>1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1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</row>
    <row r="23" spans="1:43" ht="15.75" customHeight="1" x14ac:dyDescent="0.15">
      <c r="A23" s="8" t="s">
        <v>457</v>
      </c>
      <c r="B23" s="3" t="s">
        <v>190</v>
      </c>
      <c r="C23" s="3" t="s">
        <v>205</v>
      </c>
      <c r="D23" s="3" t="s">
        <v>206</v>
      </c>
      <c r="E23" s="3">
        <v>0</v>
      </c>
      <c r="F23" s="3">
        <v>1</v>
      </c>
      <c r="G23" s="7" t="s">
        <v>363</v>
      </c>
      <c r="H23" s="3">
        <v>590</v>
      </c>
      <c r="I23" s="3">
        <v>0</v>
      </c>
      <c r="J23" s="3">
        <v>0</v>
      </c>
      <c r="K23" s="3">
        <v>1</v>
      </c>
      <c r="L23" s="3">
        <v>0</v>
      </c>
      <c r="M23" s="3">
        <v>0</v>
      </c>
      <c r="N23" s="3">
        <v>1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1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</row>
    <row r="24" spans="1:43" ht="15.75" customHeight="1" x14ac:dyDescent="0.15">
      <c r="A24" s="8" t="s">
        <v>458</v>
      </c>
      <c r="B24" s="3" t="s">
        <v>190</v>
      </c>
      <c r="C24" s="3" t="s">
        <v>207</v>
      </c>
      <c r="D24" s="3" t="s">
        <v>208</v>
      </c>
      <c r="E24" s="3">
        <v>1</v>
      </c>
      <c r="F24" s="3">
        <v>0</v>
      </c>
      <c r="G24" s="7" t="s">
        <v>363</v>
      </c>
      <c r="H24" s="3">
        <v>625</v>
      </c>
      <c r="I24" s="3">
        <v>0</v>
      </c>
      <c r="J24" s="3">
        <v>0</v>
      </c>
      <c r="K24" s="3">
        <v>1</v>
      </c>
      <c r="L24" s="3">
        <v>1</v>
      </c>
      <c r="M24" s="3">
        <v>0</v>
      </c>
      <c r="N24" s="3">
        <v>1</v>
      </c>
      <c r="O24" s="3">
        <v>1</v>
      </c>
      <c r="P24" s="3">
        <v>0</v>
      </c>
      <c r="Q24" s="3">
        <v>0</v>
      </c>
      <c r="R24" s="3">
        <v>1</v>
      </c>
      <c r="S24" s="3">
        <v>1</v>
      </c>
      <c r="T24" s="3">
        <v>1</v>
      </c>
      <c r="U24" s="3">
        <v>1</v>
      </c>
      <c r="V24" s="3">
        <v>0</v>
      </c>
      <c r="W24" s="3">
        <v>0</v>
      </c>
      <c r="X24" s="3">
        <v>0</v>
      </c>
      <c r="Y24" s="3">
        <v>0</v>
      </c>
      <c r="Z24" s="3">
        <v>1</v>
      </c>
      <c r="AA24" s="3">
        <v>1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</row>
    <row r="25" spans="1:43" ht="15.75" customHeight="1" x14ac:dyDescent="0.15">
      <c r="A25" s="8" t="s">
        <v>459</v>
      </c>
      <c r="B25" s="3" t="s">
        <v>190</v>
      </c>
      <c r="C25" s="3" t="s">
        <v>209</v>
      </c>
      <c r="D25" s="3" t="s">
        <v>210</v>
      </c>
      <c r="E25" s="3">
        <v>0</v>
      </c>
      <c r="F25" s="3">
        <v>1</v>
      </c>
      <c r="G25" s="7" t="s">
        <v>363</v>
      </c>
      <c r="H25" s="3">
        <v>630</v>
      </c>
      <c r="I25" s="3">
        <v>0</v>
      </c>
      <c r="J25" s="3">
        <v>0</v>
      </c>
      <c r="K25" s="3">
        <v>1</v>
      </c>
      <c r="L25" s="3">
        <v>1</v>
      </c>
      <c r="M25" s="3">
        <v>0</v>
      </c>
      <c r="N25" s="3">
        <v>1</v>
      </c>
      <c r="O25" s="3">
        <v>1</v>
      </c>
      <c r="P25" s="3">
        <v>0</v>
      </c>
      <c r="Q25" s="3">
        <v>0</v>
      </c>
      <c r="R25" s="3">
        <v>1</v>
      </c>
      <c r="S25" s="3">
        <v>1</v>
      </c>
      <c r="T25" s="3">
        <v>1</v>
      </c>
      <c r="U25" s="3">
        <v>1</v>
      </c>
      <c r="V25" s="3">
        <v>0</v>
      </c>
      <c r="W25" s="3">
        <v>0</v>
      </c>
      <c r="X25" s="3">
        <v>0</v>
      </c>
      <c r="Y25" s="3">
        <v>0</v>
      </c>
      <c r="Z25" s="3">
        <v>1</v>
      </c>
      <c r="AA25" s="3">
        <v>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</row>
    <row r="26" spans="1:43" ht="15.75" customHeight="1" x14ac:dyDescent="0.15">
      <c r="A26" s="8" t="s">
        <v>460</v>
      </c>
      <c r="B26" s="3" t="s">
        <v>190</v>
      </c>
      <c r="C26" s="3" t="s">
        <v>211</v>
      </c>
      <c r="D26" s="3" t="s">
        <v>212</v>
      </c>
      <c r="E26" s="3">
        <v>0</v>
      </c>
      <c r="F26" s="3">
        <v>1</v>
      </c>
      <c r="G26" s="7" t="s">
        <v>363</v>
      </c>
      <c r="H26" s="3">
        <v>685</v>
      </c>
      <c r="I26" s="3">
        <v>0</v>
      </c>
      <c r="J26" s="3">
        <v>0</v>
      </c>
      <c r="K26" s="3">
        <v>1</v>
      </c>
      <c r="L26" s="3">
        <v>0</v>
      </c>
      <c r="M26" s="3">
        <v>0</v>
      </c>
      <c r="N26" s="3">
        <v>1</v>
      </c>
      <c r="O26" s="3">
        <v>1</v>
      </c>
      <c r="P26" s="3">
        <v>0</v>
      </c>
      <c r="Q26" s="3">
        <v>0</v>
      </c>
      <c r="R26" s="3">
        <v>1</v>
      </c>
      <c r="S26" s="3">
        <v>1</v>
      </c>
      <c r="T26" s="3">
        <v>1</v>
      </c>
      <c r="U26" s="3">
        <v>1</v>
      </c>
      <c r="V26" s="3">
        <v>0</v>
      </c>
      <c r="W26" s="3">
        <v>0</v>
      </c>
      <c r="X26" s="3">
        <v>0</v>
      </c>
      <c r="Y26" s="3">
        <v>0</v>
      </c>
      <c r="Z26" s="3">
        <v>1</v>
      </c>
      <c r="AA26" s="3">
        <v>0</v>
      </c>
      <c r="AB26" s="3">
        <v>0</v>
      </c>
      <c r="AC26" s="3">
        <v>1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</row>
    <row r="27" spans="1:43" ht="15.75" customHeight="1" x14ac:dyDescent="0.15">
      <c r="A27" s="8" t="s">
        <v>461</v>
      </c>
      <c r="B27" s="3" t="s">
        <v>190</v>
      </c>
      <c r="C27" s="3" t="s">
        <v>213</v>
      </c>
      <c r="D27" s="3" t="s">
        <v>214</v>
      </c>
      <c r="E27" s="3">
        <v>0</v>
      </c>
      <c r="F27" s="3">
        <v>1</v>
      </c>
      <c r="G27" s="7" t="s">
        <v>363</v>
      </c>
      <c r="H27" s="3">
        <v>389</v>
      </c>
      <c r="I27" s="3">
        <v>0</v>
      </c>
      <c r="J27" s="3">
        <v>0</v>
      </c>
      <c r="K27" s="3">
        <v>1</v>
      </c>
      <c r="L27" s="3">
        <v>0</v>
      </c>
      <c r="M27" s="3">
        <v>0</v>
      </c>
      <c r="N27" s="3">
        <v>1</v>
      </c>
      <c r="O27" s="3">
        <v>1</v>
      </c>
      <c r="P27" s="3">
        <v>0</v>
      </c>
      <c r="Q27" s="3">
        <v>0</v>
      </c>
      <c r="R27" s="3">
        <v>1</v>
      </c>
      <c r="S27" s="3">
        <v>1</v>
      </c>
      <c r="T27" s="3">
        <v>1</v>
      </c>
      <c r="U27" s="3">
        <v>1</v>
      </c>
      <c r="V27" s="3">
        <v>0</v>
      </c>
      <c r="W27" s="3">
        <v>0</v>
      </c>
      <c r="X27" s="3">
        <v>0</v>
      </c>
      <c r="Y27" s="3">
        <v>0</v>
      </c>
      <c r="Z27" s="3">
        <v>1</v>
      </c>
      <c r="AA27" s="3">
        <v>0</v>
      </c>
      <c r="AB27" s="3">
        <v>0</v>
      </c>
      <c r="AC27" s="3">
        <v>0</v>
      </c>
      <c r="AD27" s="3">
        <v>1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</row>
    <row r="28" spans="1:43" ht="15.75" customHeight="1" x14ac:dyDescent="0.15">
      <c r="A28" s="8" t="s">
        <v>462</v>
      </c>
      <c r="B28" s="3" t="s">
        <v>190</v>
      </c>
      <c r="C28" s="3" t="s">
        <v>215</v>
      </c>
      <c r="D28" s="3" t="s">
        <v>216</v>
      </c>
      <c r="E28" s="3">
        <v>0</v>
      </c>
      <c r="F28" s="3">
        <v>1</v>
      </c>
      <c r="G28" s="7" t="s">
        <v>363</v>
      </c>
      <c r="H28" s="3">
        <v>497</v>
      </c>
      <c r="I28" s="3">
        <v>0</v>
      </c>
      <c r="J28" s="3">
        <v>0</v>
      </c>
      <c r="K28" s="3">
        <v>1</v>
      </c>
      <c r="L28" s="3">
        <v>1</v>
      </c>
      <c r="M28" s="3">
        <v>0</v>
      </c>
      <c r="N28" s="3">
        <v>1</v>
      </c>
      <c r="O28" s="3">
        <v>1</v>
      </c>
      <c r="P28" s="3">
        <v>0</v>
      </c>
      <c r="Q28" s="3">
        <v>0</v>
      </c>
      <c r="R28" s="3">
        <v>1</v>
      </c>
      <c r="S28" s="3">
        <v>1</v>
      </c>
      <c r="T28" s="3">
        <v>1</v>
      </c>
      <c r="U28" s="3">
        <v>1</v>
      </c>
      <c r="V28" s="3">
        <v>0</v>
      </c>
      <c r="W28" s="3">
        <v>0</v>
      </c>
      <c r="X28" s="3">
        <v>0</v>
      </c>
      <c r="Y28" s="3">
        <v>0</v>
      </c>
      <c r="Z28" s="3">
        <v>1</v>
      </c>
      <c r="AA28" s="3">
        <v>0</v>
      </c>
      <c r="AB28" s="3">
        <v>0</v>
      </c>
      <c r="AC28" s="3">
        <v>0</v>
      </c>
      <c r="AD28" s="3">
        <v>0</v>
      </c>
      <c r="AE28" s="3">
        <v>1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</row>
    <row r="29" spans="1:43" ht="15.75" customHeight="1" x14ac:dyDescent="0.15">
      <c r="A29" s="8" t="s">
        <v>463</v>
      </c>
      <c r="B29" s="3" t="s">
        <v>190</v>
      </c>
      <c r="C29" s="3" t="s">
        <v>217</v>
      </c>
      <c r="D29" s="3" t="s">
        <v>218</v>
      </c>
      <c r="E29" s="3">
        <v>1</v>
      </c>
      <c r="F29" s="3">
        <v>0</v>
      </c>
      <c r="G29" s="7" t="s">
        <v>363</v>
      </c>
      <c r="H29" s="3">
        <v>761</v>
      </c>
      <c r="I29" s="3">
        <v>0</v>
      </c>
      <c r="J29" s="3">
        <v>0</v>
      </c>
      <c r="K29" s="3">
        <v>1</v>
      </c>
      <c r="L29" s="3">
        <v>0</v>
      </c>
      <c r="M29" s="3">
        <v>0</v>
      </c>
      <c r="N29" s="3">
        <v>1</v>
      </c>
      <c r="O29" s="3">
        <v>1</v>
      </c>
      <c r="P29" s="3">
        <v>0</v>
      </c>
      <c r="Q29" s="3">
        <v>0</v>
      </c>
      <c r="R29" s="3">
        <v>1</v>
      </c>
      <c r="S29" s="3">
        <v>1</v>
      </c>
      <c r="T29" s="3">
        <v>1</v>
      </c>
      <c r="U29" s="3">
        <v>1</v>
      </c>
      <c r="V29" s="3">
        <v>0</v>
      </c>
      <c r="W29" s="3">
        <v>0</v>
      </c>
      <c r="X29" s="3">
        <v>0</v>
      </c>
      <c r="Y29" s="3">
        <v>0</v>
      </c>
      <c r="Z29" s="3">
        <v>1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1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</row>
    <row r="30" spans="1:43" ht="15.75" customHeight="1" x14ac:dyDescent="0.15">
      <c r="A30" s="8" t="s">
        <v>464</v>
      </c>
      <c r="B30" s="3" t="s">
        <v>190</v>
      </c>
      <c r="C30" s="3" t="s">
        <v>219</v>
      </c>
      <c r="D30" s="3" t="s">
        <v>220</v>
      </c>
      <c r="E30" s="3">
        <v>0</v>
      </c>
      <c r="F30" s="3">
        <v>1</v>
      </c>
      <c r="G30" s="7" t="s">
        <v>363</v>
      </c>
      <c r="H30" s="3">
        <v>678</v>
      </c>
      <c r="I30" s="3">
        <v>0</v>
      </c>
      <c r="J30" s="3">
        <v>0</v>
      </c>
      <c r="K30" s="3">
        <v>1</v>
      </c>
      <c r="L30" s="3">
        <v>0</v>
      </c>
      <c r="M30" s="3">
        <v>0</v>
      </c>
      <c r="N30" s="3">
        <v>1</v>
      </c>
      <c r="O30" s="3">
        <v>1</v>
      </c>
      <c r="P30" s="3">
        <v>0</v>
      </c>
      <c r="Q30" s="3">
        <v>0</v>
      </c>
      <c r="R30" s="3">
        <v>1</v>
      </c>
      <c r="S30" s="3">
        <v>1</v>
      </c>
      <c r="T30" s="3">
        <v>1</v>
      </c>
      <c r="U30" s="3">
        <v>1</v>
      </c>
      <c r="V30" s="3">
        <v>0</v>
      </c>
      <c r="W30" s="3">
        <v>0</v>
      </c>
      <c r="X30" s="3">
        <v>0</v>
      </c>
      <c r="Y30" s="3">
        <v>0</v>
      </c>
      <c r="Z30" s="3">
        <v>1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1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</row>
    <row r="31" spans="1:43" ht="15.75" customHeight="1" x14ac:dyDescent="0.15">
      <c r="A31" s="8" t="s">
        <v>465</v>
      </c>
      <c r="B31" s="3" t="s">
        <v>190</v>
      </c>
      <c r="C31" s="3" t="s">
        <v>221</v>
      </c>
      <c r="D31" s="3" t="s">
        <v>222</v>
      </c>
      <c r="E31" s="3">
        <v>1</v>
      </c>
      <c r="F31" s="3">
        <v>0</v>
      </c>
      <c r="G31" s="7" t="s">
        <v>363</v>
      </c>
      <c r="H31" s="3">
        <v>786</v>
      </c>
      <c r="I31" s="3">
        <v>0</v>
      </c>
      <c r="J31" s="3">
        <v>0</v>
      </c>
      <c r="K31" s="3">
        <v>1</v>
      </c>
      <c r="L31" s="3">
        <v>1</v>
      </c>
      <c r="M31" s="3">
        <v>0</v>
      </c>
      <c r="N31" s="3">
        <v>1</v>
      </c>
      <c r="O31" s="3">
        <v>1</v>
      </c>
      <c r="P31" s="3">
        <v>0</v>
      </c>
      <c r="Q31" s="3">
        <v>0</v>
      </c>
      <c r="R31" s="3">
        <v>1</v>
      </c>
      <c r="S31" s="3">
        <v>1</v>
      </c>
      <c r="T31" s="3">
        <v>1</v>
      </c>
      <c r="U31" s="3">
        <v>1</v>
      </c>
      <c r="V31" s="3">
        <v>0</v>
      </c>
      <c r="W31" s="3">
        <v>0</v>
      </c>
      <c r="X31" s="3">
        <v>0</v>
      </c>
      <c r="Y31" s="3">
        <v>0</v>
      </c>
      <c r="Z31" s="3">
        <v>1</v>
      </c>
      <c r="AA31" s="3">
        <v>1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1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</row>
    <row r="32" spans="1:43" ht="15.75" customHeight="1" x14ac:dyDescent="0.15">
      <c r="A32" s="8" t="s">
        <v>466</v>
      </c>
      <c r="B32" s="3" t="s">
        <v>190</v>
      </c>
      <c r="C32" s="3" t="s">
        <v>223</v>
      </c>
      <c r="D32" s="3" t="s">
        <v>224</v>
      </c>
      <c r="E32" s="3">
        <v>0</v>
      </c>
      <c r="F32" s="3">
        <v>1</v>
      </c>
      <c r="G32" s="7" t="s">
        <v>363</v>
      </c>
      <c r="H32" s="3">
        <v>805</v>
      </c>
      <c r="I32" s="3">
        <v>0</v>
      </c>
      <c r="J32" s="3">
        <v>0</v>
      </c>
      <c r="K32" s="3">
        <v>1</v>
      </c>
      <c r="L32" s="3">
        <v>1</v>
      </c>
      <c r="M32" s="3">
        <v>0</v>
      </c>
      <c r="N32" s="3">
        <v>1</v>
      </c>
      <c r="O32" s="3">
        <v>1</v>
      </c>
      <c r="P32" s="3">
        <v>0</v>
      </c>
      <c r="Q32" s="3">
        <v>0</v>
      </c>
      <c r="R32" s="3">
        <v>1</v>
      </c>
      <c r="S32" s="3">
        <v>1</v>
      </c>
      <c r="T32" s="3">
        <v>1</v>
      </c>
      <c r="U32" s="3">
        <v>1</v>
      </c>
      <c r="V32" s="3">
        <v>0</v>
      </c>
      <c r="W32" s="3">
        <v>0</v>
      </c>
      <c r="X32" s="3">
        <v>0</v>
      </c>
      <c r="Y32" s="3">
        <v>0</v>
      </c>
      <c r="Z32" s="3">
        <v>1</v>
      </c>
      <c r="AA32" s="3">
        <v>1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1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</row>
    <row r="33" spans="1:43" ht="15.75" customHeight="1" x14ac:dyDescent="0.15">
      <c r="A33" s="8" t="s">
        <v>467</v>
      </c>
      <c r="B33" s="1" t="s">
        <v>156</v>
      </c>
      <c r="C33" s="1" t="s">
        <v>225</v>
      </c>
      <c r="D33" s="1" t="s">
        <v>226</v>
      </c>
      <c r="E33" s="1">
        <v>1</v>
      </c>
      <c r="F33" s="1">
        <v>0</v>
      </c>
      <c r="G33" s="7" t="s">
        <v>363</v>
      </c>
      <c r="H33" s="1">
        <v>500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1</v>
      </c>
      <c r="O33" s="1">
        <v>1</v>
      </c>
      <c r="P33" s="1">
        <v>1</v>
      </c>
      <c r="Q33" s="1">
        <v>0</v>
      </c>
      <c r="R33" s="1">
        <v>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1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</row>
    <row r="34" spans="1:43" ht="15.75" customHeight="1" x14ac:dyDescent="0.15">
      <c r="A34" s="8" t="s">
        <v>468</v>
      </c>
      <c r="B34" s="1" t="s">
        <v>156</v>
      </c>
      <c r="C34" s="1" t="s">
        <v>227</v>
      </c>
      <c r="D34" s="1" t="s">
        <v>228</v>
      </c>
      <c r="E34" s="1">
        <v>0</v>
      </c>
      <c r="F34" s="1">
        <v>1</v>
      </c>
      <c r="G34" s="7" t="s">
        <v>363</v>
      </c>
      <c r="H34" s="1">
        <v>468</v>
      </c>
      <c r="I34" s="1">
        <v>0</v>
      </c>
      <c r="J34" s="1">
        <v>0</v>
      </c>
      <c r="K34" s="1">
        <v>1</v>
      </c>
      <c r="L34" s="1">
        <v>0</v>
      </c>
      <c r="M34" s="1">
        <v>0</v>
      </c>
      <c r="N34" s="1">
        <v>1</v>
      </c>
      <c r="O34" s="1">
        <v>1</v>
      </c>
      <c r="P34" s="1">
        <v>1</v>
      </c>
      <c r="Q34" s="1">
        <v>0</v>
      </c>
      <c r="R34" s="1">
        <v>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1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</row>
    <row r="35" spans="1:43" ht="15.75" customHeight="1" x14ac:dyDescent="0.15">
      <c r="A35" s="8" t="s">
        <v>469</v>
      </c>
      <c r="B35" s="1" t="s">
        <v>156</v>
      </c>
      <c r="C35" s="1" t="s">
        <v>229</v>
      </c>
      <c r="D35" s="1" t="s">
        <v>230</v>
      </c>
      <c r="E35" s="1">
        <v>1</v>
      </c>
      <c r="F35" s="1">
        <v>0</v>
      </c>
      <c r="G35" s="7" t="s">
        <v>363</v>
      </c>
      <c r="H35" s="1">
        <v>478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1</v>
      </c>
      <c r="O35" s="1">
        <v>1</v>
      </c>
      <c r="P35" s="1">
        <v>1</v>
      </c>
      <c r="Q35" s="1">
        <v>0</v>
      </c>
      <c r="R35" s="1">
        <v>0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1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</row>
    <row r="36" spans="1:43" ht="15.75" customHeight="1" x14ac:dyDescent="0.15">
      <c r="A36" s="8" t="s">
        <v>470</v>
      </c>
      <c r="B36" s="1" t="s">
        <v>156</v>
      </c>
      <c r="C36" s="1" t="s">
        <v>231</v>
      </c>
      <c r="D36" s="1" t="s">
        <v>232</v>
      </c>
      <c r="E36" s="1">
        <v>0</v>
      </c>
      <c r="F36" s="1">
        <v>1</v>
      </c>
      <c r="G36" s="7" t="s">
        <v>363</v>
      </c>
      <c r="H36" s="1">
        <v>450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1</v>
      </c>
      <c r="O36" s="1">
        <v>1</v>
      </c>
      <c r="P36" s="1">
        <v>1</v>
      </c>
      <c r="Q36" s="1">
        <v>0</v>
      </c>
      <c r="R36" s="1">
        <v>0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1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</row>
    <row r="37" spans="1:43" ht="15.75" customHeight="1" x14ac:dyDescent="0.15">
      <c r="A37" s="8" t="s">
        <v>471</v>
      </c>
      <c r="B37" s="1" t="s">
        <v>156</v>
      </c>
      <c r="C37" s="1" t="s">
        <v>233</v>
      </c>
      <c r="D37" s="1" t="s">
        <v>234</v>
      </c>
      <c r="E37" s="1">
        <v>1</v>
      </c>
      <c r="F37" s="1">
        <v>0</v>
      </c>
      <c r="G37" s="7" t="s">
        <v>363</v>
      </c>
      <c r="H37" s="1">
        <v>489</v>
      </c>
      <c r="I37" s="1">
        <v>0</v>
      </c>
      <c r="J37" s="1">
        <v>0</v>
      </c>
      <c r="K37" s="1">
        <v>1</v>
      </c>
      <c r="L37" s="1">
        <v>0</v>
      </c>
      <c r="M37" s="1">
        <v>0</v>
      </c>
      <c r="N37" s="1">
        <v>1</v>
      </c>
      <c r="O37" s="1">
        <v>1</v>
      </c>
      <c r="P37" s="1">
        <v>1</v>
      </c>
      <c r="Q37" s="1">
        <v>0</v>
      </c>
      <c r="R37" s="1">
        <v>0</v>
      </c>
      <c r="S37" s="1">
        <v>0</v>
      </c>
      <c r="T37" s="1">
        <v>1</v>
      </c>
      <c r="U37" s="1">
        <v>0</v>
      </c>
      <c r="V37" s="1">
        <v>0</v>
      </c>
      <c r="W37" s="1">
        <v>0</v>
      </c>
      <c r="X37" s="1">
        <v>0</v>
      </c>
      <c r="Y37" s="1">
        <v>1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</row>
    <row r="38" spans="1:43" ht="15.75" customHeight="1" x14ac:dyDescent="0.15">
      <c r="A38" s="8" t="s">
        <v>472</v>
      </c>
      <c r="B38" s="1" t="s">
        <v>156</v>
      </c>
      <c r="C38" s="1" t="s">
        <v>235</v>
      </c>
      <c r="D38" s="1" t="s">
        <v>236</v>
      </c>
      <c r="E38" s="1">
        <v>0</v>
      </c>
      <c r="F38" s="1">
        <v>1</v>
      </c>
      <c r="G38" s="7" t="s">
        <v>363</v>
      </c>
      <c r="H38" s="1">
        <v>459</v>
      </c>
      <c r="I38" s="1">
        <v>0</v>
      </c>
      <c r="J38" s="1">
        <v>0</v>
      </c>
      <c r="K38" s="1">
        <v>1</v>
      </c>
      <c r="L38" s="1">
        <v>0</v>
      </c>
      <c r="M38" s="1">
        <v>0</v>
      </c>
      <c r="N38" s="1">
        <v>1</v>
      </c>
      <c r="O38" s="1">
        <v>1</v>
      </c>
      <c r="P38" s="1">
        <v>1</v>
      </c>
      <c r="Q38" s="1">
        <v>0</v>
      </c>
      <c r="R38" s="1">
        <v>0</v>
      </c>
      <c r="S38" s="1">
        <v>0</v>
      </c>
      <c r="T38" s="1">
        <v>1</v>
      </c>
      <c r="U38" s="1">
        <v>0</v>
      </c>
      <c r="V38" s="1">
        <v>0</v>
      </c>
      <c r="W38" s="1">
        <v>0</v>
      </c>
      <c r="X38" s="1">
        <v>0</v>
      </c>
      <c r="Y38" s="1">
        <v>1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</row>
    <row r="39" spans="1:43" ht="15.75" customHeight="1" x14ac:dyDescent="0.15">
      <c r="A39" s="8" t="s">
        <v>473</v>
      </c>
      <c r="B39" s="1" t="s">
        <v>156</v>
      </c>
      <c r="C39" s="1" t="s">
        <v>237</v>
      </c>
      <c r="D39" s="1" t="s">
        <v>238</v>
      </c>
      <c r="E39" s="1">
        <v>1</v>
      </c>
      <c r="F39" s="1">
        <v>0</v>
      </c>
      <c r="G39" s="7" t="s">
        <v>363</v>
      </c>
      <c r="H39" s="1">
        <v>478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1</v>
      </c>
      <c r="O39" s="1">
        <v>1</v>
      </c>
      <c r="P39" s="1">
        <v>1</v>
      </c>
      <c r="Q39" s="1">
        <v>0</v>
      </c>
      <c r="R39" s="1">
        <v>0</v>
      </c>
      <c r="S39" s="1">
        <v>0</v>
      </c>
      <c r="T39" s="1">
        <v>0</v>
      </c>
      <c r="U39" s="1">
        <v>1</v>
      </c>
      <c r="V39" s="1">
        <v>0</v>
      </c>
      <c r="W39" s="1">
        <v>0</v>
      </c>
      <c r="X39" s="1">
        <v>0</v>
      </c>
      <c r="Y39" s="1">
        <v>1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</row>
    <row r="40" spans="1:43" ht="15.75" customHeight="1" x14ac:dyDescent="0.15">
      <c r="A40" s="8" t="s">
        <v>474</v>
      </c>
      <c r="B40" s="1" t="s">
        <v>156</v>
      </c>
      <c r="C40" s="1" t="s">
        <v>239</v>
      </c>
      <c r="D40" s="5" t="s">
        <v>240</v>
      </c>
      <c r="E40" s="1">
        <v>0</v>
      </c>
      <c r="F40" s="1">
        <v>1</v>
      </c>
      <c r="G40" s="7" t="s">
        <v>363</v>
      </c>
      <c r="H40" s="1">
        <v>450</v>
      </c>
      <c r="I40" s="1">
        <v>0</v>
      </c>
      <c r="J40" s="1">
        <v>0</v>
      </c>
      <c r="K40" s="1">
        <v>1</v>
      </c>
      <c r="L40" s="1">
        <v>0</v>
      </c>
      <c r="M40" s="1">
        <v>0</v>
      </c>
      <c r="N40" s="1">
        <v>1</v>
      </c>
      <c r="O40" s="1">
        <v>1</v>
      </c>
      <c r="P40" s="1">
        <v>1</v>
      </c>
      <c r="Q40" s="1">
        <v>0</v>
      </c>
      <c r="R40" s="1">
        <v>0</v>
      </c>
      <c r="S40" s="1">
        <v>0</v>
      </c>
      <c r="T40" s="1">
        <v>0</v>
      </c>
      <c r="U40" s="1">
        <v>1</v>
      </c>
      <c r="V40" s="1">
        <v>0</v>
      </c>
      <c r="W40" s="1">
        <v>0</v>
      </c>
      <c r="X40" s="1">
        <v>0</v>
      </c>
      <c r="Y40" s="1">
        <v>1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</row>
    <row r="41" spans="1:43" ht="15.75" customHeight="1" x14ac:dyDescent="0.15">
      <c r="A41" s="8" t="s">
        <v>475</v>
      </c>
      <c r="B41" s="1" t="s">
        <v>156</v>
      </c>
      <c r="C41" s="1" t="s">
        <v>241</v>
      </c>
      <c r="D41" s="1" t="s">
        <v>242</v>
      </c>
      <c r="E41" s="1">
        <v>1</v>
      </c>
      <c r="F41" s="1">
        <v>0</v>
      </c>
      <c r="G41" s="7" t="s">
        <v>363</v>
      </c>
      <c r="H41" s="1">
        <v>749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1</v>
      </c>
      <c r="O41" s="1">
        <v>1</v>
      </c>
      <c r="P41" s="1">
        <v>1</v>
      </c>
      <c r="Q41" s="1">
        <v>0</v>
      </c>
      <c r="R41" s="1">
        <v>1</v>
      </c>
      <c r="S41" s="1">
        <v>1</v>
      </c>
      <c r="T41" s="1">
        <v>1</v>
      </c>
      <c r="U41" s="1">
        <v>1</v>
      </c>
      <c r="V41" s="1">
        <v>0</v>
      </c>
      <c r="W41" s="1">
        <v>0</v>
      </c>
      <c r="X41" s="1">
        <v>0</v>
      </c>
      <c r="Y41" s="1">
        <v>1</v>
      </c>
      <c r="Z41" s="1">
        <v>0</v>
      </c>
      <c r="AA41" s="1">
        <v>1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</row>
    <row r="42" spans="1:43" ht="15.75" customHeight="1" x14ac:dyDescent="0.15">
      <c r="A42" s="8" t="s">
        <v>476</v>
      </c>
      <c r="B42" s="1" t="s">
        <v>156</v>
      </c>
      <c r="C42" s="1" t="s">
        <v>243</v>
      </c>
      <c r="D42" s="1" t="s">
        <v>244</v>
      </c>
      <c r="E42" s="1">
        <v>0</v>
      </c>
      <c r="F42" s="1">
        <v>1</v>
      </c>
      <c r="G42" s="7" t="s">
        <v>363</v>
      </c>
      <c r="H42" s="1">
        <v>805</v>
      </c>
      <c r="I42" s="1">
        <v>0</v>
      </c>
      <c r="J42" s="1">
        <v>0</v>
      </c>
      <c r="K42" s="1">
        <v>1</v>
      </c>
      <c r="L42" s="1">
        <v>0</v>
      </c>
      <c r="M42" s="1">
        <v>0</v>
      </c>
      <c r="N42" s="1">
        <v>1</v>
      </c>
      <c r="O42" s="1">
        <v>1</v>
      </c>
      <c r="P42" s="1">
        <v>1</v>
      </c>
      <c r="Q42" s="1">
        <v>0</v>
      </c>
      <c r="R42" s="1">
        <v>1</v>
      </c>
      <c r="S42" s="1">
        <v>1</v>
      </c>
      <c r="T42" s="1">
        <v>1</v>
      </c>
      <c r="U42" s="1">
        <v>1</v>
      </c>
      <c r="V42" s="1">
        <v>0</v>
      </c>
      <c r="W42" s="1">
        <v>0</v>
      </c>
      <c r="X42" s="1">
        <v>0</v>
      </c>
      <c r="Y42" s="1">
        <v>1</v>
      </c>
      <c r="Z42" s="1">
        <v>0</v>
      </c>
      <c r="AA42" s="1">
        <v>1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</row>
    <row r="43" spans="1:43" ht="15.75" customHeight="1" x14ac:dyDescent="0.15">
      <c r="A43" s="8" t="s">
        <v>477</v>
      </c>
      <c r="B43" s="1" t="s">
        <v>156</v>
      </c>
      <c r="C43" s="1" t="s">
        <v>245</v>
      </c>
      <c r="D43" s="1" t="s">
        <v>246</v>
      </c>
      <c r="E43" s="1">
        <v>0</v>
      </c>
      <c r="F43" s="1">
        <v>1</v>
      </c>
      <c r="G43" s="7" t="s">
        <v>363</v>
      </c>
      <c r="H43" s="1">
        <v>663</v>
      </c>
      <c r="I43" s="1">
        <v>0</v>
      </c>
      <c r="J43" s="1">
        <v>0</v>
      </c>
      <c r="K43" s="1">
        <v>1</v>
      </c>
      <c r="L43" s="1">
        <v>0</v>
      </c>
      <c r="M43" s="1">
        <v>0</v>
      </c>
      <c r="N43" s="1">
        <v>1</v>
      </c>
      <c r="O43" s="1">
        <v>1</v>
      </c>
      <c r="P43" s="1">
        <v>1</v>
      </c>
      <c r="Q43" s="1">
        <v>0</v>
      </c>
      <c r="R43" s="1">
        <v>1</v>
      </c>
      <c r="S43" s="1">
        <v>1</v>
      </c>
      <c r="T43" s="1">
        <v>1</v>
      </c>
      <c r="U43" s="1">
        <v>1</v>
      </c>
      <c r="V43" s="1">
        <v>0</v>
      </c>
      <c r="W43" s="1">
        <v>0</v>
      </c>
      <c r="X43" s="1">
        <v>0</v>
      </c>
      <c r="Y43" s="1">
        <v>1</v>
      </c>
      <c r="Z43" s="1">
        <v>0</v>
      </c>
      <c r="AA43" s="1">
        <v>0</v>
      </c>
      <c r="AB43" s="1">
        <v>1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</row>
    <row r="44" spans="1:43" ht="15.75" customHeight="1" x14ac:dyDescent="0.15">
      <c r="A44" s="8" t="s">
        <v>478</v>
      </c>
      <c r="B44" s="1" t="s">
        <v>156</v>
      </c>
      <c r="C44" s="1" t="s">
        <v>247</v>
      </c>
      <c r="D44" s="1" t="s">
        <v>248</v>
      </c>
      <c r="E44" s="1">
        <v>0</v>
      </c>
      <c r="F44" s="1">
        <v>1</v>
      </c>
      <c r="G44" s="7" t="s">
        <v>363</v>
      </c>
      <c r="H44" s="1">
        <v>587</v>
      </c>
      <c r="I44" s="1">
        <v>0</v>
      </c>
      <c r="J44" s="1">
        <v>0</v>
      </c>
      <c r="K44" s="1">
        <v>1</v>
      </c>
      <c r="L44" s="1">
        <v>1</v>
      </c>
      <c r="M44" s="1">
        <v>0</v>
      </c>
      <c r="N44" s="1">
        <v>1</v>
      </c>
      <c r="O44" s="1">
        <v>1</v>
      </c>
      <c r="P44" s="1">
        <v>1</v>
      </c>
      <c r="Q44" s="1">
        <v>0</v>
      </c>
      <c r="R44" s="1">
        <v>1</v>
      </c>
      <c r="S44" s="1">
        <v>1</v>
      </c>
      <c r="T44" s="1">
        <v>1</v>
      </c>
      <c r="U44" s="1">
        <v>1</v>
      </c>
      <c r="V44" s="1">
        <v>0</v>
      </c>
      <c r="W44" s="1">
        <v>0</v>
      </c>
      <c r="X44" s="1">
        <v>0</v>
      </c>
      <c r="Y44" s="1">
        <v>1</v>
      </c>
      <c r="Z44" s="1">
        <v>0</v>
      </c>
      <c r="AA44" s="1">
        <v>0</v>
      </c>
      <c r="AB44" s="1">
        <v>0</v>
      </c>
      <c r="AC44" s="1">
        <v>1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</row>
    <row r="45" spans="1:43" ht="15.75" customHeight="1" x14ac:dyDescent="0.15">
      <c r="A45" s="8" t="s">
        <v>479</v>
      </c>
      <c r="B45" s="1" t="s">
        <v>156</v>
      </c>
      <c r="C45" s="1" t="s">
        <v>249</v>
      </c>
      <c r="D45" s="1" t="s">
        <v>250</v>
      </c>
      <c r="E45" s="1">
        <v>0</v>
      </c>
      <c r="F45" s="1">
        <v>1</v>
      </c>
      <c r="G45" s="7" t="s">
        <v>363</v>
      </c>
      <c r="H45" s="1">
        <v>552</v>
      </c>
      <c r="I45" s="1">
        <v>0</v>
      </c>
      <c r="J45" s="1">
        <v>0</v>
      </c>
      <c r="K45" s="1">
        <v>1</v>
      </c>
      <c r="L45" s="1">
        <v>0</v>
      </c>
      <c r="M45" s="1">
        <v>0</v>
      </c>
      <c r="N45" s="1">
        <v>1</v>
      </c>
      <c r="O45" s="1">
        <v>1</v>
      </c>
      <c r="P45" s="1">
        <v>1</v>
      </c>
      <c r="Q45" s="1">
        <v>0</v>
      </c>
      <c r="R45" s="1">
        <v>1</v>
      </c>
      <c r="S45" s="1">
        <v>1</v>
      </c>
      <c r="T45" s="1">
        <v>1</v>
      </c>
      <c r="U45" s="1">
        <v>1</v>
      </c>
      <c r="V45" s="1">
        <v>0</v>
      </c>
      <c r="W45" s="1">
        <v>0</v>
      </c>
      <c r="X45" s="1">
        <v>0</v>
      </c>
      <c r="Y45" s="1">
        <v>1</v>
      </c>
      <c r="Z45" s="1">
        <v>0</v>
      </c>
      <c r="AA45" s="1">
        <v>0</v>
      </c>
      <c r="AB45" s="1">
        <v>0</v>
      </c>
      <c r="AC45" s="1">
        <v>1</v>
      </c>
      <c r="AD45" s="1">
        <v>0</v>
      </c>
      <c r="AE45" s="1">
        <v>0</v>
      </c>
      <c r="AF45" s="1">
        <v>1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</row>
    <row r="46" spans="1:43" ht="15.75" customHeight="1" x14ac:dyDescent="0.15">
      <c r="A46" s="8" t="s">
        <v>480</v>
      </c>
      <c r="B46" s="3" t="s">
        <v>155</v>
      </c>
      <c r="C46" s="3" t="s">
        <v>251</v>
      </c>
      <c r="D46" s="3" t="s">
        <v>252</v>
      </c>
      <c r="E46" s="3">
        <v>1</v>
      </c>
      <c r="F46" s="3">
        <v>0</v>
      </c>
      <c r="G46" s="7" t="s">
        <v>363</v>
      </c>
      <c r="H46" s="3">
        <v>445</v>
      </c>
      <c r="I46" s="3">
        <v>0</v>
      </c>
      <c r="J46" s="3">
        <v>1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1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1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</row>
    <row r="47" spans="1:43" ht="15.75" customHeight="1" x14ac:dyDescent="0.15">
      <c r="A47" s="8" t="s">
        <v>481</v>
      </c>
      <c r="B47" s="3" t="s">
        <v>155</v>
      </c>
      <c r="C47" s="3" t="s">
        <v>253</v>
      </c>
      <c r="D47" s="3" t="s">
        <v>254</v>
      </c>
      <c r="E47" s="3">
        <v>1</v>
      </c>
      <c r="F47" s="3">
        <v>0</v>
      </c>
      <c r="G47" s="7" t="s">
        <v>363</v>
      </c>
      <c r="H47" s="3">
        <v>566</v>
      </c>
      <c r="I47" s="3">
        <v>0</v>
      </c>
      <c r="J47" s="3">
        <v>1</v>
      </c>
      <c r="K47" s="3">
        <v>0</v>
      </c>
      <c r="L47" s="3">
        <v>1</v>
      </c>
      <c r="M47" s="3">
        <v>0</v>
      </c>
      <c r="N47" s="3">
        <v>0</v>
      </c>
      <c r="O47" s="3">
        <v>0</v>
      </c>
      <c r="P47" s="3">
        <v>0</v>
      </c>
      <c r="Q47" s="3">
        <v>1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1</v>
      </c>
      <c r="Y47" s="3">
        <v>0</v>
      </c>
      <c r="Z47" s="3">
        <v>0</v>
      </c>
      <c r="AA47" s="3">
        <v>1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</row>
    <row r="48" spans="1:43" ht="13" x14ac:dyDescent="0.15">
      <c r="A48" s="8" t="s">
        <v>482</v>
      </c>
      <c r="B48" s="3" t="s">
        <v>155</v>
      </c>
      <c r="C48" s="3" t="s">
        <v>255</v>
      </c>
      <c r="D48" s="3" t="s">
        <v>256</v>
      </c>
      <c r="E48" s="3">
        <v>1</v>
      </c>
      <c r="F48" s="3">
        <v>0</v>
      </c>
      <c r="G48" s="7" t="s">
        <v>363</v>
      </c>
      <c r="H48" s="3">
        <v>545</v>
      </c>
      <c r="I48" s="3">
        <v>0</v>
      </c>
      <c r="J48" s="3">
        <v>1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1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1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</row>
    <row r="49" spans="1:43" ht="13" x14ac:dyDescent="0.15">
      <c r="A49" s="7" t="s">
        <v>483</v>
      </c>
      <c r="B49" s="1" t="s">
        <v>257</v>
      </c>
      <c r="C49" s="1" t="s">
        <v>258</v>
      </c>
      <c r="D49" s="1" t="s">
        <v>154</v>
      </c>
      <c r="E49" s="1">
        <v>0</v>
      </c>
      <c r="F49" s="1">
        <v>1</v>
      </c>
      <c r="G49" s="7" t="s">
        <v>363</v>
      </c>
      <c r="H49" s="1">
        <v>197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1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</row>
    <row r="50" spans="1:43" ht="13" x14ac:dyDescent="0.15">
      <c r="A50" s="7" t="s">
        <v>484</v>
      </c>
      <c r="B50" s="1" t="s">
        <v>257</v>
      </c>
      <c r="C50" s="1" t="s">
        <v>259</v>
      </c>
      <c r="D50" s="1" t="s">
        <v>260</v>
      </c>
      <c r="E50" s="1">
        <v>0</v>
      </c>
      <c r="F50" s="1">
        <v>1</v>
      </c>
      <c r="G50" s="7" t="s">
        <v>363</v>
      </c>
      <c r="H50" s="1">
        <v>188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1</v>
      </c>
      <c r="AN50" s="1">
        <v>0</v>
      </c>
      <c r="AO50" s="1">
        <v>0</v>
      </c>
      <c r="AP50" s="1">
        <v>0</v>
      </c>
      <c r="AQ50" s="1">
        <v>0</v>
      </c>
    </row>
    <row r="51" spans="1:43" ht="13" x14ac:dyDescent="0.15">
      <c r="A51" s="7" t="s">
        <v>485</v>
      </c>
      <c r="B51" s="1" t="s">
        <v>257</v>
      </c>
      <c r="C51" s="1" t="s">
        <v>261</v>
      </c>
      <c r="D51" s="1" t="s">
        <v>262</v>
      </c>
      <c r="E51" s="1">
        <v>0</v>
      </c>
      <c r="F51" s="1">
        <v>1</v>
      </c>
      <c r="G51" s="7" t="s">
        <v>363</v>
      </c>
      <c r="H51" s="1">
        <v>190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1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</row>
    <row r="52" spans="1:43" ht="13" x14ac:dyDescent="0.15">
      <c r="A52" s="7" t="s">
        <v>486</v>
      </c>
      <c r="B52" s="1" t="s">
        <v>257</v>
      </c>
      <c r="C52" s="1" t="s">
        <v>263</v>
      </c>
      <c r="D52" s="1" t="s">
        <v>264</v>
      </c>
      <c r="E52" s="1">
        <v>0</v>
      </c>
      <c r="F52" s="1">
        <v>1</v>
      </c>
      <c r="G52" s="7" t="s">
        <v>363</v>
      </c>
      <c r="H52" s="1">
        <v>253</v>
      </c>
      <c r="I52" s="1">
        <v>0</v>
      </c>
      <c r="J52" s="1">
        <v>0</v>
      </c>
      <c r="K52" s="1">
        <v>1</v>
      </c>
      <c r="L52" s="1">
        <v>0</v>
      </c>
      <c r="M52" s="1">
        <v>0</v>
      </c>
      <c r="N52" s="1">
        <v>1</v>
      </c>
      <c r="O52" s="1">
        <v>1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1</v>
      </c>
      <c r="X52" s="1">
        <v>0</v>
      </c>
      <c r="Y52" s="1">
        <v>1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</row>
    <row r="53" spans="1:43" ht="13" x14ac:dyDescent="0.15">
      <c r="A53" s="7" t="s">
        <v>487</v>
      </c>
      <c r="B53" s="1" t="s">
        <v>257</v>
      </c>
      <c r="C53" s="1" t="s">
        <v>265</v>
      </c>
      <c r="D53" s="1" t="s">
        <v>266</v>
      </c>
      <c r="E53" s="1">
        <v>0</v>
      </c>
      <c r="F53" s="1">
        <v>1</v>
      </c>
      <c r="G53" s="7" t="s">
        <v>363</v>
      </c>
      <c r="H53" s="1">
        <v>480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1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</row>
    <row r="54" spans="1:43" ht="13" x14ac:dyDescent="0.15">
      <c r="A54" s="7" t="s">
        <v>488</v>
      </c>
      <c r="B54" s="1" t="s">
        <v>257</v>
      </c>
      <c r="C54" s="1" t="s">
        <v>267</v>
      </c>
      <c r="D54" s="1" t="s">
        <v>268</v>
      </c>
      <c r="E54" s="1">
        <v>0</v>
      </c>
      <c r="F54" s="1">
        <v>1</v>
      </c>
      <c r="G54" s="7" t="s">
        <v>363</v>
      </c>
      <c r="H54" s="1">
        <v>344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1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1</v>
      </c>
      <c r="AG54" s="1">
        <v>0</v>
      </c>
      <c r="AH54" s="1">
        <v>1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</row>
    <row r="55" spans="1:43" ht="13" x14ac:dyDescent="0.15">
      <c r="A55" s="8" t="s">
        <v>432</v>
      </c>
      <c r="B55" s="3" t="s">
        <v>269</v>
      </c>
      <c r="C55" s="3" t="s">
        <v>270</v>
      </c>
      <c r="D55" s="3" t="s">
        <v>271</v>
      </c>
      <c r="E55" s="3">
        <v>0</v>
      </c>
      <c r="F55" s="3">
        <v>1</v>
      </c>
      <c r="G55" s="7" t="s">
        <v>363</v>
      </c>
      <c r="H55" s="3">
        <v>336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1</v>
      </c>
      <c r="R55" s="3">
        <v>0</v>
      </c>
      <c r="S55" s="3">
        <v>1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1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</row>
    <row r="56" spans="1:43" ht="13" x14ac:dyDescent="0.15">
      <c r="A56" s="8" t="s">
        <v>433</v>
      </c>
      <c r="B56" s="3" t="s">
        <v>269</v>
      </c>
      <c r="C56" s="3" t="s">
        <v>272</v>
      </c>
      <c r="D56" s="3" t="s">
        <v>273</v>
      </c>
      <c r="E56" s="3">
        <v>0</v>
      </c>
      <c r="F56" s="3">
        <v>1</v>
      </c>
      <c r="G56" s="7" t="s">
        <v>363</v>
      </c>
      <c r="H56" s="3">
        <v>420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</v>
      </c>
      <c r="R56" s="3">
        <v>0</v>
      </c>
      <c r="S56" s="3">
        <v>1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1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</row>
    <row r="57" spans="1:43" ht="13" x14ac:dyDescent="0.15">
      <c r="A57" s="8" t="s">
        <v>434</v>
      </c>
      <c r="B57" s="3" t="s">
        <v>269</v>
      </c>
      <c r="C57" s="3" t="s">
        <v>274</v>
      </c>
      <c r="D57" s="3" t="s">
        <v>275</v>
      </c>
      <c r="E57" s="3">
        <v>0</v>
      </c>
      <c r="F57" s="3">
        <v>1</v>
      </c>
      <c r="G57" s="7" t="s">
        <v>363</v>
      </c>
      <c r="H57" s="3">
        <v>730</v>
      </c>
      <c r="I57" s="3">
        <v>0</v>
      </c>
      <c r="J57" s="3">
        <v>0</v>
      </c>
      <c r="K57" s="3">
        <v>1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</v>
      </c>
      <c r="R57" s="3">
        <v>0</v>
      </c>
      <c r="S57" s="3">
        <v>1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1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1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</row>
    <row r="58" spans="1:43" ht="13" x14ac:dyDescent="0.15">
      <c r="A58" s="8" t="s">
        <v>435</v>
      </c>
      <c r="B58" s="3" t="s">
        <v>269</v>
      </c>
      <c r="C58" s="3" t="s">
        <v>276</v>
      </c>
      <c r="D58" s="3" t="s">
        <v>277</v>
      </c>
      <c r="E58" s="3">
        <v>0</v>
      </c>
      <c r="F58" s="3">
        <v>1</v>
      </c>
      <c r="G58" s="7" t="s">
        <v>363</v>
      </c>
      <c r="H58" s="3">
        <v>290</v>
      </c>
      <c r="I58" s="3">
        <v>0</v>
      </c>
      <c r="J58" s="3">
        <v>0</v>
      </c>
      <c r="K58" s="3">
        <v>0</v>
      </c>
      <c r="L58" s="3">
        <v>1</v>
      </c>
      <c r="M58" s="3">
        <v>0</v>
      </c>
      <c r="N58" s="3">
        <v>0</v>
      </c>
      <c r="O58" s="3">
        <v>0</v>
      </c>
      <c r="P58" s="3">
        <v>0</v>
      </c>
      <c r="Q58" s="3">
        <v>1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1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1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</row>
    <row r="59" spans="1:43" ht="13" x14ac:dyDescent="0.15">
      <c r="A59" s="7" t="s">
        <v>489</v>
      </c>
      <c r="B59" s="1" t="s">
        <v>278</v>
      </c>
      <c r="C59" s="1" t="s">
        <v>279</v>
      </c>
      <c r="D59" s="1" t="s">
        <v>280</v>
      </c>
      <c r="E59" s="3">
        <v>0</v>
      </c>
      <c r="F59" s="3">
        <v>1</v>
      </c>
      <c r="G59" s="7" t="s">
        <v>363</v>
      </c>
      <c r="H59" s="1">
        <v>520</v>
      </c>
      <c r="I59" s="1">
        <v>0</v>
      </c>
      <c r="J59" s="1">
        <v>0</v>
      </c>
      <c r="K59" s="1">
        <v>1</v>
      </c>
      <c r="L59" s="1">
        <v>0</v>
      </c>
      <c r="M59" s="1">
        <v>0</v>
      </c>
      <c r="N59" s="1">
        <v>1</v>
      </c>
      <c r="O59" s="1">
        <v>1</v>
      </c>
      <c r="P59" s="1">
        <v>0</v>
      </c>
      <c r="Q59" s="1">
        <v>0</v>
      </c>
      <c r="R59" s="1">
        <v>1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</row>
    <row r="60" spans="1:43" ht="13" x14ac:dyDescent="0.15">
      <c r="A60" s="7" t="s">
        <v>490</v>
      </c>
      <c r="B60" s="1" t="s">
        <v>278</v>
      </c>
      <c r="C60" s="1" t="s">
        <v>281</v>
      </c>
      <c r="D60" s="1" t="s">
        <v>282</v>
      </c>
      <c r="E60" s="3">
        <v>0</v>
      </c>
      <c r="F60" s="3">
        <v>1</v>
      </c>
      <c r="G60" s="7" t="s">
        <v>363</v>
      </c>
      <c r="H60" s="1">
        <v>500</v>
      </c>
      <c r="I60" s="1">
        <v>0</v>
      </c>
      <c r="J60" s="1">
        <v>0</v>
      </c>
      <c r="K60" s="1">
        <v>1</v>
      </c>
      <c r="L60" s="1">
        <v>1</v>
      </c>
      <c r="M60" s="1">
        <v>0</v>
      </c>
      <c r="N60" s="1">
        <v>1</v>
      </c>
      <c r="O60" s="1">
        <v>1</v>
      </c>
      <c r="P60" s="1">
        <v>0</v>
      </c>
      <c r="Q60" s="1">
        <v>0</v>
      </c>
      <c r="R60" s="1">
        <v>0</v>
      </c>
      <c r="S60" s="1">
        <v>1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</row>
    <row r="61" spans="1:43" ht="13" x14ac:dyDescent="0.15">
      <c r="A61" s="7" t="s">
        <v>491</v>
      </c>
      <c r="B61" s="1" t="s">
        <v>278</v>
      </c>
      <c r="C61" s="1" t="s">
        <v>283</v>
      </c>
      <c r="D61" s="1" t="s">
        <v>284</v>
      </c>
      <c r="E61" s="3">
        <v>0</v>
      </c>
      <c r="F61" s="3">
        <v>1</v>
      </c>
      <c r="G61" s="7" t="s">
        <v>363</v>
      </c>
      <c r="H61" s="1">
        <v>510</v>
      </c>
      <c r="I61" s="1">
        <v>0</v>
      </c>
      <c r="J61" s="1">
        <v>0</v>
      </c>
      <c r="K61" s="1">
        <v>1</v>
      </c>
      <c r="L61" s="1">
        <v>0</v>
      </c>
      <c r="M61" s="1">
        <v>0</v>
      </c>
      <c r="N61" s="1">
        <v>1</v>
      </c>
      <c r="O61" s="1">
        <v>1</v>
      </c>
      <c r="P61" s="1">
        <v>0</v>
      </c>
      <c r="Q61" s="1">
        <v>0</v>
      </c>
      <c r="R61" s="1">
        <v>0</v>
      </c>
      <c r="S61" s="1">
        <v>0</v>
      </c>
      <c r="T61" s="1">
        <v>1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</row>
    <row r="62" spans="1:43" ht="13" x14ac:dyDescent="0.15">
      <c r="A62" s="7" t="s">
        <v>492</v>
      </c>
      <c r="B62" s="1" t="s">
        <v>278</v>
      </c>
      <c r="C62" s="1" t="s">
        <v>285</v>
      </c>
      <c r="D62" s="1" t="s">
        <v>286</v>
      </c>
      <c r="E62" s="3">
        <v>0</v>
      </c>
      <c r="F62" s="3">
        <v>1</v>
      </c>
      <c r="G62" s="7" t="s">
        <v>363</v>
      </c>
      <c r="H62" s="1">
        <v>418</v>
      </c>
      <c r="I62" s="1">
        <v>0</v>
      </c>
      <c r="J62" s="1">
        <v>0</v>
      </c>
      <c r="K62" s="1">
        <v>1</v>
      </c>
      <c r="L62" s="1">
        <v>0</v>
      </c>
      <c r="M62" s="1">
        <v>0</v>
      </c>
      <c r="N62" s="1">
        <v>1</v>
      </c>
      <c r="O62" s="1">
        <v>1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</row>
    <row r="63" spans="1:43" ht="13" x14ac:dyDescent="0.15">
      <c r="A63" s="7" t="s">
        <v>493</v>
      </c>
      <c r="B63" s="1" t="s">
        <v>278</v>
      </c>
      <c r="C63" s="1" t="s">
        <v>287</v>
      </c>
      <c r="D63" s="1" t="s">
        <v>288</v>
      </c>
      <c r="E63" s="3">
        <v>0</v>
      </c>
      <c r="F63" s="3">
        <v>1</v>
      </c>
      <c r="G63" s="7" t="s">
        <v>363</v>
      </c>
      <c r="H63" s="1">
        <v>315</v>
      </c>
      <c r="I63" s="1">
        <v>0</v>
      </c>
      <c r="J63" s="1">
        <v>0</v>
      </c>
      <c r="K63" s="1">
        <v>1</v>
      </c>
      <c r="L63" s="1">
        <v>0</v>
      </c>
      <c r="M63" s="1">
        <v>0</v>
      </c>
      <c r="N63" s="1">
        <v>1</v>
      </c>
      <c r="O63" s="1">
        <v>1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1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1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</row>
    <row r="64" spans="1:43" ht="13" x14ac:dyDescent="0.15">
      <c r="A64" s="7" t="s">
        <v>494</v>
      </c>
      <c r="B64" s="1" t="s">
        <v>278</v>
      </c>
      <c r="C64" s="1" t="s">
        <v>289</v>
      </c>
      <c r="D64" s="1" t="s">
        <v>290</v>
      </c>
      <c r="E64" s="3">
        <v>0</v>
      </c>
      <c r="F64" s="3">
        <v>1</v>
      </c>
      <c r="G64" s="7" t="s">
        <v>363</v>
      </c>
      <c r="H64" s="1">
        <v>310</v>
      </c>
      <c r="I64" s="1">
        <v>0</v>
      </c>
      <c r="J64" s="1">
        <v>0</v>
      </c>
      <c r="K64" s="1">
        <v>1</v>
      </c>
      <c r="L64" s="1">
        <v>0</v>
      </c>
      <c r="M64" s="1">
        <v>0</v>
      </c>
      <c r="N64" s="1">
        <v>1</v>
      </c>
      <c r="O64" s="1">
        <v>1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1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</row>
    <row r="65" spans="1:43" ht="13" x14ac:dyDescent="0.15">
      <c r="A65" s="7" t="s">
        <v>495</v>
      </c>
      <c r="B65" s="1" t="s">
        <v>278</v>
      </c>
      <c r="C65" s="1" t="s">
        <v>291</v>
      </c>
      <c r="D65" s="1" t="s">
        <v>292</v>
      </c>
      <c r="E65" s="3">
        <v>0</v>
      </c>
      <c r="F65" s="3">
        <v>1</v>
      </c>
      <c r="G65" s="7" t="s">
        <v>363</v>
      </c>
      <c r="H65" s="1">
        <v>551</v>
      </c>
      <c r="I65" s="1">
        <v>0</v>
      </c>
      <c r="J65" s="1">
        <v>0</v>
      </c>
      <c r="K65" s="1">
        <v>1</v>
      </c>
      <c r="L65" s="1">
        <v>1</v>
      </c>
      <c r="M65" s="1">
        <v>0</v>
      </c>
      <c r="N65" s="1">
        <v>1</v>
      </c>
      <c r="O65" s="1">
        <v>1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1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</row>
    <row r="66" spans="1:43" ht="13" x14ac:dyDescent="0.15">
      <c r="A66" s="8" t="s">
        <v>496</v>
      </c>
      <c r="B66" s="3" t="s">
        <v>293</v>
      </c>
      <c r="C66" s="3" t="s">
        <v>294</v>
      </c>
      <c r="D66" s="3" t="s">
        <v>295</v>
      </c>
      <c r="E66" s="3">
        <v>0</v>
      </c>
      <c r="F66" s="3">
        <v>1</v>
      </c>
      <c r="G66" s="7" t="s">
        <v>363</v>
      </c>
      <c r="H66" s="3">
        <v>371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1</v>
      </c>
      <c r="R66" s="3">
        <v>1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1</v>
      </c>
      <c r="AN66" s="3">
        <v>0</v>
      </c>
      <c r="AO66" s="3">
        <v>0</v>
      </c>
      <c r="AP66" s="3">
        <v>0</v>
      </c>
      <c r="AQ66" s="3">
        <v>0</v>
      </c>
    </row>
    <row r="67" spans="1:43" ht="13" x14ac:dyDescent="0.15">
      <c r="A67" s="8" t="s">
        <v>497</v>
      </c>
      <c r="B67" s="3" t="s">
        <v>293</v>
      </c>
      <c r="C67" s="3" t="s">
        <v>296</v>
      </c>
      <c r="D67" s="3" t="s">
        <v>297</v>
      </c>
      <c r="E67" s="3">
        <v>0</v>
      </c>
      <c r="F67" s="3">
        <v>1</v>
      </c>
      <c r="G67" s="7" t="s">
        <v>363</v>
      </c>
      <c r="H67" s="3">
        <v>431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1</v>
      </c>
      <c r="R67" s="3">
        <v>0</v>
      </c>
      <c r="S67" s="3">
        <v>1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1</v>
      </c>
      <c r="AO67" s="3">
        <v>0</v>
      </c>
      <c r="AP67" s="3">
        <v>0</v>
      </c>
      <c r="AQ67" s="3">
        <v>0</v>
      </c>
    </row>
    <row r="68" spans="1:43" ht="13" x14ac:dyDescent="0.15">
      <c r="A68" s="8" t="s">
        <v>498</v>
      </c>
      <c r="B68" s="3" t="s">
        <v>293</v>
      </c>
      <c r="C68" s="3" t="s">
        <v>298</v>
      </c>
      <c r="D68" s="3" t="s">
        <v>299</v>
      </c>
      <c r="E68" s="3">
        <v>0</v>
      </c>
      <c r="F68" s="3">
        <v>1</v>
      </c>
      <c r="G68" s="7" t="s">
        <v>363</v>
      </c>
      <c r="H68" s="3">
        <v>315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1</v>
      </c>
      <c r="R68" s="3">
        <v>0</v>
      </c>
      <c r="S68" s="3">
        <v>1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1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</row>
    <row r="69" spans="1:43" ht="13" x14ac:dyDescent="0.15">
      <c r="A69" s="8" t="s">
        <v>499</v>
      </c>
      <c r="B69" s="3" t="s">
        <v>293</v>
      </c>
      <c r="C69" s="3" t="s">
        <v>300</v>
      </c>
      <c r="D69" s="3" t="s">
        <v>301</v>
      </c>
      <c r="E69" s="3">
        <v>0</v>
      </c>
      <c r="F69" s="3">
        <v>1</v>
      </c>
      <c r="G69" s="7" t="s">
        <v>363</v>
      </c>
      <c r="H69" s="3">
        <v>284</v>
      </c>
      <c r="I69" s="3">
        <v>0</v>
      </c>
      <c r="J69" s="3">
        <v>0</v>
      </c>
      <c r="K69" s="3">
        <v>0</v>
      </c>
      <c r="L69" s="3">
        <v>1</v>
      </c>
      <c r="M69" s="3">
        <v>0</v>
      </c>
      <c r="N69" s="3">
        <v>0</v>
      </c>
      <c r="O69" s="3">
        <v>0</v>
      </c>
      <c r="P69" s="3">
        <v>0</v>
      </c>
      <c r="Q69" s="3">
        <v>1</v>
      </c>
      <c r="R69" s="3">
        <v>0</v>
      </c>
      <c r="S69" s="3">
        <v>1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1</v>
      </c>
      <c r="AJ69" s="3">
        <v>0</v>
      </c>
      <c r="AK69" s="3">
        <v>0</v>
      </c>
      <c r="AL69" s="3">
        <v>0</v>
      </c>
      <c r="AM69" s="3">
        <v>0</v>
      </c>
      <c r="AN69" s="3">
        <v>1</v>
      </c>
      <c r="AO69" s="3">
        <v>0</v>
      </c>
      <c r="AP69" s="3">
        <v>0</v>
      </c>
      <c r="AQ69" s="3">
        <v>0</v>
      </c>
    </row>
    <row r="70" spans="1:43" ht="13" x14ac:dyDescent="0.15">
      <c r="A70" s="8" t="s">
        <v>500</v>
      </c>
      <c r="B70" s="3" t="s">
        <v>293</v>
      </c>
      <c r="C70" s="3" t="s">
        <v>302</v>
      </c>
      <c r="D70" s="3" t="s">
        <v>303</v>
      </c>
      <c r="E70" s="3">
        <v>0</v>
      </c>
      <c r="F70" s="3">
        <v>1</v>
      </c>
      <c r="G70" s="7" t="s">
        <v>363</v>
      </c>
      <c r="H70" s="3">
        <v>222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1</v>
      </c>
      <c r="R70" s="3">
        <v>0</v>
      </c>
      <c r="S70" s="3">
        <v>1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1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1</v>
      </c>
      <c r="AP70" s="3">
        <v>0</v>
      </c>
      <c r="AQ70" s="3">
        <v>0</v>
      </c>
    </row>
    <row r="71" spans="1:43" ht="13" x14ac:dyDescent="0.15">
      <c r="A71" s="8" t="s">
        <v>501</v>
      </c>
      <c r="B71" s="3" t="s">
        <v>293</v>
      </c>
      <c r="C71" s="3" t="s">
        <v>304</v>
      </c>
      <c r="D71" s="3" t="s">
        <v>305</v>
      </c>
      <c r="E71" s="3">
        <v>0</v>
      </c>
      <c r="F71" s="3">
        <v>1</v>
      </c>
      <c r="G71" s="7" t="s">
        <v>363</v>
      </c>
      <c r="H71" s="3">
        <v>219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</v>
      </c>
      <c r="R71" s="3">
        <v>0</v>
      </c>
      <c r="S71" s="3">
        <v>1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1</v>
      </c>
      <c r="AM71" s="3">
        <v>0</v>
      </c>
      <c r="AN71" s="3">
        <v>0</v>
      </c>
      <c r="AO71" s="3">
        <v>1</v>
      </c>
      <c r="AP71" s="3">
        <v>0</v>
      </c>
      <c r="AQ71" s="3">
        <v>0</v>
      </c>
    </row>
    <row r="72" spans="1:43" ht="13" x14ac:dyDescent="0.15">
      <c r="A72" s="8" t="s">
        <v>502</v>
      </c>
      <c r="B72" s="3" t="s">
        <v>293</v>
      </c>
      <c r="C72" s="3" t="s">
        <v>306</v>
      </c>
      <c r="D72" s="3" t="s">
        <v>307</v>
      </c>
      <c r="E72" s="3">
        <v>0</v>
      </c>
      <c r="F72" s="3">
        <v>1</v>
      </c>
      <c r="G72" s="7" t="s">
        <v>363</v>
      </c>
      <c r="H72" s="3">
        <v>489</v>
      </c>
      <c r="I72" s="3">
        <v>0</v>
      </c>
      <c r="J72" s="3">
        <v>0</v>
      </c>
      <c r="K72" s="3">
        <v>0</v>
      </c>
      <c r="L72" s="3">
        <v>1</v>
      </c>
      <c r="M72" s="3">
        <v>0</v>
      </c>
      <c r="N72" s="3">
        <v>0</v>
      </c>
      <c r="O72" s="3">
        <v>0</v>
      </c>
      <c r="P72" s="3">
        <v>0</v>
      </c>
      <c r="Q72" s="3">
        <v>1</v>
      </c>
      <c r="R72" s="3">
        <v>1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1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</vt:lpstr>
      <vt:lpstr>Drink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2022-04-26T02:22:22Z</dcterms:modified>
</cp:coreProperties>
</file>