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</sheets>
  <definedNames>
    <definedName function="false" hidden="true" localSheetId="0" name="_xlnm._FilterDatabase" vbProcedure="false">גיליון1!$A$1:$S$2411</definedName>
    <definedName function="false" hidden="false" localSheetId="0" name="_xlnm._FilterDatabase" vbProcedure="false">גיליון1!$A$1:$S$2279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<sst xmlns="http://schemas.openxmlformats.org/spreadsheetml/2006/main" count="25828" uniqueCount="632">
  <si>
    <r>
      <rPr>
        <sz val="11"/>
        <rFont val="Arial"/>
        <family val="0"/>
        <charset val="1"/>
      </rPr>
      <t xml:space="preserve">מיקום </t>
    </r>
    <r>
      <rPr>
        <sz val="11"/>
        <rFont val="Cambria"/>
        <family val="0"/>
        <charset val="1"/>
      </rPr>
      <t xml:space="preserve">(site)</t>
    </r>
  </si>
  <si>
    <r>
      <rPr>
        <sz val="11"/>
        <rFont val="Arial"/>
        <family val="0"/>
        <charset val="1"/>
      </rPr>
      <t xml:space="preserve">נ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צ</t>
    </r>
  </si>
  <si>
    <t xml:space="preserve">עומק</t>
  </si>
  <si>
    <t xml:space="preserve">מדינה</t>
  </si>
  <si>
    <t xml:space="preserve">ביום</t>
  </si>
  <si>
    <t xml:space="preserve">גובה</t>
  </si>
  <si>
    <t xml:space="preserve">טמפרטורה ממוצעת</t>
  </si>
  <si>
    <r>
      <rPr>
        <sz val="11"/>
        <rFont val="Arial"/>
        <family val="0"/>
        <charset val="1"/>
      </rPr>
      <t xml:space="preserve">משקעים </t>
    </r>
    <r>
      <rPr>
        <sz val="11"/>
        <rFont val="Cambria"/>
        <family val="0"/>
        <charset val="1"/>
      </rPr>
      <t xml:space="preserve">(mm yr^-1)</t>
    </r>
  </si>
  <si>
    <r>
      <rPr>
        <sz val="11"/>
        <rFont val="Arial"/>
        <family val="0"/>
        <charset val="1"/>
      </rPr>
      <t xml:space="preserve">סביבה </t>
    </r>
    <r>
      <rPr>
        <sz val="11"/>
        <rFont val="Cambria"/>
        <family val="0"/>
        <charset val="1"/>
      </rPr>
      <t xml:space="preserve">(soil,litter, trees)</t>
    </r>
  </si>
  <si>
    <t xml:space="preserve">טקסון</t>
  </si>
  <si>
    <t xml:space="preserve">ערך מספרי</t>
  </si>
  <si>
    <t xml:space="preserve">סטיית תקן</t>
  </si>
  <si>
    <t xml:space="preserve">יחידות</t>
  </si>
  <si>
    <t xml:space="preserve">רפרנס</t>
  </si>
  <si>
    <t xml:space="preserve">לינק</t>
  </si>
  <si>
    <r>
      <rPr>
        <sz val="11"/>
        <rFont val="Arial"/>
        <family val="0"/>
        <charset val="1"/>
      </rPr>
      <t xml:space="preserve">הערות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מאיפה נלקח בטקסט</t>
    </r>
    <r>
      <rPr>
        <sz val="11"/>
        <rFont val="Cambria"/>
        <family val="0"/>
        <charset val="1"/>
      </rPr>
      <t xml:space="preserve">)</t>
    </r>
  </si>
  <si>
    <t xml:space="preserve">עונה בשנה</t>
  </si>
  <si>
    <t xml:space="preserve">תאריך</t>
  </si>
  <si>
    <t xml:space="preserve">הערות</t>
  </si>
  <si>
    <t xml:space="preserve">Cat Tien National Park - Lagerstroemia forest</t>
  </si>
  <si>
    <t xml:space="preserve">11°25'43.0'' N, 107°25'38.7'' E</t>
  </si>
  <si>
    <t xml:space="preserve">Vietnam</t>
  </si>
  <si>
    <t xml:space="preserve">semideciduous monsoon forests</t>
  </si>
  <si>
    <t xml:space="preserve">soil + litter</t>
  </si>
  <si>
    <t xml:space="preserve">Collembola</t>
  </si>
  <si>
    <t xml:space="preserve">invididuals m^-2</t>
  </si>
  <si>
    <t xml:space="preserve">Anichkin et al. 2007</t>
  </si>
  <si>
    <t xml:space="preserve">https://doi.org/10.1134/S1062359007050135</t>
  </si>
  <si>
    <t xml:space="preserve">Table 1</t>
  </si>
  <si>
    <t xml:space="preserve">Cat Tien National Park - Riparian dipterocarp forest</t>
  </si>
  <si>
    <t xml:space="preserve">11°26'48.2'' N, 107°26'26.2'' E</t>
  </si>
  <si>
    <t xml:space="preserve">Bi Dup-Nui Ba Nature Reserve - Mountain pine forest</t>
  </si>
  <si>
    <t xml:space="preserve">12°02'41.3'' N, 108°21'48.7'' E</t>
  </si>
  <si>
    <t xml:space="preserve">mountain coniferous forest</t>
  </si>
  <si>
    <t xml:space="preserve">Isopoda</t>
  </si>
  <si>
    <t xml:space="preserve">Table 2</t>
  </si>
  <si>
    <t xml:space="preserve">Arachnida</t>
  </si>
  <si>
    <t xml:space="preserve">Myriapoda</t>
  </si>
  <si>
    <t xml:space="preserve">Insecta</t>
  </si>
  <si>
    <t xml:space="preserve">arachnoidea</t>
  </si>
  <si>
    <t xml:space="preserve">biomass [fresh weight mg m^-2]</t>
  </si>
  <si>
    <t xml:space="preserve">table 4</t>
  </si>
  <si>
    <t xml:space="preserve">AO</t>
  </si>
  <si>
    <t xml:space="preserve">soil invertebrates</t>
  </si>
  <si>
    <t xml:space="preserve">figure 1</t>
  </si>
  <si>
    <r>
      <rPr>
        <sz val="11"/>
        <rFont val="Cambria"/>
        <family val="0"/>
        <charset val="1"/>
      </rPr>
      <t xml:space="preserve">0-2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</si>
  <si>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r>
      <rPr>
        <sz val="11"/>
        <rFont val="Cambria"/>
        <family val="0"/>
        <charset val="1"/>
      </rPr>
      <t xml:space="preserve">2-10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</si>
  <si>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r>
      <rPr>
        <sz val="11"/>
        <rFont val="Cambria"/>
        <family val="0"/>
        <charset val="1"/>
      </rPr>
      <t xml:space="preserve">10-30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</si>
  <si>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litter</t>
  </si>
  <si>
    <t xml:space="preserve">termites</t>
  </si>
  <si>
    <t xml:space="preserve">table 5</t>
  </si>
  <si>
    <t xml:space="preserve">soil </t>
  </si>
  <si>
    <t xml:space="preserve">soil</t>
  </si>
  <si>
    <t xml:space="preserve">mg/m^-2 (fresh weight)</t>
  </si>
  <si>
    <t xml:space="preserve">Coweeta Hydrologic Laboratory</t>
  </si>
  <si>
    <t xml:space="preserve">43° 56' 42'' N, 71° 43' 11'' W</t>
  </si>
  <si>
    <t xml:space="preserve">North Carolina, USA</t>
  </si>
  <si>
    <t xml:space="preserve">temperate deciduous forest</t>
  </si>
  <si>
    <t xml:space="preserve">0-21</t>
  </si>
  <si>
    <t xml:space="preserve">diplopoda</t>
  </si>
  <si>
    <t xml:space="preserve">Gist &amp; Grossley, 1975</t>
  </si>
  <si>
    <t xml:space="preserve">http://www.jstor.org/stable/2424109</t>
  </si>
  <si>
    <t xml:space="preserve">table 3</t>
  </si>
  <si>
    <t xml:space="preserve">mg/m^-2 (dry weight)</t>
  </si>
  <si>
    <t xml:space="preserve">Oak Ridge, Tennesse</t>
  </si>
  <si>
    <t xml:space="preserve">35°59'18'' N, 84°17'11'' W</t>
  </si>
  <si>
    <t xml:space="preserve">Tennesse, USA</t>
  </si>
  <si>
    <t xml:space="preserve">denmark</t>
  </si>
  <si>
    <t xml:space="preserve">japan</t>
  </si>
  <si>
    <t xml:space="preserve">De Hooge veluwe</t>
  </si>
  <si>
    <t xml:space="preserve">52°5' N, 5°48' E</t>
  </si>
  <si>
    <t xml:space="preserve">The Netherlands</t>
  </si>
  <si>
    <t xml:space="preserve">orthoptera</t>
  </si>
  <si>
    <t xml:space="preserve">43° 56' 42″ N, 71° 43' 11″ W</t>
  </si>
  <si>
    <t xml:space="preserve">medium araneida</t>
  </si>
  <si>
    <t xml:space="preserve">coleoptera</t>
  </si>
  <si>
    <t xml:space="preserve">cryptostigmata</t>
  </si>
  <si>
    <t xml:space="preserve">small araneida</t>
  </si>
  <si>
    <t xml:space="preserve">Mesostigmata</t>
  </si>
  <si>
    <t xml:space="preserve">Summer</t>
  </si>
  <si>
    <t xml:space="preserve">Autumn</t>
  </si>
  <si>
    <t xml:space="preserve">Winter</t>
  </si>
  <si>
    <t xml:space="preserve">Orthoptera</t>
  </si>
  <si>
    <t xml:space="preserve">Diplopoda</t>
  </si>
  <si>
    <t xml:space="preserve">Spring</t>
  </si>
  <si>
    <t xml:space="preserve">Cryptostigmata</t>
  </si>
  <si>
    <t xml:space="preserve">harviala-MT</t>
  </si>
  <si>
    <t xml:space="preserve">61° 00' N, 24° 40' E</t>
  </si>
  <si>
    <t xml:space="preserve">Finland</t>
  </si>
  <si>
    <t xml:space="preserve">taiga</t>
  </si>
  <si>
    <t xml:space="preserve">soil+litter</t>
  </si>
  <si>
    <t xml:space="preserve">
Protura</t>
  </si>
  <si>
    <t xml:space="preserve">mean of invididuals m^-2</t>
  </si>
  <si>
    <t xml:space="preserve">Huhta &amp; Koskenniemi, 1975</t>
  </si>
  <si>
    <t xml:space="preserve">http://www.jstor.org/stable/23731754</t>
  </si>
  <si>
    <t xml:space="preserve">Lammi commune-OMT</t>
  </si>
  <si>
    <t xml:space="preserve">61° 00' N, 25° 00' E</t>
  </si>
  <si>
    <t xml:space="preserve">Collembola-HR</t>
  </si>
  <si>
    <t xml:space="preserve">oulanka-HMT</t>
  </si>
  <si>
    <t xml:space="preserve">66° 20' N, 29° 20' E</t>
  </si>
  <si>
    <t xml:space="preserve">collembolla- IR</t>
  </si>
  <si>
    <t xml:space="preserve">Oribatei</t>
  </si>
  <si>
    <t xml:space="preserve">Prostigmata</t>
  </si>
  <si>
    <t xml:space="preserve">Prostigmata + Mesostigmata</t>
  </si>
  <si>
    <t xml:space="preserve">Mesostigmata-HR</t>
  </si>
  <si>
    <t xml:space="preserve">Mesostigmata-IR</t>
  </si>
  <si>
    <t xml:space="preserve">Astigmata</t>
  </si>
  <si>
    <t xml:space="preserve">Chilopoda</t>
  </si>
  <si>
    <t xml:space="preserve">Araneae</t>
  </si>
  <si>
    <t xml:space="preserve">Coleopterus adults</t>
  </si>
  <si>
    <t xml:space="preserve">Coleopterus larvae</t>
  </si>
  <si>
    <t xml:space="preserve">Dipterus larvae</t>
  </si>
  <si>
    <t xml:space="preserve">Thysanoptera</t>
  </si>
  <si>
    <t xml:space="preserve">Coccina, Aphidina</t>
  </si>
  <si>
    <t xml:space="preserve">Auchenorryncha</t>
  </si>
  <si>
    <t xml:space="preserve">Heteroptera</t>
  </si>
  <si>
    <t xml:space="preserve">Terebrantia</t>
  </si>
  <si>
    <t xml:space="preserve">Formicidae</t>
  </si>
  <si>
    <t xml:space="preserve">Protura</t>
  </si>
  <si>
    <t xml:space="preserve">mean biomass mg/m^2 (fresh weight) </t>
  </si>
  <si>
    <t xml:space="preserve">Collembolla- IR</t>
  </si>
  <si>
    <t xml:space="preserve">Coccidae</t>
  </si>
  <si>
    <t xml:space="preserve">Fell Riisitunturi</t>
  </si>
  <si>
    <t xml:space="preserve">66°14' N, 28°30' E</t>
  </si>
  <si>
    <t xml:space="preserve">table 6</t>
  </si>
  <si>
    <t xml:space="preserve">mg/m^2 (fresh weight)</t>
  </si>
  <si>
    <t xml:space="preserve">dipterous larvae</t>
  </si>
  <si>
    <t xml:space="preserve">cariniagua research station</t>
  </si>
  <si>
    <t xml:space="preserve">4°30' N. 7°30' W</t>
  </si>
  <si>
    <r>
      <rPr>
        <sz val="11"/>
        <rFont val="Cambria"/>
        <family val="0"/>
        <charset val="1"/>
      </rPr>
      <t xml:space="preserve">0-30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</si>
  <si>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Colombia</t>
  </si>
  <si>
    <t xml:space="preserve">Gallery forest</t>
  </si>
  <si>
    <t xml:space="preserve">Decaëns et al., 1994</t>
  </si>
  <si>
    <t xml:space="preserve">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</t>
  </si>
  <si>
    <t xml:space="preserve">table 2A</t>
  </si>
  <si>
    <t xml:space="preserve">ants</t>
  </si>
  <si>
    <t xml:space="preserve">Other arthropods</t>
  </si>
  <si>
    <t xml:space="preserve">savanna</t>
  </si>
  <si>
    <t xml:space="preserve">table 2B</t>
  </si>
  <si>
    <t xml:space="preserve">cariniagua research station-Pastures- B. dec.</t>
  </si>
  <si>
    <t xml:space="preserve">Pasture</t>
  </si>
  <si>
    <t xml:space="preserve">cariniagua research station-Pastures- B. dec.+kudzu</t>
  </si>
  <si>
    <t xml:space="preserve">cariniagua research station-crops-rice</t>
  </si>
  <si>
    <t xml:space="preserve">crops</t>
  </si>
  <si>
    <t xml:space="preserve">cariniagua research station-crops-cassava</t>
  </si>
  <si>
    <t xml:space="preserve">Hornsund, Spitsbergen-plot 1- under plant associations</t>
  </si>
  <si>
    <t xml:space="preserve">76° 57' N, 15° 46' E</t>
  </si>
  <si>
    <r>
      <rPr>
        <sz val="11"/>
        <rFont val="Cambria"/>
        <family val="0"/>
        <charset val="1"/>
      </rPr>
      <t xml:space="preserve">5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</si>
  <si>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Norway</t>
  </si>
  <si>
    <t xml:space="preserve">Tundra</t>
  </si>
  <si>
    <t xml:space="preserve">Byzova et al., 1995</t>
  </si>
  <si>
    <t xml:space="preserve">http://polar.pan.pl/ppr16/1995-3-4_245-266.pdf</t>
  </si>
  <si>
    <t xml:space="preserve">table 10</t>
  </si>
  <si>
    <t xml:space="preserve">Hornsund, Spitsbergen-plot 1- open ground</t>
  </si>
  <si>
    <t xml:space="preserve">Hornsund, Spitsbergen-plot 2</t>
  </si>
  <si>
    <t xml:space="preserve">Hornsund, Spitsbergen-plot 3</t>
  </si>
  <si>
    <t xml:space="preserve">Hornsund, Spitsbergen-plot 4-  in the moss
and turf layers</t>
  </si>
  <si>
    <r>
      <rPr>
        <sz val="11"/>
        <rFont val="Cambria"/>
        <family val="0"/>
        <charset val="1"/>
      </rPr>
      <t xml:space="preserve">10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</si>
  <si>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Diptera larvae</t>
  </si>
  <si>
    <t xml:space="preserve">Staphylinidae im.</t>
  </si>
  <si>
    <t xml:space="preserve">Other Acarina</t>
  </si>
  <si>
    <t xml:space="preserve"> Jyväskylä-Birch after Spruce- replicate 1</t>
  </si>
  <si>
    <t xml:space="preserve">62°24’–63°00’ N, 25°30–50’ E</t>
  </si>
  <si>
    <r>
      <rPr>
        <sz val="11"/>
        <rFont val="Cambria"/>
        <family val="0"/>
        <charset val="1"/>
      </rPr>
      <t xml:space="preserve">0-5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</si>
  <si>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Huhta &amp; Räty, 2005</t>
  </si>
  <si>
    <t xml:space="preserve">http://www.metla.fi/silvafennica/full/sf39/sf391005.pdf</t>
  </si>
  <si>
    <t xml:space="preserve"> Jyväskylä-Birch after Spruce- replicate 2</t>
  </si>
  <si>
    <t xml:space="preserve"> Jyväskylä-Birch after Spruce- replicate 3</t>
  </si>
  <si>
    <t xml:space="preserve">Ivantjarnsheden, Jadraas, Gastrikland</t>
  </si>
  <si>
    <t xml:space="preserve">60°49' N, 16°30' E</t>
  </si>
  <si>
    <r>
      <rPr>
        <sz val="11"/>
        <rFont val="Cambria"/>
        <family val="0"/>
        <charset val="1"/>
      </rPr>
      <t xml:space="preserve">0-20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</si>
  <si>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sweden</t>
  </si>
  <si>
    <t xml:space="preserve">Symphyla</t>
  </si>
  <si>
    <t xml:space="preserve">individuals m^-2</t>
  </si>
  <si>
    <t xml:space="preserve">persson et al.,1980</t>
  </si>
  <si>
    <t xml:space="preserve">http://www.jstor.org/stable/20112829</t>
  </si>
  <si>
    <t xml:space="preserve">Gamasina</t>
  </si>
  <si>
    <t xml:space="preserve">Uropodina</t>
  </si>
  <si>
    <t xml:space="preserve">Blattodea</t>
  </si>
  <si>
    <t xml:space="preserve">Psocoptera</t>
  </si>
  <si>
    <t xml:space="preserve">Coleoptera</t>
  </si>
  <si>
    <t xml:space="preserve">Hymenoptera</t>
  </si>
  <si>
    <t xml:space="preserve">Raphidioptera larvae</t>
  </si>
  <si>
    <t xml:space="preserve">diptera larvae</t>
  </si>
  <si>
    <t xml:space="preserve">Pseudoscorpiones</t>
  </si>
  <si>
    <t xml:space="preserve">Andersby ängsbackar</t>
  </si>
  <si>
    <t xml:space="preserve">60°09' N, 17°49' E</t>
  </si>
  <si>
    <r>
      <rPr>
        <sz val="11"/>
        <rFont val="Cambria"/>
        <family val="0"/>
        <charset val="1"/>
      </rPr>
      <t xml:space="preserve">16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</si>
  <si>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Deciduous Woodland</t>
  </si>
  <si>
    <t xml:space="preserve">25-35</t>
  </si>
  <si>
    <t xml:space="preserve">Axelsson et al., 1984</t>
  </si>
  <si>
    <t xml:space="preserve">https://www.jstor.org/stable/pdf/3682254.pdf?refreqid=excelsior%3A82459ce5086740807e3c816fc83ef2d0</t>
  </si>
  <si>
    <t xml:space="preserve">Diplura</t>
  </si>
  <si>
    <t xml:space="preserve">symphyla</t>
  </si>
  <si>
    <t xml:space="preserve">pauropoda</t>
  </si>
  <si>
    <t xml:space="preserve">Acari, total</t>
  </si>
  <si>
    <r>
      <rPr>
        <sz val="11"/>
        <rFont val="Cambria"/>
        <family val="0"/>
        <charset val="1"/>
      </rPr>
      <t xml:space="preserve">45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</si>
  <si>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Dermaptera</t>
  </si>
  <si>
    <t xml:space="preserve">Coleoptera, total</t>
  </si>
  <si>
    <t xml:space="preserve">Diptera larvae, total</t>
  </si>
  <si>
    <t xml:space="preserve">Pseudoscropiones</t>
  </si>
  <si>
    <t xml:space="preserve">Opiliones</t>
  </si>
  <si>
    <t xml:space="preserve">Aranae</t>
  </si>
  <si>
    <t xml:space="preserve">Stampeskoven - quercus / mercurialis - mull</t>
  </si>
  <si>
    <t xml:space="preserve">56°15' N, 9°30' E</t>
  </si>
  <si>
    <t xml:space="preserve">table 7</t>
  </si>
  <si>
    <t xml:space="preserve">Geels skov- fagus / anemone / asperula - mull</t>
  </si>
  <si>
    <t xml:space="preserve">55° 48' 15'' N, 12° 29' E</t>
  </si>
  <si>
    <t xml:space="preserve">Geels skov- fagus / melica / asperula - mull</t>
  </si>
  <si>
    <t xml:space="preserve">55° 48' 15'' N, 12° 29' 0'' E</t>
  </si>
  <si>
    <t xml:space="preserve">Grib skov - fagus / oxalis - moder</t>
  </si>
  <si>
    <t xml:space="preserve">55° 59' N, 12° 18' E</t>
  </si>
  <si>
    <t xml:space="preserve">Solling (B 1) - fagus / luzula - moder</t>
  </si>
  <si>
    <t xml:space="preserve">51° 44' N, 9° 36' E</t>
  </si>
  <si>
    <t xml:space="preserve">west germany</t>
  </si>
  <si>
    <t xml:space="preserve">Kiesdorfer wald - fraxinus / quercus / prunus - mull</t>
  </si>
  <si>
    <t xml:space="preserve">53° 49' 12'' N, 10° 4' 51'' E</t>
  </si>
  <si>
    <t xml:space="preserve">east germany</t>
  </si>
  <si>
    <t xml:space="preserve">Meathop wood - quercus / fraxinus / corylus - mull</t>
  </si>
  <si>
    <t xml:space="preserve">54° 13' 12'' N, 2° 51' 46.8'' W</t>
  </si>
  <si>
    <t xml:space="preserve">england</t>
  </si>
  <si>
    <t xml:space="preserve">Acari</t>
  </si>
  <si>
    <t xml:space="preserve">Other microarthropods</t>
  </si>
  <si>
    <t xml:space="preserve">*</t>
  </si>
  <si>
    <t xml:space="preserve">Diptera</t>
  </si>
  <si>
    <t xml:space="preserve">Other Macroarthropods</t>
  </si>
  <si>
    <t xml:space="preserve">Yanagisawa Pass, Enzan city</t>
  </si>
  <si>
    <t xml:space="preserve">35°46' N, 138°49' E</t>
  </si>
  <si>
    <t xml:space="preserve">temperate forest</t>
  </si>
  <si>
    <t xml:space="preserve">Niijima 1998</t>
  </si>
  <si>
    <t xml:space="preserve">https://onlinelibrary.wiley.com/doi/epdf/10.1046/j.1440-1703.1998.00242.x</t>
  </si>
  <si>
    <t xml:space="preserve">6/6/1980 and 27/6/1980</t>
  </si>
  <si>
    <t xml:space="preserve">-</t>
  </si>
  <si>
    <t xml:space="preserve">diplura</t>
  </si>
  <si>
    <t xml:space="preserve">hemiptera</t>
  </si>
  <si>
    <t xml:space="preserve">lepidoptera</t>
  </si>
  <si>
    <t xml:space="preserve">coleoptera adults</t>
  </si>
  <si>
    <t xml:space="preserve">coleoptera larvae</t>
  </si>
  <si>
    <t xml:space="preserve">diptera</t>
  </si>
  <si>
    <t xml:space="preserve">hymenoptera</t>
  </si>
  <si>
    <t xml:space="preserve">pupae and eggs</t>
  </si>
  <si>
    <t xml:space="preserve">mg/m^-2 (wet weight)</t>
  </si>
  <si>
    <t xml:space="preserve">june 1980</t>
  </si>
  <si>
    <t xml:space="preserve">august 1980</t>
  </si>
  <si>
    <t xml:space="preserve">december 1980</t>
  </si>
  <si>
    <t xml:space="preserve">june 1981</t>
  </si>
  <si>
    <t xml:space="preserve">june 1982</t>
  </si>
  <si>
    <t xml:space="preserve">august 1982</t>
  </si>
  <si>
    <t xml:space="preserve">october 1982</t>
  </si>
  <si>
    <t xml:space="preserve">october 1984</t>
  </si>
  <si>
    <t xml:space="preserve">+</t>
  </si>
  <si>
    <t xml:space="preserve">Hemiptera</t>
  </si>
  <si>
    <t xml:space="preserve">Lepidoptera</t>
  </si>
  <si>
    <t xml:space="preserve">0-20 ס"מ</t>
  </si>
  <si>
    <t xml:space="preserve">table 8</t>
  </si>
  <si>
    <t xml:space="preserve">הערכות הצפיפות בוצעו על ידי מנגנון טולגרן</t>
  </si>
  <si>
    <t xml:space="preserve">acari</t>
  </si>
  <si>
    <t xml:space="preserve">aranae</t>
  </si>
  <si>
    <t xml:space="preserve">protura</t>
  </si>
  <si>
    <t xml:space="preserve">thysanoptera</t>
  </si>
  <si>
    <t xml:space="preserve">Jyväskylä- birch after spruce- replicate 1</t>
  </si>
  <si>
    <t xml:space="preserve">62°13' N, 25°45' E</t>
  </si>
  <si>
    <t xml:space="preserve">5 ס"מ</t>
  </si>
  <si>
    <t xml:space="preserve">finland</t>
  </si>
  <si>
    <t xml:space="preserve">Coleoptera adults</t>
  </si>
  <si>
    <t xml:space="preserve">Huhta 2002</t>
  </si>
  <si>
    <t xml:space="preserve">https://doi.org/10.1016/S0929-1393(02)00021-5</t>
  </si>
  <si>
    <t xml:space="preserve">table 1</t>
  </si>
  <si>
    <t xml:space="preserve">Jyväskylä- birch after spruce- replicate 2</t>
  </si>
  <si>
    <t xml:space="preserve">Jyväskylä- birch after spruce- replicate 3</t>
  </si>
  <si>
    <t xml:space="preserve">Jyväskylä- birch after field- replicate 1</t>
  </si>
  <si>
    <t xml:space="preserve">Jyväskylä- birch after field- replicate 2</t>
  </si>
  <si>
    <t xml:space="preserve">Jyväskylä- birch after field- replicate 3</t>
  </si>
  <si>
    <t xml:space="preserve">Jyväskylä- Natural Deciduous forest - replicate 1</t>
  </si>
  <si>
    <t xml:space="preserve">Jyväskylä- Natural Deciduous forest - replicate 2</t>
  </si>
  <si>
    <t xml:space="preserve">Jyväskylä- Natural Deciduous forest - replicate 3</t>
  </si>
  <si>
    <t xml:space="preserve">Coleoptera larvae</t>
  </si>
  <si>
    <t xml:space="preserve">Homoptera</t>
  </si>
  <si>
    <t xml:space="preserve">Lepidoptera larvae</t>
  </si>
  <si>
    <t xml:space="preserve">arachnida</t>
  </si>
  <si>
    <t xml:space="preserve">homoptera</t>
  </si>
  <si>
    <t xml:space="preserve">soiling mountains, Dassel - 30 years stand - beech forest</t>
  </si>
  <si>
    <t xml:space="preserve">51° 48' 12'' N, 9° 41' 25'' E</t>
  </si>
  <si>
    <t xml:space="preserve">21 ס"מ</t>
  </si>
  <si>
    <t xml:space="preserve">germany</t>
  </si>
  <si>
    <t xml:space="preserve">isopoda</t>
  </si>
  <si>
    <t xml:space="preserve">Scheu et al. 2003</t>
  </si>
  <si>
    <t xml:space="preserve">https://doi.org/10.1034/j.1600-0706.2003.12131.x</t>
  </si>
  <si>
    <t xml:space="preserve">figure 4</t>
  </si>
  <si>
    <t xml:space="preserve">soiling mountains, Dassel - 30 years stand - mixed forest</t>
  </si>
  <si>
    <t xml:space="preserve">soiling mountains, Dassel - 30 years stand - spruce forest</t>
  </si>
  <si>
    <t xml:space="preserve">soiling mountains, Dassel - 120 years stand - beech forest</t>
  </si>
  <si>
    <t xml:space="preserve">soiling mountains, Dassel - 120 years stand - mixed forest</t>
  </si>
  <si>
    <t xml:space="preserve">soiling mountains, Dassel - 120 years stand - spruce forest</t>
  </si>
  <si>
    <t xml:space="preserve">mycetophilids</t>
  </si>
  <si>
    <t xml:space="preserve">Cecidomyiidae</t>
  </si>
  <si>
    <t xml:space="preserve">Oribatida</t>
  </si>
  <si>
    <t xml:space="preserve">Sciaridae</t>
  </si>
  <si>
    <t xml:space="preserve">Elateridae</t>
  </si>
  <si>
    <t xml:space="preserve">Curculionidae</t>
  </si>
  <si>
    <t xml:space="preserve">figure 5</t>
  </si>
  <si>
    <t xml:space="preserve">figure 6</t>
  </si>
  <si>
    <t xml:space="preserve">Carabidae</t>
  </si>
  <si>
    <t xml:space="preserve">Cantharidae</t>
  </si>
  <si>
    <t xml:space="preserve">Staphylinidae</t>
  </si>
  <si>
    <t xml:space="preserve">Araneida</t>
  </si>
  <si>
    <t xml:space="preserve">New England Tablelands, Armidale, New South Wales, 10 sheep per Hectare</t>
  </si>
  <si>
    <t xml:space="preserve">30° 30' S, 151° 39' E</t>
  </si>
  <si>
    <r>
      <rPr>
        <sz val="11"/>
        <rFont val="Cambria"/>
        <family val="0"/>
        <charset val="1"/>
      </rPr>
      <t xml:space="preserve">25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</si>
  <si>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australia</t>
  </si>
  <si>
    <t xml:space="preserve">temperate grassland</t>
  </si>
  <si>
    <t xml:space="preserve">above ground</t>
  </si>
  <si>
    <t xml:space="preserve">Hutchinson and King (1980)</t>
  </si>
  <si>
    <t xml:space="preserve">http://www.jstor.org/stable/2402333</t>
  </si>
  <si>
    <t xml:space="preserve">New England Tablelands, Armidale, New South Wales, 20 sheep per Hectare</t>
  </si>
  <si>
    <t xml:space="preserve">New England Tablelands, Armidale, New South Wales, 30 sheep per Hectare</t>
  </si>
  <si>
    <t xml:space="preserve">scarabaeidae larvae</t>
  </si>
  <si>
    <t xml:space="preserve">coleoptera (other larvae)</t>
  </si>
  <si>
    <t xml:space="preserve">Hymenoptera (ants)</t>
  </si>
  <si>
    <t xml:space="preserve">Hymenoptera (wasps)</t>
  </si>
  <si>
    <t xml:space="preserve">lepidoptera adults</t>
  </si>
  <si>
    <t xml:space="preserve">lepidoptera larvae</t>
  </si>
  <si>
    <t xml:space="preserve">diptera (adults)</t>
  </si>
  <si>
    <t xml:space="preserve">diptera (larvae)</t>
  </si>
  <si>
    <t xml:space="preserve">subtropical rainforest</t>
  </si>
  <si>
    <t xml:space="preserve">oligichaeta (large)</t>
  </si>
  <si>
    <t xml:space="preserve">dermaptera</t>
  </si>
  <si>
    <t xml:space="preserve">araneae</t>
  </si>
  <si>
    <t xml:space="preserve">Kjettslinge, Orbyhus Estate, barley 0 </t>
  </si>
  <si>
    <t xml:space="preserve">60°10' N, 17°38' E</t>
  </si>
  <si>
    <t xml:space="preserve">Curry (1986)</t>
  </si>
  <si>
    <t xml:space="preserve">http://www.jstor.org/stable/2403939</t>
  </si>
  <si>
    <t xml:space="preserve">Kjettslinge, Orbyhus Estate, barley 120 </t>
  </si>
  <si>
    <t xml:space="preserve">Kjettslinge, Orbyhus Estate,  meadow fescue</t>
  </si>
  <si>
    <t xml:space="preserve">Kjettslinge, Orbyhus Estate,  lucerne</t>
  </si>
  <si>
    <t xml:space="preserve">table 2</t>
  </si>
  <si>
    <t xml:space="preserve">+'</t>
  </si>
  <si>
    <t xml:space="preserve">Neuroptera</t>
  </si>
  <si>
    <t xml:space="preserve">psocoptera</t>
  </si>
  <si>
    <t xml:space="preserve">opiliones</t>
  </si>
  <si>
    <t xml:space="preserve">Spikbole farm</t>
  </si>
  <si>
    <t xml:space="preserve">60° 00' N,  17° 19' E</t>
  </si>
  <si>
    <t xml:space="preserve">3 ס"מ</t>
  </si>
  <si>
    <t xml:space="preserve">grassland</t>
  </si>
  <si>
    <t xml:space="preserve">Persson and Lohm (1977)</t>
  </si>
  <si>
    <t xml:space="preserve">http://www.jstor.org/stable/20112531</t>
  </si>
  <si>
    <t xml:space="preserve">table 61</t>
  </si>
  <si>
    <t xml:space="preserve">"summer"</t>
  </si>
  <si>
    <t xml:space="preserve">15.4.1971-14.12-1971</t>
  </si>
  <si>
    <t xml:space="preserve">ממוצע</t>
  </si>
  <si>
    <t xml:space="preserve">"winter"</t>
  </si>
  <si>
    <t xml:space="preserve">15.12.1971-14.4-1972</t>
  </si>
  <si>
    <t xml:space="preserve">15.4.1971-14.4.1972</t>
  </si>
  <si>
    <t xml:space="preserve">ממוצע שנתי</t>
  </si>
  <si>
    <t xml:space="preserve">Homoptera (part)</t>
  </si>
  <si>
    <t xml:space="preserve">heteroptera</t>
  </si>
  <si>
    <t xml:space="preserve">Coleoptera (part)</t>
  </si>
  <si>
    <t xml:space="preserve">hymenoptera (part)</t>
  </si>
  <si>
    <t xml:space="preserve">Diptera (part)</t>
  </si>
  <si>
    <t xml:space="preserve">20 ס"מ</t>
  </si>
  <si>
    <t xml:space="preserve">Acari (part)</t>
  </si>
  <si>
    <t xml:space="preserve">26 ס"מ</t>
  </si>
  <si>
    <t xml:space="preserve">23 ס"מ</t>
  </si>
  <si>
    <t xml:space="preserve">Hymenoptera (part)</t>
  </si>
  <si>
    <t xml:space="preserve">table 62</t>
  </si>
  <si>
    <t xml:space="preserve">,+</t>
  </si>
  <si>
    <t xml:space="preserve">"tundra"</t>
  </si>
  <si>
    <t xml:space="preserve">tundra</t>
  </si>
  <si>
    <t xml:space="preserve">Petersen and Luxton (1982)</t>
  </si>
  <si>
    <t xml:space="preserve">http://www.jstor.org/stable/3544689</t>
  </si>
  <si>
    <t xml:space="preserve">מייצג ערך חציוני של חמש הערכות או יותר של ממוצע הביומסה</t>
  </si>
  <si>
    <t xml:space="preserve">"temperate" grassland</t>
  </si>
  <si>
    <t xml:space="preserve">"tropical" grassland</t>
  </si>
  <si>
    <t xml:space="preserve">tropical grassland</t>
  </si>
  <si>
    <t xml:space="preserve">מייצג ערכים טנטטיביים שמבוססים על פחות מחמש הערכות ביומסה</t>
  </si>
  <si>
    <t xml:space="preserve">temperate coniferous forest</t>
  </si>
  <si>
    <t xml:space="preserve">temperate coniferous forest (mor)</t>
  </si>
  <si>
    <t xml:space="preserve">temperate coniferous forest (mull)</t>
  </si>
  <si>
    <t xml:space="preserve">tropical forest</t>
  </si>
  <si>
    <t xml:space="preserve">mesostigmata</t>
  </si>
  <si>
    <t xml:space="preserve">prostigmata</t>
  </si>
  <si>
    <t xml:space="preserve">מייצג ערכים טנטטיביים שמבוססים על פחות מחמש הערכות ביומסה, הערכה שאינה מגובה בנתונים ממשיים</t>
  </si>
  <si>
    <t xml:space="preserve">isoptera</t>
  </si>
  <si>
    <t xml:space="preserve">chilopoda + carabidae</t>
  </si>
  <si>
    <t xml:space="preserve">staphylinidae</t>
  </si>
  <si>
    <t xml:space="preserve">formicoidae</t>
  </si>
  <si>
    <t xml:space="preserve">La Trinidad</t>
  </si>
  <si>
    <t xml:space="preserve">16° 27' 36'' N, 120° 35' 24'' E</t>
  </si>
  <si>
    <t xml:space="preserve">Philippines</t>
  </si>
  <si>
    <t xml:space="preserve">specimens per m^-2</t>
  </si>
  <si>
    <t xml:space="preserve">Basedow (1993)</t>
  </si>
  <si>
    <t xml:space="preserve">https://doi.org/10.1017/S0007485300029199</t>
  </si>
  <si>
    <t xml:space="preserve">9-29.1.1992</t>
  </si>
  <si>
    <t xml:space="preserve">רוסס בקוטל חרקים</t>
  </si>
  <si>
    <t xml:space="preserve">Sayangan</t>
  </si>
  <si>
    <t xml:space="preserve">16° 37' N, 120° 46' E</t>
  </si>
  <si>
    <t xml:space="preserve">8-28.1.1992</t>
  </si>
  <si>
    <t xml:space="preserve">Sagada</t>
  </si>
  <si>
    <t xml:space="preserve">17° 4' 48'' N, 120° 54' 0'' E</t>
  </si>
  <si>
    <t xml:space="preserve">11-27.1.1992</t>
  </si>
  <si>
    <t xml:space="preserve">לא רוסס בקוטל חרקים</t>
  </si>
  <si>
    <t xml:space="preserve">Banaue</t>
  </si>
  <si>
    <t xml:space="preserve">16° 55' 7'' N, 121° 3' 33.01'' E</t>
  </si>
  <si>
    <t xml:space="preserve">12-25.1.1992</t>
  </si>
  <si>
    <t xml:space="preserve">Coccinellidae</t>
  </si>
  <si>
    <t xml:space="preserve">Reduviidae</t>
  </si>
  <si>
    <t xml:space="preserve">Syrphidae, larva</t>
  </si>
  <si>
    <t xml:space="preserve">NTR Sorghum plot, Horseshoe Bend Research Area, University of Georgia, Georgia, USA</t>
  </si>
  <si>
    <t xml:space="preserve">33° 57' 20.88'' N, 83° 22' 28.2'' W</t>
  </si>
  <si>
    <t xml:space="preserve">USA</t>
  </si>
  <si>
    <t xml:space="preserve">arthropods (total)</t>
  </si>
  <si>
    <t xml:space="preserve">mg/m^-2 </t>
  </si>
  <si>
    <t xml:space="preserve">Blumberg et al. (1997)</t>
  </si>
  <si>
    <t xml:space="preserve">https://doi.org/10.1093/ee/26.1.31</t>
  </si>
  <si>
    <t xml:space="preserve">figure 1A</t>
  </si>
  <si>
    <t xml:space="preserve">NTC Sorghum plot, Horseshoe Bend Research Area, University of Georgia, Georgia, USA</t>
  </si>
  <si>
    <t xml:space="preserve">CTR Sorghum plot, Horseshoe Bend Research Area, University of Georgia, Georgia, USA</t>
  </si>
  <si>
    <t xml:space="preserve">CTC Sorghum plot, Horseshoe Bend Research Area, University of Georgia, Georgia, USA</t>
  </si>
  <si>
    <t xml:space="preserve">NTR weeds plot, Horseshoe Bend Research Area, University of Georgia, Georgia, USA</t>
  </si>
  <si>
    <t xml:space="preserve">figure 1B</t>
  </si>
  <si>
    <t xml:space="preserve">NTC weeds plot, Horseshoe Bend Research Area, University of Georgia, Georgia, USA</t>
  </si>
  <si>
    <t xml:space="preserve">CTR weeds plot, Horseshoe Bend Research Area, University of Georgia, Georgia, USA</t>
  </si>
  <si>
    <t xml:space="preserve">CTC weeds plot, Horseshoe Bend Research Area, University of Georgia, Georgia, USA</t>
  </si>
  <si>
    <t xml:space="preserve">chewing herbivore</t>
  </si>
  <si>
    <t xml:space="preserve">figure 1C</t>
  </si>
  <si>
    <t xml:space="preserve">figure 1D</t>
  </si>
  <si>
    <t xml:space="preserve">sucking herbivore</t>
  </si>
  <si>
    <t xml:space="preserve">figure 2A</t>
  </si>
  <si>
    <t xml:space="preserve">figure 2B</t>
  </si>
  <si>
    <t xml:space="preserve">flies</t>
  </si>
  <si>
    <t xml:space="preserve">figure 2C</t>
  </si>
  <si>
    <t xml:space="preserve">figure 2D</t>
  </si>
  <si>
    <t xml:space="preserve">spiders</t>
  </si>
  <si>
    <t xml:space="preserve">figure 3A</t>
  </si>
  <si>
    <t xml:space="preserve">figure 3B</t>
  </si>
  <si>
    <t xml:space="preserve">parasites</t>
  </si>
  <si>
    <t xml:space="preserve">figure 3C</t>
  </si>
  <si>
    <t xml:space="preserve">figure 3D</t>
  </si>
  <si>
    <t xml:space="preserve">tropical rain forest (old world)</t>
  </si>
  <si>
    <t xml:space="preserve">tropical rain forest</t>
  </si>
  <si>
    <t xml:space="preserve">sanderson (1996)</t>
  </si>
  <si>
    <t xml:space="preserve">https://doi.org/10.1029/96GB01893</t>
  </si>
  <si>
    <t xml:space="preserve">tropical rain forest (new world)</t>
  </si>
  <si>
    <t xml:space="preserve">rain green forest (old world)</t>
  </si>
  <si>
    <t xml:space="preserve">semi-arid tropical woodland</t>
  </si>
  <si>
    <t xml:space="preserve">rain green forest (new world)</t>
  </si>
  <si>
    <t xml:space="preserve">tropical montane / seasonal (old world)</t>
  </si>
  <si>
    <t xml:space="preserve">tropical montane / seasonal forest</t>
  </si>
  <si>
    <t xml:space="preserve">tropical montane / seasonal (new world)</t>
  </si>
  <si>
    <t xml:space="preserve">savannah / grassland (old world, arid)</t>
  </si>
  <si>
    <t xml:space="preserve">savannah / grassland (new world, arid)</t>
  </si>
  <si>
    <t xml:space="preserve">savannah / grassland (old world, nonarid)</t>
  </si>
  <si>
    <t xml:space="preserve">savannah / grassland</t>
  </si>
  <si>
    <t xml:space="preserve">savannah / grassland (new world, nonarid)</t>
  </si>
  <si>
    <t xml:space="preserve">temperate grassland / prairie</t>
  </si>
  <si>
    <t xml:space="preserve">succulent woods (old world, arid)</t>
  </si>
  <si>
    <t xml:space="preserve">succulent woods</t>
  </si>
  <si>
    <t xml:space="preserve">succulent woods (new world, arid)</t>
  </si>
  <si>
    <t xml:space="preserve">succulent woods (old world, nonarid)</t>
  </si>
  <si>
    <t xml:space="preserve">succulent woods (new world, nonarid)</t>
  </si>
  <si>
    <t xml:space="preserve">farmland / settlement (old world)</t>
  </si>
  <si>
    <t xml:space="preserve">farmland / settlement (new world)</t>
  </si>
  <si>
    <t xml:space="preserve">patchy woods + crops / grassland (old world)</t>
  </si>
  <si>
    <t xml:space="preserve">patchy woods + crops / grassland (new world)</t>
  </si>
  <si>
    <t xml:space="preserve">mediterranean tree / scrub</t>
  </si>
  <si>
    <t xml:space="preserve">dry / highland scrub, semidesert</t>
  </si>
  <si>
    <t xml:space="preserve">semi-arid desert</t>
  </si>
  <si>
    <t xml:space="preserve">eucalyptus / acaia</t>
  </si>
  <si>
    <t xml:space="preserve">semi-arid woodland</t>
  </si>
  <si>
    <t xml:space="preserve">Sampadi Forest Reserve</t>
  </si>
  <si>
    <t xml:space="preserve">1°13' N; 109°54' E</t>
  </si>
  <si>
    <t xml:space="preserve">30 ס"מ</t>
  </si>
  <si>
    <t xml:space="preserve">malaysia</t>
  </si>
  <si>
    <t xml:space="preserve">plantation</t>
  </si>
  <si>
    <t xml:space="preserve">Tsukamoto and  Sabang (2004)</t>
  </si>
  <si>
    <t xml:space="preserve">https://doi.org/10.1016/j.pedobi.2004.08.007</t>
  </si>
  <si>
    <t xml:space="preserve">Semengoh Wildlife Rehabilitation Center</t>
  </si>
  <si>
    <t xml:space="preserve">1°23' N; 110°19' E</t>
  </si>
  <si>
    <t xml:space="preserve">Isoptera</t>
  </si>
  <si>
    <t xml:space="preserve">Lepidoptera Larvae</t>
  </si>
  <si>
    <t xml:space="preserve">Elateridae Larvae</t>
  </si>
  <si>
    <t xml:space="preserve">Scorpionida</t>
  </si>
  <si>
    <t xml:space="preserve">Opilionida</t>
  </si>
  <si>
    <t xml:space="preserve">Schizomida</t>
  </si>
  <si>
    <t xml:space="preserve">Cicadidae Larvae</t>
  </si>
  <si>
    <t xml:space="preserve">Coleoptera Larvae</t>
  </si>
  <si>
    <t xml:space="preserve">Scarabaeidae, Curculionidae and Hemiptera adults</t>
  </si>
  <si>
    <t xml:space="preserve">mg preserved wet weight / m^-2</t>
  </si>
  <si>
    <t xml:space="preserve">East Mesa Geothermal Site, California</t>
  </si>
  <si>
    <t xml:space="preserve">32° 46' 17'' N, 117° 1' 22'' W</t>
  </si>
  <si>
    <t xml:space="preserve">California, USA</t>
  </si>
  <si>
    <t xml:space="preserve">desert shrubland</t>
  </si>
  <si>
    <t xml:space="preserve">Kaspari and Weiser (2012)</t>
  </si>
  <si>
    <t xml:space="preserve">https://doi.org/10.1111/j.1600-0587.2011.06971.x</t>
  </si>
  <si>
    <t xml:space="preserve">figure 3</t>
  </si>
  <si>
    <t xml:space="preserve">Deep Canyon Field Station, California</t>
  </si>
  <si>
    <t xml:space="preserve">33° 38' 0'' N, 116° 24' 0'' W</t>
  </si>
  <si>
    <t xml:space="preserve">Fallon State Park, Nevada</t>
  </si>
  <si>
    <t xml:space="preserve">39° 28' 22'' N, 118° 46' 44'' W</t>
  </si>
  <si>
    <t xml:space="preserve">Nevada, USA</t>
  </si>
  <si>
    <t xml:space="preserve">Jornada LTER, New Mexico</t>
  </si>
  <si>
    <t xml:space="preserve">32° 50' 50'' N, 106° 53' 49'' W</t>
  </si>
  <si>
    <t xml:space="preserve">New Mexico, USA</t>
  </si>
  <si>
    <t xml:space="preserve">Field Station, Sevilleta LTER, New Mexico</t>
  </si>
  <si>
    <t xml:space="preserve">34° 20' 0'' N, 106° 50' 0'' W</t>
  </si>
  <si>
    <t xml:space="preserve">Grassland</t>
  </si>
  <si>
    <t xml:space="preserve">Organ Pipe NM, Arizona</t>
  </si>
  <si>
    <t xml:space="preserve">31° 57' 14.4'' N, 112° 48' 3.42'' W</t>
  </si>
  <si>
    <t xml:space="preserve">Arizona, USA</t>
  </si>
  <si>
    <t xml:space="preserve">Rio Salado, Sevilleta LTER, New mexico</t>
  </si>
  <si>
    <t xml:space="preserve">26° 52' 0'' N, 99° 19' 0'' W</t>
  </si>
  <si>
    <t xml:space="preserve">Niwot Ridge LTER, Colorado</t>
  </si>
  <si>
    <t xml:space="preserve">40° 0' 0'' N, 105° 18' 0'' W</t>
  </si>
  <si>
    <t xml:space="preserve">Colorado, USA</t>
  </si>
  <si>
    <t xml:space="preserve">Upper Souris NWR, North Dakota</t>
  </si>
  <si>
    <t xml:space="preserve">48° 36' 0'' N, 101° 37' 2'' W</t>
  </si>
  <si>
    <t xml:space="preserve">North Dakota, USA</t>
  </si>
  <si>
    <t xml:space="preserve">Northern Great Basin Exp. Range, Oregon</t>
  </si>
  <si>
    <r>
      <rPr>
        <sz val="11"/>
        <rFont val="Arial"/>
        <family val="0"/>
      </rPr>
      <t xml:space="preserve">44°</t>
    </r>
    <r>
      <rPr>
        <sz val="11"/>
        <rFont val="Arial"/>
        <family val="0"/>
        <charset val="1"/>
      </rPr>
      <t xml:space="preserve"> N, </t>
    </r>
    <r>
      <rPr>
        <sz val="11"/>
        <rFont val="Arial"/>
        <family val="0"/>
      </rPr>
      <t xml:space="preserve">119°</t>
    </r>
    <r>
      <rPr>
        <sz val="11"/>
        <rFont val="Arial"/>
        <family val="0"/>
        <charset val="1"/>
      </rPr>
      <t xml:space="preserve"> W</t>
    </r>
  </si>
  <si>
    <t xml:space="preserve">Oregon, USA</t>
  </si>
  <si>
    <t xml:space="preserve">Research Ranch, Arizona</t>
  </si>
  <si>
    <t xml:space="preserve">31°36' N, 110°30' W</t>
  </si>
  <si>
    <t xml:space="preserve">Deep Well, Sevilleta LTER, New Mexico</t>
  </si>
  <si>
    <t xml:space="preserve">Shortgrass Steppe, LTER, Colorado</t>
  </si>
  <si>
    <t xml:space="preserve">40° 32' 24'' N, 104° 24' 0'' W</t>
  </si>
  <si>
    <t xml:space="preserve">Arapaho Prairie, Nebraska</t>
  </si>
  <si>
    <t xml:space="preserve">39° 35' 19'' N, 105° 38' 34'' W</t>
  </si>
  <si>
    <t xml:space="preserve">Nebraska, USA</t>
  </si>
  <si>
    <t xml:space="preserve">Cedar Creek LTER, Minnesota</t>
  </si>
  <si>
    <t xml:space="preserve">45° 24' 7.29'' N, 93° 11' 57.85'' W</t>
  </si>
  <si>
    <t xml:space="preserve">Minnesota, USA</t>
  </si>
  <si>
    <t xml:space="preserve">Woodland/savanna</t>
  </si>
  <si>
    <t xml:space="preserve">Ordway Prairie, Florida</t>
  </si>
  <si>
    <t xml:space="preserve">Florida, USA</t>
  </si>
  <si>
    <t xml:space="preserve">Los Padres NF, California</t>
  </si>
  <si>
    <t xml:space="preserve">34° 40' 0'' N, 119° 45' 0'' W</t>
  </si>
  <si>
    <t xml:space="preserve">Cold Canyon Preserve, California</t>
  </si>
  <si>
    <t xml:space="preserve">38° 30' 32'' N, 122° 5' 50'' W</t>
  </si>
  <si>
    <t xml:space="preserve">Galena Creek SP, Nevada</t>
  </si>
  <si>
    <t xml:space="preserve">39°21'12" N, 119°51'37" W</t>
  </si>
  <si>
    <t xml:space="preserve"> Nevada, USA</t>
  </si>
  <si>
    <t xml:space="preserve">Coniferous forest</t>
  </si>
  <si>
    <t xml:space="preserve">Red Tank, Sevilleta LTER New Mexico</t>
  </si>
  <si>
    <t xml:space="preserve">Uinta NF, Utah</t>
  </si>
  <si>
    <t xml:space="preserve">40° 15' 0'' N, 111° 17' 0'' W</t>
  </si>
  <si>
    <t xml:space="preserve">Utah, USA</t>
  </si>
  <si>
    <t xml:space="preserve">Coconino NF, Arizona</t>
  </si>
  <si>
    <t xml:space="preserve">34° 55' 0'' N, 111° 32' 0'' W</t>
  </si>
  <si>
    <t xml:space="preserve">Field Station, HJ Andrews LTER, Oregon</t>
  </si>
  <si>
    <t xml:space="preserve">44° 12' 44.2'' N, 122° 15' 19'' W</t>
  </si>
  <si>
    <t xml:space="preserve">Langmuir Observatory, New Mexico</t>
  </si>
  <si>
    <t xml:space="preserve">33° 58' 31.08'' N, 107° 10' 50.52'' W</t>
  </si>
  <si>
    <t xml:space="preserve">Flathead Lake Field Station, Minnesota</t>
  </si>
  <si>
    <t xml:space="preserve">47° 54' 6'' N, 114° 6' 15'' W</t>
  </si>
  <si>
    <t xml:space="preserve">Frizzell Ridge, HJ Andrews LTER, Oregon</t>
  </si>
  <si>
    <t xml:space="preserve">Carpenter Mt, HJ Andrews LTER, Oregon</t>
  </si>
  <si>
    <t xml:space="preserve">Pine Forest, Niwot Ridge LTER, Colorado</t>
  </si>
  <si>
    <t xml:space="preserve">Spruce Forest, Niwot Ridge LTER, Colorado</t>
  </si>
  <si>
    <t xml:space="preserve">Myles Standish SP, Massachusetts</t>
  </si>
  <si>
    <t xml:space="preserve">41° 51' 23'' N, 70° 40' 32'' W</t>
  </si>
  <si>
    <t xml:space="preserve">Massachusetts, USA</t>
  </si>
  <si>
    <t xml:space="preserve">North Temperate Lakes LTER, Wisconsin</t>
  </si>
  <si>
    <t xml:space="preserve">43°04'36" N, 89°24'45" W</t>
  </si>
  <si>
    <t xml:space="preserve">Wisconsin, USA</t>
  </si>
  <si>
    <t xml:space="preserve">Mark Twain NF, Montana</t>
  </si>
  <si>
    <t xml:space="preserve">37° 38' 13.2'' N, 91° 5' 24'' W</t>
  </si>
  <si>
    <t xml:space="preserve">Montana, USA</t>
  </si>
  <si>
    <t xml:space="preserve">Temperate deciduous forest</t>
  </si>
  <si>
    <t xml:space="preserve">Pioneer Mothers NF, Indiana</t>
  </si>
  <si>
    <t xml:space="preserve">38° 32' 24'' N, 86° 27' 14.4'' W</t>
  </si>
  <si>
    <t xml:space="preserve">Indiana, USA</t>
  </si>
  <si>
    <t xml:space="preserve">Dykes Gap, Coweeta LTER, Georgia</t>
  </si>
  <si>
    <t xml:space="preserve">Georgia, USA</t>
  </si>
  <si>
    <t xml:space="preserve">Temperate mixed forest</t>
  </si>
  <si>
    <t xml:space="preserve">Lower Woods, Coweeta LTER, Georgia</t>
  </si>
  <si>
    <t xml:space="preserve">Field Station, Coweeta LTER, Georgia</t>
  </si>
  <si>
    <t xml:space="preserve">Hurricane Gap, Coweeta LTER, Georgia</t>
  </si>
  <si>
    <t xml:space="preserve">Monteverde FS, Costa Rica</t>
  </si>
  <si>
    <t xml:space="preserve">10º 18´ 46” N, 84º 49´ 11” W</t>
  </si>
  <si>
    <t xml:space="preserve">Costa Rica</t>
  </si>
  <si>
    <t xml:space="preserve">Tropical montane forest</t>
  </si>
  <si>
    <t xml:space="preserve">Virginia Coast, LTER, Virginia</t>
  </si>
  <si>
    <t xml:space="preserve">37° 24' 58.68'' N, 75° 41' 20.4'' W</t>
  </si>
  <si>
    <t xml:space="preserve">Virginia, USA</t>
  </si>
  <si>
    <t xml:space="preserve">Harvard Forest LTER,  Massachusetts</t>
  </si>
  <si>
    <t xml:space="preserve">42° 31' 52.77'' N, 72° 11' 23.24'' W</t>
  </si>
  <si>
    <t xml:space="preserve">Torreya SP, Florida</t>
  </si>
  <si>
    <t xml:space="preserve">30° 34' 8'' N, 84° 56' 53'' W</t>
  </si>
  <si>
    <t xml:space="preserve">San Martin, Peru</t>
  </si>
  <si>
    <t xml:space="preserve">7° 12' 0'' S, 76° 48' 0'' W</t>
  </si>
  <si>
    <t xml:space="preserve">Peru</t>
  </si>
  <si>
    <t xml:space="preserve">Tropical lowland forest</t>
  </si>
  <si>
    <t xml:space="preserve">Bankhead NF, Alabama</t>
  </si>
  <si>
    <t xml:space="preserve">34° 14' 14'' N, 87° 20' 4'' W</t>
  </si>
  <si>
    <t xml:space="preserve">Alabama, USA</t>
  </si>
  <si>
    <t xml:space="preserve">Las Cruces FS, Costa Rica</t>
  </si>
  <si>
    <t xml:space="preserve">8° 47' 7'' N, 82° 57' 32'' W</t>
  </si>
  <si>
    <t xml:space="preserve">La Selva FS, Costa Rica</t>
  </si>
  <si>
    <t xml:space="preserve">10° 25' 19.2'' N, 84° 0' 54'' W</t>
  </si>
  <si>
    <t xml:space="preserve">Isla Barro Colorado</t>
  </si>
  <si>
    <t xml:space="preserve">9° 9' 0'' N, 79° 51' 0'' W</t>
  </si>
  <si>
    <t xml:space="preserve">Panama</t>
  </si>
  <si>
    <t xml:space="preserve">Yasuni FS, Ecuador</t>
  </si>
  <si>
    <t xml:space="preserve">1° 5' 0'' S, 75° 55' 0'' W</t>
  </si>
  <si>
    <t xml:space="preserve">Ecuador</t>
  </si>
  <si>
    <t xml:space="preserve">Ft. Sherman,</t>
  </si>
  <si>
    <t xml:space="preserve">9° 21' 46.87'' N, 79° 57' 10.93'' W</t>
  </si>
  <si>
    <t xml:space="preserve">Estacion Chamela, Mexico</t>
  </si>
  <si>
    <t xml:space="preserve">19° 29' 15.72'' N, 104° 59' 42'' W</t>
  </si>
  <si>
    <t xml:space="preserve">Mexico</t>
  </si>
  <si>
    <t xml:space="preserve">Tropical dry forest</t>
  </si>
  <si>
    <t xml:space="preserve">Yurimaguas, Loreto, Primary forest</t>
  </si>
  <si>
    <t xml:space="preserve">5°54' S, 76°05' W</t>
  </si>
  <si>
    <t xml:space="preserve">peru</t>
  </si>
  <si>
    <t xml:space="preserve">tropial rain forest</t>
  </si>
  <si>
    <t xml:space="preserve">macroinvertebrates</t>
  </si>
  <si>
    <t xml:space="preserve">Lavelle and Pashanasi (1989)</t>
  </si>
  <si>
    <t xml:space="preserve">Yurimaguas, Loreto, 15-year old secondary forest</t>
  </si>
  <si>
    <t xml:space="preserve">Yurimaguas, Loreto, traditional cultivation (first crop of cassava)</t>
  </si>
  <si>
    <t xml:space="preserve">Yurimaguas, Loreto, low input cultivation (rice, first crop)</t>
  </si>
  <si>
    <t xml:space="preserve">Yurimaguas, Loreto, high input cultivation (corn, first crop)</t>
  </si>
  <si>
    <t xml:space="preserve">Yurimaguas, Loreto, traditional 10-year pastures, "humid"</t>
  </si>
  <si>
    <t xml:space="preserve">pastures</t>
  </si>
  <si>
    <t xml:space="preserve">Yurimaguas, Loreto, traditional 10-year pastures, "dry"</t>
  </si>
  <si>
    <t xml:space="preserve">Yurimaguas, Loreto, improved pasture with Brachiaria humidicola (Rendle) schwiek + desmodium ovalifolium Guill and Perr. (leguminosae)</t>
  </si>
  <si>
    <t xml:space="preserve">Yurimaguas, Loreto, centrosema pubescens benth. (leguminosae) Pasture</t>
  </si>
  <si>
    <t xml:space="preserve">Yurimaguas, Loreto, six month "kudzu" (pueraria phaseoloides Benth.) fallow after high input croppping</t>
  </si>
  <si>
    <t xml:space="preserve">Yurimaguas, Loreto, pijuayo palm-trees (bactris gasipaes Runth.) with a kudzu cover</t>
  </si>
  <si>
    <t xml:space="preserve">table 3a</t>
  </si>
  <si>
    <t xml:space="preserve">Others</t>
  </si>
  <si>
    <t xml:space="preserve">mg/mh/m^-2</t>
  </si>
  <si>
    <t xml:space="preserve">table 3b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</si>
</sst>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"/>
    <numFmt numFmtId="167" formatCode="D/M/YYYY"/>
    <numFmt numFmtId="168" formatCode="#,##0"/>
    <numFmt numFmtId="169" formatCode="D/M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7398"/>
      <name val="Arial"/>
      <family val="0"/>
      <charset val="1"/>
    </font>
    <font>
      <u val="single"/>
      <sz val="11"/>
      <color rgb="FF005274"/>
      <name val="&quot;Open Sans&quot;"/>
      <family val="0"/>
      <charset val="1"/>
    </font>
    <font>
      <u val="single"/>
      <sz val="11"/>
      <color rgb="FF005274"/>
      <name val="Open Sans"/>
      <family val="0"/>
      <charset val="1"/>
    </font>
    <font>
      <u val="single"/>
      <sz val="11"/>
      <color rgb="FF333333"/>
      <name val="Arial"/>
      <family val="0"/>
      <charset val="1"/>
    </font>
    <font>
      <u val="single"/>
      <sz val="11"/>
      <color rgb="FF0000FF"/>
      <name val="&quot;noto sans&quot;"/>
      <family val="0"/>
      <charset val="1"/>
    </font>
    <font>
      <sz val="11"/>
      <name val="Arial"/>
      <family val="0"/>
    </font>
    <font>
      <sz val="11"/>
      <color rgb="FF301801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 readingOrder="2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 readingOrder="2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398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5274"/>
      <rgbColor rgb="FF339966"/>
      <rgbColor rgb="FF003300"/>
      <rgbColor rgb="FF30180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134/S1062359007050135" TargetMode="External"/><Relationship Id="rId2" Type="http://schemas.openxmlformats.org/officeDocument/2006/relationships/hyperlink" Target="https://doi.org/10.1134/S1062359007050135" TargetMode="External"/><Relationship Id="rId3" Type="http://schemas.openxmlformats.org/officeDocument/2006/relationships/hyperlink" Target="https://doi.org/10.1134/S1062359007050135" TargetMode="External"/><Relationship Id="rId4" Type="http://schemas.openxmlformats.org/officeDocument/2006/relationships/hyperlink" Target="https://doi.org/10.1134/S1062359007050135" TargetMode="External"/><Relationship Id="rId5" Type="http://schemas.openxmlformats.org/officeDocument/2006/relationships/hyperlink" Target="https://doi.org/10.1134/S1062359007050135" TargetMode="External"/><Relationship Id="rId6" Type="http://schemas.openxmlformats.org/officeDocument/2006/relationships/hyperlink" Target="https://doi.org/10.1134/S1062359007050135" TargetMode="External"/><Relationship Id="rId7" Type="http://schemas.openxmlformats.org/officeDocument/2006/relationships/hyperlink" Target="https://doi.org/10.1134/S1062359007050135" TargetMode="External"/><Relationship Id="rId8" Type="http://schemas.openxmlformats.org/officeDocument/2006/relationships/hyperlink" Target="https://doi.org/10.1134/S1062359007050135" TargetMode="External"/><Relationship Id="rId9" Type="http://schemas.openxmlformats.org/officeDocument/2006/relationships/hyperlink" Target="https://doi.org/10.1134/S1062359007050135" TargetMode="External"/><Relationship Id="rId10" Type="http://schemas.openxmlformats.org/officeDocument/2006/relationships/hyperlink" Target="https://doi.org/10.1134/S1062359007050135" TargetMode="External"/><Relationship Id="rId11" Type="http://schemas.openxmlformats.org/officeDocument/2006/relationships/hyperlink" Target="https://doi.org/10.1134/S1062359007050135" TargetMode="External"/><Relationship Id="rId12" Type="http://schemas.openxmlformats.org/officeDocument/2006/relationships/hyperlink" Target="https://doi.org/10.1134/S1062359007050135" TargetMode="External"/><Relationship Id="rId13" Type="http://schemas.openxmlformats.org/officeDocument/2006/relationships/hyperlink" Target="https://doi.org/10.1134/S1062359007050135" TargetMode="External"/><Relationship Id="rId14" Type="http://schemas.openxmlformats.org/officeDocument/2006/relationships/hyperlink" Target="https://doi.org/10.1134/S1062359007050135" TargetMode="External"/><Relationship Id="rId15" Type="http://schemas.openxmlformats.org/officeDocument/2006/relationships/hyperlink" Target="https://doi.org/10.1134/S1062359007050135" TargetMode="External"/><Relationship Id="rId16" Type="http://schemas.openxmlformats.org/officeDocument/2006/relationships/hyperlink" Target="https://doi.org/10.1134/S1062359007050135" TargetMode="External"/><Relationship Id="rId17" Type="http://schemas.openxmlformats.org/officeDocument/2006/relationships/hyperlink" Target="https://doi.org/10.1134/S1062359007050135" TargetMode="External"/><Relationship Id="rId18" Type="http://schemas.openxmlformats.org/officeDocument/2006/relationships/hyperlink" Target="https://doi.org/10.1134/S1062359007050135" TargetMode="External"/><Relationship Id="rId19" Type="http://schemas.openxmlformats.org/officeDocument/2006/relationships/hyperlink" Target="https://doi.org/10.1134/S1062359007050135" TargetMode="External"/><Relationship Id="rId20" Type="http://schemas.openxmlformats.org/officeDocument/2006/relationships/hyperlink" Target="https://doi.org/10.1134/S1062359007050135" TargetMode="External"/><Relationship Id="rId21" Type="http://schemas.openxmlformats.org/officeDocument/2006/relationships/hyperlink" Target="https://doi.org/10.1134/S1062359007050135" TargetMode="External"/><Relationship Id="rId22" Type="http://schemas.openxmlformats.org/officeDocument/2006/relationships/hyperlink" Target="https://doi.org/10.1134/S1062359007050135" TargetMode="External"/><Relationship Id="rId23" Type="http://schemas.openxmlformats.org/officeDocument/2006/relationships/hyperlink" Target="https://doi.org/10.1134/S1062359007050135" TargetMode="External"/><Relationship Id="rId24" Type="http://schemas.openxmlformats.org/officeDocument/2006/relationships/hyperlink" Target="https://doi.org/10.1134/S1062359007050135" TargetMode="External"/><Relationship Id="rId25" Type="http://schemas.openxmlformats.org/officeDocument/2006/relationships/hyperlink" Target="https://doi.org/10.1134/S1062359007050135" TargetMode="External"/><Relationship Id="rId26" Type="http://schemas.openxmlformats.org/officeDocument/2006/relationships/hyperlink" Target="https://doi.org/10.1134/S1062359007050135" TargetMode="External"/><Relationship Id="rId27" Type="http://schemas.openxmlformats.org/officeDocument/2006/relationships/hyperlink" Target="https://doi.org/10.1134/S1062359007050135" TargetMode="External"/><Relationship Id="rId28" Type="http://schemas.openxmlformats.org/officeDocument/2006/relationships/hyperlink" Target="https://doi.org/10.1134/S1062359007050135" TargetMode="External"/><Relationship Id="rId29" Type="http://schemas.openxmlformats.org/officeDocument/2006/relationships/hyperlink" Target="https://doi.org/10.1134/S1062359007050135" TargetMode="External"/><Relationship Id="rId30" Type="http://schemas.openxmlformats.org/officeDocument/2006/relationships/hyperlink" Target="https://doi.org/10.1134/S1062359007050135" TargetMode="External"/><Relationship Id="rId31" Type="http://schemas.openxmlformats.org/officeDocument/2006/relationships/hyperlink" Target="https://doi.org/10.1134/S1062359007050135" TargetMode="External"/><Relationship Id="rId32" Type="http://schemas.openxmlformats.org/officeDocument/2006/relationships/hyperlink" Target="https://doi.org/10.1134/S1062359007050135" TargetMode="External"/><Relationship Id="rId33" Type="http://schemas.openxmlformats.org/officeDocument/2006/relationships/hyperlink" Target="https://doi.org/10.1134/S1062359007050135" TargetMode="External"/><Relationship Id="rId34" Type="http://schemas.openxmlformats.org/officeDocument/2006/relationships/hyperlink" Target="https://doi.org/10.1134/S1062359007050135" TargetMode="External"/><Relationship Id="rId35" Type="http://schemas.openxmlformats.org/officeDocument/2006/relationships/hyperlink" Target="https://doi.org/10.1134/S1062359007050135" TargetMode="External"/><Relationship Id="rId36" Type="http://schemas.openxmlformats.org/officeDocument/2006/relationships/hyperlink" Target="https://doi.org/10.1134/S1062359007050135" TargetMode="External"/><Relationship Id="rId37" Type="http://schemas.openxmlformats.org/officeDocument/2006/relationships/hyperlink" Target="https://doi.org/10.1134/S1062359007050135" TargetMode="External"/><Relationship Id="rId38" Type="http://schemas.openxmlformats.org/officeDocument/2006/relationships/hyperlink" Target="https://doi.org/10.1134/S1062359007050135" TargetMode="External"/><Relationship Id="rId39" Type="http://schemas.openxmlformats.org/officeDocument/2006/relationships/hyperlink" Target="https://doi.org/10.1134/S1062359007050135" TargetMode="External"/><Relationship Id="rId40" Type="http://schemas.openxmlformats.org/officeDocument/2006/relationships/hyperlink" Target="https://doi.org/10.1134/S1062359007050135" TargetMode="External"/><Relationship Id="rId41" Type="http://schemas.openxmlformats.org/officeDocument/2006/relationships/hyperlink" Target="https://doi.org/10.1134/S1062359007050135" TargetMode="External"/><Relationship Id="rId42" Type="http://schemas.openxmlformats.org/officeDocument/2006/relationships/hyperlink" Target="https://doi.org/10.1134/S1062359007050135" TargetMode="External"/><Relationship Id="rId43" Type="http://schemas.openxmlformats.org/officeDocument/2006/relationships/hyperlink" Target="https://doi.org/10.1134/S1062359007050135" TargetMode="External"/><Relationship Id="rId44" Type="http://schemas.openxmlformats.org/officeDocument/2006/relationships/hyperlink" Target="https://doi.org/10.1134/S1062359007050135" TargetMode="External"/><Relationship Id="rId45" Type="http://schemas.openxmlformats.org/officeDocument/2006/relationships/hyperlink" Target="https://doi.org/10.1134/S1062359007050135" TargetMode="External"/><Relationship Id="rId46" Type="http://schemas.openxmlformats.org/officeDocument/2006/relationships/hyperlink" Target="https://doi.org/10.1134/S1062359007050135" TargetMode="External"/><Relationship Id="rId47" Type="http://schemas.openxmlformats.org/officeDocument/2006/relationships/hyperlink" Target="https://doi.org/10.1134/S1062359007050135" TargetMode="External"/><Relationship Id="rId48" Type="http://schemas.openxmlformats.org/officeDocument/2006/relationships/hyperlink" Target="https://doi.org/10.1134/S1062359007050135" TargetMode="External"/><Relationship Id="rId49" Type="http://schemas.openxmlformats.org/officeDocument/2006/relationships/hyperlink" Target="https://doi.org/10.1134/S1062359007050135" TargetMode="External"/><Relationship Id="rId50" Type="http://schemas.openxmlformats.org/officeDocument/2006/relationships/hyperlink" Target="https://doi.org/10.1134/S1062359007050135" TargetMode="External"/><Relationship Id="rId51" Type="http://schemas.openxmlformats.org/officeDocument/2006/relationships/hyperlink" Target="https://doi.org/10.1134/S1062359007050135" TargetMode="External"/><Relationship Id="rId52" Type="http://schemas.openxmlformats.org/officeDocument/2006/relationships/hyperlink" Target="https://doi.org/10.1134/S1062359007050135" TargetMode="External"/><Relationship Id="rId53" Type="http://schemas.openxmlformats.org/officeDocument/2006/relationships/hyperlink" Target="https://doi.org/10.1134/S1062359007050135" TargetMode="External"/><Relationship Id="rId54" Type="http://schemas.openxmlformats.org/officeDocument/2006/relationships/hyperlink" Target="https://doi.org/10.1134/S1062359007050135" TargetMode="External"/><Relationship Id="rId55" Type="http://schemas.openxmlformats.org/officeDocument/2006/relationships/hyperlink" Target="https://doi.org/10.1134/S1062359007050135" TargetMode="External"/><Relationship Id="rId56" Type="http://schemas.openxmlformats.org/officeDocument/2006/relationships/hyperlink" Target="https://doi.org/10.1134/S1062359007050135" TargetMode="External"/><Relationship Id="rId57" Type="http://schemas.openxmlformats.org/officeDocument/2006/relationships/hyperlink" Target="https://doi.org/10.1134/S1062359007050135" TargetMode="External"/><Relationship Id="rId58" Type="http://schemas.openxmlformats.org/officeDocument/2006/relationships/hyperlink" Target="https://doi.org/10.1134/S1062359007050135" TargetMode="External"/><Relationship Id="rId59" Type="http://schemas.openxmlformats.org/officeDocument/2006/relationships/hyperlink" Target="https://doi.org/10.1134/S1062359007050135" TargetMode="External"/><Relationship Id="rId60" Type="http://schemas.openxmlformats.org/officeDocument/2006/relationships/hyperlink" Target="http://www.jstor.org/stable/2424109" TargetMode="External"/><Relationship Id="rId61" Type="http://schemas.openxmlformats.org/officeDocument/2006/relationships/hyperlink" Target="http://www.jstor.org/stable/2424109" TargetMode="External"/><Relationship Id="rId62" Type="http://schemas.openxmlformats.org/officeDocument/2006/relationships/hyperlink" Target="http://www.jstor.org/stable/2424109" TargetMode="External"/><Relationship Id="rId63" Type="http://schemas.openxmlformats.org/officeDocument/2006/relationships/hyperlink" Target="http://www.jstor.org/stable/2424109" TargetMode="External"/><Relationship Id="rId64" Type="http://schemas.openxmlformats.org/officeDocument/2006/relationships/hyperlink" Target="http://www.jstor.org/stable/2424109" TargetMode="External"/><Relationship Id="rId65" Type="http://schemas.openxmlformats.org/officeDocument/2006/relationships/hyperlink" Target="http://www.jstor.org/stable/2424109" TargetMode="External"/><Relationship Id="rId66" Type="http://schemas.openxmlformats.org/officeDocument/2006/relationships/hyperlink" Target="http://www.jstor.org/stable/2424109" TargetMode="External"/><Relationship Id="rId67" Type="http://schemas.openxmlformats.org/officeDocument/2006/relationships/hyperlink" Target="http://www.jstor.org/stable/2424109" TargetMode="External"/><Relationship Id="rId68" Type="http://schemas.openxmlformats.org/officeDocument/2006/relationships/hyperlink" Target="http://www.jstor.org/stable/2424109" TargetMode="External"/><Relationship Id="rId69" Type="http://schemas.openxmlformats.org/officeDocument/2006/relationships/hyperlink" Target="http://www.jstor.org/stable/2424109" TargetMode="External"/><Relationship Id="rId70" Type="http://schemas.openxmlformats.org/officeDocument/2006/relationships/hyperlink" Target="http://www.jstor.org/stable/2424109" TargetMode="External"/><Relationship Id="rId71" Type="http://schemas.openxmlformats.org/officeDocument/2006/relationships/hyperlink" Target="http://www.jstor.org/stable/2424109" TargetMode="External"/><Relationship Id="rId72" Type="http://schemas.openxmlformats.org/officeDocument/2006/relationships/hyperlink" Target="http://www.jstor.org/stable/2424109" TargetMode="External"/><Relationship Id="rId73" Type="http://schemas.openxmlformats.org/officeDocument/2006/relationships/hyperlink" Target="http://www.jstor.org/stable/2424109" TargetMode="External"/><Relationship Id="rId74" Type="http://schemas.openxmlformats.org/officeDocument/2006/relationships/hyperlink" Target="http://www.jstor.org/stable/2424109" TargetMode="External"/><Relationship Id="rId75" Type="http://schemas.openxmlformats.org/officeDocument/2006/relationships/hyperlink" Target="http://www.jstor.org/stable/2424109" TargetMode="External"/><Relationship Id="rId76" Type="http://schemas.openxmlformats.org/officeDocument/2006/relationships/hyperlink" Target="http://www.jstor.org/stable/2424109" TargetMode="External"/><Relationship Id="rId77" Type="http://schemas.openxmlformats.org/officeDocument/2006/relationships/hyperlink" Target="http://www.jstor.org/stable/2424109" TargetMode="External"/><Relationship Id="rId78" Type="http://schemas.openxmlformats.org/officeDocument/2006/relationships/hyperlink" Target="http://www.jstor.org/stable/2424109" TargetMode="External"/><Relationship Id="rId79" Type="http://schemas.openxmlformats.org/officeDocument/2006/relationships/hyperlink" Target="http://www.jstor.org/stable/2424109" TargetMode="External"/><Relationship Id="rId80" Type="http://schemas.openxmlformats.org/officeDocument/2006/relationships/hyperlink" Target="http://www.jstor.org/stable/2424109" TargetMode="External"/><Relationship Id="rId81" Type="http://schemas.openxmlformats.org/officeDocument/2006/relationships/hyperlink" Target="http://www.jstor.org/stable/2424109" TargetMode="External"/><Relationship Id="rId82" Type="http://schemas.openxmlformats.org/officeDocument/2006/relationships/hyperlink" Target="http://www.jstor.org/stable/2424109" TargetMode="External"/><Relationship Id="rId83" Type="http://schemas.openxmlformats.org/officeDocument/2006/relationships/hyperlink" Target="http://www.jstor.org/stable/2424109" TargetMode="External"/><Relationship Id="rId84" Type="http://schemas.openxmlformats.org/officeDocument/2006/relationships/hyperlink" Target="http://www.jstor.org/stable/2424109" TargetMode="External"/><Relationship Id="rId85" Type="http://schemas.openxmlformats.org/officeDocument/2006/relationships/hyperlink" Target="http://www.jstor.org/stable/2424109" TargetMode="External"/><Relationship Id="rId86" Type="http://schemas.openxmlformats.org/officeDocument/2006/relationships/hyperlink" Target="http://www.jstor.org/stable/2424109" TargetMode="External"/><Relationship Id="rId87" Type="http://schemas.openxmlformats.org/officeDocument/2006/relationships/hyperlink" Target="http://www.jstor.org/stable/2424109" TargetMode="External"/><Relationship Id="rId88" Type="http://schemas.openxmlformats.org/officeDocument/2006/relationships/hyperlink" Target="http://www.jstor.org/stable/2424109" TargetMode="External"/><Relationship Id="rId89" Type="http://schemas.openxmlformats.org/officeDocument/2006/relationships/hyperlink" Target="http://www.jstor.org/stable/2424109" TargetMode="External"/><Relationship Id="rId90" Type="http://schemas.openxmlformats.org/officeDocument/2006/relationships/hyperlink" Target="http://www.jstor.org/stable/2424109" TargetMode="External"/><Relationship Id="rId91" Type="http://schemas.openxmlformats.org/officeDocument/2006/relationships/hyperlink" Target="http://www.jstor.org/stable/2424109" TargetMode="External"/><Relationship Id="rId92" Type="http://schemas.openxmlformats.org/officeDocument/2006/relationships/hyperlink" Target="http://www.jstor.org/stable/2424109" TargetMode="External"/><Relationship Id="rId93" Type="http://schemas.openxmlformats.org/officeDocument/2006/relationships/hyperlink" Target="http://www.jstor.org/stable/2424109" TargetMode="External"/><Relationship Id="rId94" Type="http://schemas.openxmlformats.org/officeDocument/2006/relationships/hyperlink" Target="http://www.jstor.org/stable/2424109" TargetMode="External"/><Relationship Id="rId95" Type="http://schemas.openxmlformats.org/officeDocument/2006/relationships/hyperlink" Target="http://www.jstor.org/stable/2424109" TargetMode="External"/><Relationship Id="rId96" Type="http://schemas.openxmlformats.org/officeDocument/2006/relationships/hyperlink" Target="http://www.jstor.org/stable/2424109" TargetMode="External"/><Relationship Id="rId97" Type="http://schemas.openxmlformats.org/officeDocument/2006/relationships/hyperlink" Target="http://www.jstor.org/stable/2424109" TargetMode="External"/><Relationship Id="rId98" Type="http://schemas.openxmlformats.org/officeDocument/2006/relationships/hyperlink" Target="http://www.jstor.org/stable/2424109" TargetMode="External"/><Relationship Id="rId99" Type="http://schemas.openxmlformats.org/officeDocument/2006/relationships/hyperlink" Target="http://www.jstor.org/stable/2424109" TargetMode="External"/><Relationship Id="rId100" Type="http://schemas.openxmlformats.org/officeDocument/2006/relationships/hyperlink" Target="http://www.jstor.org/stable/2424109" TargetMode="External"/><Relationship Id="rId101" Type="http://schemas.openxmlformats.org/officeDocument/2006/relationships/hyperlink" Target="http://www.jstor.org/stable/2424109" TargetMode="External"/><Relationship Id="rId102" Type="http://schemas.openxmlformats.org/officeDocument/2006/relationships/hyperlink" Target="http://www.jstor.org/stable/2424109" TargetMode="External"/><Relationship Id="rId103" Type="http://schemas.openxmlformats.org/officeDocument/2006/relationships/hyperlink" Target="http://www.jstor.org/stable/2424109" TargetMode="External"/><Relationship Id="rId104" Type="http://schemas.openxmlformats.org/officeDocument/2006/relationships/hyperlink" Target="http://www.jstor.org/stable/2424109" TargetMode="External"/><Relationship Id="rId105" Type="http://schemas.openxmlformats.org/officeDocument/2006/relationships/hyperlink" Target="http://www.jstor.org/stable/2424109" TargetMode="External"/><Relationship Id="rId106" Type="http://schemas.openxmlformats.org/officeDocument/2006/relationships/hyperlink" Target="http://www.jstor.org/stable/2424109" TargetMode="External"/><Relationship Id="rId107" Type="http://schemas.openxmlformats.org/officeDocument/2006/relationships/hyperlink" Target="http://www.jstor.org/stable/2424109" TargetMode="External"/><Relationship Id="rId108" Type="http://schemas.openxmlformats.org/officeDocument/2006/relationships/hyperlink" Target="http://www.jstor.org/stable/2424109" TargetMode="External"/><Relationship Id="rId109" Type="http://schemas.openxmlformats.org/officeDocument/2006/relationships/hyperlink" Target="http://www.jstor.org/stable/2424109" TargetMode="External"/><Relationship Id="rId110" Type="http://schemas.openxmlformats.org/officeDocument/2006/relationships/hyperlink" Target="http://www.jstor.org/stable/2424109" TargetMode="External"/><Relationship Id="rId111" Type="http://schemas.openxmlformats.org/officeDocument/2006/relationships/hyperlink" Target="http://www.jstor.org/stable/2424109" TargetMode="External"/><Relationship Id="rId112" Type="http://schemas.openxmlformats.org/officeDocument/2006/relationships/hyperlink" Target="http://www.jstor.org/stable/2424109" TargetMode="External"/><Relationship Id="rId113" Type="http://schemas.openxmlformats.org/officeDocument/2006/relationships/hyperlink" Target="http://www.jstor.org/stable/2424109" TargetMode="External"/><Relationship Id="rId114" Type="http://schemas.openxmlformats.org/officeDocument/2006/relationships/hyperlink" Target="http://www.jstor.org/stable/2424109" TargetMode="External"/><Relationship Id="rId115" Type="http://schemas.openxmlformats.org/officeDocument/2006/relationships/hyperlink" Target="http://www.jstor.org/stable/2424109" TargetMode="External"/><Relationship Id="rId116" Type="http://schemas.openxmlformats.org/officeDocument/2006/relationships/hyperlink" Target="http://www.jstor.org/stable/2424109" TargetMode="External"/><Relationship Id="rId117" Type="http://schemas.openxmlformats.org/officeDocument/2006/relationships/hyperlink" Target="http://www.jstor.org/stable/2424109" TargetMode="External"/><Relationship Id="rId118" Type="http://schemas.openxmlformats.org/officeDocument/2006/relationships/hyperlink" Target="http://www.jstor.org/stable/2424109" TargetMode="External"/><Relationship Id="rId119" Type="http://schemas.openxmlformats.org/officeDocument/2006/relationships/hyperlink" Target="http://www.jstor.org/stable/2424109" TargetMode="External"/><Relationship Id="rId120" Type="http://schemas.openxmlformats.org/officeDocument/2006/relationships/hyperlink" Target="http://www.jstor.org/stable/2424109" TargetMode="External"/><Relationship Id="rId121" Type="http://schemas.openxmlformats.org/officeDocument/2006/relationships/hyperlink" Target="http://www.jstor.org/stable/2424109" TargetMode="External"/><Relationship Id="rId122" Type="http://schemas.openxmlformats.org/officeDocument/2006/relationships/hyperlink" Target="http://www.jstor.org/stable/2424109" TargetMode="External"/><Relationship Id="rId123" Type="http://schemas.openxmlformats.org/officeDocument/2006/relationships/hyperlink" Target="http://www.jstor.org/stable/2424109" TargetMode="External"/><Relationship Id="rId124" Type="http://schemas.openxmlformats.org/officeDocument/2006/relationships/hyperlink" Target="http://www.jstor.org/stable/2424109" TargetMode="External"/><Relationship Id="rId125" Type="http://schemas.openxmlformats.org/officeDocument/2006/relationships/hyperlink" Target="http://www.jstor.org/stable/2424109" TargetMode="External"/><Relationship Id="rId126" Type="http://schemas.openxmlformats.org/officeDocument/2006/relationships/hyperlink" Target="http://www.jstor.org/stable/2424109" TargetMode="External"/><Relationship Id="rId127" Type="http://schemas.openxmlformats.org/officeDocument/2006/relationships/hyperlink" Target="http://www.jstor.org/stable/2424109" TargetMode="External"/><Relationship Id="rId128" Type="http://schemas.openxmlformats.org/officeDocument/2006/relationships/hyperlink" Target="http://www.jstor.org/stable/2424109" TargetMode="External"/><Relationship Id="rId129" Type="http://schemas.openxmlformats.org/officeDocument/2006/relationships/hyperlink" Target="http://www.jstor.org/stable/2424109" TargetMode="External"/><Relationship Id="rId130" Type="http://schemas.openxmlformats.org/officeDocument/2006/relationships/hyperlink" Target="http://www.jstor.org/stable/2424109" TargetMode="External"/><Relationship Id="rId131" Type="http://schemas.openxmlformats.org/officeDocument/2006/relationships/hyperlink" Target="http://www.jstor.org/stable/2424109" TargetMode="External"/><Relationship Id="rId132" Type="http://schemas.openxmlformats.org/officeDocument/2006/relationships/hyperlink" Target="http://www.jstor.org/stable/2424109" TargetMode="External"/><Relationship Id="rId133" Type="http://schemas.openxmlformats.org/officeDocument/2006/relationships/hyperlink" Target="http://www.jstor.org/stable/2424109" TargetMode="External"/><Relationship Id="rId134" Type="http://schemas.openxmlformats.org/officeDocument/2006/relationships/hyperlink" Target="http://www.jstor.org/stable/2424109" TargetMode="External"/><Relationship Id="rId135" Type="http://schemas.openxmlformats.org/officeDocument/2006/relationships/hyperlink" Target="http://www.jstor.org/stable/2424109" TargetMode="External"/><Relationship Id="rId136" Type="http://schemas.openxmlformats.org/officeDocument/2006/relationships/hyperlink" Target="http://www.jstor.org/stable/2424109" TargetMode="External"/><Relationship Id="rId137" Type="http://schemas.openxmlformats.org/officeDocument/2006/relationships/hyperlink" Target="http://www.jstor.org/stable/2424109" TargetMode="External"/><Relationship Id="rId138" Type="http://schemas.openxmlformats.org/officeDocument/2006/relationships/hyperlink" Target="http://www.jstor.org/stable/2424109" TargetMode="External"/><Relationship Id="rId139" Type="http://schemas.openxmlformats.org/officeDocument/2006/relationships/hyperlink" Target="http://www.jstor.org/stable/2424109" TargetMode="External"/><Relationship Id="rId140" Type="http://schemas.openxmlformats.org/officeDocument/2006/relationships/hyperlink" Target="http://www.jstor.org/stable/2424109" TargetMode="External"/><Relationship Id="rId141" Type="http://schemas.openxmlformats.org/officeDocument/2006/relationships/hyperlink" Target="http://www.jstor.org/stable/2424109" TargetMode="External"/><Relationship Id="rId142" Type="http://schemas.openxmlformats.org/officeDocument/2006/relationships/hyperlink" Target="http://www.jstor.org/stable/2424109" TargetMode="External"/><Relationship Id="rId143" Type="http://schemas.openxmlformats.org/officeDocument/2006/relationships/hyperlink" Target="http://www.jstor.org/stable/2424109" TargetMode="External"/><Relationship Id="rId144" Type="http://schemas.openxmlformats.org/officeDocument/2006/relationships/hyperlink" Target="http://www.jstor.org/stable/2424109" TargetMode="External"/><Relationship Id="rId145" Type="http://schemas.openxmlformats.org/officeDocument/2006/relationships/hyperlink" Target="http://www.jstor.org/stable/2424109" TargetMode="External"/><Relationship Id="rId146" Type="http://schemas.openxmlformats.org/officeDocument/2006/relationships/hyperlink" Target="http://www.jstor.org/stable/2424109" TargetMode="External"/><Relationship Id="rId147" Type="http://schemas.openxmlformats.org/officeDocument/2006/relationships/hyperlink" Target="http://www.jstor.org/stable/2424109" TargetMode="External"/><Relationship Id="rId148" Type="http://schemas.openxmlformats.org/officeDocument/2006/relationships/hyperlink" Target="http://www.jstor.org/stable/2424109" TargetMode="External"/><Relationship Id="rId149" Type="http://schemas.openxmlformats.org/officeDocument/2006/relationships/hyperlink" Target="http://www.jstor.org/stable/2424109" TargetMode="External"/><Relationship Id="rId150" Type="http://schemas.openxmlformats.org/officeDocument/2006/relationships/hyperlink" Target="http://www.jstor.org/stable/2424109" TargetMode="External"/><Relationship Id="rId151" Type="http://schemas.openxmlformats.org/officeDocument/2006/relationships/hyperlink" Target="http://www.jstor.org/stable/2424109" TargetMode="External"/><Relationship Id="rId152" Type="http://schemas.openxmlformats.org/officeDocument/2006/relationships/hyperlink" Target="http://www.jstor.org/stable/2424109" TargetMode="External"/><Relationship Id="rId153" Type="http://schemas.openxmlformats.org/officeDocument/2006/relationships/hyperlink" Target="http://www.jstor.org/stable/2424109" TargetMode="External"/><Relationship Id="rId154" Type="http://schemas.openxmlformats.org/officeDocument/2006/relationships/hyperlink" Target="http://www.jstor.org/stable/2424109" TargetMode="External"/><Relationship Id="rId155" Type="http://schemas.openxmlformats.org/officeDocument/2006/relationships/hyperlink" Target="http://www.jstor.org/stable/2424109" TargetMode="External"/><Relationship Id="rId156" Type="http://schemas.openxmlformats.org/officeDocument/2006/relationships/hyperlink" Target="http://www.jstor.org/stable/2424109" TargetMode="External"/><Relationship Id="rId157" Type="http://schemas.openxmlformats.org/officeDocument/2006/relationships/hyperlink" Target="http://www.jstor.org/stable/2424109" TargetMode="External"/><Relationship Id="rId158" Type="http://schemas.openxmlformats.org/officeDocument/2006/relationships/hyperlink" Target="http://www.jstor.org/stable/2424109" TargetMode="External"/><Relationship Id="rId159" Type="http://schemas.openxmlformats.org/officeDocument/2006/relationships/hyperlink" Target="http://www.jstor.org/stable/2424109" TargetMode="External"/><Relationship Id="rId160" Type="http://schemas.openxmlformats.org/officeDocument/2006/relationships/hyperlink" Target="http://www.jstor.org/stable/2424109" TargetMode="External"/><Relationship Id="rId161" Type="http://schemas.openxmlformats.org/officeDocument/2006/relationships/hyperlink" Target="http://www.jstor.org/stable/2424109" TargetMode="External"/><Relationship Id="rId162" Type="http://schemas.openxmlformats.org/officeDocument/2006/relationships/hyperlink" Target="http://www.jstor.org/stable/2424109" TargetMode="External"/><Relationship Id="rId163" Type="http://schemas.openxmlformats.org/officeDocument/2006/relationships/hyperlink" Target="http://www.jstor.org/stable/2424109" TargetMode="External"/><Relationship Id="rId164" Type="http://schemas.openxmlformats.org/officeDocument/2006/relationships/hyperlink" Target="http://www.jstor.org/stable/2424109" TargetMode="External"/><Relationship Id="rId165" Type="http://schemas.openxmlformats.org/officeDocument/2006/relationships/hyperlink" Target="http://www.jstor.org/stable/2424109" TargetMode="External"/><Relationship Id="rId166" Type="http://schemas.openxmlformats.org/officeDocument/2006/relationships/hyperlink" Target="http://www.jstor.org/stable/2424109" TargetMode="External"/><Relationship Id="rId167" Type="http://schemas.openxmlformats.org/officeDocument/2006/relationships/hyperlink" Target="http://www.jstor.org/stable/2424109" TargetMode="External"/><Relationship Id="rId168" Type="http://schemas.openxmlformats.org/officeDocument/2006/relationships/hyperlink" Target="http://www.jstor.org/stable/2424109" TargetMode="External"/><Relationship Id="rId169" Type="http://schemas.openxmlformats.org/officeDocument/2006/relationships/hyperlink" Target="http://www.jstor.org/stable/2424109" TargetMode="External"/><Relationship Id="rId170" Type="http://schemas.openxmlformats.org/officeDocument/2006/relationships/hyperlink" Target="http://www.jstor.org/stable/2424109" TargetMode="External"/><Relationship Id="rId171" Type="http://schemas.openxmlformats.org/officeDocument/2006/relationships/hyperlink" Target="http://www.jstor.org/stable/2424109" TargetMode="External"/><Relationship Id="rId172" Type="http://schemas.openxmlformats.org/officeDocument/2006/relationships/hyperlink" Target="http://www.jstor.org/stable/2424109" TargetMode="External"/><Relationship Id="rId173" Type="http://schemas.openxmlformats.org/officeDocument/2006/relationships/hyperlink" Target="http://www.jstor.org/stable/2424109" TargetMode="External"/><Relationship Id="rId174" Type="http://schemas.openxmlformats.org/officeDocument/2006/relationships/hyperlink" Target="http://www.jstor.org/stable/2424109" TargetMode="External"/><Relationship Id="rId175" Type="http://schemas.openxmlformats.org/officeDocument/2006/relationships/hyperlink" Target="http://www.jstor.org/stable/23731754" TargetMode="External"/><Relationship Id="rId176" Type="http://schemas.openxmlformats.org/officeDocument/2006/relationships/hyperlink" Target="http://www.jstor.org/stable/23731754" TargetMode="External"/><Relationship Id="rId177" Type="http://schemas.openxmlformats.org/officeDocument/2006/relationships/hyperlink" Target="http://www.jstor.org/stable/23731754" TargetMode="External"/><Relationship Id="rId178" Type="http://schemas.openxmlformats.org/officeDocument/2006/relationships/hyperlink" Target="http://www.jstor.org/stable/23731754" TargetMode="External"/><Relationship Id="rId179" Type="http://schemas.openxmlformats.org/officeDocument/2006/relationships/hyperlink" Target="http://www.jstor.org/stable/23731754" TargetMode="External"/><Relationship Id="rId180" Type="http://schemas.openxmlformats.org/officeDocument/2006/relationships/hyperlink" Target="http://www.jstor.org/stable/23731754" TargetMode="External"/><Relationship Id="rId181" Type="http://schemas.openxmlformats.org/officeDocument/2006/relationships/hyperlink" Target="http://www.jstor.org/stable/23731754" TargetMode="External"/><Relationship Id="rId182" Type="http://schemas.openxmlformats.org/officeDocument/2006/relationships/hyperlink" Target="http://www.jstor.org/stable/23731754" TargetMode="External"/><Relationship Id="rId183" Type="http://schemas.openxmlformats.org/officeDocument/2006/relationships/hyperlink" Target="http://www.jstor.org/stable/23731754" TargetMode="External"/><Relationship Id="rId184" Type="http://schemas.openxmlformats.org/officeDocument/2006/relationships/hyperlink" Target="http://www.jstor.org/stable/23731754" TargetMode="External"/><Relationship Id="rId185" Type="http://schemas.openxmlformats.org/officeDocument/2006/relationships/hyperlink" Target="http://www.jstor.org/stable/23731754" TargetMode="External"/><Relationship Id="rId186" Type="http://schemas.openxmlformats.org/officeDocument/2006/relationships/hyperlink" Target="http://www.jstor.org/stable/23731754" TargetMode="External"/><Relationship Id="rId187" Type="http://schemas.openxmlformats.org/officeDocument/2006/relationships/hyperlink" Target="http://www.jstor.org/stable/23731754" TargetMode="External"/><Relationship Id="rId188" Type="http://schemas.openxmlformats.org/officeDocument/2006/relationships/hyperlink" Target="http://www.jstor.org/stable/23731754" TargetMode="External"/><Relationship Id="rId189" Type="http://schemas.openxmlformats.org/officeDocument/2006/relationships/hyperlink" Target="http://www.jstor.org/stable/23731754" TargetMode="External"/><Relationship Id="rId190" Type="http://schemas.openxmlformats.org/officeDocument/2006/relationships/hyperlink" Target="http://www.jstor.org/stable/23731754" TargetMode="External"/><Relationship Id="rId191" Type="http://schemas.openxmlformats.org/officeDocument/2006/relationships/hyperlink" Target="http://www.jstor.org/stable/23731754" TargetMode="External"/><Relationship Id="rId192" Type="http://schemas.openxmlformats.org/officeDocument/2006/relationships/hyperlink" Target="http://www.jstor.org/stable/23731754" TargetMode="External"/><Relationship Id="rId193" Type="http://schemas.openxmlformats.org/officeDocument/2006/relationships/hyperlink" Target="http://www.jstor.org/stable/23731754" TargetMode="External"/><Relationship Id="rId194" Type="http://schemas.openxmlformats.org/officeDocument/2006/relationships/hyperlink" Target="http://www.jstor.org/stable/23731754" TargetMode="External"/><Relationship Id="rId195" Type="http://schemas.openxmlformats.org/officeDocument/2006/relationships/hyperlink" Target="http://www.jstor.org/stable/23731754" TargetMode="External"/><Relationship Id="rId196" Type="http://schemas.openxmlformats.org/officeDocument/2006/relationships/hyperlink" Target="http://www.jstor.org/stable/23731754" TargetMode="External"/><Relationship Id="rId197" Type="http://schemas.openxmlformats.org/officeDocument/2006/relationships/hyperlink" Target="http://www.jstor.org/stable/23731754" TargetMode="External"/><Relationship Id="rId198" Type="http://schemas.openxmlformats.org/officeDocument/2006/relationships/hyperlink" Target="http://www.jstor.org/stable/23731754" TargetMode="External"/><Relationship Id="rId199" Type="http://schemas.openxmlformats.org/officeDocument/2006/relationships/hyperlink" Target="http://www.jstor.org/stable/23731754" TargetMode="External"/><Relationship Id="rId200" Type="http://schemas.openxmlformats.org/officeDocument/2006/relationships/hyperlink" Target="http://www.jstor.org/stable/23731754" TargetMode="External"/><Relationship Id="rId201" Type="http://schemas.openxmlformats.org/officeDocument/2006/relationships/hyperlink" Target="http://www.jstor.org/stable/23731754" TargetMode="External"/><Relationship Id="rId202" Type="http://schemas.openxmlformats.org/officeDocument/2006/relationships/hyperlink" Target="http://www.jstor.org/stable/23731754" TargetMode="External"/><Relationship Id="rId203" Type="http://schemas.openxmlformats.org/officeDocument/2006/relationships/hyperlink" Target="http://www.jstor.org/stable/23731754" TargetMode="External"/><Relationship Id="rId204" Type="http://schemas.openxmlformats.org/officeDocument/2006/relationships/hyperlink" Target="http://www.jstor.org/stable/23731754" TargetMode="External"/><Relationship Id="rId205" Type="http://schemas.openxmlformats.org/officeDocument/2006/relationships/hyperlink" Target="http://www.jstor.org/stable/23731754" TargetMode="External"/><Relationship Id="rId206" Type="http://schemas.openxmlformats.org/officeDocument/2006/relationships/hyperlink" Target="http://www.jstor.org/stable/23731754" TargetMode="External"/><Relationship Id="rId207" Type="http://schemas.openxmlformats.org/officeDocument/2006/relationships/hyperlink" Target="http://www.jstor.org/stable/23731754" TargetMode="External"/><Relationship Id="rId208" Type="http://schemas.openxmlformats.org/officeDocument/2006/relationships/hyperlink" Target="http://www.jstor.org/stable/23731754" TargetMode="External"/><Relationship Id="rId209" Type="http://schemas.openxmlformats.org/officeDocument/2006/relationships/hyperlink" Target="http://www.jstor.org/stable/23731754" TargetMode="External"/><Relationship Id="rId210" Type="http://schemas.openxmlformats.org/officeDocument/2006/relationships/hyperlink" Target="http://www.jstor.org/stable/23731754" TargetMode="External"/><Relationship Id="rId211" Type="http://schemas.openxmlformats.org/officeDocument/2006/relationships/hyperlink" Target="http://www.jstor.org/stable/23731754" TargetMode="External"/><Relationship Id="rId212" Type="http://schemas.openxmlformats.org/officeDocument/2006/relationships/hyperlink" Target="http://www.jstor.org/stable/23731754" TargetMode="External"/><Relationship Id="rId213" Type="http://schemas.openxmlformats.org/officeDocument/2006/relationships/hyperlink" Target="http://www.jstor.org/stable/23731754" TargetMode="External"/><Relationship Id="rId214" Type="http://schemas.openxmlformats.org/officeDocument/2006/relationships/hyperlink" Target="http://www.jstor.org/stable/23731754" TargetMode="External"/><Relationship Id="rId215" Type="http://schemas.openxmlformats.org/officeDocument/2006/relationships/hyperlink" Target="http://www.jstor.org/stable/23731754" TargetMode="External"/><Relationship Id="rId216" Type="http://schemas.openxmlformats.org/officeDocument/2006/relationships/hyperlink" Target="http://www.jstor.org/stable/23731754" TargetMode="External"/><Relationship Id="rId217" Type="http://schemas.openxmlformats.org/officeDocument/2006/relationships/hyperlink" Target="http://www.jstor.org/stable/23731754" TargetMode="External"/><Relationship Id="rId218" Type="http://schemas.openxmlformats.org/officeDocument/2006/relationships/hyperlink" Target="http://www.jstor.org/stable/23731754" TargetMode="External"/><Relationship Id="rId219" Type="http://schemas.openxmlformats.org/officeDocument/2006/relationships/hyperlink" Target="http://www.jstor.org/stable/23731754" TargetMode="External"/><Relationship Id="rId220" Type="http://schemas.openxmlformats.org/officeDocument/2006/relationships/hyperlink" Target="http://www.jstor.org/stable/23731754" TargetMode="External"/><Relationship Id="rId221" Type="http://schemas.openxmlformats.org/officeDocument/2006/relationships/hyperlink" Target="http://www.jstor.org/stable/23731754" TargetMode="External"/><Relationship Id="rId222" Type="http://schemas.openxmlformats.org/officeDocument/2006/relationships/hyperlink" Target="http://www.jstor.org/stable/23731754" TargetMode="External"/><Relationship Id="rId223" Type="http://schemas.openxmlformats.org/officeDocument/2006/relationships/hyperlink" Target="http://www.jstor.org/stable/23731754" TargetMode="External"/><Relationship Id="rId224" Type="http://schemas.openxmlformats.org/officeDocument/2006/relationships/hyperlink" Target="http://www.jstor.org/stable/23731754" TargetMode="External"/><Relationship Id="rId225" Type="http://schemas.openxmlformats.org/officeDocument/2006/relationships/hyperlink" Target="http://www.jstor.org/stable/23731754" TargetMode="External"/><Relationship Id="rId226" Type="http://schemas.openxmlformats.org/officeDocument/2006/relationships/hyperlink" Target="http://www.jstor.org/stable/23731754" TargetMode="External"/><Relationship Id="rId227" Type="http://schemas.openxmlformats.org/officeDocument/2006/relationships/hyperlink" Target="http://www.jstor.org/stable/23731754" TargetMode="External"/><Relationship Id="rId228" Type="http://schemas.openxmlformats.org/officeDocument/2006/relationships/hyperlink" Target="http://www.jstor.org/stable/23731754" TargetMode="External"/><Relationship Id="rId229" Type="http://schemas.openxmlformats.org/officeDocument/2006/relationships/hyperlink" Target="http://www.jstor.org/stable/23731754" TargetMode="External"/><Relationship Id="rId230" Type="http://schemas.openxmlformats.org/officeDocument/2006/relationships/hyperlink" Target="http://www.jstor.org/stable/23731754" TargetMode="External"/><Relationship Id="rId231" Type="http://schemas.openxmlformats.org/officeDocument/2006/relationships/hyperlink" Target="http://www.jstor.org/stable/23731754" TargetMode="External"/><Relationship Id="rId232" Type="http://schemas.openxmlformats.org/officeDocument/2006/relationships/hyperlink" Target="http://www.jstor.org/stable/23731754" TargetMode="External"/><Relationship Id="rId233" Type="http://schemas.openxmlformats.org/officeDocument/2006/relationships/hyperlink" Target="http://www.jstor.org/stable/23731754" TargetMode="External"/><Relationship Id="rId234" Type="http://schemas.openxmlformats.org/officeDocument/2006/relationships/hyperlink" Target="http://www.jstor.org/stable/23731754" TargetMode="External"/><Relationship Id="rId235" Type="http://schemas.openxmlformats.org/officeDocument/2006/relationships/hyperlink" Target="http://www.jstor.org/stable/23731754" TargetMode="External"/><Relationship Id="rId236" Type="http://schemas.openxmlformats.org/officeDocument/2006/relationships/hyperlink" Target="http://www.jstor.org/stable/23731754" TargetMode="External"/><Relationship Id="rId237" Type="http://schemas.openxmlformats.org/officeDocument/2006/relationships/hyperlink" Target="http://www.jstor.org/stable/23731754" TargetMode="External"/><Relationship Id="rId238" Type="http://schemas.openxmlformats.org/officeDocument/2006/relationships/hyperlink" Target="http://www.jstor.org/stable/23731754" TargetMode="External"/><Relationship Id="rId239" Type="http://schemas.openxmlformats.org/officeDocument/2006/relationships/hyperlink" Target="http://www.jstor.org/stable/23731754" TargetMode="External"/><Relationship Id="rId240" Type="http://schemas.openxmlformats.org/officeDocument/2006/relationships/hyperlink" Target="http://www.jstor.org/stable/23731754" TargetMode="External"/><Relationship Id="rId241" Type="http://schemas.openxmlformats.org/officeDocument/2006/relationships/hyperlink" Target="http://www.jstor.org/stable/23731754" TargetMode="External"/><Relationship Id="rId242" Type="http://schemas.openxmlformats.org/officeDocument/2006/relationships/hyperlink" Target="http://www.jstor.org/stable/23731754" TargetMode="External"/><Relationship Id="rId243" Type="http://schemas.openxmlformats.org/officeDocument/2006/relationships/hyperlink" Target="http://www.jstor.org/stable/23731754" TargetMode="External"/><Relationship Id="rId244" Type="http://schemas.openxmlformats.org/officeDocument/2006/relationships/hyperlink" Target="http://www.jstor.org/stable/23731754" TargetMode="External"/><Relationship Id="rId245" Type="http://schemas.openxmlformats.org/officeDocument/2006/relationships/hyperlink" Target="http://www.jstor.org/stable/23731754" TargetMode="External"/><Relationship Id="rId246" Type="http://schemas.openxmlformats.org/officeDocument/2006/relationships/hyperlink" Target="http://www.jstor.org/stable/23731754" TargetMode="External"/><Relationship Id="rId247" Type="http://schemas.openxmlformats.org/officeDocument/2006/relationships/hyperlink" Target="http://www.jstor.org/stable/23731754" TargetMode="External"/><Relationship Id="rId248" Type="http://schemas.openxmlformats.org/officeDocument/2006/relationships/hyperlink" Target="http://www.jstor.org/stable/23731754" TargetMode="External"/><Relationship Id="rId249" Type="http://schemas.openxmlformats.org/officeDocument/2006/relationships/hyperlink" Target="http://www.jstor.org/stable/23731754" TargetMode="External"/><Relationship Id="rId250" Type="http://schemas.openxmlformats.org/officeDocument/2006/relationships/hyperlink" Target="http://www.jstor.org/stable/23731754" TargetMode="External"/><Relationship Id="rId251" Type="http://schemas.openxmlformats.org/officeDocument/2006/relationships/hyperlink" Target="http://www.jstor.org/stable/23731754" TargetMode="External"/><Relationship Id="rId252" Type="http://schemas.openxmlformats.org/officeDocument/2006/relationships/hyperlink" Target="http://www.jstor.org/stable/23731754" TargetMode="External"/><Relationship Id="rId253" Type="http://schemas.openxmlformats.org/officeDocument/2006/relationships/hyperlink" Target="http://www.jstor.org/stable/23731754" TargetMode="External"/><Relationship Id="rId254" Type="http://schemas.openxmlformats.org/officeDocument/2006/relationships/hyperlink" Target="http://www.jstor.org/stable/23731754" TargetMode="External"/><Relationship Id="rId255" Type="http://schemas.openxmlformats.org/officeDocument/2006/relationships/hyperlink" Target="http://www.jstor.org/stable/23731754" TargetMode="External"/><Relationship Id="rId256" Type="http://schemas.openxmlformats.org/officeDocument/2006/relationships/hyperlink" Target="http://www.jstor.org/stable/23731754" TargetMode="External"/><Relationship Id="rId257" Type="http://schemas.openxmlformats.org/officeDocument/2006/relationships/hyperlink" Target="http://www.jstor.org/stable/23731754" TargetMode="External"/><Relationship Id="rId258" Type="http://schemas.openxmlformats.org/officeDocument/2006/relationships/hyperlink" Target="http://www.jstor.org/stable/23731754" TargetMode="External"/><Relationship Id="rId259" Type="http://schemas.openxmlformats.org/officeDocument/2006/relationships/hyperlink" Target="http://www.jstor.org/stable/23731754" TargetMode="External"/><Relationship Id="rId260" Type="http://schemas.openxmlformats.org/officeDocument/2006/relationships/hyperlink" Target="http://www.jstor.org/stable/23731754" TargetMode="External"/><Relationship Id="rId261" Type="http://schemas.openxmlformats.org/officeDocument/2006/relationships/hyperlink" Target="http://www.jstor.org/stable/23731754" TargetMode="External"/><Relationship Id="rId262" Type="http://schemas.openxmlformats.org/officeDocument/2006/relationships/hyperlink" Target="http://www.jstor.org/stable/23731754" TargetMode="External"/><Relationship Id="rId263" Type="http://schemas.openxmlformats.org/officeDocument/2006/relationships/hyperlink" Target="http://www.jstor.org/stable/23731754" TargetMode="External"/><Relationship Id="rId264" Type="http://schemas.openxmlformats.org/officeDocument/2006/relationships/hyperlink" Target="http://www.jstor.org/stable/23731754" TargetMode="External"/><Relationship Id="rId265" Type="http://schemas.openxmlformats.org/officeDocument/2006/relationships/hyperlink" Target="http://www.jstor.org/stable/23731754" TargetMode="External"/><Relationship Id="rId266" Type="http://schemas.openxmlformats.org/officeDocument/2006/relationships/hyperlink" Target="http://www.jstor.org/stable/23731754" TargetMode="External"/><Relationship Id="rId267" Type="http://schemas.openxmlformats.org/officeDocument/2006/relationships/hyperlink" Target="http://www.jstor.org/stable/23731754" TargetMode="External"/><Relationship Id="rId268" Type="http://schemas.openxmlformats.org/officeDocument/2006/relationships/hyperlink" Target="http://www.jstor.org/stable/23731754" TargetMode="External"/><Relationship Id="rId269" Type="http://schemas.openxmlformats.org/officeDocument/2006/relationships/hyperlink" Target="http://www.jstor.org/stable/23731754" TargetMode="External"/><Relationship Id="rId270" Type="http://schemas.openxmlformats.org/officeDocument/2006/relationships/hyperlink" Target="http://www.jstor.org/stable/23731754" TargetMode="External"/><Relationship Id="rId271" Type="http://schemas.openxmlformats.org/officeDocument/2006/relationships/hyperlink" Target="http://www.jstor.org/stable/23731754" TargetMode="External"/><Relationship Id="rId27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4" Type="http://schemas.openxmlformats.org/officeDocument/2006/relationships/hyperlink" Target="http://polar.pan.pl/ppr16/1995-3-4_245-266.pdf" TargetMode="External"/><Relationship Id="rId345" Type="http://schemas.openxmlformats.org/officeDocument/2006/relationships/hyperlink" Target="http://polar.pan.pl/ppr16/1995-3-4_245-266.pdf" TargetMode="External"/><Relationship Id="rId346" Type="http://schemas.openxmlformats.org/officeDocument/2006/relationships/hyperlink" Target="http://polar.pan.pl/ppr16/1995-3-4_245-266.pdf" TargetMode="External"/><Relationship Id="rId347" Type="http://schemas.openxmlformats.org/officeDocument/2006/relationships/hyperlink" Target="http://polar.pan.pl/ppr16/1995-3-4_245-266.pdf" TargetMode="External"/><Relationship Id="rId348" Type="http://schemas.openxmlformats.org/officeDocument/2006/relationships/hyperlink" Target="http://polar.pan.pl/ppr16/1995-3-4_245-266.pdf" TargetMode="External"/><Relationship Id="rId349" Type="http://schemas.openxmlformats.org/officeDocument/2006/relationships/hyperlink" Target="http://polar.pan.pl/ppr16/1995-3-4_245-266.pdf" TargetMode="External"/><Relationship Id="rId350" Type="http://schemas.openxmlformats.org/officeDocument/2006/relationships/hyperlink" Target="http://polar.pan.pl/ppr16/1995-3-4_245-266.pdf" TargetMode="External"/><Relationship Id="rId351" Type="http://schemas.openxmlformats.org/officeDocument/2006/relationships/hyperlink" Target="http://polar.pan.pl/ppr16/1995-3-4_245-266.pdf" TargetMode="External"/><Relationship Id="rId352" Type="http://schemas.openxmlformats.org/officeDocument/2006/relationships/hyperlink" Target="http://polar.pan.pl/ppr16/1995-3-4_245-266.pdf" TargetMode="External"/><Relationship Id="rId353" Type="http://schemas.openxmlformats.org/officeDocument/2006/relationships/hyperlink" Target="http://polar.pan.pl/ppr16/1995-3-4_245-266.pdf" TargetMode="External"/><Relationship Id="rId354" Type="http://schemas.openxmlformats.org/officeDocument/2006/relationships/hyperlink" Target="http://polar.pan.pl/ppr16/1995-3-4_245-266.pdf" TargetMode="External"/><Relationship Id="rId355" Type="http://schemas.openxmlformats.org/officeDocument/2006/relationships/hyperlink" Target="http://polar.pan.pl/ppr16/1995-3-4_245-266.pdf" TargetMode="External"/><Relationship Id="rId356" Type="http://schemas.openxmlformats.org/officeDocument/2006/relationships/hyperlink" Target="http://polar.pan.pl/ppr16/1995-3-4_245-266.pdf" TargetMode="External"/><Relationship Id="rId357" Type="http://schemas.openxmlformats.org/officeDocument/2006/relationships/hyperlink" Target="http://polar.pan.pl/ppr16/1995-3-4_245-266.pdf" TargetMode="External"/><Relationship Id="rId358" Type="http://schemas.openxmlformats.org/officeDocument/2006/relationships/hyperlink" Target="http://polar.pan.pl/ppr16/1995-3-4_245-266.pdf" TargetMode="External"/><Relationship Id="rId359" Type="http://schemas.openxmlformats.org/officeDocument/2006/relationships/hyperlink" Target="http://polar.pan.pl/ppr16/1995-3-4_245-266.pdf" TargetMode="External"/><Relationship Id="rId360" Type="http://schemas.openxmlformats.org/officeDocument/2006/relationships/hyperlink" Target="http://polar.pan.pl/ppr16/1995-3-4_245-266.pdf" TargetMode="External"/><Relationship Id="rId361" Type="http://schemas.openxmlformats.org/officeDocument/2006/relationships/hyperlink" Target="http://polar.pan.pl/ppr16/1995-3-4_245-266.pdf" TargetMode="External"/><Relationship Id="rId362" Type="http://schemas.openxmlformats.org/officeDocument/2006/relationships/hyperlink" Target="http://polar.pan.pl/ppr16/1995-3-4_245-266.pdf" TargetMode="External"/><Relationship Id="rId363" Type="http://schemas.openxmlformats.org/officeDocument/2006/relationships/hyperlink" Target="http://polar.pan.pl/ppr16/1995-3-4_245-266.pdf" TargetMode="External"/><Relationship Id="rId364" Type="http://schemas.openxmlformats.org/officeDocument/2006/relationships/hyperlink" Target="http://polar.pan.pl/ppr16/1995-3-4_245-266.pdf" TargetMode="External"/><Relationship Id="rId365" Type="http://schemas.openxmlformats.org/officeDocument/2006/relationships/hyperlink" Target="http://polar.pan.pl/ppr16/1995-3-4_245-266.pdf" TargetMode="External"/><Relationship Id="rId366" Type="http://schemas.openxmlformats.org/officeDocument/2006/relationships/hyperlink" Target="http://polar.pan.pl/ppr16/1995-3-4_245-266.pdf" TargetMode="External"/><Relationship Id="rId367" Type="http://schemas.openxmlformats.org/officeDocument/2006/relationships/hyperlink" Target="http://polar.pan.pl/ppr16/1995-3-4_245-266.pdf" TargetMode="External"/><Relationship Id="rId368" Type="http://schemas.openxmlformats.org/officeDocument/2006/relationships/hyperlink" Target="http://polar.pan.pl/ppr16/1995-3-4_245-266.pdf" TargetMode="External"/><Relationship Id="rId369" Type="http://schemas.openxmlformats.org/officeDocument/2006/relationships/hyperlink" Target="http://polar.pan.pl/ppr16/1995-3-4_245-266.pdf" TargetMode="External"/><Relationship Id="rId370" Type="http://schemas.openxmlformats.org/officeDocument/2006/relationships/hyperlink" Target="http://polar.pan.pl/ppr16/1995-3-4_245-266.pdf" TargetMode="External"/><Relationship Id="rId371" Type="http://schemas.openxmlformats.org/officeDocument/2006/relationships/hyperlink" Target="http://polar.pan.pl/ppr16/1995-3-4_245-266.pdf" TargetMode="External"/><Relationship Id="rId372" Type="http://schemas.openxmlformats.org/officeDocument/2006/relationships/hyperlink" Target="http://polar.pan.pl/ppr16/1995-3-4_245-266.pdf" TargetMode="External"/><Relationship Id="rId373" Type="http://schemas.openxmlformats.org/officeDocument/2006/relationships/hyperlink" Target="http://polar.pan.pl/ppr16/1995-3-4_245-266.pdf" TargetMode="External"/><Relationship Id="rId374" Type="http://schemas.openxmlformats.org/officeDocument/2006/relationships/hyperlink" Target="http://polar.pan.pl/ppr16/1995-3-4_245-266.pdf" TargetMode="External"/><Relationship Id="rId375" Type="http://schemas.openxmlformats.org/officeDocument/2006/relationships/hyperlink" Target="http://polar.pan.pl/ppr16/1995-3-4_245-266.pdf" TargetMode="External"/><Relationship Id="rId376" Type="http://schemas.openxmlformats.org/officeDocument/2006/relationships/hyperlink" Target="http://polar.pan.pl/ppr16/1995-3-4_245-266.pdf" TargetMode="External"/><Relationship Id="rId377" Type="http://schemas.openxmlformats.org/officeDocument/2006/relationships/hyperlink" Target="http://polar.pan.pl/ppr16/1995-3-4_245-266.pdf" TargetMode="External"/><Relationship Id="rId378" Type="http://schemas.openxmlformats.org/officeDocument/2006/relationships/hyperlink" Target="http://polar.pan.pl/ppr16/1995-3-4_245-266.pdf" TargetMode="External"/><Relationship Id="rId379" Type="http://schemas.openxmlformats.org/officeDocument/2006/relationships/hyperlink" Target="http://polar.pan.pl/ppr16/1995-3-4_245-266.pdf" TargetMode="External"/><Relationship Id="rId380" Type="http://schemas.openxmlformats.org/officeDocument/2006/relationships/hyperlink" Target="http://polar.pan.pl/ppr16/1995-3-4_245-266.pdf" TargetMode="External"/><Relationship Id="rId381" Type="http://schemas.openxmlformats.org/officeDocument/2006/relationships/hyperlink" Target="http://polar.pan.pl/ppr16/1995-3-4_245-266.pdf" TargetMode="External"/><Relationship Id="rId382" Type="http://schemas.openxmlformats.org/officeDocument/2006/relationships/hyperlink" Target="http://polar.pan.pl/ppr16/1995-3-4_245-266.pdf" TargetMode="External"/><Relationship Id="rId383" Type="http://schemas.openxmlformats.org/officeDocument/2006/relationships/hyperlink" Target="http://polar.pan.pl/ppr16/1995-3-4_245-266.pdf" TargetMode="External"/><Relationship Id="rId384" Type="http://schemas.openxmlformats.org/officeDocument/2006/relationships/hyperlink" Target="http://polar.pan.pl/ppr16/1995-3-4_245-266.pdf" TargetMode="External"/><Relationship Id="rId385" Type="http://schemas.openxmlformats.org/officeDocument/2006/relationships/hyperlink" Target="http://polar.pan.pl/ppr16/1995-3-4_245-266.pdf" TargetMode="External"/><Relationship Id="rId386" Type="http://schemas.openxmlformats.org/officeDocument/2006/relationships/hyperlink" Target="http://polar.pan.pl/ppr16/1995-3-4_245-266.pdf" TargetMode="External"/><Relationship Id="rId387" Type="http://schemas.openxmlformats.org/officeDocument/2006/relationships/hyperlink" Target="http://polar.pan.pl/ppr16/1995-3-4_245-266.pdf" TargetMode="External"/><Relationship Id="rId388" Type="http://schemas.openxmlformats.org/officeDocument/2006/relationships/hyperlink" Target="http://polar.pan.pl/ppr16/1995-3-4_245-266.pdf" TargetMode="External"/><Relationship Id="rId389" Type="http://schemas.openxmlformats.org/officeDocument/2006/relationships/hyperlink" Target="http://polar.pan.pl/ppr16/1995-3-4_245-266.pdf" TargetMode="External"/><Relationship Id="rId390" Type="http://schemas.openxmlformats.org/officeDocument/2006/relationships/hyperlink" Target="http://polar.pan.pl/ppr16/1995-3-4_245-266.pdf" TargetMode="External"/><Relationship Id="rId391" Type="http://schemas.openxmlformats.org/officeDocument/2006/relationships/hyperlink" Target="http://polar.pan.pl/ppr16/1995-3-4_245-266.pdf" TargetMode="External"/><Relationship Id="rId392" Type="http://schemas.openxmlformats.org/officeDocument/2006/relationships/hyperlink" Target="http://polar.pan.pl/ppr16/1995-3-4_245-266.pdf" TargetMode="External"/><Relationship Id="rId393" Type="http://schemas.openxmlformats.org/officeDocument/2006/relationships/hyperlink" Target="http://polar.pan.pl/ppr16/1995-3-4_245-266.pdf" TargetMode="External"/><Relationship Id="rId394" Type="http://schemas.openxmlformats.org/officeDocument/2006/relationships/hyperlink" Target="http://polar.pan.pl/ppr16/1995-3-4_245-266.pdf" TargetMode="External"/><Relationship Id="rId395" Type="http://schemas.openxmlformats.org/officeDocument/2006/relationships/hyperlink" Target="http://polar.pan.pl/ppr16/1995-3-4_245-266.pdf" TargetMode="External"/><Relationship Id="rId396" Type="http://schemas.openxmlformats.org/officeDocument/2006/relationships/hyperlink" Target="http://polar.pan.pl/ppr16/1995-3-4_245-266.pdf" TargetMode="External"/><Relationship Id="rId397" Type="http://schemas.openxmlformats.org/officeDocument/2006/relationships/hyperlink" Target="http://polar.pan.pl/ppr16/1995-3-4_245-266.pdf" TargetMode="External"/><Relationship Id="rId398" Type="http://schemas.openxmlformats.org/officeDocument/2006/relationships/hyperlink" Target="http://polar.pan.pl/ppr16/1995-3-4_245-266.pdf" TargetMode="External"/><Relationship Id="rId399" Type="http://schemas.openxmlformats.org/officeDocument/2006/relationships/hyperlink" Target="http://polar.pan.pl/ppr16/1995-3-4_245-266.pdf" TargetMode="External"/><Relationship Id="rId400" Type="http://schemas.openxmlformats.org/officeDocument/2006/relationships/hyperlink" Target="http://polar.pan.pl/ppr16/1995-3-4_245-266.pdf" TargetMode="External"/><Relationship Id="rId401" Type="http://schemas.openxmlformats.org/officeDocument/2006/relationships/hyperlink" Target="http://polar.pan.pl/ppr16/1995-3-4_245-266.pdf" TargetMode="External"/><Relationship Id="rId402" Type="http://schemas.openxmlformats.org/officeDocument/2006/relationships/hyperlink" Target="http://polar.pan.pl/ppr16/1995-3-4_245-266.pdf" TargetMode="External"/><Relationship Id="rId403" Type="http://schemas.openxmlformats.org/officeDocument/2006/relationships/hyperlink" Target="http://www.metla.fi/silvafennica/full/sf39/sf391005.pdf" TargetMode="External"/><Relationship Id="rId404" Type="http://schemas.openxmlformats.org/officeDocument/2006/relationships/hyperlink" Target="http://www.metla.fi/silvafennica/full/sf39/sf391005.pdf" TargetMode="External"/><Relationship Id="rId405" Type="http://schemas.openxmlformats.org/officeDocument/2006/relationships/hyperlink" Target="http://www.metla.fi/silvafennica/full/sf39/sf391005.pdf" TargetMode="External"/><Relationship Id="rId406" Type="http://schemas.openxmlformats.org/officeDocument/2006/relationships/hyperlink" Target="http://www.metla.fi/silvafennica/full/sf39/sf391005.pdf" TargetMode="External"/><Relationship Id="rId407" Type="http://schemas.openxmlformats.org/officeDocument/2006/relationships/hyperlink" Target="http://www.metla.fi/silvafennica/full/sf39/sf391005.pdf" TargetMode="External"/><Relationship Id="rId408" Type="http://schemas.openxmlformats.org/officeDocument/2006/relationships/hyperlink" Target="http://www.metla.fi/silvafennica/full/sf39/sf391005.pdf" TargetMode="External"/><Relationship Id="rId409" Type="http://schemas.openxmlformats.org/officeDocument/2006/relationships/hyperlink" Target="http://www.metla.fi/silvafennica/full/sf39/sf391005.pdf" TargetMode="External"/><Relationship Id="rId410" Type="http://schemas.openxmlformats.org/officeDocument/2006/relationships/hyperlink" Target="http://www.metla.fi/silvafennica/full/sf39/sf391005.pdf" TargetMode="External"/><Relationship Id="rId411" Type="http://schemas.openxmlformats.org/officeDocument/2006/relationships/hyperlink" Target="http://www.metla.fi/silvafennica/full/sf39/sf391005.pdf" TargetMode="External"/><Relationship Id="rId412" Type="http://schemas.openxmlformats.org/officeDocument/2006/relationships/hyperlink" Target="http://www.metla.fi/silvafennica/full/sf39/sf391005.pdf" TargetMode="External"/><Relationship Id="rId413" Type="http://schemas.openxmlformats.org/officeDocument/2006/relationships/hyperlink" Target="http://www.metla.fi/silvafennica/full/sf39/sf391005.pdf" TargetMode="External"/><Relationship Id="rId414" Type="http://schemas.openxmlformats.org/officeDocument/2006/relationships/hyperlink" Target="http://www.metla.fi/silvafennica/full/sf39/sf391005.pdf" TargetMode="External"/><Relationship Id="rId415" Type="http://schemas.openxmlformats.org/officeDocument/2006/relationships/hyperlink" Target="http://www.metla.fi/silvafennica/full/sf39/sf391005.pdf" TargetMode="External"/><Relationship Id="rId416" Type="http://schemas.openxmlformats.org/officeDocument/2006/relationships/hyperlink" Target="http://www.metla.fi/silvafennica/full/sf39/sf391005.pdf" TargetMode="External"/><Relationship Id="rId417" Type="http://schemas.openxmlformats.org/officeDocument/2006/relationships/hyperlink" Target="http://www.metla.fi/silvafennica/full/sf39/sf391005.pdf" TargetMode="External"/><Relationship Id="rId418" Type="http://schemas.openxmlformats.org/officeDocument/2006/relationships/hyperlink" Target="http://www.metla.fi/silvafennica/full/sf39/sf391005.pdf" TargetMode="External"/><Relationship Id="rId419" Type="http://schemas.openxmlformats.org/officeDocument/2006/relationships/hyperlink" Target="http://www.metla.fi/silvafennica/full/sf39/sf391005.pdf" TargetMode="External"/><Relationship Id="rId420" Type="http://schemas.openxmlformats.org/officeDocument/2006/relationships/hyperlink" Target="http://www.metla.fi/silvafennica/full/sf39/sf391005.pdf" TargetMode="External"/><Relationship Id="rId421" Type="http://schemas.openxmlformats.org/officeDocument/2006/relationships/hyperlink" Target="http://www.metla.fi/silvafennica/full/sf39/sf391005.pdf" TargetMode="External"/><Relationship Id="rId422" Type="http://schemas.openxmlformats.org/officeDocument/2006/relationships/hyperlink" Target="http://www.metla.fi/silvafennica/full/sf39/sf391005.pdf" TargetMode="External"/><Relationship Id="rId423" Type="http://schemas.openxmlformats.org/officeDocument/2006/relationships/hyperlink" Target="http://www.metla.fi/silvafennica/full/sf39/sf391005.pdf" TargetMode="External"/><Relationship Id="rId424" Type="http://schemas.openxmlformats.org/officeDocument/2006/relationships/hyperlink" Target="http://www.metla.fi/silvafennica/full/sf39/sf391005.pdf" TargetMode="External"/><Relationship Id="rId425" Type="http://schemas.openxmlformats.org/officeDocument/2006/relationships/hyperlink" Target="http://www.metla.fi/silvafennica/full/sf39/sf391005.pdf" TargetMode="External"/><Relationship Id="rId426" Type="http://schemas.openxmlformats.org/officeDocument/2006/relationships/hyperlink" Target="http://www.metla.fi/silvafennica/full/sf39/sf391005.pdf" TargetMode="External"/><Relationship Id="rId427" Type="http://schemas.openxmlformats.org/officeDocument/2006/relationships/hyperlink" Target="http://www.metla.fi/silvafennica/full/sf39/sf391005.pdf" TargetMode="External"/><Relationship Id="rId428" Type="http://schemas.openxmlformats.org/officeDocument/2006/relationships/hyperlink" Target="http://www.metla.fi/silvafennica/full/sf39/sf391005.pdf" TargetMode="External"/><Relationship Id="rId429" Type="http://schemas.openxmlformats.org/officeDocument/2006/relationships/hyperlink" Target="http://www.metla.fi/silvafennica/full/sf39/sf391005.pdf" TargetMode="External"/><Relationship Id="rId430" Type="http://schemas.openxmlformats.org/officeDocument/2006/relationships/hyperlink" Target="http://www.metla.fi/silvafennica/full/sf39/sf391005.pdf" TargetMode="External"/><Relationship Id="rId431" Type="http://schemas.openxmlformats.org/officeDocument/2006/relationships/hyperlink" Target="http://www.metla.fi/silvafennica/full/sf39/sf391005.pdf" TargetMode="External"/><Relationship Id="rId432" Type="http://schemas.openxmlformats.org/officeDocument/2006/relationships/hyperlink" Target="http://www.metla.fi/silvafennica/full/sf39/sf391005.pdf" TargetMode="External"/><Relationship Id="rId433" Type="http://schemas.openxmlformats.org/officeDocument/2006/relationships/hyperlink" Target="http://www.jstor.org/stable/20112829" TargetMode="External"/><Relationship Id="rId434" Type="http://schemas.openxmlformats.org/officeDocument/2006/relationships/hyperlink" Target="http://www.jstor.org/stable/20112829" TargetMode="External"/><Relationship Id="rId435" Type="http://schemas.openxmlformats.org/officeDocument/2006/relationships/hyperlink" Target="http://www.jstor.org/stable/20112829" TargetMode="External"/><Relationship Id="rId436" Type="http://schemas.openxmlformats.org/officeDocument/2006/relationships/hyperlink" Target="http://www.jstor.org/stable/20112829" TargetMode="External"/><Relationship Id="rId437" Type="http://schemas.openxmlformats.org/officeDocument/2006/relationships/hyperlink" Target="http://www.jstor.org/stable/20112829" TargetMode="External"/><Relationship Id="rId438" Type="http://schemas.openxmlformats.org/officeDocument/2006/relationships/hyperlink" Target="http://www.jstor.org/stable/20112829" TargetMode="External"/><Relationship Id="rId439" Type="http://schemas.openxmlformats.org/officeDocument/2006/relationships/hyperlink" Target="http://www.jstor.org/stable/20112829" TargetMode="External"/><Relationship Id="rId440" Type="http://schemas.openxmlformats.org/officeDocument/2006/relationships/hyperlink" Target="http://www.jstor.org/stable/20112829" TargetMode="External"/><Relationship Id="rId441" Type="http://schemas.openxmlformats.org/officeDocument/2006/relationships/hyperlink" Target="http://www.jstor.org/stable/20112829" TargetMode="External"/><Relationship Id="rId442" Type="http://schemas.openxmlformats.org/officeDocument/2006/relationships/hyperlink" Target="http://www.jstor.org/stable/20112829" TargetMode="External"/><Relationship Id="rId443" Type="http://schemas.openxmlformats.org/officeDocument/2006/relationships/hyperlink" Target="http://www.jstor.org/stable/20112829" TargetMode="External"/><Relationship Id="rId444" Type="http://schemas.openxmlformats.org/officeDocument/2006/relationships/hyperlink" Target="http://www.jstor.org/stable/20112829" TargetMode="External"/><Relationship Id="rId445" Type="http://schemas.openxmlformats.org/officeDocument/2006/relationships/hyperlink" Target="http://www.jstor.org/stable/20112829" TargetMode="External"/><Relationship Id="rId446" Type="http://schemas.openxmlformats.org/officeDocument/2006/relationships/hyperlink" Target="http://www.jstor.org/stable/20112829" TargetMode="External"/><Relationship Id="rId447" Type="http://schemas.openxmlformats.org/officeDocument/2006/relationships/hyperlink" Target="http://www.jstor.org/stable/20112829" TargetMode="External"/><Relationship Id="rId448" Type="http://schemas.openxmlformats.org/officeDocument/2006/relationships/hyperlink" Target="http://www.jstor.org/stable/20112829" TargetMode="External"/><Relationship Id="rId449" Type="http://schemas.openxmlformats.org/officeDocument/2006/relationships/hyperlink" Target="http://www.jstor.org/stable/20112829" TargetMode="External"/><Relationship Id="rId450" Type="http://schemas.openxmlformats.org/officeDocument/2006/relationships/hyperlink" Target="http://www.jstor.org/stable/20112829" TargetMode="External"/><Relationship Id="rId451" Type="http://schemas.openxmlformats.org/officeDocument/2006/relationships/hyperlink" Target="http://www.jstor.org/stable/20112829" TargetMode="External"/><Relationship Id="rId452" Type="http://schemas.openxmlformats.org/officeDocument/2006/relationships/hyperlink" Target="http://www.jstor.org/stable/20112829" TargetMode="External"/><Relationship Id="rId453" Type="http://schemas.openxmlformats.org/officeDocument/2006/relationships/hyperlink" Target="http://www.jstor.org/stable/20112829" TargetMode="External"/><Relationship Id="rId454" Type="http://schemas.openxmlformats.org/officeDocument/2006/relationships/hyperlink" Target="http://www.jstor.org/stable/20112829" TargetMode="External"/><Relationship Id="rId455" Type="http://schemas.openxmlformats.org/officeDocument/2006/relationships/hyperlink" Target="http://www.jstor.org/stable/20112829" TargetMode="External"/><Relationship Id="rId456" Type="http://schemas.openxmlformats.org/officeDocument/2006/relationships/hyperlink" Target="http://www.jstor.org/stable/20112829" TargetMode="External"/><Relationship Id="rId457" Type="http://schemas.openxmlformats.org/officeDocument/2006/relationships/hyperlink" Target="http://www.jstor.org/stable/20112829" TargetMode="External"/><Relationship Id="rId458" Type="http://schemas.openxmlformats.org/officeDocument/2006/relationships/hyperlink" Target="http://www.jstor.org/stable/20112829" TargetMode="External"/><Relationship Id="rId459" Type="http://schemas.openxmlformats.org/officeDocument/2006/relationships/hyperlink" Target="http://www.jstor.org/stable/20112829" TargetMode="External"/><Relationship Id="rId460" Type="http://schemas.openxmlformats.org/officeDocument/2006/relationships/hyperlink" Target="http://www.jstor.org/stable/20112829" TargetMode="External"/><Relationship Id="rId461" Type="http://schemas.openxmlformats.org/officeDocument/2006/relationships/hyperlink" Target="http://www.jstor.org/stable/20112829" TargetMode="External"/><Relationship Id="rId462" Type="http://schemas.openxmlformats.org/officeDocument/2006/relationships/hyperlink" Target="http://www.jstor.org/stable/20112829" TargetMode="External"/><Relationship Id="rId463" Type="http://schemas.openxmlformats.org/officeDocument/2006/relationships/hyperlink" Target="http://www.jstor.org/stable/20112829" TargetMode="External"/><Relationship Id="rId464" Type="http://schemas.openxmlformats.org/officeDocument/2006/relationships/hyperlink" Target="http://www.jstor.org/stable/20112829" TargetMode="External"/><Relationship Id="rId465" Type="http://schemas.openxmlformats.org/officeDocument/2006/relationships/hyperlink" Target="http://www.jstor.org/stable/20112829" TargetMode="External"/><Relationship Id="rId466" Type="http://schemas.openxmlformats.org/officeDocument/2006/relationships/hyperlink" Target="http://www.jstor.org/stable/20112829" TargetMode="External"/><Relationship Id="rId467" Type="http://schemas.openxmlformats.org/officeDocument/2006/relationships/hyperlink" Target="http://www.jstor.org/stable/20112829" TargetMode="External"/><Relationship Id="rId468" Type="http://schemas.openxmlformats.org/officeDocument/2006/relationships/hyperlink" Target="http://www.jstor.org/stable/20112829" TargetMode="External"/><Relationship Id="rId469" Type="http://schemas.openxmlformats.org/officeDocument/2006/relationships/hyperlink" Target="https://www.jstor.org/stable/pdf/3682254.pdf?refreqid=excelsior%3A82459ce5086740807e3c816fc83ef2d0" TargetMode="External"/><Relationship Id="rId470" Type="http://schemas.openxmlformats.org/officeDocument/2006/relationships/hyperlink" Target="https://www.jstor.org/stable/pdf/3682254.pdf?refreqid=excelsior%3A82459ce5086740807e3c816fc83ef2d0" TargetMode="External"/><Relationship Id="rId471" Type="http://schemas.openxmlformats.org/officeDocument/2006/relationships/hyperlink" Target="https://www.jstor.org/stable/pdf/3682254.pdf?refreqid=excelsior%3A82459ce5086740807e3c816fc83ef2d0" TargetMode="External"/><Relationship Id="rId472" Type="http://schemas.openxmlformats.org/officeDocument/2006/relationships/hyperlink" Target="https://www.jstor.org/stable/pdf/3682254.pdf?refreqid=excelsior%3A82459ce5086740807e3c816fc83ef2d0" TargetMode="External"/><Relationship Id="rId473" Type="http://schemas.openxmlformats.org/officeDocument/2006/relationships/hyperlink" Target="https://www.jstor.org/stable/pdf/3682254.pdf?refreqid=excelsior%3A82459ce5086740807e3c816fc83ef2d0" TargetMode="External"/><Relationship Id="rId474" Type="http://schemas.openxmlformats.org/officeDocument/2006/relationships/hyperlink" Target="https://www.jstor.org/stable/pdf/3682254.pdf?refreqid=excelsior%3A82459ce5086740807e3c816fc83ef2d0" TargetMode="External"/><Relationship Id="rId475" Type="http://schemas.openxmlformats.org/officeDocument/2006/relationships/hyperlink" Target="https://www.jstor.org/stable/pdf/3682254.pdf?refreqid=excelsior%3A82459ce5086740807e3c816fc83ef2d0" TargetMode="External"/><Relationship Id="rId476" Type="http://schemas.openxmlformats.org/officeDocument/2006/relationships/hyperlink" Target="https://www.jstor.org/stable/pdf/3682254.pdf?refreqid=excelsior%3A82459ce5086740807e3c816fc83ef2d0" TargetMode="External"/><Relationship Id="rId477" Type="http://schemas.openxmlformats.org/officeDocument/2006/relationships/hyperlink" Target="https://www.jstor.org/stable/pdf/3682254.pdf?refreqid=excelsior%3A82459ce5086740807e3c816fc83ef2d0" TargetMode="External"/><Relationship Id="rId478" Type="http://schemas.openxmlformats.org/officeDocument/2006/relationships/hyperlink" Target="https://www.jstor.org/stable/pdf/3682254.pdf?refreqid=excelsior%3A82459ce5086740807e3c816fc83ef2d0" TargetMode="External"/><Relationship Id="rId479" Type="http://schemas.openxmlformats.org/officeDocument/2006/relationships/hyperlink" Target="https://www.jstor.org/stable/pdf/3682254.pdf?refreqid=excelsior%3A82459ce5086740807e3c816fc83ef2d0" TargetMode="External"/><Relationship Id="rId480" Type="http://schemas.openxmlformats.org/officeDocument/2006/relationships/hyperlink" Target="https://www.jstor.org/stable/pdf/3682254.pdf?refreqid=excelsior%3A82459ce5086740807e3c816fc83ef2d0" TargetMode="External"/><Relationship Id="rId481" Type="http://schemas.openxmlformats.org/officeDocument/2006/relationships/hyperlink" Target="https://www.jstor.org/stable/pdf/3682254.pdf?refreqid=excelsior%3A82459ce5086740807e3c816fc83ef2d0" TargetMode="External"/><Relationship Id="rId482" Type="http://schemas.openxmlformats.org/officeDocument/2006/relationships/hyperlink" Target="https://www.jstor.org/stable/pdf/3682254.pdf?refreqid=excelsior%3A82459ce5086740807e3c816fc83ef2d0" TargetMode="External"/><Relationship Id="rId483" Type="http://schemas.openxmlformats.org/officeDocument/2006/relationships/hyperlink" Target="https://www.jstor.org/stable/pdf/3682254.pdf?refreqid=excelsior%3A82459ce5086740807e3c816fc83ef2d0" TargetMode="External"/><Relationship Id="rId484" Type="http://schemas.openxmlformats.org/officeDocument/2006/relationships/hyperlink" Target="https://www.jstor.org/stable/pdf/3682254.pdf?refreqid=excelsior%3A82459ce5086740807e3c816fc83ef2d0" TargetMode="External"/><Relationship Id="rId485" Type="http://schemas.openxmlformats.org/officeDocument/2006/relationships/hyperlink" Target="https://www.jstor.org/stable/pdf/3682254.pdf?refreqid=excelsior%3A82459ce5086740807e3c816fc83ef2d0" TargetMode="External"/><Relationship Id="rId486" Type="http://schemas.openxmlformats.org/officeDocument/2006/relationships/hyperlink" Target="https://www.jstor.org/stable/pdf/3682254.pdf?refreqid=excelsior%3A82459ce5086740807e3c816fc83ef2d0" TargetMode="External"/><Relationship Id="rId487" Type="http://schemas.openxmlformats.org/officeDocument/2006/relationships/hyperlink" Target="https://www.jstor.org/stable/pdf/3682254.pdf?refreqid=excelsior%3A82459ce5086740807e3c816fc83ef2d0" TargetMode="External"/><Relationship Id="rId488" Type="http://schemas.openxmlformats.org/officeDocument/2006/relationships/hyperlink" Target="https://www.jstor.org/stable/pdf/3682254.pdf?refreqid=excelsior%3A82459ce5086740807e3c816fc83ef2d0" TargetMode="External"/><Relationship Id="rId489" Type="http://schemas.openxmlformats.org/officeDocument/2006/relationships/hyperlink" Target="https://www.jstor.org/stable/pdf/3682254.pdf?refreqid=excelsior%3A82459ce5086740807e3c816fc83ef2d0" TargetMode="External"/><Relationship Id="rId490" Type="http://schemas.openxmlformats.org/officeDocument/2006/relationships/hyperlink" Target="https://www.jstor.org/stable/pdf/3682254.pdf?refreqid=excelsior%3A82459ce5086740807e3c816fc83ef2d0" TargetMode="External"/><Relationship Id="rId491" Type="http://schemas.openxmlformats.org/officeDocument/2006/relationships/hyperlink" Target="https://www.jstor.org/stable/pdf/3682254.pdf?refreqid=excelsior%3A82459ce5086740807e3c816fc83ef2d0" TargetMode="External"/><Relationship Id="rId492" Type="http://schemas.openxmlformats.org/officeDocument/2006/relationships/hyperlink" Target="https://www.jstor.org/stable/pdf/3682254.pdf?refreqid=excelsior%3A82459ce5086740807e3c816fc83ef2d0" TargetMode="External"/><Relationship Id="rId493" Type="http://schemas.openxmlformats.org/officeDocument/2006/relationships/hyperlink" Target="https://www.jstor.org/stable/pdf/3682254.pdf?refreqid=excelsior%3A82459ce5086740807e3c816fc83ef2d0" TargetMode="External"/><Relationship Id="rId494" Type="http://schemas.openxmlformats.org/officeDocument/2006/relationships/hyperlink" Target="https://www.jstor.org/stable/pdf/3682254.pdf?refreqid=excelsior%3A82459ce5086740807e3c816fc83ef2d0" TargetMode="External"/><Relationship Id="rId495" Type="http://schemas.openxmlformats.org/officeDocument/2006/relationships/hyperlink" Target="https://www.jstor.org/stable/pdf/3682254.pdf?refreqid=excelsior%3A82459ce5086740807e3c816fc83ef2d0" TargetMode="External"/><Relationship Id="rId496" Type="http://schemas.openxmlformats.org/officeDocument/2006/relationships/hyperlink" Target="https://www.jstor.org/stable/pdf/3682254.pdf?refreqid=excelsior%3A82459ce5086740807e3c816fc83ef2d0" TargetMode="External"/><Relationship Id="rId497" Type="http://schemas.openxmlformats.org/officeDocument/2006/relationships/hyperlink" Target="https://www.jstor.org/stable/pdf/3682254.pdf?refreqid=excelsior%3A82459ce5086740807e3c816fc83ef2d0" TargetMode="External"/><Relationship Id="rId498" Type="http://schemas.openxmlformats.org/officeDocument/2006/relationships/hyperlink" Target="https://www.jstor.org/stable/pdf/3682254.pdf?refreqid=excelsior%3A82459ce5086740807e3c816fc83ef2d0" TargetMode="External"/><Relationship Id="rId499" Type="http://schemas.openxmlformats.org/officeDocument/2006/relationships/hyperlink" Target="https://www.jstor.org/stable/pdf/3682254.pdf?refreqid=excelsior%3A82459ce5086740807e3c816fc83ef2d0" TargetMode="External"/><Relationship Id="rId500" Type="http://schemas.openxmlformats.org/officeDocument/2006/relationships/hyperlink" Target="https://www.jstor.org/stable/pdf/3682254.pdf?refreqid=excelsior%3A82459ce5086740807e3c816fc83ef2d0" TargetMode="External"/><Relationship Id="rId501" Type="http://schemas.openxmlformats.org/officeDocument/2006/relationships/hyperlink" Target="https://www.jstor.org/stable/pdf/3682254.pdf?refreqid=excelsior%3A82459ce5086740807e3c816fc83ef2d0" TargetMode="External"/><Relationship Id="rId502" Type="http://schemas.openxmlformats.org/officeDocument/2006/relationships/hyperlink" Target="https://www.jstor.org/stable/pdf/3682254.pdf?refreqid=excelsior%3A82459ce5086740807e3c816fc83ef2d0" TargetMode="External"/><Relationship Id="rId503" Type="http://schemas.openxmlformats.org/officeDocument/2006/relationships/hyperlink" Target="https://www.jstor.org/stable/pdf/3682254.pdf?refreqid=excelsior%3A82459ce5086740807e3c816fc83ef2d0" TargetMode="External"/><Relationship Id="rId504" Type="http://schemas.openxmlformats.org/officeDocument/2006/relationships/hyperlink" Target="https://www.jstor.org/stable/pdf/3682254.pdf?refreqid=excelsior%3A82459ce5086740807e3c816fc83ef2d0" TargetMode="External"/><Relationship Id="rId505" Type="http://schemas.openxmlformats.org/officeDocument/2006/relationships/hyperlink" Target="https://www.jstor.org/stable/pdf/3682254.pdf?refreqid=excelsior%3A82459ce5086740807e3c816fc83ef2d0" TargetMode="External"/><Relationship Id="rId506" Type="http://schemas.openxmlformats.org/officeDocument/2006/relationships/hyperlink" Target="https://www.jstor.org/stable/pdf/3682254.pdf?refreqid=excelsior%3A82459ce5086740807e3c816fc83ef2d0" TargetMode="External"/><Relationship Id="rId507" Type="http://schemas.openxmlformats.org/officeDocument/2006/relationships/hyperlink" Target="https://www.jstor.org/stable/pdf/3682254.pdf?refreqid=excelsior%3A82459ce5086740807e3c816fc83ef2d0" TargetMode="External"/><Relationship Id="rId508" Type="http://schemas.openxmlformats.org/officeDocument/2006/relationships/hyperlink" Target="https://www.jstor.org/stable/pdf/3682254.pdf?refreqid=excelsior%3A82459ce5086740807e3c816fc83ef2d0" TargetMode="External"/><Relationship Id="rId509" Type="http://schemas.openxmlformats.org/officeDocument/2006/relationships/hyperlink" Target="https://www.jstor.org/stable/pdf/3682254.pdf?refreqid=excelsior%3A82459ce5086740807e3c816fc83ef2d0" TargetMode="External"/><Relationship Id="rId510" Type="http://schemas.openxmlformats.org/officeDocument/2006/relationships/hyperlink" Target="https://www.jstor.org/stable/pdf/3682254.pdf?refreqid=excelsior%3A82459ce5086740807e3c816fc83ef2d0" TargetMode="External"/><Relationship Id="rId511" Type="http://schemas.openxmlformats.org/officeDocument/2006/relationships/hyperlink" Target="https://www.jstor.org/stable/pdf/3682254.pdf?refreqid=excelsior%3A82459ce5086740807e3c816fc83ef2d0" TargetMode="External"/><Relationship Id="rId512" Type="http://schemas.openxmlformats.org/officeDocument/2006/relationships/hyperlink" Target="https://www.jstor.org/stable/pdf/3682254.pdf?refreqid=excelsior%3A82459ce5086740807e3c816fc83ef2d0" TargetMode="External"/><Relationship Id="rId513" Type="http://schemas.openxmlformats.org/officeDocument/2006/relationships/hyperlink" Target="https://www.jstor.org/stable/pdf/3682254.pdf?refreqid=excelsior%3A82459ce5086740807e3c816fc83ef2d0" TargetMode="External"/><Relationship Id="rId514" Type="http://schemas.openxmlformats.org/officeDocument/2006/relationships/hyperlink" Target="https://www.jstor.org/stable/pdf/3682254.pdf?refreqid=excelsior%3A82459ce5086740807e3c816fc83ef2d0" TargetMode="External"/><Relationship Id="rId515" Type="http://schemas.openxmlformats.org/officeDocument/2006/relationships/hyperlink" Target="https://www.jstor.org/stable/pdf/3682254.pdf?refreqid=excelsior%3A82459ce5086740807e3c816fc83ef2d0" TargetMode="External"/><Relationship Id="rId516" Type="http://schemas.openxmlformats.org/officeDocument/2006/relationships/hyperlink" Target="https://www.jstor.org/stable/pdf/3682254.pdf?refreqid=excelsior%3A82459ce5086740807e3c816fc83ef2d0" TargetMode="External"/><Relationship Id="rId517" Type="http://schemas.openxmlformats.org/officeDocument/2006/relationships/hyperlink" Target="https://www.jstor.org/stable/pdf/3682254.pdf?refreqid=excelsior%3A82459ce5086740807e3c816fc83ef2d0" TargetMode="External"/><Relationship Id="rId518" Type="http://schemas.openxmlformats.org/officeDocument/2006/relationships/hyperlink" Target="https://www.jstor.org/stable/pdf/3682254.pdf?refreqid=excelsior%3A82459ce5086740807e3c816fc83ef2d0" TargetMode="External"/><Relationship Id="rId519" Type="http://schemas.openxmlformats.org/officeDocument/2006/relationships/hyperlink" Target="https://www.jstor.org/stable/pdf/3682254.pdf?refreqid=excelsior%3A82459ce5086740807e3c816fc83ef2d0" TargetMode="External"/><Relationship Id="rId520" Type="http://schemas.openxmlformats.org/officeDocument/2006/relationships/hyperlink" Target="https://www.jstor.org/stable/pdf/3682254.pdf?refreqid=excelsior%3A82459ce5086740807e3c816fc83ef2d0" TargetMode="External"/><Relationship Id="rId521" Type="http://schemas.openxmlformats.org/officeDocument/2006/relationships/hyperlink" Target="https://www.jstor.org/stable/pdf/3682254.pdf?refreqid=excelsior%3A82459ce5086740807e3c816fc83ef2d0" TargetMode="External"/><Relationship Id="rId522" Type="http://schemas.openxmlformats.org/officeDocument/2006/relationships/hyperlink" Target="https://www.jstor.org/stable/pdf/3682254.pdf?refreqid=excelsior%3A82459ce5086740807e3c816fc83ef2d0" TargetMode="External"/><Relationship Id="rId523" Type="http://schemas.openxmlformats.org/officeDocument/2006/relationships/hyperlink" Target="https://www.jstor.org/stable/pdf/3682254.pdf?refreqid=excelsior%3A82459ce5086740807e3c816fc83ef2d0" TargetMode="External"/><Relationship Id="rId524" Type="http://schemas.openxmlformats.org/officeDocument/2006/relationships/hyperlink" Target="https://www.jstor.org/stable/pdf/3682254.pdf?refreqid=excelsior%3A82459ce5086740807e3c816fc83ef2d0" TargetMode="External"/><Relationship Id="rId525" Type="http://schemas.openxmlformats.org/officeDocument/2006/relationships/hyperlink" Target="https://www.jstor.org/stable/pdf/3682254.pdf?refreqid=excelsior%3A82459ce5086740807e3c816fc83ef2d0" TargetMode="External"/><Relationship Id="rId526" Type="http://schemas.openxmlformats.org/officeDocument/2006/relationships/hyperlink" Target="https://www.jstor.org/stable/pdf/3682254.pdf?refreqid=excelsior%3A82459ce5086740807e3c816fc83ef2d0" TargetMode="External"/><Relationship Id="rId527" Type="http://schemas.openxmlformats.org/officeDocument/2006/relationships/hyperlink" Target="https://www.jstor.org/stable/pdf/3682254.pdf?refreqid=excelsior%3A82459ce5086740807e3c816fc83ef2d0" TargetMode="External"/><Relationship Id="rId528" Type="http://schemas.openxmlformats.org/officeDocument/2006/relationships/hyperlink" Target="https://www.jstor.org/stable/pdf/3682254.pdf?refreqid=excelsior%3A82459ce5086740807e3c816fc83ef2d0" TargetMode="External"/><Relationship Id="rId529" Type="http://schemas.openxmlformats.org/officeDocument/2006/relationships/hyperlink" Target="https://www.jstor.org/stable/pdf/3682254.pdf?refreqid=excelsior%3A82459ce5086740807e3c816fc83ef2d0" TargetMode="External"/><Relationship Id="rId530" Type="http://schemas.openxmlformats.org/officeDocument/2006/relationships/hyperlink" Target="https://www.jstor.org/stable/pdf/3682254.pdf?refreqid=excelsior%3A82459ce5086740807e3c816fc83ef2d0" TargetMode="External"/><Relationship Id="rId531" Type="http://schemas.openxmlformats.org/officeDocument/2006/relationships/hyperlink" Target="https://www.jstor.org/stable/pdf/3682254.pdf?refreqid=excelsior%3A82459ce5086740807e3c816fc83ef2d0" TargetMode="External"/><Relationship Id="rId532" Type="http://schemas.openxmlformats.org/officeDocument/2006/relationships/hyperlink" Target="https://www.jstor.org/stable/pdf/3682254.pdf?refreqid=excelsior%3A82459ce5086740807e3c816fc83ef2d0" TargetMode="External"/><Relationship Id="rId533" Type="http://schemas.openxmlformats.org/officeDocument/2006/relationships/hyperlink" Target="https://www.jstor.org/stable/pdf/3682254.pdf?refreqid=excelsior%3A82459ce5086740807e3c816fc83ef2d0" TargetMode="External"/><Relationship Id="rId534" Type="http://schemas.openxmlformats.org/officeDocument/2006/relationships/hyperlink" Target="https://www.jstor.org/stable/pdf/3682254.pdf?refreqid=excelsior%3A82459ce5086740807e3c816fc83ef2d0" TargetMode="External"/><Relationship Id="rId535" Type="http://schemas.openxmlformats.org/officeDocument/2006/relationships/hyperlink" Target="https://www.jstor.org/stable/pdf/3682254.pdf?refreqid=excelsior%3A82459ce5086740807e3c816fc83ef2d0" TargetMode="External"/><Relationship Id="rId536" Type="http://schemas.openxmlformats.org/officeDocument/2006/relationships/hyperlink" Target="https://www.jstor.org/stable/pdf/3682254.pdf?refreqid=excelsior%3A82459ce5086740807e3c816fc83ef2d0" TargetMode="External"/><Relationship Id="rId537" Type="http://schemas.openxmlformats.org/officeDocument/2006/relationships/hyperlink" Target="https://www.jstor.org/stable/pdf/3682254.pdf?refreqid=excelsior%3A82459ce5086740807e3c816fc83ef2d0" TargetMode="External"/><Relationship Id="rId538" Type="http://schemas.openxmlformats.org/officeDocument/2006/relationships/hyperlink" Target="https://www.jstor.org/stable/pdf/3682254.pdf?refreqid=excelsior%3A82459ce5086740807e3c816fc83ef2d0" TargetMode="External"/><Relationship Id="rId539" Type="http://schemas.openxmlformats.org/officeDocument/2006/relationships/hyperlink" Target="https://www.jstor.org/stable/pdf/3682254.pdf?refreqid=excelsior%3A82459ce5086740807e3c816fc83ef2d0" TargetMode="External"/><Relationship Id="rId540" Type="http://schemas.openxmlformats.org/officeDocument/2006/relationships/hyperlink" Target="https://www.jstor.org/stable/pdf/3682254.pdf?refreqid=excelsior%3A82459ce5086740807e3c816fc83ef2d0" TargetMode="External"/><Relationship Id="rId541" Type="http://schemas.openxmlformats.org/officeDocument/2006/relationships/hyperlink" Target="https://www.jstor.org/stable/pdf/3682254.pdf?refreqid=excelsior%3A82459ce5086740807e3c816fc83ef2d0" TargetMode="External"/><Relationship Id="rId542" Type="http://schemas.openxmlformats.org/officeDocument/2006/relationships/hyperlink" Target="https://www.jstor.org/stable/pdf/3682254.pdf?refreqid=excelsior%3A82459ce5086740807e3c816fc83ef2d0" TargetMode="External"/><Relationship Id="rId543" Type="http://schemas.openxmlformats.org/officeDocument/2006/relationships/hyperlink" Target="https://www.jstor.org/stable/pdf/3682254.pdf?refreqid=excelsior%3A82459ce5086740807e3c816fc83ef2d0" TargetMode="External"/><Relationship Id="rId544" Type="http://schemas.openxmlformats.org/officeDocument/2006/relationships/hyperlink" Target="https://www.jstor.org/stable/pdf/3682254.pdf?refreqid=excelsior%3A82459ce5086740807e3c816fc83ef2d0" TargetMode="External"/><Relationship Id="rId545" Type="http://schemas.openxmlformats.org/officeDocument/2006/relationships/hyperlink" Target="https://www.jstor.org/stable/pdf/3682254.pdf?refreqid=excelsior%3A82459ce5086740807e3c816fc83ef2d0" TargetMode="External"/><Relationship Id="rId546" Type="http://schemas.openxmlformats.org/officeDocument/2006/relationships/hyperlink" Target="https://www.jstor.org/stable/pdf/3682254.pdf?refreqid=excelsior%3A82459ce5086740807e3c816fc83ef2d0" TargetMode="External"/><Relationship Id="rId547" Type="http://schemas.openxmlformats.org/officeDocument/2006/relationships/hyperlink" Target="https://www.jstor.org/stable/pdf/3682254.pdf?refreqid=excelsior%3A82459ce5086740807e3c816fc83ef2d0" TargetMode="External"/><Relationship Id="rId548" Type="http://schemas.openxmlformats.org/officeDocument/2006/relationships/hyperlink" Target="https://www.jstor.org/stable/pdf/3682254.pdf?refreqid=excelsior%3A82459ce5086740807e3c816fc83ef2d0" TargetMode="External"/><Relationship Id="rId549" Type="http://schemas.openxmlformats.org/officeDocument/2006/relationships/hyperlink" Target="https://www.jstor.org/stable/pdf/3682254.pdf?refreqid=excelsior%3A82459ce5086740807e3c816fc83ef2d0" TargetMode="External"/><Relationship Id="rId550" Type="http://schemas.openxmlformats.org/officeDocument/2006/relationships/hyperlink" Target="https://www.jstor.org/stable/pdf/3682254.pdf?refreqid=excelsior%3A82459ce5086740807e3c816fc83ef2d0" TargetMode="External"/><Relationship Id="rId551" Type="http://schemas.openxmlformats.org/officeDocument/2006/relationships/hyperlink" Target="https://www.jstor.org/stable/pdf/3682254.pdf?refreqid=excelsior%3A82459ce5086740807e3c816fc83ef2d0" TargetMode="External"/><Relationship Id="rId552" Type="http://schemas.openxmlformats.org/officeDocument/2006/relationships/hyperlink" Target="https://www.jstor.org/stable/pdf/3682254.pdf?refreqid=excelsior%3A82459ce5086740807e3c816fc83ef2d0" TargetMode="External"/><Relationship Id="rId553" Type="http://schemas.openxmlformats.org/officeDocument/2006/relationships/hyperlink" Target="https://www.jstor.org/stable/pdf/3682254.pdf?refreqid=excelsior%3A82459ce5086740807e3c816fc83ef2d0" TargetMode="External"/><Relationship Id="rId554" Type="http://schemas.openxmlformats.org/officeDocument/2006/relationships/hyperlink" Target="https://www.jstor.org/stable/pdf/3682254.pdf?refreqid=excelsior%3A82459ce5086740807e3c816fc83ef2d0" TargetMode="External"/><Relationship Id="rId555" Type="http://schemas.openxmlformats.org/officeDocument/2006/relationships/hyperlink" Target="https://www.jstor.org/stable/pdf/3682254.pdf?refreqid=excelsior%3A82459ce5086740807e3c816fc83ef2d0" TargetMode="External"/><Relationship Id="rId556" Type="http://schemas.openxmlformats.org/officeDocument/2006/relationships/hyperlink" Target="https://www.jstor.org/stable/pdf/3682254.pdf?refreqid=excelsior%3A82459ce5086740807e3c816fc83ef2d0" TargetMode="External"/><Relationship Id="rId557" Type="http://schemas.openxmlformats.org/officeDocument/2006/relationships/hyperlink" Target="https://www.jstor.org/stable/pdf/3682254.pdf?refreqid=excelsior%3A82459ce5086740807e3c816fc83ef2d0" TargetMode="External"/><Relationship Id="rId558" Type="http://schemas.openxmlformats.org/officeDocument/2006/relationships/hyperlink" Target="https://www.jstor.org/stable/pdf/3682254.pdf?refreqid=excelsior%3A82459ce5086740807e3c816fc83ef2d0" TargetMode="External"/><Relationship Id="rId559" Type="http://schemas.openxmlformats.org/officeDocument/2006/relationships/hyperlink" Target="https://www.jstor.org/stable/pdf/3682254.pdf?refreqid=excelsior%3A82459ce5086740807e3c816fc83ef2d0" TargetMode="External"/><Relationship Id="rId560" Type="http://schemas.openxmlformats.org/officeDocument/2006/relationships/hyperlink" Target="https://www.jstor.org/stable/pdf/3682254.pdf?refreqid=excelsior%3A82459ce5086740807e3c816fc83ef2d0" TargetMode="External"/><Relationship Id="rId561" Type="http://schemas.openxmlformats.org/officeDocument/2006/relationships/hyperlink" Target="https://www.jstor.org/stable/pdf/3682254.pdf?refreqid=excelsior%3A82459ce5086740807e3c816fc83ef2d0" TargetMode="External"/><Relationship Id="rId562" Type="http://schemas.openxmlformats.org/officeDocument/2006/relationships/hyperlink" Target="https://www.jstor.org/stable/pdf/3682254.pdf?refreqid=excelsior%3A82459ce5086740807e3c816fc83ef2d0" TargetMode="External"/><Relationship Id="rId563" Type="http://schemas.openxmlformats.org/officeDocument/2006/relationships/hyperlink" Target="https://www.jstor.org/stable/pdf/3682254.pdf?refreqid=excelsior%3A82459ce5086740807e3c816fc83ef2d0" TargetMode="External"/><Relationship Id="rId564" Type="http://schemas.openxmlformats.org/officeDocument/2006/relationships/hyperlink" Target="https://www.jstor.org/stable/pdf/3682254.pdf?refreqid=excelsior%3A82459ce5086740807e3c816fc83ef2d0" TargetMode="External"/><Relationship Id="rId565" Type="http://schemas.openxmlformats.org/officeDocument/2006/relationships/hyperlink" Target="https://www.jstor.org/stable/pdf/3682254.pdf?refreqid=excelsior%3A82459ce5086740807e3c816fc83ef2d0" TargetMode="External"/><Relationship Id="rId566" Type="http://schemas.openxmlformats.org/officeDocument/2006/relationships/hyperlink" Target="https://www.jstor.org/stable/pdf/3682254.pdf?refreqid=excelsior%3A82459ce5086740807e3c816fc83ef2d0" TargetMode="External"/><Relationship Id="rId567" Type="http://schemas.openxmlformats.org/officeDocument/2006/relationships/hyperlink" Target="https://www.jstor.org/stable/pdf/3682254.pdf?refreqid=excelsior%3A82459ce5086740807e3c816fc83ef2d0" TargetMode="External"/><Relationship Id="rId568" Type="http://schemas.openxmlformats.org/officeDocument/2006/relationships/hyperlink" Target="https://www.jstor.org/stable/pdf/3682254.pdf?refreqid=excelsior%3A82459ce5086740807e3c816fc83ef2d0" TargetMode="External"/><Relationship Id="rId569" Type="http://schemas.openxmlformats.org/officeDocument/2006/relationships/hyperlink" Target="https://www.jstor.org/stable/pdf/3682254.pdf?refreqid=excelsior%3A82459ce5086740807e3c816fc83ef2d0" TargetMode="External"/><Relationship Id="rId570" Type="http://schemas.openxmlformats.org/officeDocument/2006/relationships/hyperlink" Target="https://www.jstor.org/stable/pdf/3682254.pdf?refreqid=excelsior%3A82459ce5086740807e3c816fc83ef2d0" TargetMode="External"/><Relationship Id="rId571" Type="http://schemas.openxmlformats.org/officeDocument/2006/relationships/hyperlink" Target="https://www.jstor.org/stable/pdf/3682254.pdf?refreqid=excelsior%3A82459ce5086740807e3c816fc83ef2d0" TargetMode="External"/><Relationship Id="rId572" Type="http://schemas.openxmlformats.org/officeDocument/2006/relationships/hyperlink" Target="https://www.jstor.org/stable/pdf/3682254.pdf?refreqid=excelsior%3A82459ce5086740807e3c816fc83ef2d0" TargetMode="External"/><Relationship Id="rId573" Type="http://schemas.openxmlformats.org/officeDocument/2006/relationships/hyperlink" Target="https://onlinelibrary.wiley.com/doi/epdf/10.1046/j.1440-1703.1998.00242.x" TargetMode="External"/><Relationship Id="rId574" Type="http://schemas.openxmlformats.org/officeDocument/2006/relationships/hyperlink" Target="https://onlinelibrary.wiley.com/doi/epdf/10.1046/j.1440-1703.1998.00242.x" TargetMode="External"/><Relationship Id="rId575" Type="http://schemas.openxmlformats.org/officeDocument/2006/relationships/hyperlink" Target="https://onlinelibrary.wiley.com/doi/epdf/10.1046/j.1440-1703.1998.00242.x" TargetMode="External"/><Relationship Id="rId576" Type="http://schemas.openxmlformats.org/officeDocument/2006/relationships/hyperlink" Target="https://onlinelibrary.wiley.com/doi/epdf/10.1046/j.1440-1703.1998.00242.x" TargetMode="External"/><Relationship Id="rId577" Type="http://schemas.openxmlformats.org/officeDocument/2006/relationships/hyperlink" Target="https://onlinelibrary.wiley.com/doi/epdf/10.1046/j.1440-1703.1998.00242.x" TargetMode="External"/><Relationship Id="rId578" Type="http://schemas.openxmlformats.org/officeDocument/2006/relationships/hyperlink" Target="https://onlinelibrary.wiley.com/doi/epdf/10.1046/j.1440-1703.1998.00242.x" TargetMode="External"/><Relationship Id="rId579" Type="http://schemas.openxmlformats.org/officeDocument/2006/relationships/hyperlink" Target="https://onlinelibrary.wiley.com/doi/epdf/10.1046/j.1440-1703.1998.00242.x" TargetMode="External"/><Relationship Id="rId580" Type="http://schemas.openxmlformats.org/officeDocument/2006/relationships/hyperlink" Target="https://onlinelibrary.wiley.com/doi/epdf/10.1046/j.1440-1703.1998.00242.x" TargetMode="External"/><Relationship Id="rId581" Type="http://schemas.openxmlformats.org/officeDocument/2006/relationships/hyperlink" Target="https://onlinelibrary.wiley.com/doi/epdf/10.1046/j.1440-1703.1998.00242.x" TargetMode="External"/><Relationship Id="rId582" Type="http://schemas.openxmlformats.org/officeDocument/2006/relationships/hyperlink" Target="https://onlinelibrary.wiley.com/doi/epdf/10.1046/j.1440-1703.1998.00242.x" TargetMode="External"/><Relationship Id="rId583" Type="http://schemas.openxmlformats.org/officeDocument/2006/relationships/hyperlink" Target="https://onlinelibrary.wiley.com/doi/epdf/10.1046/j.1440-1703.1998.00242.x" TargetMode="External"/><Relationship Id="rId584" Type="http://schemas.openxmlformats.org/officeDocument/2006/relationships/hyperlink" Target="https://onlinelibrary.wiley.com/doi/epdf/10.1046/j.1440-1703.1998.00242.x" TargetMode="External"/><Relationship Id="rId585" Type="http://schemas.openxmlformats.org/officeDocument/2006/relationships/hyperlink" Target="https://onlinelibrary.wiley.com/doi/epdf/10.1046/j.1440-1703.1998.00242.x" TargetMode="External"/><Relationship Id="rId586" Type="http://schemas.openxmlformats.org/officeDocument/2006/relationships/hyperlink" Target="https://onlinelibrary.wiley.com/doi/epdf/10.1046/j.1440-1703.1998.00242.x" TargetMode="External"/><Relationship Id="rId587" Type="http://schemas.openxmlformats.org/officeDocument/2006/relationships/hyperlink" Target="https://onlinelibrary.wiley.com/doi/epdf/10.1046/j.1440-1703.1998.00242.x" TargetMode="External"/><Relationship Id="rId588" Type="http://schemas.openxmlformats.org/officeDocument/2006/relationships/hyperlink" Target="https://onlinelibrary.wiley.com/doi/epdf/10.1046/j.1440-1703.1998.00242.x" TargetMode="External"/><Relationship Id="rId589" Type="http://schemas.openxmlformats.org/officeDocument/2006/relationships/hyperlink" Target="https://onlinelibrary.wiley.com/doi/epdf/10.1046/j.1440-1703.1998.00242.x" TargetMode="External"/><Relationship Id="rId590" Type="http://schemas.openxmlformats.org/officeDocument/2006/relationships/hyperlink" Target="https://onlinelibrary.wiley.com/doi/epdf/10.1046/j.1440-1703.1998.00242.x" TargetMode="External"/><Relationship Id="rId591" Type="http://schemas.openxmlformats.org/officeDocument/2006/relationships/hyperlink" Target="https://onlinelibrary.wiley.com/doi/epdf/10.1046/j.1440-1703.1998.00242.x" TargetMode="External"/><Relationship Id="rId592" Type="http://schemas.openxmlformats.org/officeDocument/2006/relationships/hyperlink" Target="https://onlinelibrary.wiley.com/doi/epdf/10.1046/j.1440-1703.1998.00242.x" TargetMode="External"/><Relationship Id="rId593" Type="http://schemas.openxmlformats.org/officeDocument/2006/relationships/hyperlink" Target="https://onlinelibrary.wiley.com/doi/epdf/10.1046/j.1440-1703.1998.00242.x" TargetMode="External"/><Relationship Id="rId594" Type="http://schemas.openxmlformats.org/officeDocument/2006/relationships/hyperlink" Target="https://onlinelibrary.wiley.com/doi/epdf/10.1046/j.1440-1703.1998.00242.x" TargetMode="External"/><Relationship Id="rId595" Type="http://schemas.openxmlformats.org/officeDocument/2006/relationships/hyperlink" Target="https://onlinelibrary.wiley.com/doi/epdf/10.1046/j.1440-1703.1998.00242.x" TargetMode="External"/><Relationship Id="rId596" Type="http://schemas.openxmlformats.org/officeDocument/2006/relationships/hyperlink" Target="https://onlinelibrary.wiley.com/doi/epdf/10.1046/j.1440-1703.1998.00242.x" TargetMode="External"/><Relationship Id="rId597" Type="http://schemas.openxmlformats.org/officeDocument/2006/relationships/hyperlink" Target="https://onlinelibrary.wiley.com/doi/epdf/10.1046/j.1440-1703.1998.00242.x" TargetMode="External"/><Relationship Id="rId598" Type="http://schemas.openxmlformats.org/officeDocument/2006/relationships/hyperlink" Target="https://onlinelibrary.wiley.com/doi/epdf/10.1046/j.1440-1703.1998.00242.x" TargetMode="External"/><Relationship Id="rId599" Type="http://schemas.openxmlformats.org/officeDocument/2006/relationships/hyperlink" Target="https://onlinelibrary.wiley.com/doi/epdf/10.1046/j.1440-1703.1998.00242.x" TargetMode="External"/><Relationship Id="rId600" Type="http://schemas.openxmlformats.org/officeDocument/2006/relationships/hyperlink" Target="https://onlinelibrary.wiley.com/doi/epdf/10.1046/j.1440-1703.1998.00242.x" TargetMode="External"/><Relationship Id="rId601" Type="http://schemas.openxmlformats.org/officeDocument/2006/relationships/hyperlink" Target="https://onlinelibrary.wiley.com/doi/epdf/10.1046/j.1440-1703.1998.00242.x" TargetMode="External"/><Relationship Id="rId602" Type="http://schemas.openxmlformats.org/officeDocument/2006/relationships/hyperlink" Target="https://onlinelibrary.wiley.com/doi/epdf/10.1046/j.1440-1703.1998.00242.x" TargetMode="External"/><Relationship Id="rId603" Type="http://schemas.openxmlformats.org/officeDocument/2006/relationships/hyperlink" Target="https://onlinelibrary.wiley.com/doi/epdf/10.1046/j.1440-1703.1998.00242.x" TargetMode="External"/><Relationship Id="rId604" Type="http://schemas.openxmlformats.org/officeDocument/2006/relationships/hyperlink" Target="https://onlinelibrary.wiley.com/doi/epdf/10.1046/j.1440-1703.1998.00242.x" TargetMode="External"/><Relationship Id="rId605" Type="http://schemas.openxmlformats.org/officeDocument/2006/relationships/hyperlink" Target="https://onlinelibrary.wiley.com/doi/epdf/10.1046/j.1440-1703.1998.00242.x" TargetMode="External"/><Relationship Id="rId606" Type="http://schemas.openxmlformats.org/officeDocument/2006/relationships/hyperlink" Target="https://onlinelibrary.wiley.com/doi/epdf/10.1046/j.1440-1703.1998.00242.x" TargetMode="External"/><Relationship Id="rId607" Type="http://schemas.openxmlformats.org/officeDocument/2006/relationships/hyperlink" Target="https://onlinelibrary.wiley.com/doi/epdf/10.1046/j.1440-1703.1998.00242.x" TargetMode="External"/><Relationship Id="rId608" Type="http://schemas.openxmlformats.org/officeDocument/2006/relationships/hyperlink" Target="https://onlinelibrary.wiley.com/doi/epdf/10.1046/j.1440-1703.1998.00242.x" TargetMode="External"/><Relationship Id="rId609" Type="http://schemas.openxmlformats.org/officeDocument/2006/relationships/hyperlink" Target="https://onlinelibrary.wiley.com/doi/epdf/10.1046/j.1440-1703.1998.00242.x" TargetMode="External"/><Relationship Id="rId610" Type="http://schemas.openxmlformats.org/officeDocument/2006/relationships/hyperlink" Target="https://onlinelibrary.wiley.com/doi/epdf/10.1046/j.1440-1703.1998.00242.x" TargetMode="External"/><Relationship Id="rId611" Type="http://schemas.openxmlformats.org/officeDocument/2006/relationships/hyperlink" Target="https://onlinelibrary.wiley.com/doi/epdf/10.1046/j.1440-1703.1998.00242.x" TargetMode="External"/><Relationship Id="rId612" Type="http://schemas.openxmlformats.org/officeDocument/2006/relationships/hyperlink" Target="https://onlinelibrary.wiley.com/doi/epdf/10.1046/j.1440-1703.1998.00242.x" TargetMode="External"/><Relationship Id="rId613" Type="http://schemas.openxmlformats.org/officeDocument/2006/relationships/hyperlink" Target="https://onlinelibrary.wiley.com/doi/epdf/10.1046/j.1440-1703.1998.00242.x" TargetMode="External"/><Relationship Id="rId614" Type="http://schemas.openxmlformats.org/officeDocument/2006/relationships/hyperlink" Target="https://onlinelibrary.wiley.com/doi/epdf/10.1046/j.1440-1703.1998.00242.x" TargetMode="External"/><Relationship Id="rId615" Type="http://schemas.openxmlformats.org/officeDocument/2006/relationships/hyperlink" Target="https://onlinelibrary.wiley.com/doi/epdf/10.1046/j.1440-1703.1998.00242.x" TargetMode="External"/><Relationship Id="rId616" Type="http://schemas.openxmlformats.org/officeDocument/2006/relationships/hyperlink" Target="https://onlinelibrary.wiley.com/doi/epdf/10.1046/j.1440-1703.1998.00242.x" TargetMode="External"/><Relationship Id="rId617" Type="http://schemas.openxmlformats.org/officeDocument/2006/relationships/hyperlink" Target="https://onlinelibrary.wiley.com/doi/epdf/10.1046/j.1440-1703.1998.00242.x" TargetMode="External"/><Relationship Id="rId618" Type="http://schemas.openxmlformats.org/officeDocument/2006/relationships/hyperlink" Target="https://onlinelibrary.wiley.com/doi/epdf/10.1046/j.1440-1703.1998.00242.x" TargetMode="External"/><Relationship Id="rId619" Type="http://schemas.openxmlformats.org/officeDocument/2006/relationships/hyperlink" Target="https://onlinelibrary.wiley.com/doi/epdf/10.1046/j.1440-1703.1998.00242.x" TargetMode="External"/><Relationship Id="rId620" Type="http://schemas.openxmlformats.org/officeDocument/2006/relationships/hyperlink" Target="https://onlinelibrary.wiley.com/doi/epdf/10.1046/j.1440-1703.1998.00242.x" TargetMode="External"/><Relationship Id="rId621" Type="http://schemas.openxmlformats.org/officeDocument/2006/relationships/hyperlink" Target="https://onlinelibrary.wiley.com/doi/epdf/10.1046/j.1440-1703.1998.00242.x" TargetMode="External"/><Relationship Id="rId622" Type="http://schemas.openxmlformats.org/officeDocument/2006/relationships/hyperlink" Target="https://onlinelibrary.wiley.com/doi/epdf/10.1046/j.1440-1703.1998.00242.x" TargetMode="External"/><Relationship Id="rId623" Type="http://schemas.openxmlformats.org/officeDocument/2006/relationships/hyperlink" Target="https://onlinelibrary.wiley.com/doi/epdf/10.1046/j.1440-1703.1998.00242.x" TargetMode="External"/><Relationship Id="rId624" Type="http://schemas.openxmlformats.org/officeDocument/2006/relationships/hyperlink" Target="https://onlinelibrary.wiley.com/doi/epdf/10.1046/j.1440-1703.1998.00242.x" TargetMode="External"/><Relationship Id="rId625" Type="http://schemas.openxmlformats.org/officeDocument/2006/relationships/hyperlink" Target="https://onlinelibrary.wiley.com/doi/epdf/10.1046/j.1440-1703.1998.00242.x" TargetMode="External"/><Relationship Id="rId626" Type="http://schemas.openxmlformats.org/officeDocument/2006/relationships/hyperlink" Target="https://onlinelibrary.wiley.com/doi/epdf/10.1046/j.1440-1703.1998.00242.x" TargetMode="External"/><Relationship Id="rId627" Type="http://schemas.openxmlformats.org/officeDocument/2006/relationships/hyperlink" Target="https://onlinelibrary.wiley.com/doi/epdf/10.1046/j.1440-1703.1998.00242.x" TargetMode="External"/><Relationship Id="rId628" Type="http://schemas.openxmlformats.org/officeDocument/2006/relationships/hyperlink" Target="https://onlinelibrary.wiley.com/doi/epdf/10.1046/j.1440-1703.1998.00242.x" TargetMode="External"/><Relationship Id="rId629" Type="http://schemas.openxmlformats.org/officeDocument/2006/relationships/hyperlink" Target="https://onlinelibrary.wiley.com/doi/epdf/10.1046/j.1440-1703.1998.00242.x" TargetMode="External"/><Relationship Id="rId630" Type="http://schemas.openxmlformats.org/officeDocument/2006/relationships/hyperlink" Target="https://onlinelibrary.wiley.com/doi/epdf/10.1046/j.1440-1703.1998.00242.x" TargetMode="External"/><Relationship Id="rId631" Type="http://schemas.openxmlformats.org/officeDocument/2006/relationships/hyperlink" Target="https://onlinelibrary.wiley.com/doi/epdf/10.1046/j.1440-1703.1998.00242.x" TargetMode="External"/><Relationship Id="rId632" Type="http://schemas.openxmlformats.org/officeDocument/2006/relationships/hyperlink" Target="https://onlinelibrary.wiley.com/doi/epdf/10.1046/j.1440-1703.1998.00242.x" TargetMode="External"/><Relationship Id="rId633" Type="http://schemas.openxmlformats.org/officeDocument/2006/relationships/hyperlink" Target="https://onlinelibrary.wiley.com/doi/epdf/10.1046/j.1440-1703.1998.00242.x" TargetMode="External"/><Relationship Id="rId634" Type="http://schemas.openxmlformats.org/officeDocument/2006/relationships/hyperlink" Target="https://onlinelibrary.wiley.com/doi/epdf/10.1046/j.1440-1703.1998.00242.x" TargetMode="External"/><Relationship Id="rId635" Type="http://schemas.openxmlformats.org/officeDocument/2006/relationships/hyperlink" Target="https://onlinelibrary.wiley.com/doi/epdf/10.1046/j.1440-1703.1998.00242.x" TargetMode="External"/><Relationship Id="rId636" Type="http://schemas.openxmlformats.org/officeDocument/2006/relationships/hyperlink" Target="https://onlinelibrary.wiley.com/doi/epdf/10.1046/j.1440-1703.1998.00242.x" TargetMode="External"/><Relationship Id="rId637" Type="http://schemas.openxmlformats.org/officeDocument/2006/relationships/hyperlink" Target="https://onlinelibrary.wiley.com/doi/epdf/10.1046/j.1440-1703.1998.00242.x" TargetMode="External"/><Relationship Id="rId638" Type="http://schemas.openxmlformats.org/officeDocument/2006/relationships/hyperlink" Target="https://onlinelibrary.wiley.com/doi/epdf/10.1046/j.1440-1703.1998.00242.x" TargetMode="External"/><Relationship Id="rId639" Type="http://schemas.openxmlformats.org/officeDocument/2006/relationships/hyperlink" Target="https://onlinelibrary.wiley.com/doi/epdf/10.1046/j.1440-1703.1998.00242.x" TargetMode="External"/><Relationship Id="rId640" Type="http://schemas.openxmlformats.org/officeDocument/2006/relationships/hyperlink" Target="https://onlinelibrary.wiley.com/doi/epdf/10.1046/j.1440-1703.1998.00242.x" TargetMode="External"/><Relationship Id="rId641" Type="http://schemas.openxmlformats.org/officeDocument/2006/relationships/hyperlink" Target="https://onlinelibrary.wiley.com/doi/epdf/10.1046/j.1440-1703.1998.00242.x" TargetMode="External"/><Relationship Id="rId642" Type="http://schemas.openxmlformats.org/officeDocument/2006/relationships/hyperlink" Target="https://onlinelibrary.wiley.com/doi/epdf/10.1046/j.1440-1703.1998.00242.x" TargetMode="External"/><Relationship Id="rId643" Type="http://schemas.openxmlformats.org/officeDocument/2006/relationships/hyperlink" Target="https://onlinelibrary.wiley.com/doi/epdf/10.1046/j.1440-1703.1998.00242.x" TargetMode="External"/><Relationship Id="rId644" Type="http://schemas.openxmlformats.org/officeDocument/2006/relationships/hyperlink" Target="https://onlinelibrary.wiley.com/doi/epdf/10.1046/j.1440-1703.1998.00242.x" TargetMode="External"/><Relationship Id="rId645" Type="http://schemas.openxmlformats.org/officeDocument/2006/relationships/hyperlink" Target="https://onlinelibrary.wiley.com/doi/epdf/10.1046/j.1440-1703.1998.00242.x" TargetMode="External"/><Relationship Id="rId646" Type="http://schemas.openxmlformats.org/officeDocument/2006/relationships/hyperlink" Target="https://onlinelibrary.wiley.com/doi/epdf/10.1046/j.1440-1703.1998.00242.x" TargetMode="External"/><Relationship Id="rId647" Type="http://schemas.openxmlformats.org/officeDocument/2006/relationships/hyperlink" Target="https://onlinelibrary.wiley.com/doi/epdf/10.1046/j.1440-1703.1998.00242.x" TargetMode="External"/><Relationship Id="rId648" Type="http://schemas.openxmlformats.org/officeDocument/2006/relationships/hyperlink" Target="https://onlinelibrary.wiley.com/doi/epdf/10.1046/j.1440-1703.1998.00242.x" TargetMode="External"/><Relationship Id="rId649" Type="http://schemas.openxmlformats.org/officeDocument/2006/relationships/hyperlink" Target="https://onlinelibrary.wiley.com/doi/epdf/10.1046/j.1440-1703.1998.00242.x" TargetMode="External"/><Relationship Id="rId650" Type="http://schemas.openxmlformats.org/officeDocument/2006/relationships/hyperlink" Target="https://onlinelibrary.wiley.com/doi/epdf/10.1046/j.1440-1703.1998.00242.x" TargetMode="External"/><Relationship Id="rId651" Type="http://schemas.openxmlformats.org/officeDocument/2006/relationships/hyperlink" Target="https://onlinelibrary.wiley.com/doi/epdf/10.1046/j.1440-1703.1998.00242.x" TargetMode="External"/><Relationship Id="rId652" Type="http://schemas.openxmlformats.org/officeDocument/2006/relationships/hyperlink" Target="https://onlinelibrary.wiley.com/doi/epdf/10.1046/j.1440-1703.1998.00242.x" TargetMode="External"/><Relationship Id="rId653" Type="http://schemas.openxmlformats.org/officeDocument/2006/relationships/hyperlink" Target="https://onlinelibrary.wiley.com/doi/epdf/10.1046/j.1440-1703.1998.00242.x" TargetMode="External"/><Relationship Id="rId654" Type="http://schemas.openxmlformats.org/officeDocument/2006/relationships/hyperlink" Target="https://onlinelibrary.wiley.com/doi/epdf/10.1046/j.1440-1703.1998.00242.x" TargetMode="External"/><Relationship Id="rId655" Type="http://schemas.openxmlformats.org/officeDocument/2006/relationships/hyperlink" Target="https://onlinelibrary.wiley.com/doi/epdf/10.1046/j.1440-1703.1998.00242.x" TargetMode="External"/><Relationship Id="rId656" Type="http://schemas.openxmlformats.org/officeDocument/2006/relationships/hyperlink" Target="https://onlinelibrary.wiley.com/doi/epdf/10.1046/j.1440-1703.1998.00242.x" TargetMode="External"/><Relationship Id="rId657" Type="http://schemas.openxmlformats.org/officeDocument/2006/relationships/hyperlink" Target="https://onlinelibrary.wiley.com/doi/epdf/10.1046/j.1440-1703.1998.00242.x" TargetMode="External"/><Relationship Id="rId658" Type="http://schemas.openxmlformats.org/officeDocument/2006/relationships/hyperlink" Target="https://onlinelibrary.wiley.com/doi/epdf/10.1046/j.1440-1703.1998.00242.x" TargetMode="External"/><Relationship Id="rId659" Type="http://schemas.openxmlformats.org/officeDocument/2006/relationships/hyperlink" Target="https://onlinelibrary.wiley.com/doi/epdf/10.1046/j.1440-1703.1998.00242.x" TargetMode="External"/><Relationship Id="rId660" Type="http://schemas.openxmlformats.org/officeDocument/2006/relationships/hyperlink" Target="https://onlinelibrary.wiley.com/doi/epdf/10.1046/j.1440-1703.1998.00242.x" TargetMode="External"/><Relationship Id="rId661" Type="http://schemas.openxmlformats.org/officeDocument/2006/relationships/hyperlink" Target="https://onlinelibrary.wiley.com/doi/epdf/10.1046/j.1440-1703.1998.00242.x" TargetMode="External"/><Relationship Id="rId662" Type="http://schemas.openxmlformats.org/officeDocument/2006/relationships/hyperlink" Target="https://onlinelibrary.wiley.com/doi/epdf/10.1046/j.1440-1703.1998.00242.x" TargetMode="External"/><Relationship Id="rId663" Type="http://schemas.openxmlformats.org/officeDocument/2006/relationships/hyperlink" Target="https://onlinelibrary.wiley.com/doi/epdf/10.1046/j.1440-1703.1998.00242.x" TargetMode="External"/><Relationship Id="rId664" Type="http://schemas.openxmlformats.org/officeDocument/2006/relationships/hyperlink" Target="https://onlinelibrary.wiley.com/doi/epdf/10.1046/j.1440-1703.1998.00242.x" TargetMode="External"/><Relationship Id="rId665" Type="http://schemas.openxmlformats.org/officeDocument/2006/relationships/hyperlink" Target="https://onlinelibrary.wiley.com/doi/epdf/10.1046/j.1440-1703.1998.00242.x" TargetMode="External"/><Relationship Id="rId666" Type="http://schemas.openxmlformats.org/officeDocument/2006/relationships/hyperlink" Target="https://onlinelibrary.wiley.com/doi/epdf/10.1046/j.1440-1703.1998.00242.x" TargetMode="External"/><Relationship Id="rId667" Type="http://schemas.openxmlformats.org/officeDocument/2006/relationships/hyperlink" Target="https://onlinelibrary.wiley.com/doi/epdf/10.1046/j.1440-1703.1998.00242.x" TargetMode="External"/><Relationship Id="rId668" Type="http://schemas.openxmlformats.org/officeDocument/2006/relationships/hyperlink" Target="https://onlinelibrary.wiley.com/doi/epdf/10.1046/j.1440-1703.1998.00242.x" TargetMode="External"/><Relationship Id="rId669" Type="http://schemas.openxmlformats.org/officeDocument/2006/relationships/hyperlink" Target="https://onlinelibrary.wiley.com/doi/epdf/10.1046/j.1440-1703.1998.00242.x" TargetMode="External"/><Relationship Id="rId670" Type="http://schemas.openxmlformats.org/officeDocument/2006/relationships/hyperlink" Target="https://onlinelibrary.wiley.com/doi/epdf/10.1046/j.1440-1703.1998.00242.x" TargetMode="External"/><Relationship Id="rId671" Type="http://schemas.openxmlformats.org/officeDocument/2006/relationships/hyperlink" Target="https://onlinelibrary.wiley.com/doi/epdf/10.1046/j.1440-1703.1998.00242.x" TargetMode="External"/><Relationship Id="rId672" Type="http://schemas.openxmlformats.org/officeDocument/2006/relationships/hyperlink" Target="https://onlinelibrary.wiley.com/doi/epdf/10.1046/j.1440-1703.1998.00242.x" TargetMode="External"/><Relationship Id="rId673" Type="http://schemas.openxmlformats.org/officeDocument/2006/relationships/hyperlink" Target="https://onlinelibrary.wiley.com/doi/epdf/10.1046/j.1440-1703.1998.00242.x" TargetMode="External"/><Relationship Id="rId674" Type="http://schemas.openxmlformats.org/officeDocument/2006/relationships/hyperlink" Target="https://onlinelibrary.wiley.com/doi/epdf/10.1046/j.1440-1703.1998.00242.x" TargetMode="External"/><Relationship Id="rId675" Type="http://schemas.openxmlformats.org/officeDocument/2006/relationships/hyperlink" Target="https://onlinelibrary.wiley.com/doi/epdf/10.1046/j.1440-1703.1998.00242.x" TargetMode="External"/><Relationship Id="rId676" Type="http://schemas.openxmlformats.org/officeDocument/2006/relationships/hyperlink" Target="https://onlinelibrary.wiley.com/doi/epdf/10.1046/j.1440-1703.1998.00242.x" TargetMode="External"/><Relationship Id="rId677" Type="http://schemas.openxmlformats.org/officeDocument/2006/relationships/hyperlink" Target="https://onlinelibrary.wiley.com/doi/epdf/10.1046/j.1440-1703.1998.00242.x" TargetMode="External"/><Relationship Id="rId678" Type="http://schemas.openxmlformats.org/officeDocument/2006/relationships/hyperlink" Target="https://onlinelibrary.wiley.com/doi/epdf/10.1046/j.1440-1703.1998.00242.x" TargetMode="External"/><Relationship Id="rId679" Type="http://schemas.openxmlformats.org/officeDocument/2006/relationships/hyperlink" Target="https://onlinelibrary.wiley.com/doi/epdf/10.1046/j.1440-1703.1998.00242.x" TargetMode="External"/><Relationship Id="rId680" Type="http://schemas.openxmlformats.org/officeDocument/2006/relationships/hyperlink" Target="https://onlinelibrary.wiley.com/doi/epdf/10.1046/j.1440-1703.1998.00242.x" TargetMode="External"/><Relationship Id="rId681" Type="http://schemas.openxmlformats.org/officeDocument/2006/relationships/hyperlink" Target="https://onlinelibrary.wiley.com/doi/epdf/10.1046/j.1440-1703.1998.00242.x" TargetMode="External"/><Relationship Id="rId682" Type="http://schemas.openxmlformats.org/officeDocument/2006/relationships/hyperlink" Target="https://onlinelibrary.wiley.com/doi/epdf/10.1046/j.1440-1703.1998.00242.x" TargetMode="External"/><Relationship Id="rId683" Type="http://schemas.openxmlformats.org/officeDocument/2006/relationships/hyperlink" Target="https://onlinelibrary.wiley.com/doi/epdf/10.1046/j.1440-1703.1998.00242.x" TargetMode="External"/><Relationship Id="rId684" Type="http://schemas.openxmlformats.org/officeDocument/2006/relationships/hyperlink" Target="https://onlinelibrary.wiley.com/doi/epdf/10.1046/j.1440-1703.1998.00242.x" TargetMode="External"/><Relationship Id="rId685" Type="http://schemas.openxmlformats.org/officeDocument/2006/relationships/hyperlink" Target="https://onlinelibrary.wiley.com/doi/epdf/10.1046/j.1440-1703.1998.00242.x" TargetMode="External"/><Relationship Id="rId686" Type="http://schemas.openxmlformats.org/officeDocument/2006/relationships/hyperlink" Target="https://onlinelibrary.wiley.com/doi/epdf/10.1046/j.1440-1703.1998.00242.x" TargetMode="External"/><Relationship Id="rId687" Type="http://schemas.openxmlformats.org/officeDocument/2006/relationships/hyperlink" Target="https://onlinelibrary.wiley.com/doi/epdf/10.1046/j.1440-1703.1998.00242.x" TargetMode="External"/><Relationship Id="rId688" Type="http://schemas.openxmlformats.org/officeDocument/2006/relationships/hyperlink" Target="https://onlinelibrary.wiley.com/doi/epdf/10.1046/j.1440-1703.1998.00242.x" TargetMode="External"/><Relationship Id="rId689" Type="http://schemas.openxmlformats.org/officeDocument/2006/relationships/hyperlink" Target="https://onlinelibrary.wiley.com/doi/epdf/10.1046/j.1440-1703.1998.00242.x" TargetMode="External"/><Relationship Id="rId690" Type="http://schemas.openxmlformats.org/officeDocument/2006/relationships/hyperlink" Target="https://onlinelibrary.wiley.com/doi/epdf/10.1046/j.1440-1703.1998.00242.x" TargetMode="External"/><Relationship Id="rId691" Type="http://schemas.openxmlformats.org/officeDocument/2006/relationships/hyperlink" Target="https://onlinelibrary.wiley.com/doi/epdf/10.1046/j.1440-1703.1998.00242.x" TargetMode="External"/><Relationship Id="rId692" Type="http://schemas.openxmlformats.org/officeDocument/2006/relationships/hyperlink" Target="https://onlinelibrary.wiley.com/doi/epdf/10.1046/j.1440-1703.1998.00242.x" TargetMode="External"/><Relationship Id="rId693" Type="http://schemas.openxmlformats.org/officeDocument/2006/relationships/hyperlink" Target="https://onlinelibrary.wiley.com/doi/epdf/10.1046/j.1440-1703.1998.00242.x" TargetMode="External"/><Relationship Id="rId694" Type="http://schemas.openxmlformats.org/officeDocument/2006/relationships/hyperlink" Target="https://onlinelibrary.wiley.com/doi/epdf/10.1046/j.1440-1703.1998.00242.x" TargetMode="External"/><Relationship Id="rId695" Type="http://schemas.openxmlformats.org/officeDocument/2006/relationships/hyperlink" Target="https://onlinelibrary.wiley.com/doi/epdf/10.1046/j.1440-1703.1998.00242.x" TargetMode="External"/><Relationship Id="rId696" Type="http://schemas.openxmlformats.org/officeDocument/2006/relationships/hyperlink" Target="https://onlinelibrary.wiley.com/doi/epdf/10.1046/j.1440-1703.1998.00242.x" TargetMode="External"/><Relationship Id="rId697" Type="http://schemas.openxmlformats.org/officeDocument/2006/relationships/hyperlink" Target="https://onlinelibrary.wiley.com/doi/epdf/10.1046/j.1440-1703.1998.00242.x" TargetMode="External"/><Relationship Id="rId698" Type="http://schemas.openxmlformats.org/officeDocument/2006/relationships/hyperlink" Target="https://onlinelibrary.wiley.com/doi/epdf/10.1046/j.1440-1703.1998.00242.x" TargetMode="External"/><Relationship Id="rId699" Type="http://schemas.openxmlformats.org/officeDocument/2006/relationships/hyperlink" Target="https://onlinelibrary.wiley.com/doi/epdf/10.1046/j.1440-1703.1998.00242.x" TargetMode="External"/><Relationship Id="rId700" Type="http://schemas.openxmlformats.org/officeDocument/2006/relationships/hyperlink" Target="https://onlinelibrary.wiley.com/doi/epdf/10.1046/j.1440-1703.1998.00242.x" TargetMode="External"/><Relationship Id="rId701" Type="http://schemas.openxmlformats.org/officeDocument/2006/relationships/hyperlink" Target="https://onlinelibrary.wiley.com/doi/epdf/10.1046/j.1440-1703.1998.00242.x" TargetMode="External"/><Relationship Id="rId702" Type="http://schemas.openxmlformats.org/officeDocument/2006/relationships/hyperlink" Target="https://onlinelibrary.wiley.com/doi/epdf/10.1046/j.1440-1703.1998.00242.x" TargetMode="External"/><Relationship Id="rId703" Type="http://schemas.openxmlformats.org/officeDocument/2006/relationships/hyperlink" Target="https://onlinelibrary.wiley.com/doi/epdf/10.1046/j.1440-1703.1998.00242.x" TargetMode="External"/><Relationship Id="rId704" Type="http://schemas.openxmlformats.org/officeDocument/2006/relationships/hyperlink" Target="https://onlinelibrary.wiley.com/doi/epdf/10.1046/j.1440-1703.1998.00242.x" TargetMode="External"/><Relationship Id="rId705" Type="http://schemas.openxmlformats.org/officeDocument/2006/relationships/hyperlink" Target="https://onlinelibrary.wiley.com/doi/epdf/10.1046/j.1440-1703.1998.00242.x" TargetMode="External"/><Relationship Id="rId706" Type="http://schemas.openxmlformats.org/officeDocument/2006/relationships/hyperlink" Target="https://onlinelibrary.wiley.com/doi/epdf/10.1046/j.1440-1703.1998.00242.x" TargetMode="External"/><Relationship Id="rId707" Type="http://schemas.openxmlformats.org/officeDocument/2006/relationships/hyperlink" Target="https://onlinelibrary.wiley.com/doi/epdf/10.1046/j.1440-1703.1998.00242.x" TargetMode="External"/><Relationship Id="rId708" Type="http://schemas.openxmlformats.org/officeDocument/2006/relationships/hyperlink" Target="https://onlinelibrary.wiley.com/doi/epdf/10.1046/j.1440-1703.1998.00242.x" TargetMode="External"/><Relationship Id="rId709" Type="http://schemas.openxmlformats.org/officeDocument/2006/relationships/hyperlink" Target="https://onlinelibrary.wiley.com/doi/epdf/10.1046/j.1440-1703.1998.00242.x" TargetMode="External"/><Relationship Id="rId710" Type="http://schemas.openxmlformats.org/officeDocument/2006/relationships/hyperlink" Target="https://onlinelibrary.wiley.com/doi/epdf/10.1046/j.1440-1703.1998.00242.x" TargetMode="External"/><Relationship Id="rId711" Type="http://schemas.openxmlformats.org/officeDocument/2006/relationships/hyperlink" Target="https://onlinelibrary.wiley.com/doi/epdf/10.1046/j.1440-1703.1998.00242.x" TargetMode="External"/><Relationship Id="rId712" Type="http://schemas.openxmlformats.org/officeDocument/2006/relationships/hyperlink" Target="https://onlinelibrary.wiley.com/doi/epdf/10.1046/j.1440-1703.1998.00242.x" TargetMode="External"/><Relationship Id="rId713" Type="http://schemas.openxmlformats.org/officeDocument/2006/relationships/hyperlink" Target="https://onlinelibrary.wiley.com/doi/epdf/10.1046/j.1440-1703.1998.00242.x" TargetMode="External"/><Relationship Id="rId714" Type="http://schemas.openxmlformats.org/officeDocument/2006/relationships/hyperlink" Target="https://onlinelibrary.wiley.com/doi/epdf/10.1046/j.1440-1703.1998.00242.x" TargetMode="External"/><Relationship Id="rId715" Type="http://schemas.openxmlformats.org/officeDocument/2006/relationships/hyperlink" Target="https://onlinelibrary.wiley.com/doi/epdf/10.1046/j.1440-1703.1998.00242.x" TargetMode="External"/><Relationship Id="rId716" Type="http://schemas.openxmlformats.org/officeDocument/2006/relationships/hyperlink" Target="https://onlinelibrary.wiley.com/doi/epdf/10.1046/j.1440-1703.1998.00242.x" TargetMode="External"/><Relationship Id="rId717" Type="http://schemas.openxmlformats.org/officeDocument/2006/relationships/hyperlink" Target="https://onlinelibrary.wiley.com/doi/epdf/10.1046/j.1440-1703.1998.00242.x" TargetMode="External"/><Relationship Id="rId718" Type="http://schemas.openxmlformats.org/officeDocument/2006/relationships/hyperlink" Target="https://onlinelibrary.wiley.com/doi/epdf/10.1046/j.1440-1703.1998.00242.x" TargetMode="External"/><Relationship Id="rId719" Type="http://schemas.openxmlformats.org/officeDocument/2006/relationships/hyperlink" Target="https://onlinelibrary.wiley.com/doi/epdf/10.1046/j.1440-1703.1998.00242.x" TargetMode="External"/><Relationship Id="rId720" Type="http://schemas.openxmlformats.org/officeDocument/2006/relationships/hyperlink" Target="https://onlinelibrary.wiley.com/doi/epdf/10.1046/j.1440-1703.1998.00242.x" TargetMode="External"/><Relationship Id="rId721" Type="http://schemas.openxmlformats.org/officeDocument/2006/relationships/hyperlink" Target="https://onlinelibrary.wiley.com/doi/epdf/10.1046/j.1440-1703.1998.00242.x" TargetMode="External"/><Relationship Id="rId722" Type="http://schemas.openxmlformats.org/officeDocument/2006/relationships/hyperlink" Target="https://onlinelibrary.wiley.com/doi/epdf/10.1046/j.1440-1703.1998.00242.x" TargetMode="External"/><Relationship Id="rId723" Type="http://schemas.openxmlformats.org/officeDocument/2006/relationships/hyperlink" Target="https://onlinelibrary.wiley.com/doi/epdf/10.1046/j.1440-1703.1998.00242.x" TargetMode="External"/><Relationship Id="rId724" Type="http://schemas.openxmlformats.org/officeDocument/2006/relationships/hyperlink" Target="https://onlinelibrary.wiley.com/doi/epdf/10.1046/j.1440-1703.1998.00242.x" TargetMode="External"/><Relationship Id="rId725" Type="http://schemas.openxmlformats.org/officeDocument/2006/relationships/hyperlink" Target="https://onlinelibrary.wiley.com/doi/epdf/10.1046/j.1440-1703.1998.00242.x" TargetMode="External"/><Relationship Id="rId726" Type="http://schemas.openxmlformats.org/officeDocument/2006/relationships/hyperlink" Target="https://onlinelibrary.wiley.com/doi/epdf/10.1046/j.1440-1703.1998.00242.x" TargetMode="External"/><Relationship Id="rId727" Type="http://schemas.openxmlformats.org/officeDocument/2006/relationships/hyperlink" Target="https://onlinelibrary.wiley.com/doi/epdf/10.1046/j.1440-1703.1998.00242.x" TargetMode="External"/><Relationship Id="rId728" Type="http://schemas.openxmlformats.org/officeDocument/2006/relationships/hyperlink" Target="https://onlinelibrary.wiley.com/doi/epdf/10.1046/j.1440-1703.1998.00242.x" TargetMode="External"/><Relationship Id="rId729" Type="http://schemas.openxmlformats.org/officeDocument/2006/relationships/hyperlink" Target="https://onlinelibrary.wiley.com/doi/epdf/10.1046/j.1440-1703.1998.00242.x" TargetMode="External"/><Relationship Id="rId730" Type="http://schemas.openxmlformats.org/officeDocument/2006/relationships/hyperlink" Target="https://onlinelibrary.wiley.com/doi/epdf/10.1046/j.1440-1703.1998.00242.x" TargetMode="External"/><Relationship Id="rId731" Type="http://schemas.openxmlformats.org/officeDocument/2006/relationships/hyperlink" Target="https://onlinelibrary.wiley.com/doi/epdf/10.1046/j.1440-1703.1998.00242.x" TargetMode="External"/><Relationship Id="rId732" Type="http://schemas.openxmlformats.org/officeDocument/2006/relationships/hyperlink" Target="https://onlinelibrary.wiley.com/doi/epdf/10.1046/j.1440-1703.1998.00242.x" TargetMode="External"/><Relationship Id="rId733" Type="http://schemas.openxmlformats.org/officeDocument/2006/relationships/hyperlink" Target="https://onlinelibrary.wiley.com/doi/epdf/10.1046/j.1440-1703.1998.00242.x" TargetMode="External"/><Relationship Id="rId734" Type="http://schemas.openxmlformats.org/officeDocument/2006/relationships/hyperlink" Target="https://onlinelibrary.wiley.com/doi/epdf/10.1046/j.1440-1703.1998.00242.x" TargetMode="External"/><Relationship Id="rId735" Type="http://schemas.openxmlformats.org/officeDocument/2006/relationships/hyperlink" Target="https://onlinelibrary.wiley.com/doi/epdf/10.1046/j.1440-1703.1998.00242.x" TargetMode="External"/><Relationship Id="rId736" Type="http://schemas.openxmlformats.org/officeDocument/2006/relationships/hyperlink" Target="https://onlinelibrary.wiley.com/doi/epdf/10.1046/j.1440-1703.1998.00242.x" TargetMode="External"/><Relationship Id="rId737" Type="http://schemas.openxmlformats.org/officeDocument/2006/relationships/hyperlink" Target="https://onlinelibrary.wiley.com/doi/epdf/10.1046/j.1440-1703.1998.00242.x" TargetMode="External"/><Relationship Id="rId738" Type="http://schemas.openxmlformats.org/officeDocument/2006/relationships/hyperlink" Target="https://onlinelibrary.wiley.com/doi/epdf/10.1046/j.1440-1703.1998.00242.x" TargetMode="External"/><Relationship Id="rId739" Type="http://schemas.openxmlformats.org/officeDocument/2006/relationships/hyperlink" Target="https://onlinelibrary.wiley.com/doi/epdf/10.1046/j.1440-1703.1998.00242.x" TargetMode="External"/><Relationship Id="rId740" Type="http://schemas.openxmlformats.org/officeDocument/2006/relationships/hyperlink" Target="https://onlinelibrary.wiley.com/doi/epdf/10.1046/j.1440-1703.1998.00242.x" TargetMode="External"/><Relationship Id="rId741" Type="http://schemas.openxmlformats.org/officeDocument/2006/relationships/hyperlink" Target="https://onlinelibrary.wiley.com/doi/epdf/10.1046/j.1440-1703.1998.00242.x" TargetMode="External"/><Relationship Id="rId742" Type="http://schemas.openxmlformats.org/officeDocument/2006/relationships/hyperlink" Target="https://onlinelibrary.wiley.com/doi/epdf/10.1046/j.1440-1703.1998.00242.x" TargetMode="External"/><Relationship Id="rId743" Type="http://schemas.openxmlformats.org/officeDocument/2006/relationships/hyperlink" Target="https://onlinelibrary.wiley.com/doi/epdf/10.1046/j.1440-1703.1998.00242.x" TargetMode="External"/><Relationship Id="rId744" Type="http://schemas.openxmlformats.org/officeDocument/2006/relationships/hyperlink" Target="https://onlinelibrary.wiley.com/doi/epdf/10.1046/j.1440-1703.1998.00242.x" TargetMode="External"/><Relationship Id="rId745" Type="http://schemas.openxmlformats.org/officeDocument/2006/relationships/hyperlink" Target="https://onlinelibrary.wiley.com/doi/epdf/10.1046/j.1440-1703.1998.00242.x" TargetMode="External"/><Relationship Id="rId746" Type="http://schemas.openxmlformats.org/officeDocument/2006/relationships/hyperlink" Target="https://onlinelibrary.wiley.com/doi/epdf/10.1046/j.1440-1703.1998.00242.x" TargetMode="External"/><Relationship Id="rId747" Type="http://schemas.openxmlformats.org/officeDocument/2006/relationships/hyperlink" Target="https://onlinelibrary.wiley.com/doi/epdf/10.1046/j.1440-1703.1998.00242.x" TargetMode="External"/><Relationship Id="rId748" Type="http://schemas.openxmlformats.org/officeDocument/2006/relationships/hyperlink" Target="https://onlinelibrary.wiley.com/doi/epdf/10.1046/j.1440-1703.1998.00242.x" TargetMode="External"/><Relationship Id="rId749" Type="http://schemas.openxmlformats.org/officeDocument/2006/relationships/hyperlink" Target="https://onlinelibrary.wiley.com/doi/epdf/10.1046/j.1440-1703.1998.00242.x" TargetMode="External"/><Relationship Id="rId750" Type="http://schemas.openxmlformats.org/officeDocument/2006/relationships/hyperlink" Target="https://onlinelibrary.wiley.com/doi/epdf/10.1046/j.1440-1703.1998.00242.x" TargetMode="External"/><Relationship Id="rId751" Type="http://schemas.openxmlformats.org/officeDocument/2006/relationships/hyperlink" Target="https://onlinelibrary.wiley.com/doi/epdf/10.1046/j.1440-1703.1998.00242.x" TargetMode="External"/><Relationship Id="rId752" Type="http://schemas.openxmlformats.org/officeDocument/2006/relationships/hyperlink" Target="https://onlinelibrary.wiley.com/doi/epdf/10.1046/j.1440-1703.1998.00242.x" TargetMode="External"/><Relationship Id="rId753" Type="http://schemas.openxmlformats.org/officeDocument/2006/relationships/hyperlink" Target="https://onlinelibrary.wiley.com/doi/epdf/10.1046/j.1440-1703.1998.00242.x" TargetMode="External"/><Relationship Id="rId754" Type="http://schemas.openxmlformats.org/officeDocument/2006/relationships/hyperlink" Target="https://onlinelibrary.wiley.com/doi/epdf/10.1046/j.1440-1703.1998.00242.x" TargetMode="External"/><Relationship Id="rId755" Type="http://schemas.openxmlformats.org/officeDocument/2006/relationships/hyperlink" Target="https://onlinelibrary.wiley.com/doi/epdf/10.1046/j.1440-1703.1998.00242.x" TargetMode="External"/><Relationship Id="rId756" Type="http://schemas.openxmlformats.org/officeDocument/2006/relationships/hyperlink" Target="https://onlinelibrary.wiley.com/doi/epdf/10.1046/j.1440-1703.1998.00242.x" TargetMode="External"/><Relationship Id="rId757" Type="http://schemas.openxmlformats.org/officeDocument/2006/relationships/hyperlink" Target="https://onlinelibrary.wiley.com/doi/epdf/10.1046/j.1440-1703.1998.00242.x" TargetMode="External"/><Relationship Id="rId758" Type="http://schemas.openxmlformats.org/officeDocument/2006/relationships/hyperlink" Target="https://onlinelibrary.wiley.com/doi/epdf/10.1046/j.1440-1703.1998.00242.x" TargetMode="External"/><Relationship Id="rId759" Type="http://schemas.openxmlformats.org/officeDocument/2006/relationships/hyperlink" Target="https://onlinelibrary.wiley.com/doi/epdf/10.1046/j.1440-1703.1998.00242.x" TargetMode="External"/><Relationship Id="rId760" Type="http://schemas.openxmlformats.org/officeDocument/2006/relationships/hyperlink" Target="https://onlinelibrary.wiley.com/doi/epdf/10.1046/j.1440-1703.1998.00242.x" TargetMode="External"/><Relationship Id="rId761" Type="http://schemas.openxmlformats.org/officeDocument/2006/relationships/hyperlink" Target="https://onlinelibrary.wiley.com/doi/epdf/10.1046/j.1440-1703.1998.00242.x" TargetMode="External"/><Relationship Id="rId762" Type="http://schemas.openxmlformats.org/officeDocument/2006/relationships/hyperlink" Target="https://onlinelibrary.wiley.com/doi/epdf/10.1046/j.1440-1703.1998.00242.x" TargetMode="External"/><Relationship Id="rId763" Type="http://schemas.openxmlformats.org/officeDocument/2006/relationships/hyperlink" Target="https://onlinelibrary.wiley.com/doi/epdf/10.1046/j.1440-1703.1998.00242.x" TargetMode="External"/><Relationship Id="rId764" Type="http://schemas.openxmlformats.org/officeDocument/2006/relationships/hyperlink" Target="https://onlinelibrary.wiley.com/doi/epdf/10.1046/j.1440-1703.1998.00242.x" TargetMode="External"/><Relationship Id="rId765" Type="http://schemas.openxmlformats.org/officeDocument/2006/relationships/hyperlink" Target="https://doi.org/10.1016/S0929-1393(02)00021-5" TargetMode="External"/><Relationship Id="rId766" Type="http://schemas.openxmlformats.org/officeDocument/2006/relationships/hyperlink" Target="https://doi.org/10.1016/S0929-1393(02)00021-5" TargetMode="External"/><Relationship Id="rId767" Type="http://schemas.openxmlformats.org/officeDocument/2006/relationships/hyperlink" Target="https://doi.org/10.1016/S0929-1393(02)00021-5" TargetMode="External"/><Relationship Id="rId768" Type="http://schemas.openxmlformats.org/officeDocument/2006/relationships/hyperlink" Target="https://doi.org/10.1016/S0929-1393(02)00021-5" TargetMode="External"/><Relationship Id="rId769" Type="http://schemas.openxmlformats.org/officeDocument/2006/relationships/hyperlink" Target="https://doi.org/10.1016/S0929-1393(02)00021-5" TargetMode="External"/><Relationship Id="rId770" Type="http://schemas.openxmlformats.org/officeDocument/2006/relationships/hyperlink" Target="https://doi.org/10.1016/S0929-1393(02)00021-5" TargetMode="External"/><Relationship Id="rId771" Type="http://schemas.openxmlformats.org/officeDocument/2006/relationships/hyperlink" Target="https://doi.org/10.1016/S0929-1393(02)00021-5" TargetMode="External"/><Relationship Id="rId772" Type="http://schemas.openxmlformats.org/officeDocument/2006/relationships/hyperlink" Target="https://doi.org/10.1016/S0929-1393(02)00021-5" TargetMode="External"/><Relationship Id="rId773" Type="http://schemas.openxmlformats.org/officeDocument/2006/relationships/hyperlink" Target="https://doi.org/10.1016/S0929-1393(02)00021-5" TargetMode="External"/><Relationship Id="rId774" Type="http://schemas.openxmlformats.org/officeDocument/2006/relationships/hyperlink" Target="https://doi.org/10.1016/S0929-1393(02)00021-5" TargetMode="External"/><Relationship Id="rId775" Type="http://schemas.openxmlformats.org/officeDocument/2006/relationships/hyperlink" Target="https://doi.org/10.1016/S0929-1393(02)00021-5" TargetMode="External"/><Relationship Id="rId776" Type="http://schemas.openxmlformats.org/officeDocument/2006/relationships/hyperlink" Target="https://doi.org/10.1016/S0929-1393(02)00021-5" TargetMode="External"/><Relationship Id="rId777" Type="http://schemas.openxmlformats.org/officeDocument/2006/relationships/hyperlink" Target="https://doi.org/10.1016/S0929-1393(02)00021-5" TargetMode="External"/><Relationship Id="rId778" Type="http://schemas.openxmlformats.org/officeDocument/2006/relationships/hyperlink" Target="https://doi.org/10.1016/S0929-1393(02)00021-5" TargetMode="External"/><Relationship Id="rId779" Type="http://schemas.openxmlformats.org/officeDocument/2006/relationships/hyperlink" Target="https://doi.org/10.1016/S0929-1393(02)00021-5" TargetMode="External"/><Relationship Id="rId780" Type="http://schemas.openxmlformats.org/officeDocument/2006/relationships/hyperlink" Target="https://doi.org/10.1016/S0929-1393(02)00021-5" TargetMode="External"/><Relationship Id="rId781" Type="http://schemas.openxmlformats.org/officeDocument/2006/relationships/hyperlink" Target="https://doi.org/10.1016/S0929-1393(02)00021-5" TargetMode="External"/><Relationship Id="rId782" Type="http://schemas.openxmlformats.org/officeDocument/2006/relationships/hyperlink" Target="https://doi.org/10.1016/S0929-1393(02)00021-5" TargetMode="External"/><Relationship Id="rId783" Type="http://schemas.openxmlformats.org/officeDocument/2006/relationships/hyperlink" Target="https://doi.org/10.1016/S0929-1393(02)00021-5" TargetMode="External"/><Relationship Id="rId784" Type="http://schemas.openxmlformats.org/officeDocument/2006/relationships/hyperlink" Target="https://doi.org/10.1016/S0929-1393(02)00021-5" TargetMode="External"/><Relationship Id="rId785" Type="http://schemas.openxmlformats.org/officeDocument/2006/relationships/hyperlink" Target="https://doi.org/10.1016/S0929-1393(02)00021-5" TargetMode="External"/><Relationship Id="rId786" Type="http://schemas.openxmlformats.org/officeDocument/2006/relationships/hyperlink" Target="https://doi.org/10.1016/S0929-1393(02)00021-5" TargetMode="External"/><Relationship Id="rId787" Type="http://schemas.openxmlformats.org/officeDocument/2006/relationships/hyperlink" Target="https://doi.org/10.1016/S0929-1393(02)00021-5" TargetMode="External"/><Relationship Id="rId788" Type="http://schemas.openxmlformats.org/officeDocument/2006/relationships/hyperlink" Target="https://doi.org/10.1016/S0929-1393(02)00021-5" TargetMode="External"/><Relationship Id="rId789" Type="http://schemas.openxmlformats.org/officeDocument/2006/relationships/hyperlink" Target="https://doi.org/10.1016/S0929-1393(02)00021-5" TargetMode="External"/><Relationship Id="rId790" Type="http://schemas.openxmlformats.org/officeDocument/2006/relationships/hyperlink" Target="https://doi.org/10.1016/S0929-1393(02)00021-5" TargetMode="External"/><Relationship Id="rId791" Type="http://schemas.openxmlformats.org/officeDocument/2006/relationships/hyperlink" Target="https://doi.org/10.1016/S0929-1393(02)00021-5" TargetMode="External"/><Relationship Id="rId792" Type="http://schemas.openxmlformats.org/officeDocument/2006/relationships/hyperlink" Target="https://doi.org/10.1016/S0929-1393(02)00021-5" TargetMode="External"/><Relationship Id="rId793" Type="http://schemas.openxmlformats.org/officeDocument/2006/relationships/hyperlink" Target="https://doi.org/10.1016/S0929-1393(02)00021-5" TargetMode="External"/><Relationship Id="rId794" Type="http://schemas.openxmlformats.org/officeDocument/2006/relationships/hyperlink" Target="https://doi.org/10.1016/S0929-1393(02)00021-5" TargetMode="External"/><Relationship Id="rId795" Type="http://schemas.openxmlformats.org/officeDocument/2006/relationships/hyperlink" Target="https://doi.org/10.1016/S0929-1393(02)00021-5" TargetMode="External"/><Relationship Id="rId796" Type="http://schemas.openxmlformats.org/officeDocument/2006/relationships/hyperlink" Target="https://doi.org/10.1016/S0929-1393(02)00021-5" TargetMode="External"/><Relationship Id="rId797" Type="http://schemas.openxmlformats.org/officeDocument/2006/relationships/hyperlink" Target="https://doi.org/10.1016/S0929-1393(02)00021-5" TargetMode="External"/><Relationship Id="rId798" Type="http://schemas.openxmlformats.org/officeDocument/2006/relationships/hyperlink" Target="https://doi.org/10.1016/S0929-1393(02)00021-5" TargetMode="External"/><Relationship Id="rId799" Type="http://schemas.openxmlformats.org/officeDocument/2006/relationships/hyperlink" Target="https://doi.org/10.1016/S0929-1393(02)00021-5" TargetMode="External"/><Relationship Id="rId800" Type="http://schemas.openxmlformats.org/officeDocument/2006/relationships/hyperlink" Target="https://doi.org/10.1016/S0929-1393(02)00021-5" TargetMode="External"/><Relationship Id="rId801" Type="http://schemas.openxmlformats.org/officeDocument/2006/relationships/hyperlink" Target="https://doi.org/10.1016/S0929-1393(02)00021-5" TargetMode="External"/><Relationship Id="rId802" Type="http://schemas.openxmlformats.org/officeDocument/2006/relationships/hyperlink" Target="https://doi.org/10.1016/S0929-1393(02)00021-5" TargetMode="External"/><Relationship Id="rId803" Type="http://schemas.openxmlformats.org/officeDocument/2006/relationships/hyperlink" Target="https://doi.org/10.1016/S0929-1393(02)00021-5" TargetMode="External"/><Relationship Id="rId804" Type="http://schemas.openxmlformats.org/officeDocument/2006/relationships/hyperlink" Target="https://doi.org/10.1016/S0929-1393(02)00021-5" TargetMode="External"/><Relationship Id="rId805" Type="http://schemas.openxmlformats.org/officeDocument/2006/relationships/hyperlink" Target="https://doi.org/10.1016/S0929-1393(02)00021-5" TargetMode="External"/><Relationship Id="rId806" Type="http://schemas.openxmlformats.org/officeDocument/2006/relationships/hyperlink" Target="https://doi.org/10.1016/S0929-1393(02)00021-5" TargetMode="External"/><Relationship Id="rId807" Type="http://schemas.openxmlformats.org/officeDocument/2006/relationships/hyperlink" Target="https://doi.org/10.1016/S0929-1393(02)00021-5" TargetMode="External"/><Relationship Id="rId808" Type="http://schemas.openxmlformats.org/officeDocument/2006/relationships/hyperlink" Target="https://doi.org/10.1016/S0929-1393(02)00021-5" TargetMode="External"/><Relationship Id="rId809" Type="http://schemas.openxmlformats.org/officeDocument/2006/relationships/hyperlink" Target="https://doi.org/10.1016/S0929-1393(02)00021-5" TargetMode="External"/><Relationship Id="rId810" Type="http://schemas.openxmlformats.org/officeDocument/2006/relationships/hyperlink" Target="https://doi.org/10.1016/S0929-1393(02)00021-5" TargetMode="External"/><Relationship Id="rId811" Type="http://schemas.openxmlformats.org/officeDocument/2006/relationships/hyperlink" Target="https://doi.org/10.1016/S0929-1393(02)00021-5" TargetMode="External"/><Relationship Id="rId812" Type="http://schemas.openxmlformats.org/officeDocument/2006/relationships/hyperlink" Target="https://doi.org/10.1016/S0929-1393(02)00021-5" TargetMode="External"/><Relationship Id="rId813" Type="http://schemas.openxmlformats.org/officeDocument/2006/relationships/hyperlink" Target="https://doi.org/10.1016/S0929-1393(02)00021-5" TargetMode="External"/><Relationship Id="rId814" Type="http://schemas.openxmlformats.org/officeDocument/2006/relationships/hyperlink" Target="https://doi.org/10.1016/S0929-1393(02)00021-5" TargetMode="External"/><Relationship Id="rId815" Type="http://schemas.openxmlformats.org/officeDocument/2006/relationships/hyperlink" Target="https://doi.org/10.1016/S0929-1393(02)00021-5" TargetMode="External"/><Relationship Id="rId816" Type="http://schemas.openxmlformats.org/officeDocument/2006/relationships/hyperlink" Target="https://doi.org/10.1016/S0929-1393(02)00021-5" TargetMode="External"/><Relationship Id="rId817" Type="http://schemas.openxmlformats.org/officeDocument/2006/relationships/hyperlink" Target="https://doi.org/10.1016/S0929-1393(02)00021-5" TargetMode="External"/><Relationship Id="rId818" Type="http://schemas.openxmlformats.org/officeDocument/2006/relationships/hyperlink" Target="https://doi.org/10.1016/S0929-1393(02)00021-5" TargetMode="External"/><Relationship Id="rId819" Type="http://schemas.openxmlformats.org/officeDocument/2006/relationships/hyperlink" Target="https://doi.org/10.1016/S0929-1393(02)00021-5" TargetMode="External"/><Relationship Id="rId820" Type="http://schemas.openxmlformats.org/officeDocument/2006/relationships/hyperlink" Target="https://doi.org/10.1016/S0929-1393(02)00021-5" TargetMode="External"/><Relationship Id="rId821" Type="http://schemas.openxmlformats.org/officeDocument/2006/relationships/hyperlink" Target="https://doi.org/10.1016/S0929-1393(02)00021-5" TargetMode="External"/><Relationship Id="rId822" Type="http://schemas.openxmlformats.org/officeDocument/2006/relationships/hyperlink" Target="https://doi.org/10.1016/S0929-1393(02)00021-5" TargetMode="External"/><Relationship Id="rId823" Type="http://schemas.openxmlformats.org/officeDocument/2006/relationships/hyperlink" Target="https://doi.org/10.1016/S0929-1393(02)00021-5" TargetMode="External"/><Relationship Id="rId824" Type="http://schemas.openxmlformats.org/officeDocument/2006/relationships/hyperlink" Target="https://doi.org/10.1016/S0929-1393(02)00021-5" TargetMode="External"/><Relationship Id="rId825" Type="http://schemas.openxmlformats.org/officeDocument/2006/relationships/hyperlink" Target="https://doi.org/10.1016/S0929-1393(02)00021-5" TargetMode="External"/><Relationship Id="rId826" Type="http://schemas.openxmlformats.org/officeDocument/2006/relationships/hyperlink" Target="https://doi.org/10.1016/S0929-1393(02)00021-5" TargetMode="External"/><Relationship Id="rId827" Type="http://schemas.openxmlformats.org/officeDocument/2006/relationships/hyperlink" Target="https://doi.org/10.1016/S0929-1393(02)00021-5" TargetMode="External"/><Relationship Id="rId828" Type="http://schemas.openxmlformats.org/officeDocument/2006/relationships/hyperlink" Target="https://doi.org/10.1016/S0929-1393(02)00021-5" TargetMode="External"/><Relationship Id="rId829" Type="http://schemas.openxmlformats.org/officeDocument/2006/relationships/hyperlink" Target="https://doi.org/10.1016/S0929-1393(02)00021-5" TargetMode="External"/><Relationship Id="rId830" Type="http://schemas.openxmlformats.org/officeDocument/2006/relationships/hyperlink" Target="https://doi.org/10.1016/S0929-1393(02)00021-5" TargetMode="External"/><Relationship Id="rId831" Type="http://schemas.openxmlformats.org/officeDocument/2006/relationships/hyperlink" Target="https://doi.org/10.1016/S0929-1393(02)00021-5" TargetMode="External"/><Relationship Id="rId832" Type="http://schemas.openxmlformats.org/officeDocument/2006/relationships/hyperlink" Target="https://doi.org/10.1016/S0929-1393(02)00021-5" TargetMode="External"/><Relationship Id="rId833" Type="http://schemas.openxmlformats.org/officeDocument/2006/relationships/hyperlink" Target="https://doi.org/10.1016/S0929-1393(02)00021-5" TargetMode="External"/><Relationship Id="rId834" Type="http://schemas.openxmlformats.org/officeDocument/2006/relationships/hyperlink" Target="https://doi.org/10.1016/S0929-1393(02)00021-5" TargetMode="External"/><Relationship Id="rId835" Type="http://schemas.openxmlformats.org/officeDocument/2006/relationships/hyperlink" Target="https://doi.org/10.1016/S0929-1393(02)00021-5" TargetMode="External"/><Relationship Id="rId836" Type="http://schemas.openxmlformats.org/officeDocument/2006/relationships/hyperlink" Target="https://doi.org/10.1016/S0929-1393(02)00021-5" TargetMode="External"/><Relationship Id="rId837" Type="http://schemas.openxmlformats.org/officeDocument/2006/relationships/hyperlink" Target="https://doi.org/10.1016/S0929-1393(02)00021-5" TargetMode="External"/><Relationship Id="rId838" Type="http://schemas.openxmlformats.org/officeDocument/2006/relationships/hyperlink" Target="https://doi.org/10.1016/S0929-1393(02)00021-5" TargetMode="External"/><Relationship Id="rId839" Type="http://schemas.openxmlformats.org/officeDocument/2006/relationships/hyperlink" Target="https://doi.org/10.1016/S0929-1393(02)00021-5" TargetMode="External"/><Relationship Id="rId840" Type="http://schemas.openxmlformats.org/officeDocument/2006/relationships/hyperlink" Target="https://doi.org/10.1016/S0929-1393(02)00021-5" TargetMode="External"/><Relationship Id="rId841" Type="http://schemas.openxmlformats.org/officeDocument/2006/relationships/hyperlink" Target="https://doi.org/10.1016/S0929-1393(02)00021-5" TargetMode="External"/><Relationship Id="rId842" Type="http://schemas.openxmlformats.org/officeDocument/2006/relationships/hyperlink" Target="https://doi.org/10.1016/S0929-1393(02)00021-5" TargetMode="External"/><Relationship Id="rId843" Type="http://schemas.openxmlformats.org/officeDocument/2006/relationships/hyperlink" Target="https://doi.org/10.1016/S0929-1393(02)00021-5" TargetMode="External"/><Relationship Id="rId844" Type="http://schemas.openxmlformats.org/officeDocument/2006/relationships/hyperlink" Target="https://doi.org/10.1016/S0929-1393(02)00021-5" TargetMode="External"/><Relationship Id="rId845" Type="http://schemas.openxmlformats.org/officeDocument/2006/relationships/hyperlink" Target="https://doi.org/10.1016/S0929-1393(02)00021-5" TargetMode="External"/><Relationship Id="rId846" Type="http://schemas.openxmlformats.org/officeDocument/2006/relationships/hyperlink" Target="https://doi.org/10.1016/S0929-1393(02)00021-5" TargetMode="External"/><Relationship Id="rId847" Type="http://schemas.openxmlformats.org/officeDocument/2006/relationships/hyperlink" Target="https://doi.org/10.1016/S0929-1393(02)00021-5" TargetMode="External"/><Relationship Id="rId848" Type="http://schemas.openxmlformats.org/officeDocument/2006/relationships/hyperlink" Target="https://doi.org/10.1016/S0929-1393(02)00021-5" TargetMode="External"/><Relationship Id="rId849" Type="http://schemas.openxmlformats.org/officeDocument/2006/relationships/hyperlink" Target="https://doi.org/10.1016/S0929-1393(02)00021-5" TargetMode="External"/><Relationship Id="rId850" Type="http://schemas.openxmlformats.org/officeDocument/2006/relationships/hyperlink" Target="https://doi.org/10.1016/S0929-1393(02)00021-5" TargetMode="External"/><Relationship Id="rId851" Type="http://schemas.openxmlformats.org/officeDocument/2006/relationships/hyperlink" Target="https://doi.org/10.1016/S0929-1393(02)00021-5" TargetMode="External"/><Relationship Id="rId852" Type="http://schemas.openxmlformats.org/officeDocument/2006/relationships/hyperlink" Target="https://doi.org/10.1016/S0929-1393(02)00021-5" TargetMode="External"/><Relationship Id="rId853" Type="http://schemas.openxmlformats.org/officeDocument/2006/relationships/hyperlink" Target="https://doi.org/10.1016/S0929-1393(02)00021-5" TargetMode="External"/><Relationship Id="rId854" Type="http://schemas.openxmlformats.org/officeDocument/2006/relationships/hyperlink" Target="https://doi.org/10.1016/S0929-1393(02)00021-5" TargetMode="External"/><Relationship Id="rId855" Type="http://schemas.openxmlformats.org/officeDocument/2006/relationships/hyperlink" Target="https://doi.org/10.1016/S0929-1393(02)00021-5" TargetMode="External"/><Relationship Id="rId856" Type="http://schemas.openxmlformats.org/officeDocument/2006/relationships/hyperlink" Target="https://doi.org/10.1016/S0929-1393(02)00021-5" TargetMode="External"/><Relationship Id="rId857" Type="http://schemas.openxmlformats.org/officeDocument/2006/relationships/hyperlink" Target="https://doi.org/10.1016/S0929-1393(02)00021-5" TargetMode="External"/><Relationship Id="rId858" Type="http://schemas.openxmlformats.org/officeDocument/2006/relationships/hyperlink" Target="https://doi.org/10.1016/S0929-1393(02)00021-5" TargetMode="External"/><Relationship Id="rId859" Type="http://schemas.openxmlformats.org/officeDocument/2006/relationships/hyperlink" Target="https://doi.org/10.1016/S0929-1393(02)00021-5" TargetMode="External"/><Relationship Id="rId860" Type="http://schemas.openxmlformats.org/officeDocument/2006/relationships/hyperlink" Target="https://doi.org/10.1016/S0929-1393(02)00021-5" TargetMode="External"/><Relationship Id="rId861" Type="http://schemas.openxmlformats.org/officeDocument/2006/relationships/hyperlink" Target="https://doi.org/10.1016/S0929-1393(02)00021-5" TargetMode="External"/><Relationship Id="rId862" Type="http://schemas.openxmlformats.org/officeDocument/2006/relationships/hyperlink" Target="https://doi.org/10.1016/S0929-1393(02)00021-5" TargetMode="External"/><Relationship Id="rId863" Type="http://schemas.openxmlformats.org/officeDocument/2006/relationships/hyperlink" Target="https://doi.org/10.1016/S0929-1393(02)00021-5" TargetMode="External"/><Relationship Id="rId864" Type="http://schemas.openxmlformats.org/officeDocument/2006/relationships/hyperlink" Target="https://doi.org/10.1016/S0929-1393(02)00021-5" TargetMode="External"/><Relationship Id="rId865" Type="http://schemas.openxmlformats.org/officeDocument/2006/relationships/hyperlink" Target="https://doi.org/10.1016/S0929-1393(02)00021-5" TargetMode="External"/><Relationship Id="rId866" Type="http://schemas.openxmlformats.org/officeDocument/2006/relationships/hyperlink" Target="https://doi.org/10.1016/S0929-1393(02)00021-5" TargetMode="External"/><Relationship Id="rId867" Type="http://schemas.openxmlformats.org/officeDocument/2006/relationships/hyperlink" Target="https://doi.org/10.1016/S0929-1393(02)00021-5" TargetMode="External"/><Relationship Id="rId868" Type="http://schemas.openxmlformats.org/officeDocument/2006/relationships/hyperlink" Target="https://doi.org/10.1016/S0929-1393(02)00021-5" TargetMode="External"/><Relationship Id="rId869" Type="http://schemas.openxmlformats.org/officeDocument/2006/relationships/hyperlink" Target="https://doi.org/10.1016/S0929-1393(02)00021-5" TargetMode="External"/><Relationship Id="rId870" Type="http://schemas.openxmlformats.org/officeDocument/2006/relationships/hyperlink" Target="https://doi.org/10.1016/S0929-1393(02)00021-5" TargetMode="External"/><Relationship Id="rId871" Type="http://schemas.openxmlformats.org/officeDocument/2006/relationships/hyperlink" Target="https://doi.org/10.1016/S0929-1393(02)00021-5" TargetMode="External"/><Relationship Id="rId872" Type="http://schemas.openxmlformats.org/officeDocument/2006/relationships/hyperlink" Target="https://doi.org/10.1016/S0929-1393(02)00021-5" TargetMode="External"/><Relationship Id="rId873" Type="http://schemas.openxmlformats.org/officeDocument/2006/relationships/hyperlink" Target="https://doi.org/10.1034/j.1600-0706.2003.12131.x" TargetMode="External"/><Relationship Id="rId874" Type="http://schemas.openxmlformats.org/officeDocument/2006/relationships/hyperlink" Target="https://doi.org/10.1034/j.1600-0706.2003.12131.x" TargetMode="External"/><Relationship Id="rId875" Type="http://schemas.openxmlformats.org/officeDocument/2006/relationships/hyperlink" Target="https://doi.org/10.1034/j.1600-0706.2003.12131.x" TargetMode="External"/><Relationship Id="rId876" Type="http://schemas.openxmlformats.org/officeDocument/2006/relationships/hyperlink" Target="https://doi.org/10.1034/j.1600-0706.2003.12131.x" TargetMode="External"/><Relationship Id="rId877" Type="http://schemas.openxmlformats.org/officeDocument/2006/relationships/hyperlink" Target="https://doi.org/10.1034/j.1600-0706.2003.12131.x" TargetMode="External"/><Relationship Id="rId878" Type="http://schemas.openxmlformats.org/officeDocument/2006/relationships/hyperlink" Target="https://doi.org/10.1034/j.1600-0706.2003.12131.x" TargetMode="External"/><Relationship Id="rId879" Type="http://schemas.openxmlformats.org/officeDocument/2006/relationships/hyperlink" Target="https://doi.org/10.1034/j.1600-0706.2003.12131.x" TargetMode="External"/><Relationship Id="rId880" Type="http://schemas.openxmlformats.org/officeDocument/2006/relationships/hyperlink" Target="https://doi.org/10.1034/j.1600-0706.2003.12131.x" TargetMode="External"/><Relationship Id="rId881" Type="http://schemas.openxmlformats.org/officeDocument/2006/relationships/hyperlink" Target="https://doi.org/10.1034/j.1600-0706.2003.12131.x" TargetMode="External"/><Relationship Id="rId882" Type="http://schemas.openxmlformats.org/officeDocument/2006/relationships/hyperlink" Target="https://doi.org/10.1034/j.1600-0706.2003.12131.x" TargetMode="External"/><Relationship Id="rId883" Type="http://schemas.openxmlformats.org/officeDocument/2006/relationships/hyperlink" Target="https://doi.org/10.1034/j.1600-0706.2003.12131.x" TargetMode="External"/><Relationship Id="rId884" Type="http://schemas.openxmlformats.org/officeDocument/2006/relationships/hyperlink" Target="https://doi.org/10.1034/j.1600-0706.2003.12131.x" TargetMode="External"/><Relationship Id="rId885" Type="http://schemas.openxmlformats.org/officeDocument/2006/relationships/hyperlink" Target="https://doi.org/10.1034/j.1600-0706.2003.12131.x" TargetMode="External"/><Relationship Id="rId886" Type="http://schemas.openxmlformats.org/officeDocument/2006/relationships/hyperlink" Target="https://doi.org/10.1034/j.1600-0706.2003.12131.x" TargetMode="External"/><Relationship Id="rId887" Type="http://schemas.openxmlformats.org/officeDocument/2006/relationships/hyperlink" Target="https://doi.org/10.1034/j.1600-0706.2003.12131.x" TargetMode="External"/><Relationship Id="rId888" Type="http://schemas.openxmlformats.org/officeDocument/2006/relationships/hyperlink" Target="https://doi.org/10.1034/j.1600-0706.2003.12131.x" TargetMode="External"/><Relationship Id="rId889" Type="http://schemas.openxmlformats.org/officeDocument/2006/relationships/hyperlink" Target="https://doi.org/10.1034/j.1600-0706.2003.12131.x" TargetMode="External"/><Relationship Id="rId890" Type="http://schemas.openxmlformats.org/officeDocument/2006/relationships/hyperlink" Target="https://doi.org/10.1034/j.1600-0706.2003.12131.x" TargetMode="External"/><Relationship Id="rId891" Type="http://schemas.openxmlformats.org/officeDocument/2006/relationships/hyperlink" Target="https://doi.org/10.1034/j.1600-0706.2003.12131.x" TargetMode="External"/><Relationship Id="rId892" Type="http://schemas.openxmlformats.org/officeDocument/2006/relationships/hyperlink" Target="https://doi.org/10.1034/j.1600-0706.2003.12131.x" TargetMode="External"/><Relationship Id="rId893" Type="http://schemas.openxmlformats.org/officeDocument/2006/relationships/hyperlink" Target="https://doi.org/10.1034/j.1600-0706.2003.12131.x" TargetMode="External"/><Relationship Id="rId894" Type="http://schemas.openxmlformats.org/officeDocument/2006/relationships/hyperlink" Target="https://doi.org/10.1034/j.1600-0706.2003.12131.x" TargetMode="External"/><Relationship Id="rId895" Type="http://schemas.openxmlformats.org/officeDocument/2006/relationships/hyperlink" Target="https://doi.org/10.1034/j.1600-0706.2003.12131.x" TargetMode="External"/><Relationship Id="rId896" Type="http://schemas.openxmlformats.org/officeDocument/2006/relationships/hyperlink" Target="https://doi.org/10.1034/j.1600-0706.2003.12131.x" TargetMode="External"/><Relationship Id="rId897" Type="http://schemas.openxmlformats.org/officeDocument/2006/relationships/hyperlink" Target="https://doi.org/10.1034/j.1600-0706.2003.12131.x" TargetMode="External"/><Relationship Id="rId898" Type="http://schemas.openxmlformats.org/officeDocument/2006/relationships/hyperlink" Target="https://doi.org/10.1034/j.1600-0706.2003.12131.x" TargetMode="External"/><Relationship Id="rId899" Type="http://schemas.openxmlformats.org/officeDocument/2006/relationships/hyperlink" Target="https://doi.org/10.1034/j.1600-0706.2003.12131.x" TargetMode="External"/><Relationship Id="rId900" Type="http://schemas.openxmlformats.org/officeDocument/2006/relationships/hyperlink" Target="https://doi.org/10.1034/j.1600-0706.2003.12131.x" TargetMode="External"/><Relationship Id="rId901" Type="http://schemas.openxmlformats.org/officeDocument/2006/relationships/hyperlink" Target="https://doi.org/10.1034/j.1600-0706.2003.12131.x" TargetMode="External"/><Relationship Id="rId902" Type="http://schemas.openxmlformats.org/officeDocument/2006/relationships/hyperlink" Target="https://doi.org/10.1034/j.1600-0706.2003.12131.x" TargetMode="External"/><Relationship Id="rId903" Type="http://schemas.openxmlformats.org/officeDocument/2006/relationships/hyperlink" Target="https://doi.org/10.1034/j.1600-0706.2003.12131.x" TargetMode="External"/><Relationship Id="rId904" Type="http://schemas.openxmlformats.org/officeDocument/2006/relationships/hyperlink" Target="https://doi.org/10.1034/j.1600-0706.2003.12131.x" TargetMode="External"/><Relationship Id="rId905" Type="http://schemas.openxmlformats.org/officeDocument/2006/relationships/hyperlink" Target="https://doi.org/10.1034/j.1600-0706.2003.12131.x" TargetMode="External"/><Relationship Id="rId906" Type="http://schemas.openxmlformats.org/officeDocument/2006/relationships/hyperlink" Target="https://doi.org/10.1034/j.1600-0706.2003.12131.x" TargetMode="External"/><Relationship Id="rId907" Type="http://schemas.openxmlformats.org/officeDocument/2006/relationships/hyperlink" Target="https://doi.org/10.1034/j.1600-0706.2003.12131.x" TargetMode="External"/><Relationship Id="rId908" Type="http://schemas.openxmlformats.org/officeDocument/2006/relationships/hyperlink" Target="https://doi.org/10.1034/j.1600-0706.2003.12131.x" TargetMode="External"/><Relationship Id="rId909" Type="http://schemas.openxmlformats.org/officeDocument/2006/relationships/hyperlink" Target="https://doi.org/10.1034/j.1600-0706.2003.12131.x" TargetMode="External"/><Relationship Id="rId910" Type="http://schemas.openxmlformats.org/officeDocument/2006/relationships/hyperlink" Target="https://doi.org/10.1034/j.1600-0706.2003.12131.x" TargetMode="External"/><Relationship Id="rId911" Type="http://schemas.openxmlformats.org/officeDocument/2006/relationships/hyperlink" Target="https://doi.org/10.1034/j.1600-0706.2003.12131.x" TargetMode="External"/><Relationship Id="rId912" Type="http://schemas.openxmlformats.org/officeDocument/2006/relationships/hyperlink" Target="https://doi.org/10.1034/j.1600-0706.2003.12131.x" TargetMode="External"/><Relationship Id="rId913" Type="http://schemas.openxmlformats.org/officeDocument/2006/relationships/hyperlink" Target="https://doi.org/10.1034/j.1600-0706.2003.12131.x" TargetMode="External"/><Relationship Id="rId914" Type="http://schemas.openxmlformats.org/officeDocument/2006/relationships/hyperlink" Target="https://doi.org/10.1034/j.1600-0706.2003.12131.x" TargetMode="External"/><Relationship Id="rId915" Type="http://schemas.openxmlformats.org/officeDocument/2006/relationships/hyperlink" Target="https://doi.org/10.1034/j.1600-0706.2003.12131.x" TargetMode="External"/><Relationship Id="rId916" Type="http://schemas.openxmlformats.org/officeDocument/2006/relationships/hyperlink" Target="https://doi.org/10.1034/j.1600-0706.2003.12131.x" TargetMode="External"/><Relationship Id="rId917" Type="http://schemas.openxmlformats.org/officeDocument/2006/relationships/hyperlink" Target="https://doi.org/10.1034/j.1600-0706.2003.12131.x" TargetMode="External"/><Relationship Id="rId918" Type="http://schemas.openxmlformats.org/officeDocument/2006/relationships/hyperlink" Target="https://doi.org/10.1034/j.1600-0706.2003.12131.x" TargetMode="External"/><Relationship Id="rId919" Type="http://schemas.openxmlformats.org/officeDocument/2006/relationships/hyperlink" Target="https://doi.org/10.1034/j.1600-0706.2003.12131.x" TargetMode="External"/><Relationship Id="rId920" Type="http://schemas.openxmlformats.org/officeDocument/2006/relationships/hyperlink" Target="https://doi.org/10.1034/j.1600-0706.2003.12131.x" TargetMode="External"/><Relationship Id="rId921" Type="http://schemas.openxmlformats.org/officeDocument/2006/relationships/hyperlink" Target="https://doi.org/10.1034/j.1600-0706.2003.12131.x" TargetMode="External"/><Relationship Id="rId922" Type="http://schemas.openxmlformats.org/officeDocument/2006/relationships/hyperlink" Target="https://doi.org/10.1034/j.1600-0706.2003.12131.x" TargetMode="External"/><Relationship Id="rId923" Type="http://schemas.openxmlformats.org/officeDocument/2006/relationships/hyperlink" Target="https://doi.org/10.1034/j.1600-0706.2003.12131.x" TargetMode="External"/><Relationship Id="rId924" Type="http://schemas.openxmlformats.org/officeDocument/2006/relationships/hyperlink" Target="https://doi.org/10.1034/j.1600-0706.2003.12131.x" TargetMode="External"/><Relationship Id="rId925" Type="http://schemas.openxmlformats.org/officeDocument/2006/relationships/hyperlink" Target="https://doi.org/10.1034/j.1600-0706.2003.12131.x" TargetMode="External"/><Relationship Id="rId926" Type="http://schemas.openxmlformats.org/officeDocument/2006/relationships/hyperlink" Target="https://doi.org/10.1034/j.1600-0706.2003.12131.x" TargetMode="External"/><Relationship Id="rId927" Type="http://schemas.openxmlformats.org/officeDocument/2006/relationships/hyperlink" Target="https://doi.org/10.1034/j.1600-0706.2003.12131.x" TargetMode="External"/><Relationship Id="rId928" Type="http://schemas.openxmlformats.org/officeDocument/2006/relationships/hyperlink" Target="https://doi.org/10.1034/j.1600-0706.2003.12131.x" TargetMode="External"/><Relationship Id="rId929" Type="http://schemas.openxmlformats.org/officeDocument/2006/relationships/hyperlink" Target="https://doi.org/10.1034/j.1600-0706.2003.12131.x" TargetMode="External"/><Relationship Id="rId930" Type="http://schemas.openxmlformats.org/officeDocument/2006/relationships/hyperlink" Target="https://doi.org/10.1034/j.1600-0706.2003.12131.x" TargetMode="External"/><Relationship Id="rId931" Type="http://schemas.openxmlformats.org/officeDocument/2006/relationships/hyperlink" Target="https://doi.org/10.1034/j.1600-0706.2003.12131.x" TargetMode="External"/><Relationship Id="rId932" Type="http://schemas.openxmlformats.org/officeDocument/2006/relationships/hyperlink" Target="https://doi.org/10.1034/j.1600-0706.2003.12131.x" TargetMode="External"/><Relationship Id="rId933" Type="http://schemas.openxmlformats.org/officeDocument/2006/relationships/hyperlink" Target="https://doi.org/10.1034/j.1600-0706.2003.12131.x" TargetMode="External"/><Relationship Id="rId934" Type="http://schemas.openxmlformats.org/officeDocument/2006/relationships/hyperlink" Target="https://doi.org/10.1034/j.1600-0706.2003.12131.x" TargetMode="External"/><Relationship Id="rId935" Type="http://schemas.openxmlformats.org/officeDocument/2006/relationships/hyperlink" Target="https://doi.org/10.1034/j.1600-0706.2003.12131.x" TargetMode="External"/><Relationship Id="rId936" Type="http://schemas.openxmlformats.org/officeDocument/2006/relationships/hyperlink" Target="https://doi.org/10.1034/j.1600-0706.2003.12131.x" TargetMode="External"/><Relationship Id="rId937" Type="http://schemas.openxmlformats.org/officeDocument/2006/relationships/hyperlink" Target="https://doi.org/10.1034/j.1600-0706.2003.12131.x" TargetMode="External"/><Relationship Id="rId938" Type="http://schemas.openxmlformats.org/officeDocument/2006/relationships/hyperlink" Target="https://doi.org/10.1034/j.1600-0706.2003.12131.x" TargetMode="External"/><Relationship Id="rId939" Type="http://schemas.openxmlformats.org/officeDocument/2006/relationships/hyperlink" Target="https://doi.org/10.1034/j.1600-0706.2003.12131.x" TargetMode="External"/><Relationship Id="rId940" Type="http://schemas.openxmlformats.org/officeDocument/2006/relationships/hyperlink" Target="https://doi.org/10.1034/j.1600-0706.2003.12131.x" TargetMode="External"/><Relationship Id="rId941" Type="http://schemas.openxmlformats.org/officeDocument/2006/relationships/hyperlink" Target="https://doi.org/10.1034/j.1600-0706.2003.12131.x" TargetMode="External"/><Relationship Id="rId942" Type="http://schemas.openxmlformats.org/officeDocument/2006/relationships/hyperlink" Target="https://doi.org/10.1034/j.1600-0706.2003.12131.x" TargetMode="External"/><Relationship Id="rId943" Type="http://schemas.openxmlformats.org/officeDocument/2006/relationships/hyperlink" Target="https://doi.org/10.1034/j.1600-0706.2003.12131.x" TargetMode="External"/><Relationship Id="rId944" Type="http://schemas.openxmlformats.org/officeDocument/2006/relationships/hyperlink" Target="https://doi.org/10.1034/j.1600-0706.2003.12131.x" TargetMode="External"/><Relationship Id="rId945" Type="http://schemas.openxmlformats.org/officeDocument/2006/relationships/hyperlink" Target="https://doi.org/10.1034/j.1600-0706.2003.12131.x" TargetMode="External"/><Relationship Id="rId946" Type="http://schemas.openxmlformats.org/officeDocument/2006/relationships/hyperlink" Target="https://doi.org/10.1034/j.1600-0706.2003.12131.x" TargetMode="External"/><Relationship Id="rId947" Type="http://schemas.openxmlformats.org/officeDocument/2006/relationships/hyperlink" Target="https://doi.org/10.1034/j.1600-0706.2003.12131.x" TargetMode="External"/><Relationship Id="rId948" Type="http://schemas.openxmlformats.org/officeDocument/2006/relationships/hyperlink" Target="https://doi.org/10.1034/j.1600-0706.2003.12131.x" TargetMode="External"/><Relationship Id="rId949" Type="http://schemas.openxmlformats.org/officeDocument/2006/relationships/hyperlink" Target="https://doi.org/10.1034/j.1600-0706.2003.12131.x" TargetMode="External"/><Relationship Id="rId950" Type="http://schemas.openxmlformats.org/officeDocument/2006/relationships/hyperlink" Target="https://doi.org/10.1034/j.1600-0706.2003.12131.x" TargetMode="External"/><Relationship Id="rId951" Type="http://schemas.openxmlformats.org/officeDocument/2006/relationships/hyperlink" Target="https://doi.org/10.1034/j.1600-0706.2003.12131.x" TargetMode="External"/><Relationship Id="rId952" Type="http://schemas.openxmlformats.org/officeDocument/2006/relationships/hyperlink" Target="https://doi.org/10.1034/j.1600-0706.2003.12131.x" TargetMode="External"/><Relationship Id="rId953" Type="http://schemas.openxmlformats.org/officeDocument/2006/relationships/hyperlink" Target="https://doi.org/10.1034/j.1600-0706.2003.12131.x" TargetMode="External"/><Relationship Id="rId954" Type="http://schemas.openxmlformats.org/officeDocument/2006/relationships/hyperlink" Target="https://doi.org/10.1034/j.1600-0706.2003.12131.x" TargetMode="External"/><Relationship Id="rId955" Type="http://schemas.openxmlformats.org/officeDocument/2006/relationships/hyperlink" Target="https://doi.org/10.1034/j.1600-0706.2003.12131.x" TargetMode="External"/><Relationship Id="rId956" Type="http://schemas.openxmlformats.org/officeDocument/2006/relationships/hyperlink" Target="https://doi.org/10.1034/j.1600-0706.2003.12131.x" TargetMode="External"/><Relationship Id="rId957" Type="http://schemas.openxmlformats.org/officeDocument/2006/relationships/hyperlink" Target="https://doi.org/10.1034/j.1600-0706.2003.12131.x" TargetMode="External"/><Relationship Id="rId958" Type="http://schemas.openxmlformats.org/officeDocument/2006/relationships/hyperlink" Target="https://doi.org/10.1034/j.1600-0706.2003.12131.x" TargetMode="External"/><Relationship Id="rId959" Type="http://schemas.openxmlformats.org/officeDocument/2006/relationships/hyperlink" Target="https://doi.org/10.1034/j.1600-0706.2003.12131.x" TargetMode="External"/><Relationship Id="rId960" Type="http://schemas.openxmlformats.org/officeDocument/2006/relationships/hyperlink" Target="https://doi.org/10.1034/j.1600-0706.2003.12131.x" TargetMode="External"/><Relationship Id="rId961" Type="http://schemas.openxmlformats.org/officeDocument/2006/relationships/hyperlink" Target="https://doi.org/10.1034/j.1600-0706.2003.12131.x" TargetMode="External"/><Relationship Id="rId962" Type="http://schemas.openxmlformats.org/officeDocument/2006/relationships/hyperlink" Target="https://doi.org/10.1034/j.1600-0706.2003.12131.x" TargetMode="External"/><Relationship Id="rId963" Type="http://schemas.openxmlformats.org/officeDocument/2006/relationships/hyperlink" Target="http://www.jstor.org/stable/2402333" TargetMode="External"/><Relationship Id="rId964" Type="http://schemas.openxmlformats.org/officeDocument/2006/relationships/hyperlink" Target="http://www.jstor.org/stable/2402333" TargetMode="External"/><Relationship Id="rId965" Type="http://schemas.openxmlformats.org/officeDocument/2006/relationships/hyperlink" Target="http://www.jstor.org/stable/2402333" TargetMode="External"/><Relationship Id="rId966" Type="http://schemas.openxmlformats.org/officeDocument/2006/relationships/hyperlink" Target="http://www.jstor.org/stable/2402333" TargetMode="External"/><Relationship Id="rId967" Type="http://schemas.openxmlformats.org/officeDocument/2006/relationships/hyperlink" Target="http://www.jstor.org/stable/2402333" TargetMode="External"/><Relationship Id="rId968" Type="http://schemas.openxmlformats.org/officeDocument/2006/relationships/hyperlink" Target="http://www.jstor.org/stable/2402333" TargetMode="External"/><Relationship Id="rId969" Type="http://schemas.openxmlformats.org/officeDocument/2006/relationships/hyperlink" Target="http://www.jstor.org/stable/2402333" TargetMode="External"/><Relationship Id="rId970" Type="http://schemas.openxmlformats.org/officeDocument/2006/relationships/hyperlink" Target="http://www.jstor.org/stable/2402333" TargetMode="External"/><Relationship Id="rId971" Type="http://schemas.openxmlformats.org/officeDocument/2006/relationships/hyperlink" Target="http://www.jstor.org/stable/2402333" TargetMode="External"/><Relationship Id="rId972" Type="http://schemas.openxmlformats.org/officeDocument/2006/relationships/hyperlink" Target="http://www.jstor.org/stable/2402333" TargetMode="External"/><Relationship Id="rId973" Type="http://schemas.openxmlformats.org/officeDocument/2006/relationships/hyperlink" Target="http://www.jstor.org/stable/2402333" TargetMode="External"/><Relationship Id="rId974" Type="http://schemas.openxmlformats.org/officeDocument/2006/relationships/hyperlink" Target="http://www.jstor.org/stable/2402333" TargetMode="External"/><Relationship Id="rId975" Type="http://schemas.openxmlformats.org/officeDocument/2006/relationships/hyperlink" Target="http://www.jstor.org/stable/2402333" TargetMode="External"/><Relationship Id="rId976" Type="http://schemas.openxmlformats.org/officeDocument/2006/relationships/hyperlink" Target="http://www.jstor.org/stable/2402333" TargetMode="External"/><Relationship Id="rId977" Type="http://schemas.openxmlformats.org/officeDocument/2006/relationships/hyperlink" Target="http://www.jstor.org/stable/2402333" TargetMode="External"/><Relationship Id="rId978" Type="http://schemas.openxmlformats.org/officeDocument/2006/relationships/hyperlink" Target="http://www.jstor.org/stable/2402333" TargetMode="External"/><Relationship Id="rId979" Type="http://schemas.openxmlformats.org/officeDocument/2006/relationships/hyperlink" Target="http://www.jstor.org/stable/2402333" TargetMode="External"/><Relationship Id="rId980" Type="http://schemas.openxmlformats.org/officeDocument/2006/relationships/hyperlink" Target="http://www.jstor.org/stable/2402333" TargetMode="External"/><Relationship Id="rId981" Type="http://schemas.openxmlformats.org/officeDocument/2006/relationships/hyperlink" Target="http://www.jstor.org/stable/2402333" TargetMode="External"/><Relationship Id="rId982" Type="http://schemas.openxmlformats.org/officeDocument/2006/relationships/hyperlink" Target="http://www.jstor.org/stable/2402333" TargetMode="External"/><Relationship Id="rId983" Type="http://schemas.openxmlformats.org/officeDocument/2006/relationships/hyperlink" Target="http://www.jstor.org/stable/2402333" TargetMode="External"/><Relationship Id="rId984" Type="http://schemas.openxmlformats.org/officeDocument/2006/relationships/hyperlink" Target="http://www.jstor.org/stable/2402333" TargetMode="External"/><Relationship Id="rId985" Type="http://schemas.openxmlformats.org/officeDocument/2006/relationships/hyperlink" Target="http://www.jstor.org/stable/2402333" TargetMode="External"/><Relationship Id="rId986" Type="http://schemas.openxmlformats.org/officeDocument/2006/relationships/hyperlink" Target="http://www.jstor.org/stable/2402333" TargetMode="External"/><Relationship Id="rId987" Type="http://schemas.openxmlformats.org/officeDocument/2006/relationships/hyperlink" Target="http://www.jstor.org/stable/2402333" TargetMode="External"/><Relationship Id="rId988" Type="http://schemas.openxmlformats.org/officeDocument/2006/relationships/hyperlink" Target="http://www.jstor.org/stable/2402333" TargetMode="External"/><Relationship Id="rId989" Type="http://schemas.openxmlformats.org/officeDocument/2006/relationships/hyperlink" Target="http://www.jstor.org/stable/2402333" TargetMode="External"/><Relationship Id="rId990" Type="http://schemas.openxmlformats.org/officeDocument/2006/relationships/hyperlink" Target="http://www.jstor.org/stable/2402333" TargetMode="External"/><Relationship Id="rId991" Type="http://schemas.openxmlformats.org/officeDocument/2006/relationships/hyperlink" Target="http://www.jstor.org/stable/2402333" TargetMode="External"/><Relationship Id="rId992" Type="http://schemas.openxmlformats.org/officeDocument/2006/relationships/hyperlink" Target="http://www.jstor.org/stable/2402333" TargetMode="External"/><Relationship Id="rId993" Type="http://schemas.openxmlformats.org/officeDocument/2006/relationships/hyperlink" Target="http://www.jstor.org/stable/2402333" TargetMode="External"/><Relationship Id="rId994" Type="http://schemas.openxmlformats.org/officeDocument/2006/relationships/hyperlink" Target="http://www.jstor.org/stable/2402333" TargetMode="External"/><Relationship Id="rId995" Type="http://schemas.openxmlformats.org/officeDocument/2006/relationships/hyperlink" Target="http://www.jstor.org/stable/2402333" TargetMode="External"/><Relationship Id="rId996" Type="http://schemas.openxmlformats.org/officeDocument/2006/relationships/hyperlink" Target="http://www.jstor.org/stable/2402333" TargetMode="External"/><Relationship Id="rId997" Type="http://schemas.openxmlformats.org/officeDocument/2006/relationships/hyperlink" Target="http://www.jstor.org/stable/2402333" TargetMode="External"/><Relationship Id="rId998" Type="http://schemas.openxmlformats.org/officeDocument/2006/relationships/hyperlink" Target="http://www.jstor.org/stable/2402333" TargetMode="External"/><Relationship Id="rId999" Type="http://schemas.openxmlformats.org/officeDocument/2006/relationships/hyperlink" Target="http://www.jstor.org/stable/2402333" TargetMode="External"/><Relationship Id="rId1000" Type="http://schemas.openxmlformats.org/officeDocument/2006/relationships/hyperlink" Target="http://www.jstor.org/stable/2402333" TargetMode="External"/><Relationship Id="rId1001" Type="http://schemas.openxmlformats.org/officeDocument/2006/relationships/hyperlink" Target="http://www.jstor.org/stable/2402333" TargetMode="External"/><Relationship Id="rId1002" Type="http://schemas.openxmlformats.org/officeDocument/2006/relationships/hyperlink" Target="http://www.jstor.org/stable/2402333" TargetMode="External"/><Relationship Id="rId1003" Type="http://schemas.openxmlformats.org/officeDocument/2006/relationships/hyperlink" Target="http://www.jstor.org/stable/2402333" TargetMode="External"/><Relationship Id="rId1004" Type="http://schemas.openxmlformats.org/officeDocument/2006/relationships/hyperlink" Target="http://www.jstor.org/stable/2402333" TargetMode="External"/><Relationship Id="rId1005" Type="http://schemas.openxmlformats.org/officeDocument/2006/relationships/hyperlink" Target="http://www.jstor.org/stable/2402333" TargetMode="External"/><Relationship Id="rId1006" Type="http://schemas.openxmlformats.org/officeDocument/2006/relationships/hyperlink" Target="http://www.jstor.org/stable/2402333" TargetMode="External"/><Relationship Id="rId1007" Type="http://schemas.openxmlformats.org/officeDocument/2006/relationships/hyperlink" Target="http://www.jstor.org/stable/2402333" TargetMode="External"/><Relationship Id="rId1008" Type="http://schemas.openxmlformats.org/officeDocument/2006/relationships/hyperlink" Target="http://www.jstor.org/stable/2402333" TargetMode="External"/><Relationship Id="rId1009" Type="http://schemas.openxmlformats.org/officeDocument/2006/relationships/hyperlink" Target="http://www.jstor.org/stable/2402333" TargetMode="External"/><Relationship Id="rId1010" Type="http://schemas.openxmlformats.org/officeDocument/2006/relationships/hyperlink" Target="http://www.jstor.org/stable/2402333" TargetMode="External"/><Relationship Id="rId1011" Type="http://schemas.openxmlformats.org/officeDocument/2006/relationships/hyperlink" Target="http://www.jstor.org/stable/2402333" TargetMode="External"/><Relationship Id="rId1012" Type="http://schemas.openxmlformats.org/officeDocument/2006/relationships/hyperlink" Target="http://www.jstor.org/stable/2402333" TargetMode="External"/><Relationship Id="rId1013" Type="http://schemas.openxmlformats.org/officeDocument/2006/relationships/hyperlink" Target="http://www.jstor.org/stable/2402333" TargetMode="External"/><Relationship Id="rId1014" Type="http://schemas.openxmlformats.org/officeDocument/2006/relationships/hyperlink" Target="http://www.jstor.org/stable/2402333" TargetMode="External"/><Relationship Id="rId1015" Type="http://schemas.openxmlformats.org/officeDocument/2006/relationships/hyperlink" Target="http://www.jstor.org/stable/2402333" TargetMode="External"/><Relationship Id="rId1016" Type="http://schemas.openxmlformats.org/officeDocument/2006/relationships/hyperlink" Target="http://www.jstor.org/stable/2402333" TargetMode="External"/><Relationship Id="rId1017" Type="http://schemas.openxmlformats.org/officeDocument/2006/relationships/hyperlink" Target="http://www.jstor.org/stable/2402333" TargetMode="External"/><Relationship Id="rId1018" Type="http://schemas.openxmlformats.org/officeDocument/2006/relationships/hyperlink" Target="http://www.jstor.org/stable/2402333" TargetMode="External"/><Relationship Id="rId1019" Type="http://schemas.openxmlformats.org/officeDocument/2006/relationships/hyperlink" Target="http://www.jstor.org/stable/2402333" TargetMode="External"/><Relationship Id="rId1020" Type="http://schemas.openxmlformats.org/officeDocument/2006/relationships/hyperlink" Target="http://www.jstor.org/stable/2402333" TargetMode="External"/><Relationship Id="rId1021" Type="http://schemas.openxmlformats.org/officeDocument/2006/relationships/hyperlink" Target="http://www.jstor.org/stable/2402333" TargetMode="External"/><Relationship Id="rId1022" Type="http://schemas.openxmlformats.org/officeDocument/2006/relationships/hyperlink" Target="http://www.jstor.org/stable/2402333" TargetMode="External"/><Relationship Id="rId1023" Type="http://schemas.openxmlformats.org/officeDocument/2006/relationships/hyperlink" Target="http://www.jstor.org/stable/2402333" TargetMode="External"/><Relationship Id="rId1024" Type="http://schemas.openxmlformats.org/officeDocument/2006/relationships/hyperlink" Target="http://www.jstor.org/stable/2402333" TargetMode="External"/><Relationship Id="rId1025" Type="http://schemas.openxmlformats.org/officeDocument/2006/relationships/hyperlink" Target="http://www.jstor.org/stable/2402333" TargetMode="External"/><Relationship Id="rId1026" Type="http://schemas.openxmlformats.org/officeDocument/2006/relationships/hyperlink" Target="http://www.jstor.org/stable/2402333" TargetMode="External"/><Relationship Id="rId1027" Type="http://schemas.openxmlformats.org/officeDocument/2006/relationships/hyperlink" Target="http://www.jstor.org/stable/2402333" TargetMode="External"/><Relationship Id="rId1028" Type="http://schemas.openxmlformats.org/officeDocument/2006/relationships/hyperlink" Target="http://www.jstor.org/stable/2402333" TargetMode="External"/><Relationship Id="rId1029" Type="http://schemas.openxmlformats.org/officeDocument/2006/relationships/hyperlink" Target="http://www.jstor.org/stable/2402333" TargetMode="External"/><Relationship Id="rId1030" Type="http://schemas.openxmlformats.org/officeDocument/2006/relationships/hyperlink" Target="http://www.jstor.org/stable/2402333" TargetMode="External"/><Relationship Id="rId1031" Type="http://schemas.openxmlformats.org/officeDocument/2006/relationships/hyperlink" Target="http://www.jstor.org/stable/2402333" TargetMode="External"/><Relationship Id="rId1032" Type="http://schemas.openxmlformats.org/officeDocument/2006/relationships/hyperlink" Target="http://www.jstor.org/stable/2402333" TargetMode="External"/><Relationship Id="rId1033" Type="http://schemas.openxmlformats.org/officeDocument/2006/relationships/hyperlink" Target="http://www.jstor.org/stable/2402333" TargetMode="External"/><Relationship Id="rId1034" Type="http://schemas.openxmlformats.org/officeDocument/2006/relationships/hyperlink" Target="http://www.jstor.org/stable/2402333" TargetMode="External"/><Relationship Id="rId1035" Type="http://schemas.openxmlformats.org/officeDocument/2006/relationships/hyperlink" Target="http://www.jstor.org/stable/2402333" TargetMode="External"/><Relationship Id="rId1036" Type="http://schemas.openxmlformats.org/officeDocument/2006/relationships/hyperlink" Target="http://www.jstor.org/stable/2402333" TargetMode="External"/><Relationship Id="rId1037" Type="http://schemas.openxmlformats.org/officeDocument/2006/relationships/hyperlink" Target="http://www.jstor.org/stable/2402333" TargetMode="External"/><Relationship Id="rId1038" Type="http://schemas.openxmlformats.org/officeDocument/2006/relationships/hyperlink" Target="http://www.jstor.org/stable/2402333" TargetMode="External"/><Relationship Id="rId1039" Type="http://schemas.openxmlformats.org/officeDocument/2006/relationships/hyperlink" Target="http://www.jstor.org/stable/2402333" TargetMode="External"/><Relationship Id="rId1040" Type="http://schemas.openxmlformats.org/officeDocument/2006/relationships/hyperlink" Target="http://www.jstor.org/stable/2402333" TargetMode="External"/><Relationship Id="rId1041" Type="http://schemas.openxmlformats.org/officeDocument/2006/relationships/hyperlink" Target="http://www.jstor.org/stable/2402333" TargetMode="External"/><Relationship Id="rId1042" Type="http://schemas.openxmlformats.org/officeDocument/2006/relationships/hyperlink" Target="http://www.jstor.org/stable/2402333" TargetMode="External"/><Relationship Id="rId1043" Type="http://schemas.openxmlformats.org/officeDocument/2006/relationships/hyperlink" Target="http://www.jstor.org/stable/2402333" TargetMode="External"/><Relationship Id="rId1044" Type="http://schemas.openxmlformats.org/officeDocument/2006/relationships/hyperlink" Target="http://www.jstor.org/stable/2402333" TargetMode="External"/><Relationship Id="rId1045" Type="http://schemas.openxmlformats.org/officeDocument/2006/relationships/hyperlink" Target="http://www.jstor.org/stable/2402333" TargetMode="External"/><Relationship Id="rId1046" Type="http://schemas.openxmlformats.org/officeDocument/2006/relationships/hyperlink" Target="http://www.jstor.org/stable/2402333" TargetMode="External"/><Relationship Id="rId1047" Type="http://schemas.openxmlformats.org/officeDocument/2006/relationships/hyperlink" Target="http://www.jstor.org/stable/2402333" TargetMode="External"/><Relationship Id="rId1048" Type="http://schemas.openxmlformats.org/officeDocument/2006/relationships/hyperlink" Target="http://www.jstor.org/stable/2402333" TargetMode="External"/><Relationship Id="rId1049" Type="http://schemas.openxmlformats.org/officeDocument/2006/relationships/hyperlink" Target="http://www.jstor.org/stable/2402333" TargetMode="External"/><Relationship Id="rId1050" Type="http://schemas.openxmlformats.org/officeDocument/2006/relationships/hyperlink" Target="http://www.jstor.org/stable/2402333" TargetMode="External"/><Relationship Id="rId1051" Type="http://schemas.openxmlformats.org/officeDocument/2006/relationships/hyperlink" Target="http://www.jstor.org/stable/2402333" TargetMode="External"/><Relationship Id="rId1052" Type="http://schemas.openxmlformats.org/officeDocument/2006/relationships/hyperlink" Target="http://www.jstor.org/stable/2402333" TargetMode="External"/><Relationship Id="rId1053" Type="http://schemas.openxmlformats.org/officeDocument/2006/relationships/hyperlink" Target="http://www.jstor.org/stable/2402333" TargetMode="External"/><Relationship Id="rId1054" Type="http://schemas.openxmlformats.org/officeDocument/2006/relationships/hyperlink" Target="http://www.jstor.org/stable/2402333" TargetMode="External"/><Relationship Id="rId1055" Type="http://schemas.openxmlformats.org/officeDocument/2006/relationships/hyperlink" Target="http://www.jstor.org/stable/2402333" TargetMode="External"/><Relationship Id="rId1056" Type="http://schemas.openxmlformats.org/officeDocument/2006/relationships/hyperlink" Target="http://www.jstor.org/stable/2402333" TargetMode="External"/><Relationship Id="rId1057" Type="http://schemas.openxmlformats.org/officeDocument/2006/relationships/hyperlink" Target="http://www.jstor.org/stable/2402333" TargetMode="External"/><Relationship Id="rId1058" Type="http://schemas.openxmlformats.org/officeDocument/2006/relationships/hyperlink" Target="http://www.jstor.org/stable/2402333" TargetMode="External"/><Relationship Id="rId1059" Type="http://schemas.openxmlformats.org/officeDocument/2006/relationships/hyperlink" Target="http://www.jstor.org/stable/2403939" TargetMode="External"/><Relationship Id="rId1060" Type="http://schemas.openxmlformats.org/officeDocument/2006/relationships/hyperlink" Target="http://www.jstor.org/stable/2403939" TargetMode="External"/><Relationship Id="rId1061" Type="http://schemas.openxmlformats.org/officeDocument/2006/relationships/hyperlink" Target="http://www.jstor.org/stable/2403939" TargetMode="External"/><Relationship Id="rId1062" Type="http://schemas.openxmlformats.org/officeDocument/2006/relationships/hyperlink" Target="http://www.jstor.org/stable/2403939" TargetMode="External"/><Relationship Id="rId1063" Type="http://schemas.openxmlformats.org/officeDocument/2006/relationships/hyperlink" Target="http://www.jstor.org/stable/2403939" TargetMode="External"/><Relationship Id="rId1064" Type="http://schemas.openxmlformats.org/officeDocument/2006/relationships/hyperlink" Target="http://www.jstor.org/stable/2403939" TargetMode="External"/><Relationship Id="rId1065" Type="http://schemas.openxmlformats.org/officeDocument/2006/relationships/hyperlink" Target="http://www.jstor.org/stable/2403939" TargetMode="External"/><Relationship Id="rId1066" Type="http://schemas.openxmlformats.org/officeDocument/2006/relationships/hyperlink" Target="http://www.jstor.org/stable/2403939" TargetMode="External"/><Relationship Id="rId1067" Type="http://schemas.openxmlformats.org/officeDocument/2006/relationships/hyperlink" Target="http://www.jstor.org/stable/2403939" TargetMode="External"/><Relationship Id="rId1068" Type="http://schemas.openxmlformats.org/officeDocument/2006/relationships/hyperlink" Target="http://www.jstor.org/stable/2403939" TargetMode="External"/><Relationship Id="rId1069" Type="http://schemas.openxmlformats.org/officeDocument/2006/relationships/hyperlink" Target="http://www.jstor.org/stable/2403939" TargetMode="External"/><Relationship Id="rId1070" Type="http://schemas.openxmlformats.org/officeDocument/2006/relationships/hyperlink" Target="http://www.jstor.org/stable/2403939" TargetMode="External"/><Relationship Id="rId1071" Type="http://schemas.openxmlformats.org/officeDocument/2006/relationships/hyperlink" Target="http://www.jstor.org/stable/2403939" TargetMode="External"/><Relationship Id="rId1072" Type="http://schemas.openxmlformats.org/officeDocument/2006/relationships/hyperlink" Target="http://www.jstor.org/stable/2403939" TargetMode="External"/><Relationship Id="rId1073" Type="http://schemas.openxmlformats.org/officeDocument/2006/relationships/hyperlink" Target="http://www.jstor.org/stable/2403939" TargetMode="External"/><Relationship Id="rId1074" Type="http://schemas.openxmlformats.org/officeDocument/2006/relationships/hyperlink" Target="http://www.jstor.org/stable/2403939" TargetMode="External"/><Relationship Id="rId1075" Type="http://schemas.openxmlformats.org/officeDocument/2006/relationships/hyperlink" Target="http://www.jstor.org/stable/2403939" TargetMode="External"/><Relationship Id="rId1076" Type="http://schemas.openxmlformats.org/officeDocument/2006/relationships/hyperlink" Target="http://www.jstor.org/stable/2403939" TargetMode="External"/><Relationship Id="rId1077" Type="http://schemas.openxmlformats.org/officeDocument/2006/relationships/hyperlink" Target="http://www.jstor.org/stable/2403939" TargetMode="External"/><Relationship Id="rId1078" Type="http://schemas.openxmlformats.org/officeDocument/2006/relationships/hyperlink" Target="http://www.jstor.org/stable/2403939" TargetMode="External"/><Relationship Id="rId1079" Type="http://schemas.openxmlformats.org/officeDocument/2006/relationships/hyperlink" Target="http://www.jstor.org/stable/2403939" TargetMode="External"/><Relationship Id="rId1080" Type="http://schemas.openxmlformats.org/officeDocument/2006/relationships/hyperlink" Target="http://www.jstor.org/stable/2403939" TargetMode="External"/><Relationship Id="rId1081" Type="http://schemas.openxmlformats.org/officeDocument/2006/relationships/hyperlink" Target="http://www.jstor.org/stable/2403939" TargetMode="External"/><Relationship Id="rId1082" Type="http://schemas.openxmlformats.org/officeDocument/2006/relationships/hyperlink" Target="http://www.jstor.org/stable/2403939" TargetMode="External"/><Relationship Id="rId1083" Type="http://schemas.openxmlformats.org/officeDocument/2006/relationships/hyperlink" Target="http://www.jstor.org/stable/2403939" TargetMode="External"/><Relationship Id="rId1084" Type="http://schemas.openxmlformats.org/officeDocument/2006/relationships/hyperlink" Target="http://www.jstor.org/stable/2403939" TargetMode="External"/><Relationship Id="rId1085" Type="http://schemas.openxmlformats.org/officeDocument/2006/relationships/hyperlink" Target="http://www.jstor.org/stable/2403939" TargetMode="External"/><Relationship Id="rId1086" Type="http://schemas.openxmlformats.org/officeDocument/2006/relationships/hyperlink" Target="http://www.jstor.org/stable/2403939" TargetMode="External"/><Relationship Id="rId1087" Type="http://schemas.openxmlformats.org/officeDocument/2006/relationships/hyperlink" Target="http://www.jstor.org/stable/2403939" TargetMode="External"/><Relationship Id="rId1088" Type="http://schemas.openxmlformats.org/officeDocument/2006/relationships/hyperlink" Target="http://www.jstor.org/stable/2403939" TargetMode="External"/><Relationship Id="rId1089" Type="http://schemas.openxmlformats.org/officeDocument/2006/relationships/hyperlink" Target="http://www.jstor.org/stable/2403939" TargetMode="External"/><Relationship Id="rId1090" Type="http://schemas.openxmlformats.org/officeDocument/2006/relationships/hyperlink" Target="http://www.jstor.org/stable/2403939" TargetMode="External"/><Relationship Id="rId1091" Type="http://schemas.openxmlformats.org/officeDocument/2006/relationships/hyperlink" Target="http://www.jstor.org/stable/2403939" TargetMode="External"/><Relationship Id="rId1092" Type="http://schemas.openxmlformats.org/officeDocument/2006/relationships/hyperlink" Target="http://www.jstor.org/stable/2403939" TargetMode="External"/><Relationship Id="rId1093" Type="http://schemas.openxmlformats.org/officeDocument/2006/relationships/hyperlink" Target="http://www.jstor.org/stable/2403939" TargetMode="External"/><Relationship Id="rId1094" Type="http://schemas.openxmlformats.org/officeDocument/2006/relationships/hyperlink" Target="http://www.jstor.org/stable/2403939" TargetMode="External"/><Relationship Id="rId1095" Type="http://schemas.openxmlformats.org/officeDocument/2006/relationships/hyperlink" Target="http://www.jstor.org/stable/2403939" TargetMode="External"/><Relationship Id="rId1096" Type="http://schemas.openxmlformats.org/officeDocument/2006/relationships/hyperlink" Target="http://www.jstor.org/stable/2403939" TargetMode="External"/><Relationship Id="rId1097" Type="http://schemas.openxmlformats.org/officeDocument/2006/relationships/hyperlink" Target="http://www.jstor.org/stable/2403939" TargetMode="External"/><Relationship Id="rId1098" Type="http://schemas.openxmlformats.org/officeDocument/2006/relationships/hyperlink" Target="http://www.jstor.org/stable/2403939" TargetMode="External"/><Relationship Id="rId1099" Type="http://schemas.openxmlformats.org/officeDocument/2006/relationships/hyperlink" Target="http://www.jstor.org/stable/2403939" TargetMode="External"/><Relationship Id="rId1100" Type="http://schemas.openxmlformats.org/officeDocument/2006/relationships/hyperlink" Target="http://www.jstor.org/stable/2403939" TargetMode="External"/><Relationship Id="rId1101" Type="http://schemas.openxmlformats.org/officeDocument/2006/relationships/hyperlink" Target="http://www.jstor.org/stable/2403939" TargetMode="External"/><Relationship Id="rId1102" Type="http://schemas.openxmlformats.org/officeDocument/2006/relationships/hyperlink" Target="http://www.jstor.org/stable/2403939" TargetMode="External"/><Relationship Id="rId1103" Type="http://schemas.openxmlformats.org/officeDocument/2006/relationships/hyperlink" Target="http://www.jstor.org/stable/2403939" TargetMode="External"/><Relationship Id="rId1104" Type="http://schemas.openxmlformats.org/officeDocument/2006/relationships/hyperlink" Target="http://www.jstor.org/stable/2403939" TargetMode="External"/><Relationship Id="rId1105" Type="http://schemas.openxmlformats.org/officeDocument/2006/relationships/hyperlink" Target="http://www.jstor.org/stable/2403939" TargetMode="External"/><Relationship Id="rId1106" Type="http://schemas.openxmlformats.org/officeDocument/2006/relationships/hyperlink" Target="http://www.jstor.org/stable/2403939" TargetMode="External"/><Relationship Id="rId1107" Type="http://schemas.openxmlformats.org/officeDocument/2006/relationships/hyperlink" Target="http://www.jstor.org/stable/2403939" TargetMode="External"/><Relationship Id="rId1108" Type="http://schemas.openxmlformats.org/officeDocument/2006/relationships/hyperlink" Target="http://www.jstor.org/stable/2403939" TargetMode="External"/><Relationship Id="rId1109" Type="http://schemas.openxmlformats.org/officeDocument/2006/relationships/hyperlink" Target="http://www.jstor.org/stable/2403939" TargetMode="External"/><Relationship Id="rId1110" Type="http://schemas.openxmlformats.org/officeDocument/2006/relationships/hyperlink" Target="http://www.jstor.org/stable/2403939" TargetMode="External"/><Relationship Id="rId1111" Type="http://schemas.openxmlformats.org/officeDocument/2006/relationships/hyperlink" Target="http://www.jstor.org/stable/2403939" TargetMode="External"/><Relationship Id="rId1112" Type="http://schemas.openxmlformats.org/officeDocument/2006/relationships/hyperlink" Target="http://www.jstor.org/stable/2403939" TargetMode="External"/><Relationship Id="rId1113" Type="http://schemas.openxmlformats.org/officeDocument/2006/relationships/hyperlink" Target="http://www.jstor.org/stable/2403939" TargetMode="External"/><Relationship Id="rId1114" Type="http://schemas.openxmlformats.org/officeDocument/2006/relationships/hyperlink" Target="http://www.jstor.org/stable/2403939" TargetMode="External"/><Relationship Id="rId1115" Type="http://schemas.openxmlformats.org/officeDocument/2006/relationships/hyperlink" Target="http://www.jstor.org/stable/2403939" TargetMode="External"/><Relationship Id="rId1116" Type="http://schemas.openxmlformats.org/officeDocument/2006/relationships/hyperlink" Target="http://www.jstor.org/stable/2403939" TargetMode="External"/><Relationship Id="rId1117" Type="http://schemas.openxmlformats.org/officeDocument/2006/relationships/hyperlink" Target="http://www.jstor.org/stable/2403939" TargetMode="External"/><Relationship Id="rId1118" Type="http://schemas.openxmlformats.org/officeDocument/2006/relationships/hyperlink" Target="http://www.jstor.org/stable/2403939" TargetMode="External"/><Relationship Id="rId1119" Type="http://schemas.openxmlformats.org/officeDocument/2006/relationships/hyperlink" Target="http://www.jstor.org/stable/2403939" TargetMode="External"/><Relationship Id="rId1120" Type="http://schemas.openxmlformats.org/officeDocument/2006/relationships/hyperlink" Target="http://www.jstor.org/stable/2403939" TargetMode="External"/><Relationship Id="rId1121" Type="http://schemas.openxmlformats.org/officeDocument/2006/relationships/hyperlink" Target="http://www.jstor.org/stable/2403939" TargetMode="External"/><Relationship Id="rId1122" Type="http://schemas.openxmlformats.org/officeDocument/2006/relationships/hyperlink" Target="http://www.jstor.org/stable/2403939" TargetMode="External"/><Relationship Id="rId1123" Type="http://schemas.openxmlformats.org/officeDocument/2006/relationships/hyperlink" Target="http://www.jstor.org/stable/2403939" TargetMode="External"/><Relationship Id="rId1124" Type="http://schemas.openxmlformats.org/officeDocument/2006/relationships/hyperlink" Target="http://www.jstor.org/stable/2403939" TargetMode="External"/><Relationship Id="rId1125" Type="http://schemas.openxmlformats.org/officeDocument/2006/relationships/hyperlink" Target="http://www.jstor.org/stable/2403939" TargetMode="External"/><Relationship Id="rId1126" Type="http://schemas.openxmlformats.org/officeDocument/2006/relationships/hyperlink" Target="http://www.jstor.org/stable/2403939" TargetMode="External"/><Relationship Id="rId1127" Type="http://schemas.openxmlformats.org/officeDocument/2006/relationships/hyperlink" Target="http://www.jstor.org/stable/2403939" TargetMode="External"/><Relationship Id="rId1128" Type="http://schemas.openxmlformats.org/officeDocument/2006/relationships/hyperlink" Target="http://www.jstor.org/stable/2403939" TargetMode="External"/><Relationship Id="rId1129" Type="http://schemas.openxmlformats.org/officeDocument/2006/relationships/hyperlink" Target="http://www.jstor.org/stable/2403939" TargetMode="External"/><Relationship Id="rId1130" Type="http://schemas.openxmlformats.org/officeDocument/2006/relationships/hyperlink" Target="http://www.jstor.org/stable/2403939" TargetMode="External"/><Relationship Id="rId1131" Type="http://schemas.openxmlformats.org/officeDocument/2006/relationships/hyperlink" Target="http://www.jstor.org/stable/2403939" TargetMode="External"/><Relationship Id="rId1132" Type="http://schemas.openxmlformats.org/officeDocument/2006/relationships/hyperlink" Target="http://www.jstor.org/stable/2403939" TargetMode="External"/><Relationship Id="rId1133" Type="http://schemas.openxmlformats.org/officeDocument/2006/relationships/hyperlink" Target="http://www.jstor.org/stable/2403939" TargetMode="External"/><Relationship Id="rId1134" Type="http://schemas.openxmlformats.org/officeDocument/2006/relationships/hyperlink" Target="http://www.jstor.org/stable/2403939" TargetMode="External"/><Relationship Id="rId1135" Type="http://schemas.openxmlformats.org/officeDocument/2006/relationships/hyperlink" Target="http://www.jstor.org/stable/2403939" TargetMode="External"/><Relationship Id="rId1136" Type="http://schemas.openxmlformats.org/officeDocument/2006/relationships/hyperlink" Target="http://www.jstor.org/stable/2403939" TargetMode="External"/><Relationship Id="rId1137" Type="http://schemas.openxmlformats.org/officeDocument/2006/relationships/hyperlink" Target="http://www.jstor.org/stable/2403939" TargetMode="External"/><Relationship Id="rId1138" Type="http://schemas.openxmlformats.org/officeDocument/2006/relationships/hyperlink" Target="http://www.jstor.org/stable/2403939" TargetMode="External"/><Relationship Id="rId1139" Type="http://schemas.openxmlformats.org/officeDocument/2006/relationships/hyperlink" Target="http://www.jstor.org/stable/2403939" TargetMode="External"/><Relationship Id="rId1140" Type="http://schemas.openxmlformats.org/officeDocument/2006/relationships/hyperlink" Target="http://www.jstor.org/stable/2403939" TargetMode="External"/><Relationship Id="rId1141" Type="http://schemas.openxmlformats.org/officeDocument/2006/relationships/hyperlink" Target="http://www.jstor.org/stable/2403939" TargetMode="External"/><Relationship Id="rId1142" Type="http://schemas.openxmlformats.org/officeDocument/2006/relationships/hyperlink" Target="http://www.jstor.org/stable/2403939" TargetMode="External"/><Relationship Id="rId1143" Type="http://schemas.openxmlformats.org/officeDocument/2006/relationships/hyperlink" Target="http://www.jstor.org/stable/2403939" TargetMode="External"/><Relationship Id="rId1144" Type="http://schemas.openxmlformats.org/officeDocument/2006/relationships/hyperlink" Target="http://www.jstor.org/stable/2403939" TargetMode="External"/><Relationship Id="rId1145" Type="http://schemas.openxmlformats.org/officeDocument/2006/relationships/hyperlink" Target="http://www.jstor.org/stable/2403939" TargetMode="External"/><Relationship Id="rId1146" Type="http://schemas.openxmlformats.org/officeDocument/2006/relationships/hyperlink" Target="http://www.jstor.org/stable/2403939" TargetMode="External"/><Relationship Id="rId1147" Type="http://schemas.openxmlformats.org/officeDocument/2006/relationships/hyperlink" Target="http://www.jstor.org/stable/2403939" TargetMode="External"/><Relationship Id="rId1148" Type="http://schemas.openxmlformats.org/officeDocument/2006/relationships/hyperlink" Target="http://www.jstor.org/stable/2403939" TargetMode="External"/><Relationship Id="rId1149" Type="http://schemas.openxmlformats.org/officeDocument/2006/relationships/hyperlink" Target="http://www.jstor.org/stable/2403939" TargetMode="External"/><Relationship Id="rId1150" Type="http://schemas.openxmlformats.org/officeDocument/2006/relationships/hyperlink" Target="http://www.jstor.org/stable/2403939" TargetMode="External"/><Relationship Id="rId1151" Type="http://schemas.openxmlformats.org/officeDocument/2006/relationships/hyperlink" Target="http://www.jstor.org/stable/2403939" TargetMode="External"/><Relationship Id="rId1152" Type="http://schemas.openxmlformats.org/officeDocument/2006/relationships/hyperlink" Target="http://www.jstor.org/stable/2403939" TargetMode="External"/><Relationship Id="rId1153" Type="http://schemas.openxmlformats.org/officeDocument/2006/relationships/hyperlink" Target="http://www.jstor.org/stable/2403939" TargetMode="External"/><Relationship Id="rId1154" Type="http://schemas.openxmlformats.org/officeDocument/2006/relationships/hyperlink" Target="http://www.jstor.org/stable/2403939" TargetMode="External"/><Relationship Id="rId1155" Type="http://schemas.openxmlformats.org/officeDocument/2006/relationships/hyperlink" Target="http://www.jstor.org/stable/2403939" TargetMode="External"/><Relationship Id="rId1156" Type="http://schemas.openxmlformats.org/officeDocument/2006/relationships/hyperlink" Target="http://www.jstor.org/stable/2403939" TargetMode="External"/><Relationship Id="rId1157" Type="http://schemas.openxmlformats.org/officeDocument/2006/relationships/hyperlink" Target="http://www.jstor.org/stable/2403939" TargetMode="External"/><Relationship Id="rId1158" Type="http://schemas.openxmlformats.org/officeDocument/2006/relationships/hyperlink" Target="http://www.jstor.org/stable/2403939" TargetMode="External"/><Relationship Id="rId1159" Type="http://schemas.openxmlformats.org/officeDocument/2006/relationships/hyperlink" Target="http://www.jstor.org/stable/2403939" TargetMode="External"/><Relationship Id="rId1160" Type="http://schemas.openxmlformats.org/officeDocument/2006/relationships/hyperlink" Target="http://www.jstor.org/stable/2403939" TargetMode="External"/><Relationship Id="rId1161" Type="http://schemas.openxmlformats.org/officeDocument/2006/relationships/hyperlink" Target="http://www.jstor.org/stable/2403939" TargetMode="External"/><Relationship Id="rId1162" Type="http://schemas.openxmlformats.org/officeDocument/2006/relationships/hyperlink" Target="http://www.jstor.org/stable/2403939" TargetMode="External"/><Relationship Id="rId1163" Type="http://schemas.openxmlformats.org/officeDocument/2006/relationships/hyperlink" Target="http://www.jstor.org/stable/2403939" TargetMode="External"/><Relationship Id="rId1164" Type="http://schemas.openxmlformats.org/officeDocument/2006/relationships/hyperlink" Target="http://www.jstor.org/stable/2403939" TargetMode="External"/><Relationship Id="rId1165" Type="http://schemas.openxmlformats.org/officeDocument/2006/relationships/hyperlink" Target="http://www.jstor.org/stable/2403939" TargetMode="External"/><Relationship Id="rId1166" Type="http://schemas.openxmlformats.org/officeDocument/2006/relationships/hyperlink" Target="http://www.jstor.org/stable/2403939" TargetMode="External"/><Relationship Id="rId1167" Type="http://schemas.openxmlformats.org/officeDocument/2006/relationships/hyperlink" Target="http://www.jstor.org/stable/2403939" TargetMode="External"/><Relationship Id="rId1168" Type="http://schemas.openxmlformats.org/officeDocument/2006/relationships/hyperlink" Target="http://www.jstor.org/stable/2403939" TargetMode="External"/><Relationship Id="rId1169" Type="http://schemas.openxmlformats.org/officeDocument/2006/relationships/hyperlink" Target="http://www.jstor.org/stable/2403939" TargetMode="External"/><Relationship Id="rId1170" Type="http://schemas.openxmlformats.org/officeDocument/2006/relationships/hyperlink" Target="http://www.jstor.org/stable/2403939" TargetMode="External"/><Relationship Id="rId1171" Type="http://schemas.openxmlformats.org/officeDocument/2006/relationships/hyperlink" Target="http://www.jstor.org/stable/2403939" TargetMode="External"/><Relationship Id="rId1172" Type="http://schemas.openxmlformats.org/officeDocument/2006/relationships/hyperlink" Target="http://www.jstor.org/stable/2403939" TargetMode="External"/><Relationship Id="rId1173" Type="http://schemas.openxmlformats.org/officeDocument/2006/relationships/hyperlink" Target="http://www.jstor.org/stable/2403939" TargetMode="External"/><Relationship Id="rId1174" Type="http://schemas.openxmlformats.org/officeDocument/2006/relationships/hyperlink" Target="http://www.jstor.org/stable/2403939" TargetMode="External"/><Relationship Id="rId1175" Type="http://schemas.openxmlformats.org/officeDocument/2006/relationships/hyperlink" Target="http://www.jstor.org/stable/2403939" TargetMode="External"/><Relationship Id="rId1176" Type="http://schemas.openxmlformats.org/officeDocument/2006/relationships/hyperlink" Target="http://www.jstor.org/stable/2403939" TargetMode="External"/><Relationship Id="rId1177" Type="http://schemas.openxmlformats.org/officeDocument/2006/relationships/hyperlink" Target="http://www.jstor.org/stable/2403939" TargetMode="External"/><Relationship Id="rId1178" Type="http://schemas.openxmlformats.org/officeDocument/2006/relationships/hyperlink" Target="http://www.jstor.org/stable/2403939" TargetMode="External"/><Relationship Id="rId1179" Type="http://schemas.openxmlformats.org/officeDocument/2006/relationships/hyperlink" Target="http://www.jstor.org/stable/2403939" TargetMode="External"/><Relationship Id="rId1180" Type="http://schemas.openxmlformats.org/officeDocument/2006/relationships/hyperlink" Target="http://www.jstor.org/stable/2403939" TargetMode="External"/><Relationship Id="rId1181" Type="http://schemas.openxmlformats.org/officeDocument/2006/relationships/hyperlink" Target="http://www.jstor.org/stable/2403939" TargetMode="External"/><Relationship Id="rId1182" Type="http://schemas.openxmlformats.org/officeDocument/2006/relationships/hyperlink" Target="http://www.jstor.org/stable/2403939" TargetMode="External"/><Relationship Id="rId1183" Type="http://schemas.openxmlformats.org/officeDocument/2006/relationships/hyperlink" Target="http://www.jstor.org/stable/2403939" TargetMode="External"/><Relationship Id="rId1184" Type="http://schemas.openxmlformats.org/officeDocument/2006/relationships/hyperlink" Target="http://www.jstor.org/stable/2403939" TargetMode="External"/><Relationship Id="rId1185" Type="http://schemas.openxmlformats.org/officeDocument/2006/relationships/hyperlink" Target="http://www.jstor.org/stable/2403939" TargetMode="External"/><Relationship Id="rId1186" Type="http://schemas.openxmlformats.org/officeDocument/2006/relationships/hyperlink" Target="http://www.jstor.org/stable/2403939" TargetMode="External"/><Relationship Id="rId1187" Type="http://schemas.openxmlformats.org/officeDocument/2006/relationships/hyperlink" Target="http://www.jstor.org/stable/2403939" TargetMode="External"/><Relationship Id="rId1188" Type="http://schemas.openxmlformats.org/officeDocument/2006/relationships/hyperlink" Target="http://www.jstor.org/stable/2403939" TargetMode="External"/><Relationship Id="rId1189" Type="http://schemas.openxmlformats.org/officeDocument/2006/relationships/hyperlink" Target="http://www.jstor.org/stable/2403939" TargetMode="External"/><Relationship Id="rId1190" Type="http://schemas.openxmlformats.org/officeDocument/2006/relationships/hyperlink" Target="http://www.jstor.org/stable/2403939" TargetMode="External"/><Relationship Id="rId1191" Type="http://schemas.openxmlformats.org/officeDocument/2006/relationships/hyperlink" Target="http://www.jstor.org/stable/2403939" TargetMode="External"/><Relationship Id="rId1192" Type="http://schemas.openxmlformats.org/officeDocument/2006/relationships/hyperlink" Target="http://www.jstor.org/stable/2403939" TargetMode="External"/><Relationship Id="rId1193" Type="http://schemas.openxmlformats.org/officeDocument/2006/relationships/hyperlink" Target="http://www.jstor.org/stable/2403939" TargetMode="External"/><Relationship Id="rId1194" Type="http://schemas.openxmlformats.org/officeDocument/2006/relationships/hyperlink" Target="http://www.jstor.org/stable/2403939" TargetMode="External"/><Relationship Id="rId1195" Type="http://schemas.openxmlformats.org/officeDocument/2006/relationships/hyperlink" Target="http://www.jstor.org/stable/2403939" TargetMode="External"/><Relationship Id="rId1196" Type="http://schemas.openxmlformats.org/officeDocument/2006/relationships/hyperlink" Target="http://www.jstor.org/stable/2403939" TargetMode="External"/><Relationship Id="rId1197" Type="http://schemas.openxmlformats.org/officeDocument/2006/relationships/hyperlink" Target="http://www.jstor.org/stable/2403939" TargetMode="External"/><Relationship Id="rId1198" Type="http://schemas.openxmlformats.org/officeDocument/2006/relationships/hyperlink" Target="http://www.jstor.org/stable/2403939" TargetMode="External"/><Relationship Id="rId1199" Type="http://schemas.openxmlformats.org/officeDocument/2006/relationships/hyperlink" Target="http://www.jstor.org/stable/2403939" TargetMode="External"/><Relationship Id="rId1200" Type="http://schemas.openxmlformats.org/officeDocument/2006/relationships/hyperlink" Target="http://www.jstor.org/stable/2403939" TargetMode="External"/><Relationship Id="rId1201" Type="http://schemas.openxmlformats.org/officeDocument/2006/relationships/hyperlink" Target="http://www.jstor.org/stable/2403939" TargetMode="External"/><Relationship Id="rId1202" Type="http://schemas.openxmlformats.org/officeDocument/2006/relationships/hyperlink" Target="http://www.jstor.org/stable/2403939" TargetMode="External"/><Relationship Id="rId1203" Type="http://schemas.openxmlformats.org/officeDocument/2006/relationships/hyperlink" Target="http://www.jstor.org/stable/2403939" TargetMode="External"/><Relationship Id="rId1204" Type="http://schemas.openxmlformats.org/officeDocument/2006/relationships/hyperlink" Target="http://www.jstor.org/stable/2403939" TargetMode="External"/><Relationship Id="rId1205" Type="http://schemas.openxmlformats.org/officeDocument/2006/relationships/hyperlink" Target="http://www.jstor.org/stable/2403939" TargetMode="External"/><Relationship Id="rId1206" Type="http://schemas.openxmlformats.org/officeDocument/2006/relationships/hyperlink" Target="http://www.jstor.org/stable/2403939" TargetMode="External"/><Relationship Id="rId1207" Type="http://schemas.openxmlformats.org/officeDocument/2006/relationships/hyperlink" Target="http://www.jstor.org/stable/2403939" TargetMode="External"/><Relationship Id="rId1208" Type="http://schemas.openxmlformats.org/officeDocument/2006/relationships/hyperlink" Target="http://www.jstor.org/stable/2403939" TargetMode="External"/><Relationship Id="rId1209" Type="http://schemas.openxmlformats.org/officeDocument/2006/relationships/hyperlink" Target="http://www.jstor.org/stable/2403939" TargetMode="External"/><Relationship Id="rId1210" Type="http://schemas.openxmlformats.org/officeDocument/2006/relationships/hyperlink" Target="http://www.jstor.org/stable/2403939" TargetMode="External"/><Relationship Id="rId1211" Type="http://schemas.openxmlformats.org/officeDocument/2006/relationships/hyperlink" Target="http://www.jstor.org/stable/2403939" TargetMode="External"/><Relationship Id="rId1212" Type="http://schemas.openxmlformats.org/officeDocument/2006/relationships/hyperlink" Target="http://www.jstor.org/stable/2403939" TargetMode="External"/><Relationship Id="rId1213" Type="http://schemas.openxmlformats.org/officeDocument/2006/relationships/hyperlink" Target="http://www.jstor.org/stable/2403939" TargetMode="External"/><Relationship Id="rId1214" Type="http://schemas.openxmlformats.org/officeDocument/2006/relationships/hyperlink" Target="http://www.jstor.org/stable/2403939" TargetMode="External"/><Relationship Id="rId1215" Type="http://schemas.openxmlformats.org/officeDocument/2006/relationships/hyperlink" Target="http://www.jstor.org/stable/2403939" TargetMode="External"/><Relationship Id="rId1216" Type="http://schemas.openxmlformats.org/officeDocument/2006/relationships/hyperlink" Target="http://www.jstor.org/stable/2403939" TargetMode="External"/><Relationship Id="rId1217" Type="http://schemas.openxmlformats.org/officeDocument/2006/relationships/hyperlink" Target="http://www.jstor.org/stable/2403939" TargetMode="External"/><Relationship Id="rId1218" Type="http://schemas.openxmlformats.org/officeDocument/2006/relationships/hyperlink" Target="http://www.jstor.org/stable/2403939" TargetMode="External"/><Relationship Id="rId1219" Type="http://schemas.openxmlformats.org/officeDocument/2006/relationships/hyperlink" Target="http://www.jstor.org/stable/2403939" TargetMode="External"/><Relationship Id="rId1220" Type="http://schemas.openxmlformats.org/officeDocument/2006/relationships/hyperlink" Target="http://www.jstor.org/stable/2403939" TargetMode="External"/><Relationship Id="rId1221" Type="http://schemas.openxmlformats.org/officeDocument/2006/relationships/hyperlink" Target="http://www.jstor.org/stable/2403939" TargetMode="External"/><Relationship Id="rId1222" Type="http://schemas.openxmlformats.org/officeDocument/2006/relationships/hyperlink" Target="http://www.jstor.org/stable/2403939" TargetMode="External"/><Relationship Id="rId1223" Type="http://schemas.openxmlformats.org/officeDocument/2006/relationships/hyperlink" Target="http://www.jstor.org/stable/2403939" TargetMode="External"/><Relationship Id="rId1224" Type="http://schemas.openxmlformats.org/officeDocument/2006/relationships/hyperlink" Target="http://www.jstor.org/stable/2403939" TargetMode="External"/><Relationship Id="rId1225" Type="http://schemas.openxmlformats.org/officeDocument/2006/relationships/hyperlink" Target="http://www.jstor.org/stable/2403939" TargetMode="External"/><Relationship Id="rId1226" Type="http://schemas.openxmlformats.org/officeDocument/2006/relationships/hyperlink" Target="http://www.jstor.org/stable/2403939" TargetMode="External"/><Relationship Id="rId1227" Type="http://schemas.openxmlformats.org/officeDocument/2006/relationships/hyperlink" Target="http://www.jstor.org/stable/2403939" TargetMode="External"/><Relationship Id="rId1228" Type="http://schemas.openxmlformats.org/officeDocument/2006/relationships/hyperlink" Target="http://www.jstor.org/stable/2403939" TargetMode="External"/><Relationship Id="rId1229" Type="http://schemas.openxmlformats.org/officeDocument/2006/relationships/hyperlink" Target="http://www.jstor.org/stable/2403939" TargetMode="External"/><Relationship Id="rId1230" Type="http://schemas.openxmlformats.org/officeDocument/2006/relationships/hyperlink" Target="http://www.jstor.org/stable/2403939" TargetMode="External"/><Relationship Id="rId1231" Type="http://schemas.openxmlformats.org/officeDocument/2006/relationships/hyperlink" Target="http://www.jstor.org/stable/2403939" TargetMode="External"/><Relationship Id="rId1232" Type="http://schemas.openxmlformats.org/officeDocument/2006/relationships/hyperlink" Target="http://www.jstor.org/stable/2403939" TargetMode="External"/><Relationship Id="rId1233" Type="http://schemas.openxmlformats.org/officeDocument/2006/relationships/hyperlink" Target="http://www.jstor.org/stable/2403939" TargetMode="External"/><Relationship Id="rId1234" Type="http://schemas.openxmlformats.org/officeDocument/2006/relationships/hyperlink" Target="http://www.jstor.org/stable/2403939" TargetMode="External"/><Relationship Id="rId1235" Type="http://schemas.openxmlformats.org/officeDocument/2006/relationships/hyperlink" Target="http://www.jstor.org/stable/2403939" TargetMode="External"/><Relationship Id="rId1236" Type="http://schemas.openxmlformats.org/officeDocument/2006/relationships/hyperlink" Target="http://www.jstor.org/stable/2403939" TargetMode="External"/><Relationship Id="rId1237" Type="http://schemas.openxmlformats.org/officeDocument/2006/relationships/hyperlink" Target="http://www.jstor.org/stable/2403939" TargetMode="External"/><Relationship Id="rId1238" Type="http://schemas.openxmlformats.org/officeDocument/2006/relationships/hyperlink" Target="http://www.jstor.org/stable/2403939" TargetMode="External"/><Relationship Id="rId1239" Type="http://schemas.openxmlformats.org/officeDocument/2006/relationships/hyperlink" Target="http://www.jstor.org/stable/2403939" TargetMode="External"/><Relationship Id="rId1240" Type="http://schemas.openxmlformats.org/officeDocument/2006/relationships/hyperlink" Target="http://www.jstor.org/stable/2403939" TargetMode="External"/><Relationship Id="rId1241" Type="http://schemas.openxmlformats.org/officeDocument/2006/relationships/hyperlink" Target="http://www.jstor.org/stable/2403939" TargetMode="External"/><Relationship Id="rId1242" Type="http://schemas.openxmlformats.org/officeDocument/2006/relationships/hyperlink" Target="http://www.jstor.org/stable/2403939" TargetMode="External"/><Relationship Id="rId1243" Type="http://schemas.openxmlformats.org/officeDocument/2006/relationships/hyperlink" Target="http://www.jstor.org/stable/2403939" TargetMode="External"/><Relationship Id="rId1244" Type="http://schemas.openxmlformats.org/officeDocument/2006/relationships/hyperlink" Target="http://www.jstor.org/stable/2403939" TargetMode="External"/><Relationship Id="rId1245" Type="http://schemas.openxmlformats.org/officeDocument/2006/relationships/hyperlink" Target="http://www.jstor.org/stable/2403939" TargetMode="External"/><Relationship Id="rId1246" Type="http://schemas.openxmlformats.org/officeDocument/2006/relationships/hyperlink" Target="http://www.jstor.org/stable/2403939" TargetMode="External"/><Relationship Id="rId1247" Type="http://schemas.openxmlformats.org/officeDocument/2006/relationships/hyperlink" Target="http://www.jstor.org/stable/2403939" TargetMode="External"/><Relationship Id="rId1248" Type="http://schemas.openxmlformats.org/officeDocument/2006/relationships/hyperlink" Target="http://www.jstor.org/stable/2403939" TargetMode="External"/><Relationship Id="rId1249" Type="http://schemas.openxmlformats.org/officeDocument/2006/relationships/hyperlink" Target="http://www.jstor.org/stable/2403939" TargetMode="External"/><Relationship Id="rId1250" Type="http://schemas.openxmlformats.org/officeDocument/2006/relationships/hyperlink" Target="http://www.jstor.org/stable/2403939" TargetMode="External"/><Relationship Id="rId1251" Type="http://schemas.openxmlformats.org/officeDocument/2006/relationships/hyperlink" Target="http://www.jstor.org/stable/2403939" TargetMode="External"/><Relationship Id="rId1252" Type="http://schemas.openxmlformats.org/officeDocument/2006/relationships/hyperlink" Target="http://www.jstor.org/stable/2403939" TargetMode="External"/><Relationship Id="rId1253" Type="http://schemas.openxmlformats.org/officeDocument/2006/relationships/hyperlink" Target="http://www.jstor.org/stable/2403939" TargetMode="External"/><Relationship Id="rId1254" Type="http://schemas.openxmlformats.org/officeDocument/2006/relationships/hyperlink" Target="http://www.jstor.org/stable/2403939" TargetMode="External"/><Relationship Id="rId1255" Type="http://schemas.openxmlformats.org/officeDocument/2006/relationships/hyperlink" Target="http://www.jstor.org/stable/2403939" TargetMode="External"/><Relationship Id="rId1256" Type="http://schemas.openxmlformats.org/officeDocument/2006/relationships/hyperlink" Target="http://www.jstor.org/stable/2403939" TargetMode="External"/><Relationship Id="rId1257" Type="http://schemas.openxmlformats.org/officeDocument/2006/relationships/hyperlink" Target="http://www.jstor.org/stable/2403939" TargetMode="External"/><Relationship Id="rId1258" Type="http://schemas.openxmlformats.org/officeDocument/2006/relationships/hyperlink" Target="http://www.jstor.org/stable/2403939" TargetMode="External"/><Relationship Id="rId1259" Type="http://schemas.openxmlformats.org/officeDocument/2006/relationships/hyperlink" Target="http://www.jstor.org/stable/2403939" TargetMode="External"/><Relationship Id="rId1260" Type="http://schemas.openxmlformats.org/officeDocument/2006/relationships/hyperlink" Target="http://www.jstor.org/stable/2403939" TargetMode="External"/><Relationship Id="rId1261" Type="http://schemas.openxmlformats.org/officeDocument/2006/relationships/hyperlink" Target="http://www.jstor.org/stable/2403939" TargetMode="External"/><Relationship Id="rId1262" Type="http://schemas.openxmlformats.org/officeDocument/2006/relationships/hyperlink" Target="http://www.jstor.org/stable/2403939" TargetMode="External"/><Relationship Id="rId1263" Type="http://schemas.openxmlformats.org/officeDocument/2006/relationships/hyperlink" Target="http://www.jstor.org/stable/2403939" TargetMode="External"/><Relationship Id="rId1264" Type="http://schemas.openxmlformats.org/officeDocument/2006/relationships/hyperlink" Target="http://www.jstor.org/stable/2403939" TargetMode="External"/><Relationship Id="rId1265" Type="http://schemas.openxmlformats.org/officeDocument/2006/relationships/hyperlink" Target="http://www.jstor.org/stable/2403939" TargetMode="External"/><Relationship Id="rId1266" Type="http://schemas.openxmlformats.org/officeDocument/2006/relationships/hyperlink" Target="http://www.jstor.org/stable/2403939" TargetMode="External"/><Relationship Id="rId1267" Type="http://schemas.openxmlformats.org/officeDocument/2006/relationships/hyperlink" Target="http://www.jstor.org/stable/2403939" TargetMode="External"/><Relationship Id="rId1268" Type="http://schemas.openxmlformats.org/officeDocument/2006/relationships/hyperlink" Target="http://www.jstor.org/stable/2403939" TargetMode="External"/><Relationship Id="rId1269" Type="http://schemas.openxmlformats.org/officeDocument/2006/relationships/hyperlink" Target="http://www.jstor.org/stable/2403939" TargetMode="External"/><Relationship Id="rId1270" Type="http://schemas.openxmlformats.org/officeDocument/2006/relationships/hyperlink" Target="http://www.jstor.org/stable/2403939" TargetMode="External"/><Relationship Id="rId1271" Type="http://schemas.openxmlformats.org/officeDocument/2006/relationships/hyperlink" Target="http://www.jstor.org/stable/2403939" TargetMode="External"/><Relationship Id="rId1272" Type="http://schemas.openxmlformats.org/officeDocument/2006/relationships/hyperlink" Target="http://www.jstor.org/stable/2403939" TargetMode="External"/><Relationship Id="rId1273" Type="http://schemas.openxmlformats.org/officeDocument/2006/relationships/hyperlink" Target="http://www.jstor.org/stable/2403939" TargetMode="External"/><Relationship Id="rId1274" Type="http://schemas.openxmlformats.org/officeDocument/2006/relationships/hyperlink" Target="http://www.jstor.org/stable/2403939" TargetMode="External"/><Relationship Id="rId1275" Type="http://schemas.openxmlformats.org/officeDocument/2006/relationships/hyperlink" Target="http://www.jstor.org/stable/2403939" TargetMode="External"/><Relationship Id="rId1276" Type="http://schemas.openxmlformats.org/officeDocument/2006/relationships/hyperlink" Target="http://www.jstor.org/stable/2403939" TargetMode="External"/><Relationship Id="rId1277" Type="http://schemas.openxmlformats.org/officeDocument/2006/relationships/hyperlink" Target="http://www.jstor.org/stable/2403939" TargetMode="External"/><Relationship Id="rId1278" Type="http://schemas.openxmlformats.org/officeDocument/2006/relationships/hyperlink" Target="http://www.jstor.org/stable/2403939" TargetMode="External"/><Relationship Id="rId1279" Type="http://schemas.openxmlformats.org/officeDocument/2006/relationships/hyperlink" Target="http://www.jstor.org/stable/2403939" TargetMode="External"/><Relationship Id="rId1280" Type="http://schemas.openxmlformats.org/officeDocument/2006/relationships/hyperlink" Target="http://www.jstor.org/stable/2403939" TargetMode="External"/><Relationship Id="rId1281" Type="http://schemas.openxmlformats.org/officeDocument/2006/relationships/hyperlink" Target="http://www.jstor.org/stable/2403939" TargetMode="External"/><Relationship Id="rId1282" Type="http://schemas.openxmlformats.org/officeDocument/2006/relationships/hyperlink" Target="http://www.jstor.org/stable/2403939" TargetMode="External"/><Relationship Id="rId1283" Type="http://schemas.openxmlformats.org/officeDocument/2006/relationships/hyperlink" Target="http://www.jstor.org/stable/2403939" TargetMode="External"/><Relationship Id="rId1284" Type="http://schemas.openxmlformats.org/officeDocument/2006/relationships/hyperlink" Target="http://www.jstor.org/stable/2403939" TargetMode="External"/><Relationship Id="rId1285" Type="http://schemas.openxmlformats.org/officeDocument/2006/relationships/hyperlink" Target="http://www.jstor.org/stable/2403939" TargetMode="External"/><Relationship Id="rId1286" Type="http://schemas.openxmlformats.org/officeDocument/2006/relationships/hyperlink" Target="http://www.jstor.org/stable/2403939" TargetMode="External"/><Relationship Id="rId1287" Type="http://schemas.openxmlformats.org/officeDocument/2006/relationships/hyperlink" Target="http://www.jstor.org/stable/2403939" TargetMode="External"/><Relationship Id="rId1288" Type="http://schemas.openxmlformats.org/officeDocument/2006/relationships/hyperlink" Target="http://www.jstor.org/stable/2403939" TargetMode="External"/><Relationship Id="rId1289" Type="http://schemas.openxmlformats.org/officeDocument/2006/relationships/hyperlink" Target="http://www.jstor.org/stable/2403939" TargetMode="External"/><Relationship Id="rId1290" Type="http://schemas.openxmlformats.org/officeDocument/2006/relationships/hyperlink" Target="http://www.jstor.org/stable/2403939" TargetMode="External"/><Relationship Id="rId1291" Type="http://schemas.openxmlformats.org/officeDocument/2006/relationships/hyperlink" Target="http://www.jstor.org/stable/2403939" TargetMode="External"/><Relationship Id="rId1292" Type="http://schemas.openxmlformats.org/officeDocument/2006/relationships/hyperlink" Target="http://www.jstor.org/stable/2403939" TargetMode="External"/><Relationship Id="rId1293" Type="http://schemas.openxmlformats.org/officeDocument/2006/relationships/hyperlink" Target="http://www.jstor.org/stable/2403939" TargetMode="External"/><Relationship Id="rId1294" Type="http://schemas.openxmlformats.org/officeDocument/2006/relationships/hyperlink" Target="http://www.jstor.org/stable/2403939" TargetMode="External"/><Relationship Id="rId1295" Type="http://schemas.openxmlformats.org/officeDocument/2006/relationships/hyperlink" Target="http://www.jstor.org/stable/2403939" TargetMode="External"/><Relationship Id="rId1296" Type="http://schemas.openxmlformats.org/officeDocument/2006/relationships/hyperlink" Target="http://www.jstor.org/stable/2403939" TargetMode="External"/><Relationship Id="rId1297" Type="http://schemas.openxmlformats.org/officeDocument/2006/relationships/hyperlink" Target="http://www.jstor.org/stable/2403939" TargetMode="External"/><Relationship Id="rId1298" Type="http://schemas.openxmlformats.org/officeDocument/2006/relationships/hyperlink" Target="http://www.jstor.org/stable/2403939" TargetMode="External"/><Relationship Id="rId1299" Type="http://schemas.openxmlformats.org/officeDocument/2006/relationships/hyperlink" Target="http://www.jstor.org/stable/20112531" TargetMode="External"/><Relationship Id="rId1300" Type="http://schemas.openxmlformats.org/officeDocument/2006/relationships/hyperlink" Target="http://www.jstor.org/stable/20112531" TargetMode="External"/><Relationship Id="rId1301" Type="http://schemas.openxmlformats.org/officeDocument/2006/relationships/hyperlink" Target="http://www.jstor.org/stable/20112531" TargetMode="External"/><Relationship Id="rId1302" Type="http://schemas.openxmlformats.org/officeDocument/2006/relationships/hyperlink" Target="http://www.jstor.org/stable/20112531" TargetMode="External"/><Relationship Id="rId1303" Type="http://schemas.openxmlformats.org/officeDocument/2006/relationships/hyperlink" Target="http://www.jstor.org/stable/20112531" TargetMode="External"/><Relationship Id="rId1304" Type="http://schemas.openxmlformats.org/officeDocument/2006/relationships/hyperlink" Target="http://www.jstor.org/stable/20112531" TargetMode="External"/><Relationship Id="rId1305" Type="http://schemas.openxmlformats.org/officeDocument/2006/relationships/hyperlink" Target="http://www.jstor.org/stable/20112531" TargetMode="External"/><Relationship Id="rId1306" Type="http://schemas.openxmlformats.org/officeDocument/2006/relationships/hyperlink" Target="http://www.jstor.org/stable/20112531" TargetMode="External"/><Relationship Id="rId1307" Type="http://schemas.openxmlformats.org/officeDocument/2006/relationships/hyperlink" Target="http://www.jstor.org/stable/20112531" TargetMode="External"/><Relationship Id="rId1308" Type="http://schemas.openxmlformats.org/officeDocument/2006/relationships/hyperlink" Target="http://www.jstor.org/stable/20112531" TargetMode="External"/><Relationship Id="rId1309" Type="http://schemas.openxmlformats.org/officeDocument/2006/relationships/hyperlink" Target="http://www.jstor.org/stable/20112531" TargetMode="External"/><Relationship Id="rId1310" Type="http://schemas.openxmlformats.org/officeDocument/2006/relationships/hyperlink" Target="http://www.jstor.org/stable/20112531" TargetMode="External"/><Relationship Id="rId1311" Type="http://schemas.openxmlformats.org/officeDocument/2006/relationships/hyperlink" Target="http://www.jstor.org/stable/20112531" TargetMode="External"/><Relationship Id="rId1312" Type="http://schemas.openxmlformats.org/officeDocument/2006/relationships/hyperlink" Target="http://www.jstor.org/stable/20112531" TargetMode="External"/><Relationship Id="rId1313" Type="http://schemas.openxmlformats.org/officeDocument/2006/relationships/hyperlink" Target="http://www.jstor.org/stable/20112531" TargetMode="External"/><Relationship Id="rId1314" Type="http://schemas.openxmlformats.org/officeDocument/2006/relationships/hyperlink" Target="http://www.jstor.org/stable/20112531" TargetMode="External"/><Relationship Id="rId1315" Type="http://schemas.openxmlformats.org/officeDocument/2006/relationships/hyperlink" Target="http://www.jstor.org/stable/20112531" TargetMode="External"/><Relationship Id="rId1316" Type="http://schemas.openxmlformats.org/officeDocument/2006/relationships/hyperlink" Target="http://www.jstor.org/stable/20112531" TargetMode="External"/><Relationship Id="rId1317" Type="http://schemas.openxmlformats.org/officeDocument/2006/relationships/hyperlink" Target="http://www.jstor.org/stable/20112531" TargetMode="External"/><Relationship Id="rId1318" Type="http://schemas.openxmlformats.org/officeDocument/2006/relationships/hyperlink" Target="http://www.jstor.org/stable/20112531" TargetMode="External"/><Relationship Id="rId1319" Type="http://schemas.openxmlformats.org/officeDocument/2006/relationships/hyperlink" Target="http://www.jstor.org/stable/20112531" TargetMode="External"/><Relationship Id="rId1320" Type="http://schemas.openxmlformats.org/officeDocument/2006/relationships/hyperlink" Target="http://www.jstor.org/stable/20112531" TargetMode="External"/><Relationship Id="rId1321" Type="http://schemas.openxmlformats.org/officeDocument/2006/relationships/hyperlink" Target="http://www.jstor.org/stable/20112531" TargetMode="External"/><Relationship Id="rId1322" Type="http://schemas.openxmlformats.org/officeDocument/2006/relationships/hyperlink" Target="http://www.jstor.org/stable/20112531" TargetMode="External"/><Relationship Id="rId1323" Type="http://schemas.openxmlformats.org/officeDocument/2006/relationships/hyperlink" Target="http://www.jstor.org/stable/20112531" TargetMode="External"/><Relationship Id="rId1324" Type="http://schemas.openxmlformats.org/officeDocument/2006/relationships/hyperlink" Target="http://www.jstor.org/stable/20112531" TargetMode="External"/><Relationship Id="rId1325" Type="http://schemas.openxmlformats.org/officeDocument/2006/relationships/hyperlink" Target="http://www.jstor.org/stable/20112531" TargetMode="External"/><Relationship Id="rId1326" Type="http://schemas.openxmlformats.org/officeDocument/2006/relationships/hyperlink" Target="http://www.jstor.org/stable/20112531" TargetMode="External"/><Relationship Id="rId1327" Type="http://schemas.openxmlformats.org/officeDocument/2006/relationships/hyperlink" Target="http://www.jstor.org/stable/20112531" TargetMode="External"/><Relationship Id="rId1328" Type="http://schemas.openxmlformats.org/officeDocument/2006/relationships/hyperlink" Target="http://www.jstor.org/stable/20112531" TargetMode="External"/><Relationship Id="rId1329" Type="http://schemas.openxmlformats.org/officeDocument/2006/relationships/hyperlink" Target="http://www.jstor.org/stable/20112531" TargetMode="External"/><Relationship Id="rId1330" Type="http://schemas.openxmlformats.org/officeDocument/2006/relationships/hyperlink" Target="http://www.jstor.org/stable/20112531" TargetMode="External"/><Relationship Id="rId1331" Type="http://schemas.openxmlformats.org/officeDocument/2006/relationships/hyperlink" Target="http://www.jstor.org/stable/20112531" TargetMode="External"/><Relationship Id="rId1332" Type="http://schemas.openxmlformats.org/officeDocument/2006/relationships/hyperlink" Target="http://www.jstor.org/stable/20112531" TargetMode="External"/><Relationship Id="rId1333" Type="http://schemas.openxmlformats.org/officeDocument/2006/relationships/hyperlink" Target="http://www.jstor.org/stable/20112531" TargetMode="External"/><Relationship Id="rId1334" Type="http://schemas.openxmlformats.org/officeDocument/2006/relationships/hyperlink" Target="http://www.jstor.org/stable/20112531" TargetMode="External"/><Relationship Id="rId1335" Type="http://schemas.openxmlformats.org/officeDocument/2006/relationships/hyperlink" Target="http://www.jstor.org/stable/20112531" TargetMode="External"/><Relationship Id="rId1336" Type="http://schemas.openxmlformats.org/officeDocument/2006/relationships/hyperlink" Target="http://www.jstor.org/stable/20112531" TargetMode="External"/><Relationship Id="rId1337" Type="http://schemas.openxmlformats.org/officeDocument/2006/relationships/hyperlink" Target="http://www.jstor.org/stable/20112531" TargetMode="External"/><Relationship Id="rId1338" Type="http://schemas.openxmlformats.org/officeDocument/2006/relationships/hyperlink" Target="http://www.jstor.org/stable/20112531" TargetMode="External"/><Relationship Id="rId1339" Type="http://schemas.openxmlformats.org/officeDocument/2006/relationships/hyperlink" Target="http://www.jstor.org/stable/20112531" TargetMode="External"/><Relationship Id="rId1340" Type="http://schemas.openxmlformats.org/officeDocument/2006/relationships/hyperlink" Target="http://www.jstor.org/stable/20112531" TargetMode="External"/><Relationship Id="rId1341" Type="http://schemas.openxmlformats.org/officeDocument/2006/relationships/hyperlink" Target="http://www.jstor.org/stable/20112531" TargetMode="External"/><Relationship Id="rId1342" Type="http://schemas.openxmlformats.org/officeDocument/2006/relationships/hyperlink" Target="http://www.jstor.org/stable/20112531" TargetMode="External"/><Relationship Id="rId1343" Type="http://schemas.openxmlformats.org/officeDocument/2006/relationships/hyperlink" Target="http://www.jstor.org/stable/20112531" TargetMode="External"/><Relationship Id="rId1344" Type="http://schemas.openxmlformats.org/officeDocument/2006/relationships/hyperlink" Target="http://www.jstor.org/stable/20112531" TargetMode="External"/><Relationship Id="rId1345" Type="http://schemas.openxmlformats.org/officeDocument/2006/relationships/hyperlink" Target="http://www.jstor.org/stable/20112531" TargetMode="External"/><Relationship Id="rId1346" Type="http://schemas.openxmlformats.org/officeDocument/2006/relationships/hyperlink" Target="http://www.jstor.org/stable/20112531" TargetMode="External"/><Relationship Id="rId1347" Type="http://schemas.openxmlformats.org/officeDocument/2006/relationships/hyperlink" Target="http://www.jstor.org/stable/20112531" TargetMode="External"/><Relationship Id="rId1348" Type="http://schemas.openxmlformats.org/officeDocument/2006/relationships/hyperlink" Target="http://www.jstor.org/stable/20112531" TargetMode="External"/><Relationship Id="rId1349" Type="http://schemas.openxmlformats.org/officeDocument/2006/relationships/hyperlink" Target="http://www.jstor.org/stable/20112531" TargetMode="External"/><Relationship Id="rId1350" Type="http://schemas.openxmlformats.org/officeDocument/2006/relationships/hyperlink" Target="http://www.jstor.org/stable/20112531" TargetMode="External"/><Relationship Id="rId1351" Type="http://schemas.openxmlformats.org/officeDocument/2006/relationships/hyperlink" Target="http://www.jstor.org/stable/20112531" TargetMode="External"/><Relationship Id="rId1352" Type="http://schemas.openxmlformats.org/officeDocument/2006/relationships/hyperlink" Target="http://www.jstor.org/stable/20112531" TargetMode="External"/><Relationship Id="rId1353" Type="http://schemas.openxmlformats.org/officeDocument/2006/relationships/hyperlink" Target="http://www.jstor.org/stable/20112531" TargetMode="External"/><Relationship Id="rId1354" Type="http://schemas.openxmlformats.org/officeDocument/2006/relationships/hyperlink" Target="http://www.jstor.org/stable/20112531" TargetMode="External"/><Relationship Id="rId1355" Type="http://schemas.openxmlformats.org/officeDocument/2006/relationships/hyperlink" Target="http://www.jstor.org/stable/20112531" TargetMode="External"/><Relationship Id="rId1356" Type="http://schemas.openxmlformats.org/officeDocument/2006/relationships/hyperlink" Target="http://www.jstor.org/stable/20112531" TargetMode="External"/><Relationship Id="rId1357" Type="http://schemas.openxmlformats.org/officeDocument/2006/relationships/hyperlink" Target="http://www.jstor.org/stable/20112531" TargetMode="External"/><Relationship Id="rId1358" Type="http://schemas.openxmlformats.org/officeDocument/2006/relationships/hyperlink" Target="http://www.jstor.org/stable/20112531" TargetMode="External"/><Relationship Id="rId1359" Type="http://schemas.openxmlformats.org/officeDocument/2006/relationships/hyperlink" Target="http://www.jstor.org/stable/20112531" TargetMode="External"/><Relationship Id="rId1360" Type="http://schemas.openxmlformats.org/officeDocument/2006/relationships/hyperlink" Target="http://www.jstor.org/stable/20112531" TargetMode="External"/><Relationship Id="rId1361" Type="http://schemas.openxmlformats.org/officeDocument/2006/relationships/hyperlink" Target="http://www.jstor.org/stable/20112531" TargetMode="External"/><Relationship Id="rId1362" Type="http://schemas.openxmlformats.org/officeDocument/2006/relationships/hyperlink" Target="http://www.jstor.org/stable/20112531" TargetMode="External"/><Relationship Id="rId1363" Type="http://schemas.openxmlformats.org/officeDocument/2006/relationships/hyperlink" Target="http://www.jstor.org/stable/20112531" TargetMode="External"/><Relationship Id="rId1364" Type="http://schemas.openxmlformats.org/officeDocument/2006/relationships/hyperlink" Target="http://www.jstor.org/stable/20112531" TargetMode="External"/><Relationship Id="rId1365" Type="http://schemas.openxmlformats.org/officeDocument/2006/relationships/hyperlink" Target="http://www.jstor.org/stable/20112531" TargetMode="External"/><Relationship Id="rId1366" Type="http://schemas.openxmlformats.org/officeDocument/2006/relationships/hyperlink" Target="http://www.jstor.org/stable/20112531" TargetMode="External"/><Relationship Id="rId1367" Type="http://schemas.openxmlformats.org/officeDocument/2006/relationships/hyperlink" Target="http://www.jstor.org/stable/20112531" TargetMode="External"/><Relationship Id="rId1368" Type="http://schemas.openxmlformats.org/officeDocument/2006/relationships/hyperlink" Target="http://www.jstor.org/stable/20112531" TargetMode="External"/><Relationship Id="rId1369" Type="http://schemas.openxmlformats.org/officeDocument/2006/relationships/hyperlink" Target="http://www.jstor.org/stable/20112531" TargetMode="External"/><Relationship Id="rId1370" Type="http://schemas.openxmlformats.org/officeDocument/2006/relationships/hyperlink" Target="http://www.jstor.org/stable/20112531" TargetMode="External"/><Relationship Id="rId1371" Type="http://schemas.openxmlformats.org/officeDocument/2006/relationships/hyperlink" Target="http://www.jstor.org/stable/20112531" TargetMode="External"/><Relationship Id="rId1372" Type="http://schemas.openxmlformats.org/officeDocument/2006/relationships/hyperlink" Target="http://www.jstor.org/stable/20112531" TargetMode="External"/><Relationship Id="rId1373" Type="http://schemas.openxmlformats.org/officeDocument/2006/relationships/hyperlink" Target="http://www.jstor.org/stable/20112531" TargetMode="External"/><Relationship Id="rId1374" Type="http://schemas.openxmlformats.org/officeDocument/2006/relationships/hyperlink" Target="http://www.jstor.org/stable/20112531" TargetMode="External"/><Relationship Id="rId1375" Type="http://schemas.openxmlformats.org/officeDocument/2006/relationships/hyperlink" Target="http://www.jstor.org/stable/20112531" TargetMode="External"/><Relationship Id="rId1376" Type="http://schemas.openxmlformats.org/officeDocument/2006/relationships/hyperlink" Target="http://www.jstor.org/stable/20112531" TargetMode="External"/><Relationship Id="rId1377" Type="http://schemas.openxmlformats.org/officeDocument/2006/relationships/hyperlink" Target="http://www.jstor.org/stable/20112531" TargetMode="External"/><Relationship Id="rId1378" Type="http://schemas.openxmlformats.org/officeDocument/2006/relationships/hyperlink" Target="http://www.jstor.org/stable/20112531" TargetMode="External"/><Relationship Id="rId1379" Type="http://schemas.openxmlformats.org/officeDocument/2006/relationships/hyperlink" Target="http://www.jstor.org/stable/20112531" TargetMode="External"/><Relationship Id="rId1380" Type="http://schemas.openxmlformats.org/officeDocument/2006/relationships/hyperlink" Target="http://www.jstor.org/stable/20112531" TargetMode="External"/><Relationship Id="rId1381" Type="http://schemas.openxmlformats.org/officeDocument/2006/relationships/hyperlink" Target="http://www.jstor.org/stable/20112531" TargetMode="External"/><Relationship Id="rId1382" Type="http://schemas.openxmlformats.org/officeDocument/2006/relationships/hyperlink" Target="http://www.jstor.org/stable/20112531" TargetMode="External"/><Relationship Id="rId1383" Type="http://schemas.openxmlformats.org/officeDocument/2006/relationships/hyperlink" Target="http://www.jstor.org/stable/20112531" TargetMode="External"/><Relationship Id="rId1384" Type="http://schemas.openxmlformats.org/officeDocument/2006/relationships/hyperlink" Target="http://www.jstor.org/stable/20112531" TargetMode="External"/><Relationship Id="rId1385" Type="http://schemas.openxmlformats.org/officeDocument/2006/relationships/hyperlink" Target="http://www.jstor.org/stable/20112531" TargetMode="External"/><Relationship Id="rId1386" Type="http://schemas.openxmlformats.org/officeDocument/2006/relationships/hyperlink" Target="http://www.jstor.org/stable/20112531" TargetMode="External"/><Relationship Id="rId1387" Type="http://schemas.openxmlformats.org/officeDocument/2006/relationships/hyperlink" Target="http://www.jstor.org/stable/20112531" TargetMode="External"/><Relationship Id="rId1388" Type="http://schemas.openxmlformats.org/officeDocument/2006/relationships/hyperlink" Target="http://www.jstor.org/stable/20112531" TargetMode="External"/><Relationship Id="rId1389" Type="http://schemas.openxmlformats.org/officeDocument/2006/relationships/hyperlink" Target="http://www.jstor.org/stable/20112531" TargetMode="External"/><Relationship Id="rId1390" Type="http://schemas.openxmlformats.org/officeDocument/2006/relationships/hyperlink" Target="http://www.jstor.org/stable/20112531" TargetMode="External"/><Relationship Id="rId1391" Type="http://schemas.openxmlformats.org/officeDocument/2006/relationships/hyperlink" Target="http://www.jstor.org/stable/20112531" TargetMode="External"/><Relationship Id="rId1392" Type="http://schemas.openxmlformats.org/officeDocument/2006/relationships/hyperlink" Target="http://www.jstor.org/stable/20112531" TargetMode="External"/><Relationship Id="rId1393" Type="http://schemas.openxmlformats.org/officeDocument/2006/relationships/hyperlink" Target="http://www.jstor.org/stable/20112531" TargetMode="External"/><Relationship Id="rId1394" Type="http://schemas.openxmlformats.org/officeDocument/2006/relationships/hyperlink" Target="http://www.jstor.org/stable/20112531" TargetMode="External"/><Relationship Id="rId1395" Type="http://schemas.openxmlformats.org/officeDocument/2006/relationships/hyperlink" Target="http://www.jstor.org/stable/20112531" TargetMode="External"/><Relationship Id="rId1396" Type="http://schemas.openxmlformats.org/officeDocument/2006/relationships/hyperlink" Target="http://www.jstor.org/stable/20112531" TargetMode="External"/><Relationship Id="rId1397" Type="http://schemas.openxmlformats.org/officeDocument/2006/relationships/hyperlink" Target="http://www.jstor.org/stable/20112531" TargetMode="External"/><Relationship Id="rId1398" Type="http://schemas.openxmlformats.org/officeDocument/2006/relationships/hyperlink" Target="http://www.jstor.org/stable/20112531" TargetMode="External"/><Relationship Id="rId1399" Type="http://schemas.openxmlformats.org/officeDocument/2006/relationships/hyperlink" Target="http://www.jstor.org/stable/20112531" TargetMode="External"/><Relationship Id="rId1400" Type="http://schemas.openxmlformats.org/officeDocument/2006/relationships/hyperlink" Target="http://www.jstor.org/stable/20112531" TargetMode="External"/><Relationship Id="rId1401" Type="http://schemas.openxmlformats.org/officeDocument/2006/relationships/hyperlink" Target="http://www.jstor.org/stable/20112531" TargetMode="External"/><Relationship Id="rId1402" Type="http://schemas.openxmlformats.org/officeDocument/2006/relationships/hyperlink" Target="http://www.jstor.org/stable/20112531" TargetMode="External"/><Relationship Id="rId1403" Type="http://schemas.openxmlformats.org/officeDocument/2006/relationships/hyperlink" Target="http://www.jstor.org/stable/20112531" TargetMode="External"/><Relationship Id="rId1404" Type="http://schemas.openxmlformats.org/officeDocument/2006/relationships/hyperlink" Target="http://www.jstor.org/stable/20112531" TargetMode="External"/><Relationship Id="rId1405" Type="http://schemas.openxmlformats.org/officeDocument/2006/relationships/hyperlink" Target="http://www.jstor.org/stable/20112531" TargetMode="External"/><Relationship Id="rId1406" Type="http://schemas.openxmlformats.org/officeDocument/2006/relationships/hyperlink" Target="http://www.jstor.org/stable/20112531" TargetMode="External"/><Relationship Id="rId1407" Type="http://schemas.openxmlformats.org/officeDocument/2006/relationships/hyperlink" Target="http://www.jstor.org/stable/20112531" TargetMode="External"/><Relationship Id="rId1408" Type="http://schemas.openxmlformats.org/officeDocument/2006/relationships/hyperlink" Target="http://www.jstor.org/stable/20112531" TargetMode="External"/><Relationship Id="rId1409" Type="http://schemas.openxmlformats.org/officeDocument/2006/relationships/hyperlink" Target="http://www.jstor.org/stable/20112531" TargetMode="External"/><Relationship Id="rId1410" Type="http://schemas.openxmlformats.org/officeDocument/2006/relationships/hyperlink" Target="http://www.jstor.org/stable/20112531" TargetMode="External"/><Relationship Id="rId1411" Type="http://schemas.openxmlformats.org/officeDocument/2006/relationships/hyperlink" Target="http://www.jstor.org/stable/20112531" TargetMode="External"/><Relationship Id="rId1412" Type="http://schemas.openxmlformats.org/officeDocument/2006/relationships/hyperlink" Target="http://www.jstor.org/stable/20112531" TargetMode="External"/><Relationship Id="rId1413" Type="http://schemas.openxmlformats.org/officeDocument/2006/relationships/hyperlink" Target="http://www.jstor.org/stable/20112531" TargetMode="External"/><Relationship Id="rId1414" Type="http://schemas.openxmlformats.org/officeDocument/2006/relationships/hyperlink" Target="http://www.jstor.org/stable/20112531" TargetMode="External"/><Relationship Id="rId1415" Type="http://schemas.openxmlformats.org/officeDocument/2006/relationships/hyperlink" Target="http://www.jstor.org/stable/20112531" TargetMode="External"/><Relationship Id="rId1416" Type="http://schemas.openxmlformats.org/officeDocument/2006/relationships/hyperlink" Target="http://www.jstor.org/stable/20112531" TargetMode="External"/><Relationship Id="rId1417" Type="http://schemas.openxmlformats.org/officeDocument/2006/relationships/hyperlink" Target="http://www.jstor.org/stable/20112531" TargetMode="External"/><Relationship Id="rId1418" Type="http://schemas.openxmlformats.org/officeDocument/2006/relationships/hyperlink" Target="http://www.jstor.org/stable/20112531" TargetMode="External"/><Relationship Id="rId1419" Type="http://schemas.openxmlformats.org/officeDocument/2006/relationships/hyperlink" Target="http://www.jstor.org/stable/20112531" TargetMode="External"/><Relationship Id="rId1420" Type="http://schemas.openxmlformats.org/officeDocument/2006/relationships/hyperlink" Target="http://www.jstor.org/stable/20112531" TargetMode="External"/><Relationship Id="rId1421" Type="http://schemas.openxmlformats.org/officeDocument/2006/relationships/hyperlink" Target="http://www.jstor.org/stable/20112531" TargetMode="External"/><Relationship Id="rId1422" Type="http://schemas.openxmlformats.org/officeDocument/2006/relationships/hyperlink" Target="http://www.jstor.org/stable/20112531" TargetMode="External"/><Relationship Id="rId1423" Type="http://schemas.openxmlformats.org/officeDocument/2006/relationships/hyperlink" Target="http://www.jstor.org/stable/20112531" TargetMode="External"/><Relationship Id="rId1424" Type="http://schemas.openxmlformats.org/officeDocument/2006/relationships/hyperlink" Target="http://www.jstor.org/stable/20112531" TargetMode="External"/><Relationship Id="rId1425" Type="http://schemas.openxmlformats.org/officeDocument/2006/relationships/hyperlink" Target="http://www.jstor.org/stable/20112531" TargetMode="External"/><Relationship Id="rId1426" Type="http://schemas.openxmlformats.org/officeDocument/2006/relationships/hyperlink" Target="http://www.jstor.org/stable/20112531" TargetMode="External"/><Relationship Id="rId1427" Type="http://schemas.openxmlformats.org/officeDocument/2006/relationships/hyperlink" Target="http://www.jstor.org/stable/20112531" TargetMode="External"/><Relationship Id="rId1428" Type="http://schemas.openxmlformats.org/officeDocument/2006/relationships/hyperlink" Target="http://www.jstor.org/stable/20112531" TargetMode="External"/><Relationship Id="rId1429" Type="http://schemas.openxmlformats.org/officeDocument/2006/relationships/hyperlink" Target="http://www.jstor.org/stable/20112531" TargetMode="External"/><Relationship Id="rId1430" Type="http://schemas.openxmlformats.org/officeDocument/2006/relationships/hyperlink" Target="http://www.jstor.org/stable/20112531" TargetMode="External"/><Relationship Id="rId1431" Type="http://schemas.openxmlformats.org/officeDocument/2006/relationships/hyperlink" Target="http://www.jstor.org/stable/20112531" TargetMode="External"/><Relationship Id="rId1432" Type="http://schemas.openxmlformats.org/officeDocument/2006/relationships/hyperlink" Target="http://www.jstor.org/stable/20112531" TargetMode="External"/><Relationship Id="rId1433" Type="http://schemas.openxmlformats.org/officeDocument/2006/relationships/hyperlink" Target="http://www.jstor.org/stable/20112531" TargetMode="External"/><Relationship Id="rId1434" Type="http://schemas.openxmlformats.org/officeDocument/2006/relationships/hyperlink" Target="http://www.jstor.org/stable/20112531" TargetMode="External"/><Relationship Id="rId1435" Type="http://schemas.openxmlformats.org/officeDocument/2006/relationships/hyperlink" Target="http://www.jstor.org/stable/20112531" TargetMode="External"/><Relationship Id="rId1436" Type="http://schemas.openxmlformats.org/officeDocument/2006/relationships/hyperlink" Target="http://www.jstor.org/stable/20112531" TargetMode="External"/><Relationship Id="rId1437" Type="http://schemas.openxmlformats.org/officeDocument/2006/relationships/hyperlink" Target="http://www.jstor.org/stable/3544689" TargetMode="External"/><Relationship Id="rId1438" Type="http://schemas.openxmlformats.org/officeDocument/2006/relationships/hyperlink" Target="http://www.jstor.org/stable/3544689" TargetMode="External"/><Relationship Id="rId1439" Type="http://schemas.openxmlformats.org/officeDocument/2006/relationships/hyperlink" Target="http://www.jstor.org/stable/3544689" TargetMode="External"/><Relationship Id="rId1440" Type="http://schemas.openxmlformats.org/officeDocument/2006/relationships/hyperlink" Target="http://www.jstor.org/stable/3544689" TargetMode="External"/><Relationship Id="rId1441" Type="http://schemas.openxmlformats.org/officeDocument/2006/relationships/hyperlink" Target="http://www.jstor.org/stable/3544689" TargetMode="External"/><Relationship Id="rId1442" Type="http://schemas.openxmlformats.org/officeDocument/2006/relationships/hyperlink" Target="http://www.jstor.org/stable/3544689" TargetMode="External"/><Relationship Id="rId1443" Type="http://schemas.openxmlformats.org/officeDocument/2006/relationships/hyperlink" Target="http://www.jstor.org/stable/3544689" TargetMode="External"/><Relationship Id="rId1444" Type="http://schemas.openxmlformats.org/officeDocument/2006/relationships/hyperlink" Target="http://www.jstor.org/stable/3544689" TargetMode="External"/><Relationship Id="rId1445" Type="http://schemas.openxmlformats.org/officeDocument/2006/relationships/hyperlink" Target="http://www.jstor.org/stable/3544689" TargetMode="External"/><Relationship Id="rId1446" Type="http://schemas.openxmlformats.org/officeDocument/2006/relationships/hyperlink" Target="http://www.jstor.org/stable/3544689" TargetMode="External"/><Relationship Id="rId1447" Type="http://schemas.openxmlformats.org/officeDocument/2006/relationships/hyperlink" Target="http://www.jstor.org/stable/3544689" TargetMode="External"/><Relationship Id="rId1448" Type="http://schemas.openxmlformats.org/officeDocument/2006/relationships/hyperlink" Target="http://www.jstor.org/stable/3544689" TargetMode="External"/><Relationship Id="rId1449" Type="http://schemas.openxmlformats.org/officeDocument/2006/relationships/hyperlink" Target="http://www.jstor.org/stable/3544689" TargetMode="External"/><Relationship Id="rId1450" Type="http://schemas.openxmlformats.org/officeDocument/2006/relationships/hyperlink" Target="http://www.jstor.org/stable/3544689" TargetMode="External"/><Relationship Id="rId1451" Type="http://schemas.openxmlformats.org/officeDocument/2006/relationships/hyperlink" Target="http://www.jstor.org/stable/3544689" TargetMode="External"/><Relationship Id="rId1452" Type="http://schemas.openxmlformats.org/officeDocument/2006/relationships/hyperlink" Target="http://www.jstor.org/stable/3544689" TargetMode="External"/><Relationship Id="rId1453" Type="http://schemas.openxmlformats.org/officeDocument/2006/relationships/hyperlink" Target="http://www.jstor.org/stable/3544689" TargetMode="External"/><Relationship Id="rId1454" Type="http://schemas.openxmlformats.org/officeDocument/2006/relationships/hyperlink" Target="http://www.jstor.org/stable/3544689" TargetMode="External"/><Relationship Id="rId1455" Type="http://schemas.openxmlformats.org/officeDocument/2006/relationships/hyperlink" Target="http://www.jstor.org/stable/3544689" TargetMode="External"/><Relationship Id="rId1456" Type="http://schemas.openxmlformats.org/officeDocument/2006/relationships/hyperlink" Target="http://www.jstor.org/stable/3544689" TargetMode="External"/><Relationship Id="rId1457" Type="http://schemas.openxmlformats.org/officeDocument/2006/relationships/hyperlink" Target="http://www.jstor.org/stable/3544689" TargetMode="External"/><Relationship Id="rId1458" Type="http://schemas.openxmlformats.org/officeDocument/2006/relationships/hyperlink" Target="http://www.jstor.org/stable/3544689" TargetMode="External"/><Relationship Id="rId1459" Type="http://schemas.openxmlformats.org/officeDocument/2006/relationships/hyperlink" Target="http://www.jstor.org/stable/3544689" TargetMode="External"/><Relationship Id="rId1460" Type="http://schemas.openxmlformats.org/officeDocument/2006/relationships/hyperlink" Target="http://www.jstor.org/stable/3544689" TargetMode="External"/><Relationship Id="rId1461" Type="http://schemas.openxmlformats.org/officeDocument/2006/relationships/hyperlink" Target="http://www.jstor.org/stable/3544689" TargetMode="External"/><Relationship Id="rId1462" Type="http://schemas.openxmlformats.org/officeDocument/2006/relationships/hyperlink" Target="http://www.jstor.org/stable/3544689" TargetMode="External"/><Relationship Id="rId1463" Type="http://schemas.openxmlformats.org/officeDocument/2006/relationships/hyperlink" Target="http://www.jstor.org/stable/3544689" TargetMode="External"/><Relationship Id="rId1464" Type="http://schemas.openxmlformats.org/officeDocument/2006/relationships/hyperlink" Target="http://www.jstor.org/stable/3544689" TargetMode="External"/><Relationship Id="rId1465" Type="http://schemas.openxmlformats.org/officeDocument/2006/relationships/hyperlink" Target="http://www.jstor.org/stable/3544689" TargetMode="External"/><Relationship Id="rId1466" Type="http://schemas.openxmlformats.org/officeDocument/2006/relationships/hyperlink" Target="http://www.jstor.org/stable/3544689" TargetMode="External"/><Relationship Id="rId1467" Type="http://schemas.openxmlformats.org/officeDocument/2006/relationships/hyperlink" Target="http://www.jstor.org/stable/3544689" TargetMode="External"/><Relationship Id="rId1468" Type="http://schemas.openxmlformats.org/officeDocument/2006/relationships/hyperlink" Target="http://www.jstor.org/stable/3544689" TargetMode="External"/><Relationship Id="rId1469" Type="http://schemas.openxmlformats.org/officeDocument/2006/relationships/hyperlink" Target="http://www.jstor.org/stable/3544689" TargetMode="External"/><Relationship Id="rId1470" Type="http://schemas.openxmlformats.org/officeDocument/2006/relationships/hyperlink" Target="http://www.jstor.org/stable/3544689" TargetMode="External"/><Relationship Id="rId1471" Type="http://schemas.openxmlformats.org/officeDocument/2006/relationships/hyperlink" Target="http://www.jstor.org/stable/3544689" TargetMode="External"/><Relationship Id="rId1472" Type="http://schemas.openxmlformats.org/officeDocument/2006/relationships/hyperlink" Target="http://www.jstor.org/stable/3544689" TargetMode="External"/><Relationship Id="rId1473" Type="http://schemas.openxmlformats.org/officeDocument/2006/relationships/hyperlink" Target="http://www.jstor.org/stable/3544689" TargetMode="External"/><Relationship Id="rId1474" Type="http://schemas.openxmlformats.org/officeDocument/2006/relationships/hyperlink" Target="http://www.jstor.org/stable/3544689" TargetMode="External"/><Relationship Id="rId1475" Type="http://schemas.openxmlformats.org/officeDocument/2006/relationships/hyperlink" Target="http://www.jstor.org/stable/3544689" TargetMode="External"/><Relationship Id="rId1476" Type="http://schemas.openxmlformats.org/officeDocument/2006/relationships/hyperlink" Target="http://www.jstor.org/stable/3544689" TargetMode="External"/><Relationship Id="rId1477" Type="http://schemas.openxmlformats.org/officeDocument/2006/relationships/hyperlink" Target="http://www.jstor.org/stable/3544689" TargetMode="External"/><Relationship Id="rId1478" Type="http://schemas.openxmlformats.org/officeDocument/2006/relationships/hyperlink" Target="http://www.jstor.org/stable/3544689" TargetMode="External"/><Relationship Id="rId1479" Type="http://schemas.openxmlformats.org/officeDocument/2006/relationships/hyperlink" Target="http://www.jstor.org/stable/3544689" TargetMode="External"/><Relationship Id="rId1480" Type="http://schemas.openxmlformats.org/officeDocument/2006/relationships/hyperlink" Target="http://www.jstor.org/stable/3544689" TargetMode="External"/><Relationship Id="rId1481" Type="http://schemas.openxmlformats.org/officeDocument/2006/relationships/hyperlink" Target="http://www.jstor.org/stable/3544689" TargetMode="External"/><Relationship Id="rId1482" Type="http://schemas.openxmlformats.org/officeDocument/2006/relationships/hyperlink" Target="http://www.jstor.org/stable/3544689" TargetMode="External"/><Relationship Id="rId1483" Type="http://schemas.openxmlformats.org/officeDocument/2006/relationships/hyperlink" Target="http://www.jstor.org/stable/3544689" TargetMode="External"/><Relationship Id="rId1484" Type="http://schemas.openxmlformats.org/officeDocument/2006/relationships/hyperlink" Target="http://www.jstor.org/stable/3544689" TargetMode="External"/><Relationship Id="rId1485" Type="http://schemas.openxmlformats.org/officeDocument/2006/relationships/hyperlink" Target="http://www.jstor.org/stable/3544689" TargetMode="External"/><Relationship Id="rId1486" Type="http://schemas.openxmlformats.org/officeDocument/2006/relationships/hyperlink" Target="http://www.jstor.org/stable/3544689" TargetMode="External"/><Relationship Id="rId1487" Type="http://schemas.openxmlformats.org/officeDocument/2006/relationships/hyperlink" Target="http://www.jstor.org/stable/3544689" TargetMode="External"/><Relationship Id="rId1488" Type="http://schemas.openxmlformats.org/officeDocument/2006/relationships/hyperlink" Target="http://www.jstor.org/stable/3544689" TargetMode="External"/><Relationship Id="rId1489" Type="http://schemas.openxmlformats.org/officeDocument/2006/relationships/hyperlink" Target="http://www.jstor.org/stable/3544689" TargetMode="External"/><Relationship Id="rId1490" Type="http://schemas.openxmlformats.org/officeDocument/2006/relationships/hyperlink" Target="http://www.jstor.org/stable/3544689" TargetMode="External"/><Relationship Id="rId1491" Type="http://schemas.openxmlformats.org/officeDocument/2006/relationships/hyperlink" Target="http://www.jstor.org/stable/3544689" TargetMode="External"/><Relationship Id="rId1492" Type="http://schemas.openxmlformats.org/officeDocument/2006/relationships/hyperlink" Target="http://www.jstor.org/stable/3544689" TargetMode="External"/><Relationship Id="rId1493" Type="http://schemas.openxmlformats.org/officeDocument/2006/relationships/hyperlink" Target="http://www.jstor.org/stable/3544689" TargetMode="External"/><Relationship Id="rId1494" Type="http://schemas.openxmlformats.org/officeDocument/2006/relationships/hyperlink" Target="http://www.jstor.org/stable/3544689" TargetMode="External"/><Relationship Id="rId1495" Type="http://schemas.openxmlformats.org/officeDocument/2006/relationships/hyperlink" Target="http://www.jstor.org/stable/3544689" TargetMode="External"/><Relationship Id="rId1496" Type="http://schemas.openxmlformats.org/officeDocument/2006/relationships/hyperlink" Target="http://www.jstor.org/stable/3544689" TargetMode="External"/><Relationship Id="rId1497" Type="http://schemas.openxmlformats.org/officeDocument/2006/relationships/hyperlink" Target="http://www.jstor.org/stable/3544689" TargetMode="External"/><Relationship Id="rId1498" Type="http://schemas.openxmlformats.org/officeDocument/2006/relationships/hyperlink" Target="http://www.jstor.org/stable/3544689" TargetMode="External"/><Relationship Id="rId1499" Type="http://schemas.openxmlformats.org/officeDocument/2006/relationships/hyperlink" Target="http://www.jstor.org/stable/3544689" TargetMode="External"/><Relationship Id="rId1500" Type="http://schemas.openxmlformats.org/officeDocument/2006/relationships/hyperlink" Target="http://www.jstor.org/stable/3544689" TargetMode="External"/><Relationship Id="rId1501" Type="http://schemas.openxmlformats.org/officeDocument/2006/relationships/hyperlink" Target="http://www.jstor.org/stable/3544689" TargetMode="External"/><Relationship Id="rId1502" Type="http://schemas.openxmlformats.org/officeDocument/2006/relationships/hyperlink" Target="http://www.jstor.org/stable/3544689" TargetMode="External"/><Relationship Id="rId1503" Type="http://schemas.openxmlformats.org/officeDocument/2006/relationships/hyperlink" Target="http://www.jstor.org/stable/3544689" TargetMode="External"/><Relationship Id="rId1504" Type="http://schemas.openxmlformats.org/officeDocument/2006/relationships/hyperlink" Target="http://www.jstor.org/stable/3544689" TargetMode="External"/><Relationship Id="rId1505" Type="http://schemas.openxmlformats.org/officeDocument/2006/relationships/hyperlink" Target="http://www.jstor.org/stable/3544689" TargetMode="External"/><Relationship Id="rId1506" Type="http://schemas.openxmlformats.org/officeDocument/2006/relationships/hyperlink" Target="http://www.jstor.org/stable/3544689" TargetMode="External"/><Relationship Id="rId1507" Type="http://schemas.openxmlformats.org/officeDocument/2006/relationships/hyperlink" Target="http://www.jstor.org/stable/3544689" TargetMode="External"/><Relationship Id="rId1508" Type="http://schemas.openxmlformats.org/officeDocument/2006/relationships/hyperlink" Target="http://www.jstor.org/stable/3544689" TargetMode="External"/><Relationship Id="rId1509" Type="http://schemas.openxmlformats.org/officeDocument/2006/relationships/hyperlink" Target="http://www.jstor.org/stable/3544689" TargetMode="External"/><Relationship Id="rId1510" Type="http://schemas.openxmlformats.org/officeDocument/2006/relationships/hyperlink" Target="http://www.jstor.org/stable/3544689" TargetMode="External"/><Relationship Id="rId1511" Type="http://schemas.openxmlformats.org/officeDocument/2006/relationships/hyperlink" Target="http://www.jstor.org/stable/3544689" TargetMode="External"/><Relationship Id="rId1512" Type="http://schemas.openxmlformats.org/officeDocument/2006/relationships/hyperlink" Target="http://www.jstor.org/stable/3544689" TargetMode="External"/><Relationship Id="rId1513" Type="http://schemas.openxmlformats.org/officeDocument/2006/relationships/hyperlink" Target="http://www.jstor.org/stable/3544689" TargetMode="External"/><Relationship Id="rId1514" Type="http://schemas.openxmlformats.org/officeDocument/2006/relationships/hyperlink" Target="http://www.jstor.org/stable/3544689" TargetMode="External"/><Relationship Id="rId1515" Type="http://schemas.openxmlformats.org/officeDocument/2006/relationships/hyperlink" Target="http://www.jstor.org/stable/3544689" TargetMode="External"/><Relationship Id="rId1516" Type="http://schemas.openxmlformats.org/officeDocument/2006/relationships/hyperlink" Target="http://www.jstor.org/stable/3544689" TargetMode="External"/><Relationship Id="rId1517" Type="http://schemas.openxmlformats.org/officeDocument/2006/relationships/hyperlink" Target="http://www.jstor.org/stable/3544689" TargetMode="External"/><Relationship Id="rId1518" Type="http://schemas.openxmlformats.org/officeDocument/2006/relationships/hyperlink" Target="http://www.jstor.org/stable/3544689" TargetMode="External"/><Relationship Id="rId1519" Type="http://schemas.openxmlformats.org/officeDocument/2006/relationships/hyperlink" Target="http://www.jstor.org/stable/3544689" TargetMode="External"/><Relationship Id="rId1520" Type="http://schemas.openxmlformats.org/officeDocument/2006/relationships/hyperlink" Target="http://www.jstor.org/stable/3544689" TargetMode="External"/><Relationship Id="rId1521" Type="http://schemas.openxmlformats.org/officeDocument/2006/relationships/hyperlink" Target="https://doi.org/10.1017/S0007485300029199" TargetMode="External"/><Relationship Id="rId1522" Type="http://schemas.openxmlformats.org/officeDocument/2006/relationships/hyperlink" Target="https://doi.org/10.1017/S0007485300029199" TargetMode="External"/><Relationship Id="rId1523" Type="http://schemas.openxmlformats.org/officeDocument/2006/relationships/hyperlink" Target="https://doi.org/10.1017/S0007485300029199" TargetMode="External"/><Relationship Id="rId1524" Type="http://schemas.openxmlformats.org/officeDocument/2006/relationships/hyperlink" Target="https://doi.org/10.1017/S0007485300029199" TargetMode="External"/><Relationship Id="rId1525" Type="http://schemas.openxmlformats.org/officeDocument/2006/relationships/hyperlink" Target="https://doi.org/10.1017/S0007485300029199" TargetMode="External"/><Relationship Id="rId1526" Type="http://schemas.openxmlformats.org/officeDocument/2006/relationships/hyperlink" Target="https://doi.org/10.1017/S0007485300029199" TargetMode="External"/><Relationship Id="rId1527" Type="http://schemas.openxmlformats.org/officeDocument/2006/relationships/hyperlink" Target="https://doi.org/10.1017/S0007485300029199" TargetMode="External"/><Relationship Id="rId1528" Type="http://schemas.openxmlformats.org/officeDocument/2006/relationships/hyperlink" Target="https://doi.org/10.1017/S0007485300029199" TargetMode="External"/><Relationship Id="rId1529" Type="http://schemas.openxmlformats.org/officeDocument/2006/relationships/hyperlink" Target="https://doi.org/10.1017/S0007485300029199" TargetMode="External"/><Relationship Id="rId1530" Type="http://schemas.openxmlformats.org/officeDocument/2006/relationships/hyperlink" Target="https://doi.org/10.1017/S0007485300029199" TargetMode="External"/><Relationship Id="rId1531" Type="http://schemas.openxmlformats.org/officeDocument/2006/relationships/hyperlink" Target="https://doi.org/10.1017/S0007485300029199" TargetMode="External"/><Relationship Id="rId1532" Type="http://schemas.openxmlformats.org/officeDocument/2006/relationships/hyperlink" Target="https://doi.org/10.1017/S0007485300029199" TargetMode="External"/><Relationship Id="rId1533" Type="http://schemas.openxmlformats.org/officeDocument/2006/relationships/hyperlink" Target="https://doi.org/10.1017/S0007485300029199" TargetMode="External"/><Relationship Id="rId1534" Type="http://schemas.openxmlformats.org/officeDocument/2006/relationships/hyperlink" Target="https://doi.org/10.1017/S0007485300029199" TargetMode="External"/><Relationship Id="rId1535" Type="http://schemas.openxmlformats.org/officeDocument/2006/relationships/hyperlink" Target="https://doi.org/10.1017/S0007485300029199" TargetMode="External"/><Relationship Id="rId1536" Type="http://schemas.openxmlformats.org/officeDocument/2006/relationships/hyperlink" Target="https://doi.org/10.1017/S0007485300029199" TargetMode="External"/><Relationship Id="rId1537" Type="http://schemas.openxmlformats.org/officeDocument/2006/relationships/hyperlink" Target="https://doi.org/10.1017/S0007485300029199" TargetMode="External"/><Relationship Id="rId1538" Type="http://schemas.openxmlformats.org/officeDocument/2006/relationships/hyperlink" Target="https://doi.org/10.1017/S0007485300029199" TargetMode="External"/><Relationship Id="rId1539" Type="http://schemas.openxmlformats.org/officeDocument/2006/relationships/hyperlink" Target="https://doi.org/10.1017/S0007485300029199" TargetMode="External"/><Relationship Id="rId1540" Type="http://schemas.openxmlformats.org/officeDocument/2006/relationships/hyperlink" Target="https://doi.org/10.1017/S0007485300029199" TargetMode="External"/><Relationship Id="rId1541" Type="http://schemas.openxmlformats.org/officeDocument/2006/relationships/hyperlink" Target="https://doi.org/10.1017/S0007485300029199" TargetMode="External"/><Relationship Id="rId1542" Type="http://schemas.openxmlformats.org/officeDocument/2006/relationships/hyperlink" Target="https://doi.org/10.1017/S0007485300029199" TargetMode="External"/><Relationship Id="rId1543" Type="http://schemas.openxmlformats.org/officeDocument/2006/relationships/hyperlink" Target="https://doi.org/10.1017/S0007485300029199" TargetMode="External"/><Relationship Id="rId1544" Type="http://schemas.openxmlformats.org/officeDocument/2006/relationships/hyperlink" Target="https://doi.org/10.1017/S0007485300029199" TargetMode="External"/><Relationship Id="rId1545" Type="http://schemas.openxmlformats.org/officeDocument/2006/relationships/hyperlink" Target="https://doi.org/10.1017/S0007485300029199" TargetMode="External"/><Relationship Id="rId1546" Type="http://schemas.openxmlformats.org/officeDocument/2006/relationships/hyperlink" Target="https://doi.org/10.1017/S0007485300029199" TargetMode="External"/><Relationship Id="rId1547" Type="http://schemas.openxmlformats.org/officeDocument/2006/relationships/hyperlink" Target="https://doi.org/10.1017/S0007485300029199" TargetMode="External"/><Relationship Id="rId1548" Type="http://schemas.openxmlformats.org/officeDocument/2006/relationships/hyperlink" Target="https://doi.org/10.1017/S0007485300029199" TargetMode="External"/><Relationship Id="rId1549" Type="http://schemas.openxmlformats.org/officeDocument/2006/relationships/hyperlink" Target="https://doi.org/10.1017/S0007485300029199" TargetMode="External"/><Relationship Id="rId1550" Type="http://schemas.openxmlformats.org/officeDocument/2006/relationships/hyperlink" Target="https://doi.org/10.1017/S0007485300029199" TargetMode="External"/><Relationship Id="rId1551" Type="http://schemas.openxmlformats.org/officeDocument/2006/relationships/hyperlink" Target="https://doi.org/10.1017/S0007485300029199" TargetMode="External"/><Relationship Id="rId1552" Type="http://schemas.openxmlformats.org/officeDocument/2006/relationships/hyperlink" Target="https://doi.org/10.1017/S0007485300029199" TargetMode="External"/><Relationship Id="rId1553" Type="http://schemas.openxmlformats.org/officeDocument/2006/relationships/hyperlink" Target="https://doi.org/10.1017/S0007485300029199" TargetMode="External"/><Relationship Id="rId1554" Type="http://schemas.openxmlformats.org/officeDocument/2006/relationships/hyperlink" Target="https://doi.org/10.1017/S0007485300029199" TargetMode="External"/><Relationship Id="rId1555" Type="http://schemas.openxmlformats.org/officeDocument/2006/relationships/hyperlink" Target="https://doi.org/10.1017/S0007485300029199" TargetMode="External"/><Relationship Id="rId1556" Type="http://schemas.openxmlformats.org/officeDocument/2006/relationships/hyperlink" Target="https://doi.org/10.1017/S0007485300029199" TargetMode="External"/><Relationship Id="rId1557" Type="http://schemas.openxmlformats.org/officeDocument/2006/relationships/hyperlink" Target="https://doi.org/10.1017/S0007485300029199" TargetMode="External"/><Relationship Id="rId1558" Type="http://schemas.openxmlformats.org/officeDocument/2006/relationships/hyperlink" Target="https://doi.org/10.1017/S0007485300029199" TargetMode="External"/><Relationship Id="rId1559" Type="http://schemas.openxmlformats.org/officeDocument/2006/relationships/hyperlink" Target="https://doi.org/10.1017/S0007485300029199" TargetMode="External"/><Relationship Id="rId1560" Type="http://schemas.openxmlformats.org/officeDocument/2006/relationships/hyperlink" Target="https://doi.org/10.1017/S0007485300029199" TargetMode="External"/><Relationship Id="rId1561" Type="http://schemas.openxmlformats.org/officeDocument/2006/relationships/hyperlink" Target="https://doi.org/10.1017/S0007485300029199" TargetMode="External"/><Relationship Id="rId1562" Type="http://schemas.openxmlformats.org/officeDocument/2006/relationships/hyperlink" Target="https://doi.org/10.1017/S0007485300029199" TargetMode="External"/><Relationship Id="rId1563" Type="http://schemas.openxmlformats.org/officeDocument/2006/relationships/hyperlink" Target="https://doi.org/10.1017/S0007485300029199" TargetMode="External"/><Relationship Id="rId1564" Type="http://schemas.openxmlformats.org/officeDocument/2006/relationships/hyperlink" Target="https://doi.org/10.1017/S0007485300029199" TargetMode="External"/><Relationship Id="rId1565" Type="http://schemas.openxmlformats.org/officeDocument/2006/relationships/hyperlink" Target="https://doi.org/10.1017/S0007485300029199" TargetMode="External"/><Relationship Id="rId1566" Type="http://schemas.openxmlformats.org/officeDocument/2006/relationships/hyperlink" Target="https://doi.org/10.1017/S0007485300029199" TargetMode="External"/><Relationship Id="rId1567" Type="http://schemas.openxmlformats.org/officeDocument/2006/relationships/hyperlink" Target="https://doi.org/10.1017/S0007485300029199" TargetMode="External"/><Relationship Id="rId1568" Type="http://schemas.openxmlformats.org/officeDocument/2006/relationships/hyperlink" Target="https://doi.org/10.1017/S0007485300029199" TargetMode="External"/><Relationship Id="rId1569" Type="http://schemas.openxmlformats.org/officeDocument/2006/relationships/hyperlink" Target="https://doi.org/10.1017/S0007485300029199" TargetMode="External"/><Relationship Id="rId1570" Type="http://schemas.openxmlformats.org/officeDocument/2006/relationships/hyperlink" Target="https://doi.org/10.1017/S0007485300029199" TargetMode="External"/><Relationship Id="rId1571" Type="http://schemas.openxmlformats.org/officeDocument/2006/relationships/hyperlink" Target="https://doi.org/10.1017/S0007485300029199" TargetMode="External"/><Relationship Id="rId1572" Type="http://schemas.openxmlformats.org/officeDocument/2006/relationships/hyperlink" Target="https://doi.org/10.1017/S0007485300029199" TargetMode="External"/><Relationship Id="rId1573" Type="http://schemas.openxmlformats.org/officeDocument/2006/relationships/hyperlink" Target="https://doi.org/10.1017/S0007485300029199" TargetMode="External"/><Relationship Id="rId1574" Type="http://schemas.openxmlformats.org/officeDocument/2006/relationships/hyperlink" Target="https://doi.org/10.1017/S0007485300029199" TargetMode="External"/><Relationship Id="rId1575" Type="http://schemas.openxmlformats.org/officeDocument/2006/relationships/hyperlink" Target="https://doi.org/10.1017/S0007485300029199" TargetMode="External"/><Relationship Id="rId1576" Type="http://schemas.openxmlformats.org/officeDocument/2006/relationships/hyperlink" Target="https://doi.org/10.1017/S0007485300029199" TargetMode="External"/><Relationship Id="rId1577" Type="http://schemas.openxmlformats.org/officeDocument/2006/relationships/hyperlink" Target="https://doi.org/10.1017/S0007485300029199" TargetMode="External"/><Relationship Id="rId1578" Type="http://schemas.openxmlformats.org/officeDocument/2006/relationships/hyperlink" Target="https://doi.org/10.1017/S0007485300029199" TargetMode="External"/><Relationship Id="rId1579" Type="http://schemas.openxmlformats.org/officeDocument/2006/relationships/hyperlink" Target="https://doi.org/10.1017/S0007485300029199" TargetMode="External"/><Relationship Id="rId1580" Type="http://schemas.openxmlformats.org/officeDocument/2006/relationships/hyperlink" Target="https://doi.org/10.1017/S0007485300029199" TargetMode="External"/><Relationship Id="rId1581" Type="http://schemas.openxmlformats.org/officeDocument/2006/relationships/hyperlink" Target="https://doi.org/10.1017/S0007485300029199" TargetMode="External"/><Relationship Id="rId1582" Type="http://schemas.openxmlformats.org/officeDocument/2006/relationships/hyperlink" Target="https://doi.org/10.1017/S0007485300029199" TargetMode="External"/><Relationship Id="rId1583" Type="http://schemas.openxmlformats.org/officeDocument/2006/relationships/hyperlink" Target="https://doi.org/10.1017/S0007485300029199" TargetMode="External"/><Relationship Id="rId1584" Type="http://schemas.openxmlformats.org/officeDocument/2006/relationships/hyperlink" Target="https://doi.org/10.1017/S0007485300029199" TargetMode="External"/><Relationship Id="rId1585" Type="http://schemas.openxmlformats.org/officeDocument/2006/relationships/hyperlink" Target="https://doi.org/10.1017/S0007485300029199" TargetMode="External"/><Relationship Id="rId1586" Type="http://schemas.openxmlformats.org/officeDocument/2006/relationships/hyperlink" Target="https://doi.org/10.1017/S0007485300029199" TargetMode="External"/><Relationship Id="rId1587" Type="http://schemas.openxmlformats.org/officeDocument/2006/relationships/hyperlink" Target="https://doi.org/10.1017/S0007485300029199" TargetMode="External"/><Relationship Id="rId1588" Type="http://schemas.openxmlformats.org/officeDocument/2006/relationships/hyperlink" Target="https://doi.org/10.1017/S0007485300029199" TargetMode="External"/><Relationship Id="rId1589" Type="http://schemas.openxmlformats.org/officeDocument/2006/relationships/hyperlink" Target="https://doi.org/10.1017/S0007485300029199" TargetMode="External"/><Relationship Id="rId1590" Type="http://schemas.openxmlformats.org/officeDocument/2006/relationships/hyperlink" Target="https://doi.org/10.1017/S0007485300029199" TargetMode="External"/><Relationship Id="rId1591" Type="http://schemas.openxmlformats.org/officeDocument/2006/relationships/hyperlink" Target="https://doi.org/10.1017/S0007485300029199" TargetMode="External"/><Relationship Id="rId1592" Type="http://schemas.openxmlformats.org/officeDocument/2006/relationships/hyperlink" Target="https://doi.org/10.1017/S0007485300029199" TargetMode="External"/><Relationship Id="rId1593" Type="http://schemas.openxmlformats.org/officeDocument/2006/relationships/hyperlink" Target="https://doi.org/10.1017/S0007485300029199" TargetMode="External"/><Relationship Id="rId1594" Type="http://schemas.openxmlformats.org/officeDocument/2006/relationships/hyperlink" Target="https://doi.org/10.1017/S0007485300029199" TargetMode="External"/><Relationship Id="rId1595" Type="http://schemas.openxmlformats.org/officeDocument/2006/relationships/hyperlink" Target="https://doi.org/10.1017/S0007485300029199" TargetMode="External"/><Relationship Id="rId1596" Type="http://schemas.openxmlformats.org/officeDocument/2006/relationships/hyperlink" Target="https://doi.org/10.1017/S0007485300029199" TargetMode="External"/><Relationship Id="rId1597" Type="http://schemas.openxmlformats.org/officeDocument/2006/relationships/hyperlink" Target="https://doi.org/10.1017/S0007485300029199" TargetMode="External"/><Relationship Id="rId1598" Type="http://schemas.openxmlformats.org/officeDocument/2006/relationships/hyperlink" Target="https://doi.org/10.1017/S0007485300029199" TargetMode="External"/><Relationship Id="rId1599" Type="http://schemas.openxmlformats.org/officeDocument/2006/relationships/hyperlink" Target="https://doi.org/10.1017/S0007485300029199" TargetMode="External"/><Relationship Id="rId1600" Type="http://schemas.openxmlformats.org/officeDocument/2006/relationships/hyperlink" Target="https://doi.org/10.1017/S0007485300029199" TargetMode="External"/><Relationship Id="rId1601" Type="http://schemas.openxmlformats.org/officeDocument/2006/relationships/hyperlink" Target="https://doi.org/10.1093/ee/26.1.31" TargetMode="External"/><Relationship Id="rId1602" Type="http://schemas.openxmlformats.org/officeDocument/2006/relationships/hyperlink" Target="https://doi.org/10.1093/ee/26.1.31" TargetMode="External"/><Relationship Id="rId1603" Type="http://schemas.openxmlformats.org/officeDocument/2006/relationships/hyperlink" Target="https://doi.org/10.1093/ee/26.1.31" TargetMode="External"/><Relationship Id="rId1604" Type="http://schemas.openxmlformats.org/officeDocument/2006/relationships/hyperlink" Target="https://doi.org/10.1093/ee/26.1.31" TargetMode="External"/><Relationship Id="rId1605" Type="http://schemas.openxmlformats.org/officeDocument/2006/relationships/hyperlink" Target="https://doi.org/10.1093/ee/26.1.31" TargetMode="External"/><Relationship Id="rId1606" Type="http://schemas.openxmlformats.org/officeDocument/2006/relationships/hyperlink" Target="https://doi.org/10.1093/ee/26.1.31" TargetMode="External"/><Relationship Id="rId1607" Type="http://schemas.openxmlformats.org/officeDocument/2006/relationships/hyperlink" Target="https://doi.org/10.1093/ee/26.1.31" TargetMode="External"/><Relationship Id="rId1608" Type="http://schemas.openxmlformats.org/officeDocument/2006/relationships/hyperlink" Target="https://doi.org/10.1093/ee/26.1.31" TargetMode="External"/><Relationship Id="rId1609" Type="http://schemas.openxmlformats.org/officeDocument/2006/relationships/hyperlink" Target="https://doi.org/10.1093/ee/26.1.31" TargetMode="External"/><Relationship Id="rId1610" Type="http://schemas.openxmlformats.org/officeDocument/2006/relationships/hyperlink" Target="https://doi.org/10.1093/ee/26.1.31" TargetMode="External"/><Relationship Id="rId1611" Type="http://schemas.openxmlformats.org/officeDocument/2006/relationships/hyperlink" Target="https://doi.org/10.1093/ee/26.1.31" TargetMode="External"/><Relationship Id="rId1612" Type="http://schemas.openxmlformats.org/officeDocument/2006/relationships/hyperlink" Target="https://doi.org/10.1093/ee/26.1.31" TargetMode="External"/><Relationship Id="rId1613" Type="http://schemas.openxmlformats.org/officeDocument/2006/relationships/hyperlink" Target="https://doi.org/10.1093/ee/26.1.31" TargetMode="External"/><Relationship Id="rId1614" Type="http://schemas.openxmlformats.org/officeDocument/2006/relationships/hyperlink" Target="https://doi.org/10.1093/ee/26.1.31" TargetMode="External"/><Relationship Id="rId1615" Type="http://schemas.openxmlformats.org/officeDocument/2006/relationships/hyperlink" Target="https://doi.org/10.1093/ee/26.1.31" TargetMode="External"/><Relationship Id="rId1616" Type="http://schemas.openxmlformats.org/officeDocument/2006/relationships/hyperlink" Target="https://doi.org/10.1093/ee/26.1.31" TargetMode="External"/><Relationship Id="rId1617" Type="http://schemas.openxmlformats.org/officeDocument/2006/relationships/hyperlink" Target="https://doi.org/10.1093/ee/26.1.31" TargetMode="External"/><Relationship Id="rId1618" Type="http://schemas.openxmlformats.org/officeDocument/2006/relationships/hyperlink" Target="https://doi.org/10.1093/ee/26.1.31" TargetMode="External"/><Relationship Id="rId1619" Type="http://schemas.openxmlformats.org/officeDocument/2006/relationships/hyperlink" Target="https://doi.org/10.1093/ee/26.1.31" TargetMode="External"/><Relationship Id="rId1620" Type="http://schemas.openxmlformats.org/officeDocument/2006/relationships/hyperlink" Target="https://doi.org/10.1093/ee/26.1.31" TargetMode="External"/><Relationship Id="rId1621" Type="http://schemas.openxmlformats.org/officeDocument/2006/relationships/hyperlink" Target="https://doi.org/10.1093/ee/26.1.31" TargetMode="External"/><Relationship Id="rId1622" Type="http://schemas.openxmlformats.org/officeDocument/2006/relationships/hyperlink" Target="https://doi.org/10.1093/ee/26.1.31" TargetMode="External"/><Relationship Id="rId1623" Type="http://schemas.openxmlformats.org/officeDocument/2006/relationships/hyperlink" Target="https://doi.org/10.1093/ee/26.1.31" TargetMode="External"/><Relationship Id="rId1624" Type="http://schemas.openxmlformats.org/officeDocument/2006/relationships/hyperlink" Target="https://doi.org/10.1093/ee/26.1.31" TargetMode="External"/><Relationship Id="rId1625" Type="http://schemas.openxmlformats.org/officeDocument/2006/relationships/hyperlink" Target="https://doi.org/10.1093/ee/26.1.31" TargetMode="External"/><Relationship Id="rId1626" Type="http://schemas.openxmlformats.org/officeDocument/2006/relationships/hyperlink" Target="https://doi.org/10.1093/ee/26.1.31" TargetMode="External"/><Relationship Id="rId1627" Type="http://schemas.openxmlformats.org/officeDocument/2006/relationships/hyperlink" Target="https://doi.org/10.1093/ee/26.1.31" TargetMode="External"/><Relationship Id="rId1628" Type="http://schemas.openxmlformats.org/officeDocument/2006/relationships/hyperlink" Target="https://doi.org/10.1093/ee/26.1.31" TargetMode="External"/><Relationship Id="rId1629" Type="http://schemas.openxmlformats.org/officeDocument/2006/relationships/hyperlink" Target="https://doi.org/10.1093/ee/26.1.31" TargetMode="External"/><Relationship Id="rId1630" Type="http://schemas.openxmlformats.org/officeDocument/2006/relationships/hyperlink" Target="https://doi.org/10.1093/ee/26.1.31" TargetMode="External"/><Relationship Id="rId1631" Type="http://schemas.openxmlformats.org/officeDocument/2006/relationships/hyperlink" Target="https://doi.org/10.1093/ee/26.1.31" TargetMode="External"/><Relationship Id="rId1632" Type="http://schemas.openxmlformats.org/officeDocument/2006/relationships/hyperlink" Target="https://doi.org/10.1093/ee/26.1.31" TargetMode="External"/><Relationship Id="rId1633" Type="http://schemas.openxmlformats.org/officeDocument/2006/relationships/hyperlink" Target="https://doi.org/10.1093/ee/26.1.31" TargetMode="External"/><Relationship Id="rId1634" Type="http://schemas.openxmlformats.org/officeDocument/2006/relationships/hyperlink" Target="https://doi.org/10.1093/ee/26.1.31" TargetMode="External"/><Relationship Id="rId1635" Type="http://schemas.openxmlformats.org/officeDocument/2006/relationships/hyperlink" Target="https://doi.org/10.1093/ee/26.1.31" TargetMode="External"/><Relationship Id="rId1636" Type="http://schemas.openxmlformats.org/officeDocument/2006/relationships/hyperlink" Target="https://doi.org/10.1093/ee/26.1.31" TargetMode="External"/><Relationship Id="rId1637" Type="http://schemas.openxmlformats.org/officeDocument/2006/relationships/hyperlink" Target="https://doi.org/10.1093/ee/26.1.31" TargetMode="External"/><Relationship Id="rId1638" Type="http://schemas.openxmlformats.org/officeDocument/2006/relationships/hyperlink" Target="https://doi.org/10.1093/ee/26.1.31" TargetMode="External"/><Relationship Id="rId1639" Type="http://schemas.openxmlformats.org/officeDocument/2006/relationships/hyperlink" Target="https://doi.org/10.1093/ee/26.1.31" TargetMode="External"/><Relationship Id="rId1640" Type="http://schemas.openxmlformats.org/officeDocument/2006/relationships/hyperlink" Target="https://doi.org/10.1093/ee/26.1.31" TargetMode="External"/><Relationship Id="rId1641" Type="http://schemas.openxmlformats.org/officeDocument/2006/relationships/hyperlink" Target="https://doi.org/10.1093/ee/26.1.31" TargetMode="External"/><Relationship Id="rId1642" Type="http://schemas.openxmlformats.org/officeDocument/2006/relationships/hyperlink" Target="https://doi.org/10.1093/ee/26.1.31" TargetMode="External"/><Relationship Id="rId1643" Type="http://schemas.openxmlformats.org/officeDocument/2006/relationships/hyperlink" Target="https://doi.org/10.1093/ee/26.1.31" TargetMode="External"/><Relationship Id="rId1644" Type="http://schemas.openxmlformats.org/officeDocument/2006/relationships/hyperlink" Target="https://doi.org/10.1093/ee/26.1.31" TargetMode="External"/><Relationship Id="rId1645" Type="http://schemas.openxmlformats.org/officeDocument/2006/relationships/hyperlink" Target="https://doi.org/10.1093/ee/26.1.31" TargetMode="External"/><Relationship Id="rId1646" Type="http://schemas.openxmlformats.org/officeDocument/2006/relationships/hyperlink" Target="https://doi.org/10.1093/ee/26.1.31" TargetMode="External"/><Relationship Id="rId1647" Type="http://schemas.openxmlformats.org/officeDocument/2006/relationships/hyperlink" Target="https://doi.org/10.1093/ee/26.1.31" TargetMode="External"/><Relationship Id="rId1648" Type="http://schemas.openxmlformats.org/officeDocument/2006/relationships/hyperlink" Target="https://doi.org/10.1093/ee/26.1.31" TargetMode="External"/><Relationship Id="rId1649" Type="http://schemas.openxmlformats.org/officeDocument/2006/relationships/hyperlink" Target="https://doi.org/10.1093/ee/26.1.31" TargetMode="External"/><Relationship Id="rId1650" Type="http://schemas.openxmlformats.org/officeDocument/2006/relationships/hyperlink" Target="https://doi.org/10.1093/ee/26.1.31" TargetMode="External"/><Relationship Id="rId1651" Type="http://schemas.openxmlformats.org/officeDocument/2006/relationships/hyperlink" Target="https://doi.org/10.1093/ee/26.1.31" TargetMode="External"/><Relationship Id="rId1652" Type="http://schemas.openxmlformats.org/officeDocument/2006/relationships/hyperlink" Target="https://doi.org/10.1093/ee/26.1.31" TargetMode="External"/><Relationship Id="rId1653" Type="http://schemas.openxmlformats.org/officeDocument/2006/relationships/hyperlink" Target="https://doi.org/10.1093/ee/26.1.31" TargetMode="External"/><Relationship Id="rId1654" Type="http://schemas.openxmlformats.org/officeDocument/2006/relationships/hyperlink" Target="https://doi.org/10.1093/ee/26.1.31" TargetMode="External"/><Relationship Id="rId1655" Type="http://schemas.openxmlformats.org/officeDocument/2006/relationships/hyperlink" Target="https://doi.org/10.1093/ee/26.1.31" TargetMode="External"/><Relationship Id="rId1656" Type="http://schemas.openxmlformats.org/officeDocument/2006/relationships/hyperlink" Target="https://doi.org/10.1093/ee/26.1.31" TargetMode="External"/><Relationship Id="rId1657" Type="http://schemas.openxmlformats.org/officeDocument/2006/relationships/hyperlink" Target="https://doi.org/10.1093/ee/26.1.31" TargetMode="External"/><Relationship Id="rId1658" Type="http://schemas.openxmlformats.org/officeDocument/2006/relationships/hyperlink" Target="https://doi.org/10.1093/ee/26.1.31" TargetMode="External"/><Relationship Id="rId1659" Type="http://schemas.openxmlformats.org/officeDocument/2006/relationships/hyperlink" Target="https://doi.org/10.1093/ee/26.1.31" TargetMode="External"/><Relationship Id="rId1660" Type="http://schemas.openxmlformats.org/officeDocument/2006/relationships/hyperlink" Target="https://doi.org/10.1093/ee/26.1.31" TargetMode="External"/><Relationship Id="rId1661" Type="http://schemas.openxmlformats.org/officeDocument/2006/relationships/hyperlink" Target="https://doi.org/10.1093/ee/26.1.31" TargetMode="External"/><Relationship Id="rId1662" Type="http://schemas.openxmlformats.org/officeDocument/2006/relationships/hyperlink" Target="https://doi.org/10.1093/ee/26.1.31" TargetMode="External"/><Relationship Id="rId1663" Type="http://schemas.openxmlformats.org/officeDocument/2006/relationships/hyperlink" Target="https://doi.org/10.1093/ee/26.1.31" TargetMode="External"/><Relationship Id="rId1664" Type="http://schemas.openxmlformats.org/officeDocument/2006/relationships/hyperlink" Target="https://doi.org/10.1093/ee/26.1.31" TargetMode="External"/><Relationship Id="rId1665" Type="http://schemas.openxmlformats.org/officeDocument/2006/relationships/hyperlink" Target="https://doi.org/10.1093/ee/26.1.31" TargetMode="External"/><Relationship Id="rId1666" Type="http://schemas.openxmlformats.org/officeDocument/2006/relationships/hyperlink" Target="https://doi.org/10.1093/ee/26.1.31" TargetMode="External"/><Relationship Id="rId1667" Type="http://schemas.openxmlformats.org/officeDocument/2006/relationships/hyperlink" Target="https://doi.org/10.1093/ee/26.1.31" TargetMode="External"/><Relationship Id="rId1668" Type="http://schemas.openxmlformats.org/officeDocument/2006/relationships/hyperlink" Target="https://doi.org/10.1093/ee/26.1.31" TargetMode="External"/><Relationship Id="rId1669" Type="http://schemas.openxmlformats.org/officeDocument/2006/relationships/hyperlink" Target="https://doi.org/10.1093/ee/26.1.31" TargetMode="External"/><Relationship Id="rId1670" Type="http://schemas.openxmlformats.org/officeDocument/2006/relationships/hyperlink" Target="https://doi.org/10.1093/ee/26.1.31" TargetMode="External"/><Relationship Id="rId1671" Type="http://schemas.openxmlformats.org/officeDocument/2006/relationships/hyperlink" Target="https://doi.org/10.1093/ee/26.1.31" TargetMode="External"/><Relationship Id="rId1672" Type="http://schemas.openxmlformats.org/officeDocument/2006/relationships/hyperlink" Target="https://doi.org/10.1093/ee/26.1.31" TargetMode="External"/><Relationship Id="rId1673" Type="http://schemas.openxmlformats.org/officeDocument/2006/relationships/hyperlink" Target="https://doi.org/10.1093/ee/26.1.31" TargetMode="External"/><Relationship Id="rId1674" Type="http://schemas.openxmlformats.org/officeDocument/2006/relationships/hyperlink" Target="https://doi.org/10.1093/ee/26.1.31" TargetMode="External"/><Relationship Id="rId1675" Type="http://schemas.openxmlformats.org/officeDocument/2006/relationships/hyperlink" Target="https://doi.org/10.1093/ee/26.1.31" TargetMode="External"/><Relationship Id="rId1676" Type="http://schemas.openxmlformats.org/officeDocument/2006/relationships/hyperlink" Target="https://doi.org/10.1093/ee/26.1.31" TargetMode="External"/><Relationship Id="rId1677" Type="http://schemas.openxmlformats.org/officeDocument/2006/relationships/hyperlink" Target="https://doi.org/10.1093/ee/26.1.31" TargetMode="External"/><Relationship Id="rId1678" Type="http://schemas.openxmlformats.org/officeDocument/2006/relationships/hyperlink" Target="https://doi.org/10.1093/ee/26.1.31" TargetMode="External"/><Relationship Id="rId1679" Type="http://schemas.openxmlformats.org/officeDocument/2006/relationships/hyperlink" Target="https://doi.org/10.1093/ee/26.1.31" TargetMode="External"/><Relationship Id="rId1680" Type="http://schemas.openxmlformats.org/officeDocument/2006/relationships/hyperlink" Target="https://doi.org/10.1093/ee/26.1.31" TargetMode="External"/><Relationship Id="rId1681" Type="http://schemas.openxmlformats.org/officeDocument/2006/relationships/hyperlink" Target="https://doi.org/10.1093/ee/26.1.31" TargetMode="External"/><Relationship Id="rId1682" Type="http://schemas.openxmlformats.org/officeDocument/2006/relationships/hyperlink" Target="https://doi.org/10.1093/ee/26.1.31" TargetMode="External"/><Relationship Id="rId1683" Type="http://schemas.openxmlformats.org/officeDocument/2006/relationships/hyperlink" Target="https://doi.org/10.1093/ee/26.1.31" TargetMode="External"/><Relationship Id="rId1684" Type="http://schemas.openxmlformats.org/officeDocument/2006/relationships/hyperlink" Target="https://doi.org/10.1093/ee/26.1.31" TargetMode="External"/><Relationship Id="rId1685" Type="http://schemas.openxmlformats.org/officeDocument/2006/relationships/hyperlink" Target="https://doi.org/10.1093/ee/26.1.31" TargetMode="External"/><Relationship Id="rId1686" Type="http://schemas.openxmlformats.org/officeDocument/2006/relationships/hyperlink" Target="https://doi.org/10.1093/ee/26.1.31" TargetMode="External"/><Relationship Id="rId1687" Type="http://schemas.openxmlformats.org/officeDocument/2006/relationships/hyperlink" Target="https://doi.org/10.1093/ee/26.1.31" TargetMode="External"/><Relationship Id="rId1688" Type="http://schemas.openxmlformats.org/officeDocument/2006/relationships/hyperlink" Target="https://doi.org/10.1093/ee/26.1.31" TargetMode="External"/><Relationship Id="rId1689" Type="http://schemas.openxmlformats.org/officeDocument/2006/relationships/hyperlink" Target="https://doi.org/10.1093/ee/26.1.31" TargetMode="External"/><Relationship Id="rId1690" Type="http://schemas.openxmlformats.org/officeDocument/2006/relationships/hyperlink" Target="https://doi.org/10.1093/ee/26.1.31" TargetMode="External"/><Relationship Id="rId1691" Type="http://schemas.openxmlformats.org/officeDocument/2006/relationships/hyperlink" Target="https://doi.org/10.1093/ee/26.1.31" TargetMode="External"/><Relationship Id="rId1692" Type="http://schemas.openxmlformats.org/officeDocument/2006/relationships/hyperlink" Target="https://doi.org/10.1093/ee/26.1.31" TargetMode="External"/><Relationship Id="rId1693" Type="http://schemas.openxmlformats.org/officeDocument/2006/relationships/hyperlink" Target="https://doi.org/10.1093/ee/26.1.31" TargetMode="External"/><Relationship Id="rId1694" Type="http://schemas.openxmlformats.org/officeDocument/2006/relationships/hyperlink" Target="https://doi.org/10.1093/ee/26.1.31" TargetMode="External"/><Relationship Id="rId1695" Type="http://schemas.openxmlformats.org/officeDocument/2006/relationships/hyperlink" Target="https://doi.org/10.1093/ee/26.1.31" TargetMode="External"/><Relationship Id="rId1696" Type="http://schemas.openxmlformats.org/officeDocument/2006/relationships/hyperlink" Target="https://doi.org/10.1093/ee/26.1.31" TargetMode="External"/><Relationship Id="rId1697" Type="http://schemas.openxmlformats.org/officeDocument/2006/relationships/hyperlink" Target="https://doi.org/10.1093/ee/26.1.31" TargetMode="External"/><Relationship Id="rId1698" Type="http://schemas.openxmlformats.org/officeDocument/2006/relationships/hyperlink" Target="https://doi.org/10.1093/ee/26.1.31" TargetMode="External"/><Relationship Id="rId1699" Type="http://schemas.openxmlformats.org/officeDocument/2006/relationships/hyperlink" Target="https://doi.org/10.1093/ee/26.1.31" TargetMode="External"/><Relationship Id="rId1700" Type="http://schemas.openxmlformats.org/officeDocument/2006/relationships/hyperlink" Target="https://doi.org/10.1093/ee/26.1.31" TargetMode="External"/><Relationship Id="rId1701" Type="http://schemas.openxmlformats.org/officeDocument/2006/relationships/hyperlink" Target="https://doi.org/10.1093/ee/26.1.31" TargetMode="External"/><Relationship Id="rId1702" Type="http://schemas.openxmlformats.org/officeDocument/2006/relationships/hyperlink" Target="https://doi.org/10.1093/ee/26.1.31" TargetMode="External"/><Relationship Id="rId1703" Type="http://schemas.openxmlformats.org/officeDocument/2006/relationships/hyperlink" Target="https://doi.org/10.1093/ee/26.1.31" TargetMode="External"/><Relationship Id="rId1704" Type="http://schemas.openxmlformats.org/officeDocument/2006/relationships/hyperlink" Target="https://doi.org/10.1093/ee/26.1.31" TargetMode="External"/><Relationship Id="rId1705" Type="http://schemas.openxmlformats.org/officeDocument/2006/relationships/hyperlink" Target="https://doi.org/10.1093/ee/26.1.31" TargetMode="External"/><Relationship Id="rId1706" Type="http://schemas.openxmlformats.org/officeDocument/2006/relationships/hyperlink" Target="https://doi.org/10.1093/ee/26.1.31" TargetMode="External"/><Relationship Id="rId1707" Type="http://schemas.openxmlformats.org/officeDocument/2006/relationships/hyperlink" Target="https://doi.org/10.1093/ee/26.1.31" TargetMode="External"/><Relationship Id="rId1708" Type="http://schemas.openxmlformats.org/officeDocument/2006/relationships/hyperlink" Target="https://doi.org/10.1093/ee/26.1.31" TargetMode="External"/><Relationship Id="rId1709" Type="http://schemas.openxmlformats.org/officeDocument/2006/relationships/hyperlink" Target="https://doi.org/10.1093/ee/26.1.31" TargetMode="External"/><Relationship Id="rId1710" Type="http://schemas.openxmlformats.org/officeDocument/2006/relationships/hyperlink" Target="https://doi.org/10.1093/ee/26.1.31" TargetMode="External"/><Relationship Id="rId1711" Type="http://schemas.openxmlformats.org/officeDocument/2006/relationships/hyperlink" Target="https://doi.org/10.1093/ee/26.1.31" TargetMode="External"/><Relationship Id="rId1712" Type="http://schemas.openxmlformats.org/officeDocument/2006/relationships/hyperlink" Target="https://doi.org/10.1093/ee/26.1.31" TargetMode="External"/><Relationship Id="rId1713" Type="http://schemas.openxmlformats.org/officeDocument/2006/relationships/hyperlink" Target="https://doi.org/10.1093/ee/26.1.31" TargetMode="External"/><Relationship Id="rId1714" Type="http://schemas.openxmlformats.org/officeDocument/2006/relationships/hyperlink" Target="https://doi.org/10.1093/ee/26.1.31" TargetMode="External"/><Relationship Id="rId1715" Type="http://schemas.openxmlformats.org/officeDocument/2006/relationships/hyperlink" Target="https://doi.org/10.1093/ee/26.1.31" TargetMode="External"/><Relationship Id="rId1716" Type="http://schemas.openxmlformats.org/officeDocument/2006/relationships/hyperlink" Target="https://doi.org/10.1093/ee/26.1.31" TargetMode="External"/><Relationship Id="rId1717" Type="http://schemas.openxmlformats.org/officeDocument/2006/relationships/hyperlink" Target="https://doi.org/10.1093/ee/26.1.31" TargetMode="External"/><Relationship Id="rId1718" Type="http://schemas.openxmlformats.org/officeDocument/2006/relationships/hyperlink" Target="https://doi.org/10.1093/ee/26.1.31" TargetMode="External"/><Relationship Id="rId1719" Type="http://schemas.openxmlformats.org/officeDocument/2006/relationships/hyperlink" Target="https://doi.org/10.1093/ee/26.1.31" TargetMode="External"/><Relationship Id="rId1720" Type="http://schemas.openxmlformats.org/officeDocument/2006/relationships/hyperlink" Target="https://doi.org/10.1093/ee/26.1.31" TargetMode="External"/><Relationship Id="rId1721" Type="http://schemas.openxmlformats.org/officeDocument/2006/relationships/hyperlink" Target="https://doi.org/10.1093/ee/26.1.31" TargetMode="External"/><Relationship Id="rId1722" Type="http://schemas.openxmlformats.org/officeDocument/2006/relationships/hyperlink" Target="https://doi.org/10.1093/ee/26.1.31" TargetMode="External"/><Relationship Id="rId1723" Type="http://schemas.openxmlformats.org/officeDocument/2006/relationships/hyperlink" Target="https://doi.org/10.1093/ee/26.1.31" TargetMode="External"/><Relationship Id="rId1724" Type="http://schemas.openxmlformats.org/officeDocument/2006/relationships/hyperlink" Target="https://doi.org/10.1093/ee/26.1.31" TargetMode="External"/><Relationship Id="rId1725" Type="http://schemas.openxmlformats.org/officeDocument/2006/relationships/hyperlink" Target="https://doi.org/10.1093/ee/26.1.31" TargetMode="External"/><Relationship Id="rId1726" Type="http://schemas.openxmlformats.org/officeDocument/2006/relationships/hyperlink" Target="https://doi.org/10.1093/ee/26.1.31" TargetMode="External"/><Relationship Id="rId1727" Type="http://schemas.openxmlformats.org/officeDocument/2006/relationships/hyperlink" Target="https://doi.org/10.1093/ee/26.1.31" TargetMode="External"/><Relationship Id="rId1728" Type="http://schemas.openxmlformats.org/officeDocument/2006/relationships/hyperlink" Target="https://doi.org/10.1093/ee/26.1.31" TargetMode="External"/><Relationship Id="rId1729" Type="http://schemas.openxmlformats.org/officeDocument/2006/relationships/hyperlink" Target="https://doi.org/10.1093/ee/26.1.31" TargetMode="External"/><Relationship Id="rId1730" Type="http://schemas.openxmlformats.org/officeDocument/2006/relationships/hyperlink" Target="https://doi.org/10.1093/ee/26.1.31" TargetMode="External"/><Relationship Id="rId1731" Type="http://schemas.openxmlformats.org/officeDocument/2006/relationships/hyperlink" Target="https://doi.org/10.1093/ee/26.1.31" TargetMode="External"/><Relationship Id="rId1732" Type="http://schemas.openxmlformats.org/officeDocument/2006/relationships/hyperlink" Target="https://doi.org/10.1093/ee/26.1.31" TargetMode="External"/><Relationship Id="rId1733" Type="http://schemas.openxmlformats.org/officeDocument/2006/relationships/hyperlink" Target="https://doi.org/10.1093/ee/26.1.31" TargetMode="External"/><Relationship Id="rId1734" Type="http://schemas.openxmlformats.org/officeDocument/2006/relationships/hyperlink" Target="https://doi.org/10.1093/ee/26.1.31" TargetMode="External"/><Relationship Id="rId1735" Type="http://schemas.openxmlformats.org/officeDocument/2006/relationships/hyperlink" Target="https://doi.org/10.1093/ee/26.1.31" TargetMode="External"/><Relationship Id="rId1736" Type="http://schemas.openxmlformats.org/officeDocument/2006/relationships/hyperlink" Target="https://doi.org/10.1093/ee/26.1.31" TargetMode="External"/><Relationship Id="rId1737" Type="http://schemas.openxmlformats.org/officeDocument/2006/relationships/hyperlink" Target="https://doi.org/10.1093/ee/26.1.31" TargetMode="External"/><Relationship Id="rId1738" Type="http://schemas.openxmlformats.org/officeDocument/2006/relationships/hyperlink" Target="https://doi.org/10.1093/ee/26.1.31" TargetMode="External"/><Relationship Id="rId1739" Type="http://schemas.openxmlformats.org/officeDocument/2006/relationships/hyperlink" Target="https://doi.org/10.1093/ee/26.1.31" TargetMode="External"/><Relationship Id="rId1740" Type="http://schemas.openxmlformats.org/officeDocument/2006/relationships/hyperlink" Target="https://doi.org/10.1093/ee/26.1.31" TargetMode="External"/><Relationship Id="rId1741" Type="http://schemas.openxmlformats.org/officeDocument/2006/relationships/hyperlink" Target="https://doi.org/10.1093/ee/26.1.31" TargetMode="External"/><Relationship Id="rId1742" Type="http://schemas.openxmlformats.org/officeDocument/2006/relationships/hyperlink" Target="https://doi.org/10.1093/ee/26.1.31" TargetMode="External"/><Relationship Id="rId1743" Type="http://schemas.openxmlformats.org/officeDocument/2006/relationships/hyperlink" Target="https://doi.org/10.1093/ee/26.1.31" TargetMode="External"/><Relationship Id="rId1744" Type="http://schemas.openxmlformats.org/officeDocument/2006/relationships/hyperlink" Target="https://doi.org/10.1093/ee/26.1.31" TargetMode="External"/><Relationship Id="rId1745" Type="http://schemas.openxmlformats.org/officeDocument/2006/relationships/hyperlink" Target="https://doi.org/10.1093/ee/26.1.31" TargetMode="External"/><Relationship Id="rId1746" Type="http://schemas.openxmlformats.org/officeDocument/2006/relationships/hyperlink" Target="https://doi.org/10.1093/ee/26.1.31" TargetMode="External"/><Relationship Id="rId1747" Type="http://schemas.openxmlformats.org/officeDocument/2006/relationships/hyperlink" Target="https://doi.org/10.1093/ee/26.1.31" TargetMode="External"/><Relationship Id="rId1748" Type="http://schemas.openxmlformats.org/officeDocument/2006/relationships/hyperlink" Target="https://doi.org/10.1093/ee/26.1.31" TargetMode="External"/><Relationship Id="rId1749" Type="http://schemas.openxmlformats.org/officeDocument/2006/relationships/hyperlink" Target="https://doi.org/10.1093/ee/26.1.31" TargetMode="External"/><Relationship Id="rId1750" Type="http://schemas.openxmlformats.org/officeDocument/2006/relationships/hyperlink" Target="https://doi.org/10.1093/ee/26.1.31" TargetMode="External"/><Relationship Id="rId1751" Type="http://schemas.openxmlformats.org/officeDocument/2006/relationships/hyperlink" Target="https://doi.org/10.1093/ee/26.1.31" TargetMode="External"/><Relationship Id="rId1752" Type="http://schemas.openxmlformats.org/officeDocument/2006/relationships/hyperlink" Target="https://doi.org/10.1093/ee/26.1.31" TargetMode="External"/><Relationship Id="rId1753" Type="http://schemas.openxmlformats.org/officeDocument/2006/relationships/hyperlink" Target="https://doi.org/10.1093/ee/26.1.31" TargetMode="External"/><Relationship Id="rId1754" Type="http://schemas.openxmlformats.org/officeDocument/2006/relationships/hyperlink" Target="https://doi.org/10.1093/ee/26.1.31" TargetMode="External"/><Relationship Id="rId1755" Type="http://schemas.openxmlformats.org/officeDocument/2006/relationships/hyperlink" Target="https://doi.org/10.1093/ee/26.1.31" TargetMode="External"/><Relationship Id="rId1756" Type="http://schemas.openxmlformats.org/officeDocument/2006/relationships/hyperlink" Target="https://doi.org/10.1093/ee/26.1.31" TargetMode="External"/><Relationship Id="rId1757" Type="http://schemas.openxmlformats.org/officeDocument/2006/relationships/hyperlink" Target="https://doi.org/10.1093/ee/26.1.31" TargetMode="External"/><Relationship Id="rId1758" Type="http://schemas.openxmlformats.org/officeDocument/2006/relationships/hyperlink" Target="https://doi.org/10.1093/ee/26.1.31" TargetMode="External"/><Relationship Id="rId1759" Type="http://schemas.openxmlformats.org/officeDocument/2006/relationships/hyperlink" Target="https://doi.org/10.1093/ee/26.1.31" TargetMode="External"/><Relationship Id="rId1760" Type="http://schemas.openxmlformats.org/officeDocument/2006/relationships/hyperlink" Target="https://doi.org/10.1093/ee/26.1.31" TargetMode="External"/><Relationship Id="rId1761" Type="http://schemas.openxmlformats.org/officeDocument/2006/relationships/hyperlink" Target="https://doi.org/10.1093/ee/26.1.31" TargetMode="External"/><Relationship Id="rId1762" Type="http://schemas.openxmlformats.org/officeDocument/2006/relationships/hyperlink" Target="https://doi.org/10.1093/ee/26.1.31" TargetMode="External"/><Relationship Id="rId1763" Type="http://schemas.openxmlformats.org/officeDocument/2006/relationships/hyperlink" Target="https://doi.org/10.1093/ee/26.1.31" TargetMode="External"/><Relationship Id="rId1764" Type="http://schemas.openxmlformats.org/officeDocument/2006/relationships/hyperlink" Target="https://doi.org/10.1093/ee/26.1.31" TargetMode="External"/><Relationship Id="rId1765" Type="http://schemas.openxmlformats.org/officeDocument/2006/relationships/hyperlink" Target="https://doi.org/10.1093/ee/26.1.31" TargetMode="External"/><Relationship Id="rId1766" Type="http://schemas.openxmlformats.org/officeDocument/2006/relationships/hyperlink" Target="https://doi.org/10.1093/ee/26.1.31" TargetMode="External"/><Relationship Id="rId1767" Type="http://schemas.openxmlformats.org/officeDocument/2006/relationships/hyperlink" Target="https://doi.org/10.1093/ee/26.1.31" TargetMode="External"/><Relationship Id="rId1768" Type="http://schemas.openxmlformats.org/officeDocument/2006/relationships/hyperlink" Target="https://doi.org/10.1093/ee/26.1.31" TargetMode="External"/><Relationship Id="rId1769" Type="http://schemas.openxmlformats.org/officeDocument/2006/relationships/hyperlink" Target="https://doi.org/10.1093/ee/26.1.31" TargetMode="External"/><Relationship Id="rId1770" Type="http://schemas.openxmlformats.org/officeDocument/2006/relationships/hyperlink" Target="https://doi.org/10.1093/ee/26.1.31" TargetMode="External"/><Relationship Id="rId1771" Type="http://schemas.openxmlformats.org/officeDocument/2006/relationships/hyperlink" Target="https://doi.org/10.1093/ee/26.1.31" TargetMode="External"/><Relationship Id="rId1772" Type="http://schemas.openxmlformats.org/officeDocument/2006/relationships/hyperlink" Target="https://doi.org/10.1093/ee/26.1.31" TargetMode="External"/><Relationship Id="rId1773" Type="http://schemas.openxmlformats.org/officeDocument/2006/relationships/hyperlink" Target="https://doi.org/10.1093/ee/26.1.31" TargetMode="External"/><Relationship Id="rId1774" Type="http://schemas.openxmlformats.org/officeDocument/2006/relationships/hyperlink" Target="https://doi.org/10.1093/ee/26.1.31" TargetMode="External"/><Relationship Id="rId1775" Type="http://schemas.openxmlformats.org/officeDocument/2006/relationships/hyperlink" Target="https://doi.org/10.1093/ee/26.1.31" TargetMode="External"/><Relationship Id="rId1776" Type="http://schemas.openxmlformats.org/officeDocument/2006/relationships/hyperlink" Target="https://doi.org/10.1093/ee/26.1.31" TargetMode="External"/><Relationship Id="rId1777" Type="http://schemas.openxmlformats.org/officeDocument/2006/relationships/hyperlink" Target="https://doi.org/10.1093/ee/26.1.31" TargetMode="External"/><Relationship Id="rId1778" Type="http://schemas.openxmlformats.org/officeDocument/2006/relationships/hyperlink" Target="https://doi.org/10.1093/ee/26.1.31" TargetMode="External"/><Relationship Id="rId1779" Type="http://schemas.openxmlformats.org/officeDocument/2006/relationships/hyperlink" Target="https://doi.org/10.1093/ee/26.1.31" TargetMode="External"/><Relationship Id="rId1780" Type="http://schemas.openxmlformats.org/officeDocument/2006/relationships/hyperlink" Target="https://doi.org/10.1093/ee/26.1.31" TargetMode="External"/><Relationship Id="rId1781" Type="http://schemas.openxmlformats.org/officeDocument/2006/relationships/hyperlink" Target="https://doi.org/10.1093/ee/26.1.31" TargetMode="External"/><Relationship Id="rId1782" Type="http://schemas.openxmlformats.org/officeDocument/2006/relationships/hyperlink" Target="https://doi.org/10.1093/ee/26.1.31" TargetMode="External"/><Relationship Id="rId1783" Type="http://schemas.openxmlformats.org/officeDocument/2006/relationships/hyperlink" Target="https://doi.org/10.1093/ee/26.1.31" TargetMode="External"/><Relationship Id="rId1784" Type="http://schemas.openxmlformats.org/officeDocument/2006/relationships/hyperlink" Target="https://doi.org/10.1093/ee/26.1.31" TargetMode="External"/><Relationship Id="rId1785" Type="http://schemas.openxmlformats.org/officeDocument/2006/relationships/hyperlink" Target="https://doi.org/10.1093/ee/26.1.31" TargetMode="External"/><Relationship Id="rId1786" Type="http://schemas.openxmlformats.org/officeDocument/2006/relationships/hyperlink" Target="https://doi.org/10.1093/ee/26.1.31" TargetMode="External"/><Relationship Id="rId1787" Type="http://schemas.openxmlformats.org/officeDocument/2006/relationships/hyperlink" Target="https://doi.org/10.1093/ee/26.1.31" TargetMode="External"/><Relationship Id="rId1788" Type="http://schemas.openxmlformats.org/officeDocument/2006/relationships/hyperlink" Target="https://doi.org/10.1093/ee/26.1.31" TargetMode="External"/><Relationship Id="rId1789" Type="http://schemas.openxmlformats.org/officeDocument/2006/relationships/hyperlink" Target="https://doi.org/10.1093/ee/26.1.31" TargetMode="External"/><Relationship Id="rId1790" Type="http://schemas.openxmlformats.org/officeDocument/2006/relationships/hyperlink" Target="https://doi.org/10.1093/ee/26.1.31" TargetMode="External"/><Relationship Id="rId1791" Type="http://schemas.openxmlformats.org/officeDocument/2006/relationships/hyperlink" Target="https://doi.org/10.1093/ee/26.1.31" TargetMode="External"/><Relationship Id="rId1792" Type="http://schemas.openxmlformats.org/officeDocument/2006/relationships/hyperlink" Target="https://doi.org/10.1093/ee/26.1.31" TargetMode="External"/><Relationship Id="rId1793" Type="http://schemas.openxmlformats.org/officeDocument/2006/relationships/hyperlink" Target="https://doi.org/10.1093/ee/26.1.31" TargetMode="External"/><Relationship Id="rId1794" Type="http://schemas.openxmlformats.org/officeDocument/2006/relationships/hyperlink" Target="https://doi.org/10.1093/ee/26.1.31" TargetMode="External"/><Relationship Id="rId1795" Type="http://schemas.openxmlformats.org/officeDocument/2006/relationships/hyperlink" Target="https://doi.org/10.1093/ee/26.1.31" TargetMode="External"/><Relationship Id="rId1796" Type="http://schemas.openxmlformats.org/officeDocument/2006/relationships/hyperlink" Target="https://doi.org/10.1093/ee/26.1.31" TargetMode="External"/><Relationship Id="rId1797" Type="http://schemas.openxmlformats.org/officeDocument/2006/relationships/hyperlink" Target="https://doi.org/10.1093/ee/26.1.31" TargetMode="External"/><Relationship Id="rId1798" Type="http://schemas.openxmlformats.org/officeDocument/2006/relationships/hyperlink" Target="https://doi.org/10.1093/ee/26.1.31" TargetMode="External"/><Relationship Id="rId1799" Type="http://schemas.openxmlformats.org/officeDocument/2006/relationships/hyperlink" Target="https://doi.org/10.1093/ee/26.1.31" TargetMode="External"/><Relationship Id="rId1800" Type="http://schemas.openxmlformats.org/officeDocument/2006/relationships/hyperlink" Target="https://doi.org/10.1093/ee/26.1.31" TargetMode="External"/><Relationship Id="rId1801" Type="http://schemas.openxmlformats.org/officeDocument/2006/relationships/hyperlink" Target="https://doi.org/10.1093/ee/26.1.31" TargetMode="External"/><Relationship Id="rId1802" Type="http://schemas.openxmlformats.org/officeDocument/2006/relationships/hyperlink" Target="https://doi.org/10.1093/ee/26.1.31" TargetMode="External"/><Relationship Id="rId1803" Type="http://schemas.openxmlformats.org/officeDocument/2006/relationships/hyperlink" Target="https://doi.org/10.1093/ee/26.1.31" TargetMode="External"/><Relationship Id="rId1804" Type="http://schemas.openxmlformats.org/officeDocument/2006/relationships/hyperlink" Target="https://doi.org/10.1093/ee/26.1.31" TargetMode="External"/><Relationship Id="rId1805" Type="http://schemas.openxmlformats.org/officeDocument/2006/relationships/hyperlink" Target="https://doi.org/10.1093/ee/26.1.31" TargetMode="External"/><Relationship Id="rId1806" Type="http://schemas.openxmlformats.org/officeDocument/2006/relationships/hyperlink" Target="https://doi.org/10.1093/ee/26.1.31" TargetMode="External"/><Relationship Id="rId1807" Type="http://schemas.openxmlformats.org/officeDocument/2006/relationships/hyperlink" Target="https://doi.org/10.1093/ee/26.1.31" TargetMode="External"/><Relationship Id="rId1808" Type="http://schemas.openxmlformats.org/officeDocument/2006/relationships/hyperlink" Target="https://doi.org/10.1093/ee/26.1.31" TargetMode="External"/><Relationship Id="rId1809" Type="http://schemas.openxmlformats.org/officeDocument/2006/relationships/hyperlink" Target="https://doi.org/10.1093/ee/26.1.31" TargetMode="External"/><Relationship Id="rId1810" Type="http://schemas.openxmlformats.org/officeDocument/2006/relationships/hyperlink" Target="https://doi.org/10.1093/ee/26.1.31" TargetMode="External"/><Relationship Id="rId1811" Type="http://schemas.openxmlformats.org/officeDocument/2006/relationships/hyperlink" Target="https://doi.org/10.1093/ee/26.1.31" TargetMode="External"/><Relationship Id="rId1812" Type="http://schemas.openxmlformats.org/officeDocument/2006/relationships/hyperlink" Target="https://doi.org/10.1093/ee/26.1.31" TargetMode="External"/><Relationship Id="rId1813" Type="http://schemas.openxmlformats.org/officeDocument/2006/relationships/hyperlink" Target="https://doi.org/10.1093/ee/26.1.31" TargetMode="External"/><Relationship Id="rId1814" Type="http://schemas.openxmlformats.org/officeDocument/2006/relationships/hyperlink" Target="https://doi.org/10.1093/ee/26.1.31" TargetMode="External"/><Relationship Id="rId1815" Type="http://schemas.openxmlformats.org/officeDocument/2006/relationships/hyperlink" Target="https://doi.org/10.1093/ee/26.1.31" TargetMode="External"/><Relationship Id="rId1816" Type="http://schemas.openxmlformats.org/officeDocument/2006/relationships/hyperlink" Target="https://doi.org/10.1093/ee/26.1.31" TargetMode="External"/><Relationship Id="rId1817" Type="http://schemas.openxmlformats.org/officeDocument/2006/relationships/hyperlink" Target="https://doi.org/10.1093/ee/26.1.31" TargetMode="External"/><Relationship Id="rId1818" Type="http://schemas.openxmlformats.org/officeDocument/2006/relationships/hyperlink" Target="https://doi.org/10.1093/ee/26.1.31" TargetMode="External"/><Relationship Id="rId1819" Type="http://schemas.openxmlformats.org/officeDocument/2006/relationships/hyperlink" Target="https://doi.org/10.1093/ee/26.1.31" TargetMode="External"/><Relationship Id="rId1820" Type="http://schemas.openxmlformats.org/officeDocument/2006/relationships/hyperlink" Target="https://doi.org/10.1093/ee/26.1.31" TargetMode="External"/><Relationship Id="rId1821" Type="http://schemas.openxmlformats.org/officeDocument/2006/relationships/hyperlink" Target="https://doi.org/10.1093/ee/26.1.31" TargetMode="External"/><Relationship Id="rId1822" Type="http://schemas.openxmlformats.org/officeDocument/2006/relationships/hyperlink" Target="https://doi.org/10.1093/ee/26.1.31" TargetMode="External"/><Relationship Id="rId1823" Type="http://schemas.openxmlformats.org/officeDocument/2006/relationships/hyperlink" Target="https://doi.org/10.1093/ee/26.1.31" TargetMode="External"/><Relationship Id="rId1824" Type="http://schemas.openxmlformats.org/officeDocument/2006/relationships/hyperlink" Target="https://doi.org/10.1093/ee/26.1.31" TargetMode="External"/><Relationship Id="rId1825" Type="http://schemas.openxmlformats.org/officeDocument/2006/relationships/hyperlink" Target="https://doi.org/10.1093/ee/26.1.31" TargetMode="External"/><Relationship Id="rId1826" Type="http://schemas.openxmlformats.org/officeDocument/2006/relationships/hyperlink" Target="https://doi.org/10.1093/ee/26.1.31" TargetMode="External"/><Relationship Id="rId1827" Type="http://schemas.openxmlformats.org/officeDocument/2006/relationships/hyperlink" Target="https://doi.org/10.1093/ee/26.1.31" TargetMode="External"/><Relationship Id="rId1828" Type="http://schemas.openxmlformats.org/officeDocument/2006/relationships/hyperlink" Target="https://doi.org/10.1093/ee/26.1.31" TargetMode="External"/><Relationship Id="rId1829" Type="http://schemas.openxmlformats.org/officeDocument/2006/relationships/hyperlink" Target="https://doi.org/10.1093/ee/26.1.31" TargetMode="External"/><Relationship Id="rId1830" Type="http://schemas.openxmlformats.org/officeDocument/2006/relationships/hyperlink" Target="https://doi.org/10.1093/ee/26.1.31" TargetMode="External"/><Relationship Id="rId1831" Type="http://schemas.openxmlformats.org/officeDocument/2006/relationships/hyperlink" Target="https://doi.org/10.1093/ee/26.1.31" TargetMode="External"/><Relationship Id="rId1832" Type="http://schemas.openxmlformats.org/officeDocument/2006/relationships/hyperlink" Target="https://doi.org/10.1093/ee/26.1.31" TargetMode="External"/><Relationship Id="rId1833" Type="http://schemas.openxmlformats.org/officeDocument/2006/relationships/hyperlink" Target="https://doi.org/10.1093/ee/26.1.31" TargetMode="External"/><Relationship Id="rId1834" Type="http://schemas.openxmlformats.org/officeDocument/2006/relationships/hyperlink" Target="https://doi.org/10.1093/ee/26.1.31" TargetMode="External"/><Relationship Id="rId1835" Type="http://schemas.openxmlformats.org/officeDocument/2006/relationships/hyperlink" Target="https://doi.org/10.1093/ee/26.1.31" TargetMode="External"/><Relationship Id="rId1836" Type="http://schemas.openxmlformats.org/officeDocument/2006/relationships/hyperlink" Target="https://doi.org/10.1093/ee/26.1.31" TargetMode="External"/><Relationship Id="rId1837" Type="http://schemas.openxmlformats.org/officeDocument/2006/relationships/hyperlink" Target="https://doi.org/10.1093/ee/26.1.31" TargetMode="External"/><Relationship Id="rId1838" Type="http://schemas.openxmlformats.org/officeDocument/2006/relationships/hyperlink" Target="https://doi.org/10.1093/ee/26.1.31" TargetMode="External"/><Relationship Id="rId1839" Type="http://schemas.openxmlformats.org/officeDocument/2006/relationships/hyperlink" Target="https://doi.org/10.1093/ee/26.1.31" TargetMode="External"/><Relationship Id="rId1840" Type="http://schemas.openxmlformats.org/officeDocument/2006/relationships/hyperlink" Target="https://doi.org/10.1093/ee/26.1.31" TargetMode="External"/><Relationship Id="rId1841" Type="http://schemas.openxmlformats.org/officeDocument/2006/relationships/hyperlink" Target="https://doi.org/10.1093/ee/26.1.31" TargetMode="External"/><Relationship Id="rId1842" Type="http://schemas.openxmlformats.org/officeDocument/2006/relationships/hyperlink" Target="https://doi.org/10.1093/ee/26.1.31" TargetMode="External"/><Relationship Id="rId1843" Type="http://schemas.openxmlformats.org/officeDocument/2006/relationships/hyperlink" Target="https://doi.org/10.1093/ee/26.1.31" TargetMode="External"/><Relationship Id="rId1844" Type="http://schemas.openxmlformats.org/officeDocument/2006/relationships/hyperlink" Target="https://doi.org/10.1093/ee/26.1.31" TargetMode="External"/><Relationship Id="rId1845" Type="http://schemas.openxmlformats.org/officeDocument/2006/relationships/hyperlink" Target="https://doi.org/10.1093/ee/26.1.31" TargetMode="External"/><Relationship Id="rId1846" Type="http://schemas.openxmlformats.org/officeDocument/2006/relationships/hyperlink" Target="https://doi.org/10.1093/ee/26.1.31" TargetMode="External"/><Relationship Id="rId1847" Type="http://schemas.openxmlformats.org/officeDocument/2006/relationships/hyperlink" Target="https://doi.org/10.1093/ee/26.1.31" TargetMode="External"/><Relationship Id="rId1848" Type="http://schemas.openxmlformats.org/officeDocument/2006/relationships/hyperlink" Target="https://doi.org/10.1093/ee/26.1.31" TargetMode="External"/><Relationship Id="rId1849" Type="http://schemas.openxmlformats.org/officeDocument/2006/relationships/hyperlink" Target="https://doi.org/10.1093/ee/26.1.31" TargetMode="External"/><Relationship Id="rId1850" Type="http://schemas.openxmlformats.org/officeDocument/2006/relationships/hyperlink" Target="https://doi.org/10.1093/ee/26.1.31" TargetMode="External"/><Relationship Id="rId1851" Type="http://schemas.openxmlformats.org/officeDocument/2006/relationships/hyperlink" Target="https://doi.org/10.1093/ee/26.1.31" TargetMode="External"/><Relationship Id="rId1852" Type="http://schemas.openxmlformats.org/officeDocument/2006/relationships/hyperlink" Target="https://doi.org/10.1093/ee/26.1.31" TargetMode="External"/><Relationship Id="rId1853" Type="http://schemas.openxmlformats.org/officeDocument/2006/relationships/hyperlink" Target="https://doi.org/10.1093/ee/26.1.31" TargetMode="External"/><Relationship Id="rId1854" Type="http://schemas.openxmlformats.org/officeDocument/2006/relationships/hyperlink" Target="https://doi.org/10.1093/ee/26.1.31" TargetMode="External"/><Relationship Id="rId1855" Type="http://schemas.openxmlformats.org/officeDocument/2006/relationships/hyperlink" Target="https://doi.org/10.1093/ee/26.1.31" TargetMode="External"/><Relationship Id="rId1856" Type="http://schemas.openxmlformats.org/officeDocument/2006/relationships/hyperlink" Target="https://doi.org/10.1093/ee/26.1.31" TargetMode="External"/><Relationship Id="rId1857" Type="http://schemas.openxmlformats.org/officeDocument/2006/relationships/hyperlink" Target="https://doi.org/10.1093/ee/26.1.31" TargetMode="External"/><Relationship Id="rId1858" Type="http://schemas.openxmlformats.org/officeDocument/2006/relationships/hyperlink" Target="https://doi.org/10.1093/ee/26.1.31" TargetMode="External"/><Relationship Id="rId1859" Type="http://schemas.openxmlformats.org/officeDocument/2006/relationships/hyperlink" Target="https://doi.org/10.1093/ee/26.1.31" TargetMode="External"/><Relationship Id="rId1860" Type="http://schemas.openxmlformats.org/officeDocument/2006/relationships/hyperlink" Target="https://doi.org/10.1093/ee/26.1.31" TargetMode="External"/><Relationship Id="rId1861" Type="http://schemas.openxmlformats.org/officeDocument/2006/relationships/hyperlink" Target="https://doi.org/10.1093/ee/26.1.31" TargetMode="External"/><Relationship Id="rId1862" Type="http://schemas.openxmlformats.org/officeDocument/2006/relationships/hyperlink" Target="https://doi.org/10.1093/ee/26.1.31" TargetMode="External"/><Relationship Id="rId1863" Type="http://schemas.openxmlformats.org/officeDocument/2006/relationships/hyperlink" Target="https://doi.org/10.1093/ee/26.1.31" TargetMode="External"/><Relationship Id="rId1864" Type="http://schemas.openxmlformats.org/officeDocument/2006/relationships/hyperlink" Target="https://doi.org/10.1093/ee/26.1.31" TargetMode="External"/><Relationship Id="rId1865" Type="http://schemas.openxmlformats.org/officeDocument/2006/relationships/hyperlink" Target="https://doi.org/10.1093/ee/26.1.31" TargetMode="External"/><Relationship Id="rId1866" Type="http://schemas.openxmlformats.org/officeDocument/2006/relationships/hyperlink" Target="https://doi.org/10.1093/ee/26.1.31" TargetMode="External"/><Relationship Id="rId1867" Type="http://schemas.openxmlformats.org/officeDocument/2006/relationships/hyperlink" Target="https://doi.org/10.1093/ee/26.1.31" TargetMode="External"/><Relationship Id="rId1868" Type="http://schemas.openxmlformats.org/officeDocument/2006/relationships/hyperlink" Target="https://doi.org/10.1093/ee/26.1.31" TargetMode="External"/><Relationship Id="rId1869" Type="http://schemas.openxmlformats.org/officeDocument/2006/relationships/hyperlink" Target="https://doi.org/10.1093/ee/26.1.31" TargetMode="External"/><Relationship Id="rId1870" Type="http://schemas.openxmlformats.org/officeDocument/2006/relationships/hyperlink" Target="https://doi.org/10.1093/ee/26.1.31" TargetMode="External"/><Relationship Id="rId1871" Type="http://schemas.openxmlformats.org/officeDocument/2006/relationships/hyperlink" Target="https://doi.org/10.1093/ee/26.1.31" TargetMode="External"/><Relationship Id="rId1872" Type="http://schemas.openxmlformats.org/officeDocument/2006/relationships/hyperlink" Target="https://doi.org/10.1093/ee/26.1.31" TargetMode="External"/><Relationship Id="rId1873" Type="http://schemas.openxmlformats.org/officeDocument/2006/relationships/hyperlink" Target="https://doi.org/10.1093/ee/26.1.31" TargetMode="External"/><Relationship Id="rId1874" Type="http://schemas.openxmlformats.org/officeDocument/2006/relationships/hyperlink" Target="https://doi.org/10.1093/ee/26.1.31" TargetMode="External"/><Relationship Id="rId1875" Type="http://schemas.openxmlformats.org/officeDocument/2006/relationships/hyperlink" Target="https://doi.org/10.1093/ee/26.1.31" TargetMode="External"/><Relationship Id="rId1876" Type="http://schemas.openxmlformats.org/officeDocument/2006/relationships/hyperlink" Target="https://doi.org/10.1093/ee/26.1.31" TargetMode="External"/><Relationship Id="rId1877" Type="http://schemas.openxmlformats.org/officeDocument/2006/relationships/hyperlink" Target="https://doi.org/10.1093/ee/26.1.31" TargetMode="External"/><Relationship Id="rId1878" Type="http://schemas.openxmlformats.org/officeDocument/2006/relationships/hyperlink" Target="https://doi.org/10.1093/ee/26.1.31" TargetMode="External"/><Relationship Id="rId1879" Type="http://schemas.openxmlformats.org/officeDocument/2006/relationships/hyperlink" Target="https://doi.org/10.1093/ee/26.1.31" TargetMode="External"/><Relationship Id="rId1880" Type="http://schemas.openxmlformats.org/officeDocument/2006/relationships/hyperlink" Target="https://doi.org/10.1093/ee/26.1.31" TargetMode="External"/><Relationship Id="rId1881" Type="http://schemas.openxmlformats.org/officeDocument/2006/relationships/hyperlink" Target="https://doi.org/10.1093/ee/26.1.31" TargetMode="External"/><Relationship Id="rId1882" Type="http://schemas.openxmlformats.org/officeDocument/2006/relationships/hyperlink" Target="https://doi.org/10.1093/ee/26.1.31" TargetMode="External"/><Relationship Id="rId1883" Type="http://schemas.openxmlformats.org/officeDocument/2006/relationships/hyperlink" Target="https://doi.org/10.1093/ee/26.1.31" TargetMode="External"/><Relationship Id="rId1884" Type="http://schemas.openxmlformats.org/officeDocument/2006/relationships/hyperlink" Target="https://doi.org/10.1093/ee/26.1.31" TargetMode="External"/><Relationship Id="rId1885" Type="http://schemas.openxmlformats.org/officeDocument/2006/relationships/hyperlink" Target="https://doi.org/10.1093/ee/26.1.31" TargetMode="External"/><Relationship Id="rId1886" Type="http://schemas.openxmlformats.org/officeDocument/2006/relationships/hyperlink" Target="https://doi.org/10.1093/ee/26.1.31" TargetMode="External"/><Relationship Id="rId1887" Type="http://schemas.openxmlformats.org/officeDocument/2006/relationships/hyperlink" Target="https://doi.org/10.1093/ee/26.1.31" TargetMode="External"/><Relationship Id="rId1888" Type="http://schemas.openxmlformats.org/officeDocument/2006/relationships/hyperlink" Target="https://doi.org/10.1093/ee/26.1.31" TargetMode="External"/><Relationship Id="rId1889" Type="http://schemas.openxmlformats.org/officeDocument/2006/relationships/hyperlink" Target="https://doi.org/10.1029/96GB01893" TargetMode="External"/><Relationship Id="rId1890" Type="http://schemas.openxmlformats.org/officeDocument/2006/relationships/hyperlink" Target="https://doi.org/10.1029/96GB01893" TargetMode="External"/><Relationship Id="rId1891" Type="http://schemas.openxmlformats.org/officeDocument/2006/relationships/hyperlink" Target="https://doi.org/10.1029/96GB01893" TargetMode="External"/><Relationship Id="rId1892" Type="http://schemas.openxmlformats.org/officeDocument/2006/relationships/hyperlink" Target="https://doi.org/10.1029/96GB01893" TargetMode="External"/><Relationship Id="rId1893" Type="http://schemas.openxmlformats.org/officeDocument/2006/relationships/hyperlink" Target="https://doi.org/10.1029/96GB01893" TargetMode="External"/><Relationship Id="rId1894" Type="http://schemas.openxmlformats.org/officeDocument/2006/relationships/hyperlink" Target="https://doi.org/10.1029/96GB01893" TargetMode="External"/><Relationship Id="rId1895" Type="http://schemas.openxmlformats.org/officeDocument/2006/relationships/hyperlink" Target="https://doi.org/10.1029/96GB01893" TargetMode="External"/><Relationship Id="rId1896" Type="http://schemas.openxmlformats.org/officeDocument/2006/relationships/hyperlink" Target="https://doi.org/10.1029/96GB01893" TargetMode="External"/><Relationship Id="rId1897" Type="http://schemas.openxmlformats.org/officeDocument/2006/relationships/hyperlink" Target="https://doi.org/10.1029/96GB01893" TargetMode="External"/><Relationship Id="rId1898" Type="http://schemas.openxmlformats.org/officeDocument/2006/relationships/hyperlink" Target="https://doi.org/10.1029/96GB01893" TargetMode="External"/><Relationship Id="rId1899" Type="http://schemas.openxmlformats.org/officeDocument/2006/relationships/hyperlink" Target="https://doi.org/10.1029/96GB01893" TargetMode="External"/><Relationship Id="rId1900" Type="http://schemas.openxmlformats.org/officeDocument/2006/relationships/hyperlink" Target="https://doi.org/10.1029/96GB01893" TargetMode="External"/><Relationship Id="rId1901" Type="http://schemas.openxmlformats.org/officeDocument/2006/relationships/hyperlink" Target="https://doi.org/10.1029/96GB01893" TargetMode="External"/><Relationship Id="rId1902" Type="http://schemas.openxmlformats.org/officeDocument/2006/relationships/hyperlink" Target="https://doi.org/10.1029/96GB01893" TargetMode="External"/><Relationship Id="rId1903" Type="http://schemas.openxmlformats.org/officeDocument/2006/relationships/hyperlink" Target="https://doi.org/10.1029/96GB01893" TargetMode="External"/><Relationship Id="rId1904" Type="http://schemas.openxmlformats.org/officeDocument/2006/relationships/hyperlink" Target="https://doi.org/10.1029/96GB01893" TargetMode="External"/><Relationship Id="rId1905" Type="http://schemas.openxmlformats.org/officeDocument/2006/relationships/hyperlink" Target="https://doi.org/10.1029/96GB01893" TargetMode="External"/><Relationship Id="rId1906" Type="http://schemas.openxmlformats.org/officeDocument/2006/relationships/hyperlink" Target="https://doi.org/10.1029/96GB01893" TargetMode="External"/><Relationship Id="rId1907" Type="http://schemas.openxmlformats.org/officeDocument/2006/relationships/hyperlink" Target="https://doi.org/10.1029/96GB01893" TargetMode="External"/><Relationship Id="rId1908" Type="http://schemas.openxmlformats.org/officeDocument/2006/relationships/hyperlink" Target="https://doi.org/10.1029/96GB01893" TargetMode="External"/><Relationship Id="rId1909" Type="http://schemas.openxmlformats.org/officeDocument/2006/relationships/hyperlink" Target="https://doi.org/10.1029/96GB01893" TargetMode="External"/><Relationship Id="rId1910" Type="http://schemas.openxmlformats.org/officeDocument/2006/relationships/hyperlink" Target="https://doi.org/10.1029/96GB01893" TargetMode="External"/><Relationship Id="rId1911" Type="http://schemas.openxmlformats.org/officeDocument/2006/relationships/hyperlink" Target="https://doi.org/10.1029/96GB01893" TargetMode="External"/><Relationship Id="rId1912" Type="http://schemas.openxmlformats.org/officeDocument/2006/relationships/hyperlink" Target="https://doi.org/10.1016/j.pedobi.2004.08.007" TargetMode="External"/><Relationship Id="rId1913" Type="http://schemas.openxmlformats.org/officeDocument/2006/relationships/hyperlink" Target="https://doi.org/10.1016/j.pedobi.2004.08.007" TargetMode="External"/><Relationship Id="rId1914" Type="http://schemas.openxmlformats.org/officeDocument/2006/relationships/hyperlink" Target="https://doi.org/10.1016/j.pedobi.2004.08.007" TargetMode="External"/><Relationship Id="rId1915" Type="http://schemas.openxmlformats.org/officeDocument/2006/relationships/hyperlink" Target="https://doi.org/10.1016/j.pedobi.2004.08.007" TargetMode="External"/><Relationship Id="rId1916" Type="http://schemas.openxmlformats.org/officeDocument/2006/relationships/hyperlink" Target="https://doi.org/10.1016/j.pedobi.2004.08.007" TargetMode="External"/><Relationship Id="rId1917" Type="http://schemas.openxmlformats.org/officeDocument/2006/relationships/hyperlink" Target="https://doi.org/10.1016/j.pedobi.2004.08.007" TargetMode="External"/><Relationship Id="rId1918" Type="http://schemas.openxmlformats.org/officeDocument/2006/relationships/hyperlink" Target="https://doi.org/10.1016/j.pedobi.2004.08.007" TargetMode="External"/><Relationship Id="rId1919" Type="http://schemas.openxmlformats.org/officeDocument/2006/relationships/hyperlink" Target="https://doi.org/10.1016/j.pedobi.2004.08.007" TargetMode="External"/><Relationship Id="rId1920" Type="http://schemas.openxmlformats.org/officeDocument/2006/relationships/hyperlink" Target="https://doi.org/10.1016/j.pedobi.2004.08.007" TargetMode="External"/><Relationship Id="rId1921" Type="http://schemas.openxmlformats.org/officeDocument/2006/relationships/hyperlink" Target="https://doi.org/10.1016/j.pedobi.2004.08.007" TargetMode="External"/><Relationship Id="rId1922" Type="http://schemas.openxmlformats.org/officeDocument/2006/relationships/hyperlink" Target="https://doi.org/10.1016/j.pedobi.2004.08.007" TargetMode="External"/><Relationship Id="rId1923" Type="http://schemas.openxmlformats.org/officeDocument/2006/relationships/hyperlink" Target="https://doi.org/10.1016/j.pedobi.2004.08.007" TargetMode="External"/><Relationship Id="rId1924" Type="http://schemas.openxmlformats.org/officeDocument/2006/relationships/hyperlink" Target="https://doi.org/10.1016/j.pedobi.2004.08.007" TargetMode="External"/><Relationship Id="rId1925" Type="http://schemas.openxmlformats.org/officeDocument/2006/relationships/hyperlink" Target="https://doi.org/10.1016/j.pedobi.2004.08.007" TargetMode="External"/><Relationship Id="rId1926" Type="http://schemas.openxmlformats.org/officeDocument/2006/relationships/hyperlink" Target="https://doi.org/10.1016/j.pedobi.2004.08.007" TargetMode="External"/><Relationship Id="rId1927" Type="http://schemas.openxmlformats.org/officeDocument/2006/relationships/hyperlink" Target="https://doi.org/10.1016/j.pedobi.2004.08.007" TargetMode="External"/><Relationship Id="rId1928" Type="http://schemas.openxmlformats.org/officeDocument/2006/relationships/hyperlink" Target="https://doi.org/10.1016/j.pedobi.2004.08.007" TargetMode="External"/><Relationship Id="rId1929" Type="http://schemas.openxmlformats.org/officeDocument/2006/relationships/hyperlink" Target="https://doi.org/10.1016/j.pedobi.2004.08.007" TargetMode="External"/><Relationship Id="rId1930" Type="http://schemas.openxmlformats.org/officeDocument/2006/relationships/hyperlink" Target="https://doi.org/10.1016/j.pedobi.2004.08.007" TargetMode="External"/><Relationship Id="rId1931" Type="http://schemas.openxmlformats.org/officeDocument/2006/relationships/hyperlink" Target="https://doi.org/10.1016/j.pedobi.2004.08.007" TargetMode="External"/><Relationship Id="rId1932" Type="http://schemas.openxmlformats.org/officeDocument/2006/relationships/hyperlink" Target="https://doi.org/10.1016/j.pedobi.2004.08.007" TargetMode="External"/><Relationship Id="rId1933" Type="http://schemas.openxmlformats.org/officeDocument/2006/relationships/hyperlink" Target="https://doi.org/10.1016/j.pedobi.2004.08.007" TargetMode="External"/><Relationship Id="rId1934" Type="http://schemas.openxmlformats.org/officeDocument/2006/relationships/hyperlink" Target="https://doi.org/10.1016/j.pedobi.2004.08.007" TargetMode="External"/><Relationship Id="rId1935" Type="http://schemas.openxmlformats.org/officeDocument/2006/relationships/hyperlink" Target="https://doi.org/10.1016/j.pedobi.2004.08.007" TargetMode="External"/><Relationship Id="rId1936" Type="http://schemas.openxmlformats.org/officeDocument/2006/relationships/hyperlink" Target="https://doi.org/10.1016/j.pedobi.2004.08.007" TargetMode="External"/><Relationship Id="rId1937" Type="http://schemas.openxmlformats.org/officeDocument/2006/relationships/hyperlink" Target="https://doi.org/10.1016/j.pedobi.2004.08.007" TargetMode="External"/><Relationship Id="rId1938" Type="http://schemas.openxmlformats.org/officeDocument/2006/relationships/hyperlink" Target="https://doi.org/10.1016/j.pedobi.2004.08.007" TargetMode="External"/><Relationship Id="rId1939" Type="http://schemas.openxmlformats.org/officeDocument/2006/relationships/hyperlink" Target="https://doi.org/10.1016/j.pedobi.2004.08.007" TargetMode="External"/><Relationship Id="rId1940" Type="http://schemas.openxmlformats.org/officeDocument/2006/relationships/hyperlink" Target="https://doi.org/10.1016/j.pedobi.2004.08.007" TargetMode="External"/><Relationship Id="rId1941" Type="http://schemas.openxmlformats.org/officeDocument/2006/relationships/hyperlink" Target="https://doi.org/10.1016/j.pedobi.2004.08.007" TargetMode="External"/><Relationship Id="rId1942" Type="http://schemas.openxmlformats.org/officeDocument/2006/relationships/hyperlink" Target="https://doi.org/10.1016/j.pedobi.2004.08.007" TargetMode="External"/><Relationship Id="rId1943" Type="http://schemas.openxmlformats.org/officeDocument/2006/relationships/hyperlink" Target="https://doi.org/10.1016/j.pedobi.2004.08.007" TargetMode="External"/><Relationship Id="rId1944" Type="http://schemas.openxmlformats.org/officeDocument/2006/relationships/hyperlink" Target="https://doi.org/10.1016/j.pedobi.2004.08.007" TargetMode="External"/><Relationship Id="rId1945" Type="http://schemas.openxmlformats.org/officeDocument/2006/relationships/hyperlink" Target="https://doi.org/10.1016/j.pedobi.2004.08.007" TargetMode="External"/><Relationship Id="rId1946" Type="http://schemas.openxmlformats.org/officeDocument/2006/relationships/hyperlink" Target="https://doi.org/10.1016/j.pedobi.2004.08.007" TargetMode="External"/><Relationship Id="rId1947" Type="http://schemas.openxmlformats.org/officeDocument/2006/relationships/hyperlink" Target="https://doi.org/10.1016/j.pedobi.2004.08.007" TargetMode="External"/><Relationship Id="rId1948" Type="http://schemas.openxmlformats.org/officeDocument/2006/relationships/hyperlink" Target="https://doi.org/10.1016/j.pedobi.2004.08.007" TargetMode="External"/><Relationship Id="rId1949" Type="http://schemas.openxmlformats.org/officeDocument/2006/relationships/hyperlink" Target="https://doi.org/10.1016/j.pedobi.2004.08.007" TargetMode="External"/><Relationship Id="rId1950" Type="http://schemas.openxmlformats.org/officeDocument/2006/relationships/hyperlink" Target="https://doi.org/10.1016/j.pedobi.2004.08.007" TargetMode="External"/><Relationship Id="rId1951" Type="http://schemas.openxmlformats.org/officeDocument/2006/relationships/hyperlink" Target="https://doi.org/10.1016/j.pedobi.2004.08.007" TargetMode="External"/><Relationship Id="rId1952" Type="http://schemas.openxmlformats.org/officeDocument/2006/relationships/hyperlink" Target="https://doi.org/10.1016/j.pedobi.2004.08.007" TargetMode="External"/><Relationship Id="rId1953" Type="http://schemas.openxmlformats.org/officeDocument/2006/relationships/hyperlink" Target="https://doi.org/10.1016/j.pedobi.2004.08.007" TargetMode="External"/><Relationship Id="rId1954" Type="http://schemas.openxmlformats.org/officeDocument/2006/relationships/hyperlink" Target="https://doi.org/10.1016/j.pedobi.2004.08.007" TargetMode="External"/><Relationship Id="rId1955" Type="http://schemas.openxmlformats.org/officeDocument/2006/relationships/hyperlink" Target="https://doi.org/10.1016/j.pedobi.2004.08.007" TargetMode="External"/><Relationship Id="rId1956" Type="http://schemas.openxmlformats.org/officeDocument/2006/relationships/hyperlink" Target="https://doi.org/10.1016/j.pedobi.2004.08.007" TargetMode="External"/><Relationship Id="rId1957" Type="http://schemas.openxmlformats.org/officeDocument/2006/relationships/hyperlink" Target="https://doi.org/10.1016/j.pedobi.2004.08.007" TargetMode="External"/><Relationship Id="rId1958" Type="http://schemas.openxmlformats.org/officeDocument/2006/relationships/hyperlink" Target="https://doi.org/10.1016/j.pedobi.2004.08.007" TargetMode="External"/><Relationship Id="rId1959" Type="http://schemas.openxmlformats.org/officeDocument/2006/relationships/hyperlink" Target="https://doi.org/10.1016/j.pedobi.2004.08.007" TargetMode="External"/><Relationship Id="rId1960" Type="http://schemas.openxmlformats.org/officeDocument/2006/relationships/hyperlink" Target="https://doi.org/10.1016/j.pedobi.2004.08.007" TargetMode="External"/><Relationship Id="rId1961" Type="http://schemas.openxmlformats.org/officeDocument/2006/relationships/hyperlink" Target="https://doi.org/10.1016/j.pedobi.2004.08.007" TargetMode="External"/><Relationship Id="rId1962" Type="http://schemas.openxmlformats.org/officeDocument/2006/relationships/hyperlink" Target="https://doi.org/10.1016/j.pedobi.2004.08.007" TargetMode="External"/><Relationship Id="rId1963" Type="http://schemas.openxmlformats.org/officeDocument/2006/relationships/hyperlink" Target="https://doi.org/10.1016/j.pedobi.2004.08.007" TargetMode="External"/><Relationship Id="rId1964" Type="http://schemas.openxmlformats.org/officeDocument/2006/relationships/hyperlink" Target="https://doi.org/10.1016/j.pedobi.2004.08.007" TargetMode="External"/><Relationship Id="rId1965" Type="http://schemas.openxmlformats.org/officeDocument/2006/relationships/hyperlink" Target="https://doi.org/10.1016/j.pedobi.2004.08.007" TargetMode="External"/><Relationship Id="rId1966" Type="http://schemas.openxmlformats.org/officeDocument/2006/relationships/hyperlink" Target="https://doi.org/10.1016/j.pedobi.2004.08.007" TargetMode="External"/><Relationship Id="rId1967" Type="http://schemas.openxmlformats.org/officeDocument/2006/relationships/hyperlink" Target="https://doi.org/10.1016/j.pedobi.2004.08.007" TargetMode="External"/><Relationship Id="rId1968" Type="http://schemas.openxmlformats.org/officeDocument/2006/relationships/hyperlink" Target="https://doi.org/10.1016/j.pedobi.2004.08.007" TargetMode="External"/><Relationship Id="rId1969" Type="http://schemas.openxmlformats.org/officeDocument/2006/relationships/hyperlink" Target="https://doi.org/10.1016/j.pedobi.2004.08.007" TargetMode="External"/><Relationship Id="rId1970" Type="http://schemas.openxmlformats.org/officeDocument/2006/relationships/hyperlink" Target="https://doi.org/10.1016/j.pedobi.2004.08.007" TargetMode="External"/><Relationship Id="rId1971" Type="http://schemas.openxmlformats.org/officeDocument/2006/relationships/hyperlink" Target="https://doi.org/10.1016/j.pedobi.2004.08.007" TargetMode="External"/><Relationship Id="rId1972" Type="http://schemas.openxmlformats.org/officeDocument/2006/relationships/hyperlink" Target="https://doi.org/10.1016/j.pedobi.2004.08.007" TargetMode="External"/><Relationship Id="rId1973" Type="http://schemas.openxmlformats.org/officeDocument/2006/relationships/hyperlink" Target="https://doi.org/10.1016/j.pedobi.2004.08.007" TargetMode="External"/><Relationship Id="rId1974" Type="http://schemas.openxmlformats.org/officeDocument/2006/relationships/hyperlink" Target="https://doi.org/10.1016/j.pedobi.2004.08.007" TargetMode="External"/><Relationship Id="rId1975" Type="http://schemas.openxmlformats.org/officeDocument/2006/relationships/hyperlink" Target="https://doi.org/10.1016/j.pedobi.2004.08.007" TargetMode="External"/><Relationship Id="rId1976" Type="http://schemas.openxmlformats.org/officeDocument/2006/relationships/hyperlink" Target="https://doi.org/10.1016/j.pedobi.2004.08.007" TargetMode="External"/><Relationship Id="rId1977" Type="http://schemas.openxmlformats.org/officeDocument/2006/relationships/hyperlink" Target="https://doi.org/10.1016/j.pedobi.2004.08.007" TargetMode="External"/><Relationship Id="rId1978" Type="http://schemas.openxmlformats.org/officeDocument/2006/relationships/hyperlink" Target="https://doi.org/10.1016/j.pedobi.2004.08.007" TargetMode="External"/><Relationship Id="rId1979" Type="http://schemas.openxmlformats.org/officeDocument/2006/relationships/hyperlink" Target="https://doi.org/10.1016/j.pedobi.2004.08.007" TargetMode="External"/><Relationship Id="rId1980" Type="http://schemas.openxmlformats.org/officeDocument/2006/relationships/hyperlink" Target="https://doi.org/10.1016/j.pedobi.2004.08.007" TargetMode="External"/><Relationship Id="rId1981" Type="http://schemas.openxmlformats.org/officeDocument/2006/relationships/hyperlink" Target="https://doi.org/10.1016/j.pedobi.2004.08.007" TargetMode="External"/><Relationship Id="rId1982" Type="http://schemas.openxmlformats.org/officeDocument/2006/relationships/hyperlink" Target="https://doi.org/10.1016/j.pedobi.2004.08.007" TargetMode="External"/><Relationship Id="rId1983" Type="http://schemas.openxmlformats.org/officeDocument/2006/relationships/hyperlink" Target="https://doi.org/10.1016/j.pedobi.2004.08.007" TargetMode="External"/><Relationship Id="rId1984" Type="http://schemas.openxmlformats.org/officeDocument/2006/relationships/hyperlink" Target="https://doi.org/10.1016/j.pedobi.2004.08.007" TargetMode="External"/><Relationship Id="rId1985" Type="http://schemas.openxmlformats.org/officeDocument/2006/relationships/hyperlink" Target="https://doi.org/10.1016/j.pedobi.2004.08.007" TargetMode="External"/><Relationship Id="rId1986" Type="http://schemas.openxmlformats.org/officeDocument/2006/relationships/hyperlink" Target="https://doi.org/10.1016/j.pedobi.2004.08.007" TargetMode="External"/><Relationship Id="rId1987" Type="http://schemas.openxmlformats.org/officeDocument/2006/relationships/hyperlink" Target="https://doi.org/10.1016/j.pedobi.2004.08.007" TargetMode="External"/><Relationship Id="rId1988" Type="http://schemas.openxmlformats.org/officeDocument/2006/relationships/hyperlink" Target="https://doi.org/10.1016/j.pedobi.2004.08.007" TargetMode="External"/><Relationship Id="rId1989" Type="http://schemas.openxmlformats.org/officeDocument/2006/relationships/hyperlink" Target="https://doi.org/10.1016/j.pedobi.2004.08.007" TargetMode="External"/><Relationship Id="rId1990" Type="http://schemas.openxmlformats.org/officeDocument/2006/relationships/hyperlink" Target="https://doi.org/10.1111/j.1600-0587.2011.06971.x" TargetMode="External"/><Relationship Id="rId1991" Type="http://schemas.openxmlformats.org/officeDocument/2006/relationships/hyperlink" Target="https://doi.org/10.1111/j.1600-0587.2011.06971.x" TargetMode="External"/><Relationship Id="rId1992" Type="http://schemas.openxmlformats.org/officeDocument/2006/relationships/hyperlink" Target="https://doi.org/10.1111/j.1600-0587.2011.06971.x" TargetMode="External"/><Relationship Id="rId1993" Type="http://schemas.openxmlformats.org/officeDocument/2006/relationships/hyperlink" Target="https://doi.org/10.1111/j.1600-0587.2011.06971.x" TargetMode="External"/><Relationship Id="rId1994" Type="http://schemas.openxmlformats.org/officeDocument/2006/relationships/hyperlink" Target="https://doi.org/10.1111/j.1600-0587.2011.06971.x" TargetMode="External"/><Relationship Id="rId1995" Type="http://schemas.openxmlformats.org/officeDocument/2006/relationships/hyperlink" Target="https://doi.org/10.1111/j.1600-0587.2011.06971.x" TargetMode="External"/><Relationship Id="rId1996" Type="http://schemas.openxmlformats.org/officeDocument/2006/relationships/hyperlink" Target="https://doi.org/10.1111/j.1600-0587.2011.06971.x" TargetMode="External"/><Relationship Id="rId1997" Type="http://schemas.openxmlformats.org/officeDocument/2006/relationships/hyperlink" Target="https://doi.org/10.1111/j.1600-0587.2011.06971.x" TargetMode="External"/><Relationship Id="rId1998" Type="http://schemas.openxmlformats.org/officeDocument/2006/relationships/hyperlink" Target="https://doi.org/10.1111/j.1600-0587.2011.06971.x" TargetMode="External"/><Relationship Id="rId1999" Type="http://schemas.openxmlformats.org/officeDocument/2006/relationships/hyperlink" Target="https://doi.org/10.1111/j.1600-0587.2011.06971.x" TargetMode="External"/><Relationship Id="rId2000" Type="http://schemas.openxmlformats.org/officeDocument/2006/relationships/hyperlink" Target="https://doi.org/10.1111/j.1600-0587.2011.06971.x" TargetMode="External"/><Relationship Id="rId2001" Type="http://schemas.openxmlformats.org/officeDocument/2006/relationships/hyperlink" Target="https://doi.org/10.1111/j.1600-0587.2011.06971.x" TargetMode="External"/><Relationship Id="rId2002" Type="http://schemas.openxmlformats.org/officeDocument/2006/relationships/hyperlink" Target="https://doi.org/10.1111/j.1600-0587.2011.06971.x" TargetMode="External"/><Relationship Id="rId2003" Type="http://schemas.openxmlformats.org/officeDocument/2006/relationships/hyperlink" Target="https://doi.org/10.1111/j.1600-0587.2011.06971.x" TargetMode="External"/><Relationship Id="rId2004" Type="http://schemas.openxmlformats.org/officeDocument/2006/relationships/hyperlink" Target="https://doi.org/10.1111/j.1600-0587.2011.06971.x" TargetMode="External"/><Relationship Id="rId2005" Type="http://schemas.openxmlformats.org/officeDocument/2006/relationships/hyperlink" Target="https://doi.org/10.1111/j.1600-0587.2011.06971.x" TargetMode="External"/><Relationship Id="rId2006" Type="http://schemas.openxmlformats.org/officeDocument/2006/relationships/hyperlink" Target="https://doi.org/10.1111/j.1600-0587.2011.06971.x" TargetMode="External"/><Relationship Id="rId2007" Type="http://schemas.openxmlformats.org/officeDocument/2006/relationships/hyperlink" Target="https://doi.org/10.1111/j.1600-0587.2011.06971.x" TargetMode="External"/><Relationship Id="rId2008" Type="http://schemas.openxmlformats.org/officeDocument/2006/relationships/hyperlink" Target="https://doi.org/10.1111/j.1600-0587.2011.06971.x" TargetMode="External"/><Relationship Id="rId2009" Type="http://schemas.openxmlformats.org/officeDocument/2006/relationships/hyperlink" Target="https://doi.org/10.1111/j.1600-0587.2011.06971.x" TargetMode="External"/><Relationship Id="rId2010" Type="http://schemas.openxmlformats.org/officeDocument/2006/relationships/hyperlink" Target="https://doi.org/10.1111/j.1600-0587.2011.06971.x" TargetMode="External"/><Relationship Id="rId2011" Type="http://schemas.openxmlformats.org/officeDocument/2006/relationships/hyperlink" Target="https://doi.org/10.1111/j.1600-0587.2011.06971.x" TargetMode="External"/><Relationship Id="rId2012" Type="http://schemas.openxmlformats.org/officeDocument/2006/relationships/hyperlink" Target="https://doi.org/10.1111/j.1600-0587.2011.06971.x" TargetMode="External"/><Relationship Id="rId2013" Type="http://schemas.openxmlformats.org/officeDocument/2006/relationships/hyperlink" Target="https://doi.org/10.1111/j.1600-0587.2011.06971.x" TargetMode="External"/><Relationship Id="rId2014" Type="http://schemas.openxmlformats.org/officeDocument/2006/relationships/hyperlink" Target="https://doi.org/10.1111/j.1600-0587.2011.06971.x" TargetMode="External"/><Relationship Id="rId2015" Type="http://schemas.openxmlformats.org/officeDocument/2006/relationships/hyperlink" Target="https://doi.org/10.1111/j.1600-0587.2011.06971.x" TargetMode="External"/><Relationship Id="rId2016" Type="http://schemas.openxmlformats.org/officeDocument/2006/relationships/hyperlink" Target="https://doi.org/10.1111/j.1600-0587.2011.06971.x" TargetMode="External"/><Relationship Id="rId2017" Type="http://schemas.openxmlformats.org/officeDocument/2006/relationships/hyperlink" Target="https://doi.org/10.1111/j.1600-0587.2011.06971.x" TargetMode="External"/><Relationship Id="rId2018" Type="http://schemas.openxmlformats.org/officeDocument/2006/relationships/hyperlink" Target="https://doi.org/10.1111/j.1600-0587.2011.06971.x" TargetMode="External"/><Relationship Id="rId2019" Type="http://schemas.openxmlformats.org/officeDocument/2006/relationships/hyperlink" Target="https://doi.org/10.1111/j.1600-0587.2011.06971.x" TargetMode="External"/><Relationship Id="rId2020" Type="http://schemas.openxmlformats.org/officeDocument/2006/relationships/hyperlink" Target="https://doi.org/10.1111/j.1600-0587.2011.06971.x" TargetMode="External"/><Relationship Id="rId2021" Type="http://schemas.openxmlformats.org/officeDocument/2006/relationships/hyperlink" Target="https://doi.org/10.1111/j.1600-0587.2011.06971.x" TargetMode="External"/><Relationship Id="rId2022" Type="http://schemas.openxmlformats.org/officeDocument/2006/relationships/hyperlink" Target="https://doi.org/10.1111/j.1600-0587.2011.06971.x" TargetMode="External"/><Relationship Id="rId2023" Type="http://schemas.openxmlformats.org/officeDocument/2006/relationships/hyperlink" Target="https://doi.org/10.1111/j.1600-0587.2011.06971.x" TargetMode="External"/><Relationship Id="rId2024" Type="http://schemas.openxmlformats.org/officeDocument/2006/relationships/hyperlink" Target="https://doi.org/10.1111/j.1600-0587.2011.06971.x" TargetMode="External"/><Relationship Id="rId2025" Type="http://schemas.openxmlformats.org/officeDocument/2006/relationships/hyperlink" Target="https://doi.org/10.1111/j.1600-0587.2011.06971.x" TargetMode="External"/><Relationship Id="rId2026" Type="http://schemas.openxmlformats.org/officeDocument/2006/relationships/hyperlink" Target="https://doi.org/10.1111/j.1600-0587.2011.06971.x" TargetMode="External"/><Relationship Id="rId2027" Type="http://schemas.openxmlformats.org/officeDocument/2006/relationships/hyperlink" Target="https://doi.org/10.1111/j.1600-0587.2011.06971.x" TargetMode="External"/><Relationship Id="rId2028" Type="http://schemas.openxmlformats.org/officeDocument/2006/relationships/hyperlink" Target="https://doi.org/10.1111/j.1600-0587.2011.06971.x" TargetMode="External"/><Relationship Id="rId2029" Type="http://schemas.openxmlformats.org/officeDocument/2006/relationships/hyperlink" Target="https://doi.org/10.1111/j.1600-0587.2011.06971.x" TargetMode="External"/><Relationship Id="rId2030" Type="http://schemas.openxmlformats.org/officeDocument/2006/relationships/hyperlink" Target="https://doi.org/10.1111/j.1600-0587.2011.06971.x" TargetMode="External"/><Relationship Id="rId2031" Type="http://schemas.openxmlformats.org/officeDocument/2006/relationships/hyperlink" Target="https://doi.org/10.1111/j.1600-0587.2011.06971.x" TargetMode="External"/><Relationship Id="rId2032" Type="http://schemas.openxmlformats.org/officeDocument/2006/relationships/hyperlink" Target="https://doi.org/10.1111/j.1600-0587.2011.06971.x" TargetMode="External"/><Relationship Id="rId2033" Type="http://schemas.openxmlformats.org/officeDocument/2006/relationships/hyperlink" Target="https://doi.org/10.1111/j.1600-0587.2011.06971.x" TargetMode="External"/><Relationship Id="rId2034" Type="http://schemas.openxmlformats.org/officeDocument/2006/relationships/hyperlink" Target="https://doi.org/10.1111/j.1600-0587.2011.06971.x" TargetMode="External"/><Relationship Id="rId2035" Type="http://schemas.openxmlformats.org/officeDocument/2006/relationships/hyperlink" Target="https://doi.org/10.1111/j.1600-0587.2011.06971.x" TargetMode="External"/><Relationship Id="rId2036" Type="http://schemas.openxmlformats.org/officeDocument/2006/relationships/hyperlink" Target="https://doi.org/10.1111/j.1600-0587.2011.06971.x" TargetMode="External"/><Relationship Id="rId2037" Type="http://schemas.openxmlformats.org/officeDocument/2006/relationships/hyperlink" Target="https://doi.org/10.1111/j.1600-0587.2011.06971.x" TargetMode="External"/><Relationship Id="rId2038" Type="http://schemas.openxmlformats.org/officeDocument/2006/relationships/hyperlink" Target="https://doi.org/10.1111/j.1600-0587.2011.06971.x" TargetMode="External"/><Relationship Id="rId2039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1" topLeftCell="A2192" activePane="bottomLeft" state="frozen"/>
      <selection pane="topLeft" activeCell="A1" activeCellId="0" sqref="A1"/>
      <selection pane="bottomLeft" activeCell="B2210" activeCellId="0" sqref="B2210"/>
    </sheetView>
  </sheetViews>
  <sheetFormatPr defaultRowHeight="15.75" zeroHeight="false" outlineLevelRow="0" outlineLevelCol="0"/>
  <cols>
    <col collapsed="false" customWidth="true" hidden="false" outlineLevel="0" max="1" min="1" style="0" width="115.01"/>
    <col collapsed="false" customWidth="true" hidden="false" outlineLevel="0" max="2" min="2" style="0" width="30.43"/>
    <col collapsed="false" customWidth="true" hidden="false" outlineLevel="0" max="3" min="3" style="0" width="9.29"/>
    <col collapsed="false" customWidth="true" hidden="false" outlineLevel="0" max="4" min="4" style="0" width="23.42"/>
    <col collapsed="false" customWidth="true" hidden="false" outlineLevel="0" max="5" min="5" style="0" width="28.99"/>
    <col collapsed="false" customWidth="true" hidden="false" outlineLevel="0" max="6" min="6" style="0" width="14.43"/>
    <col collapsed="false" customWidth="true" hidden="false" outlineLevel="0" max="7" min="7" style="0" width="18"/>
    <col collapsed="false" customWidth="true" hidden="false" outlineLevel="0" max="8" min="8" style="0" width="16.57"/>
    <col collapsed="false" customWidth="true" hidden="false" outlineLevel="0" max="9" min="9" style="0" width="21.43"/>
    <col collapsed="false" customWidth="true" hidden="false" outlineLevel="0" max="10" min="10" style="0" width="45.86"/>
    <col collapsed="false" customWidth="true" hidden="false" outlineLevel="0" max="11" min="11" style="0" width="11.99"/>
    <col collapsed="false" customWidth="true" hidden="false" outlineLevel="0" max="12" min="12" style="0" width="13.01"/>
    <col collapsed="false" customWidth="true" hidden="false" outlineLevel="0" max="13" min="13" style="0" width="32.57"/>
    <col collapsed="false" customWidth="true" hidden="false" outlineLevel="0" max="14" min="14" style="0" width="44.58"/>
    <col collapsed="false" customWidth="true" hidden="false" outlineLevel="0" max="15" min="15" style="0" width="88.71"/>
    <col collapsed="false" customWidth="true" hidden="false" outlineLevel="0" max="16" min="16" style="0" width="24.42"/>
    <col collapsed="false" customWidth="true" hidden="false" outlineLevel="0" max="17" min="17" style="0" width="14.43"/>
    <col collapsed="false" customWidth="true" hidden="false" outlineLevel="0" max="18" min="18" style="0" width="20.71"/>
    <col collapsed="false" customWidth="true" hidden="false" outlineLevel="0" max="19" min="19" style="0" width="78"/>
    <col collapsed="false" customWidth="true" hidden="false" outlineLevel="0" max="23" min="20" style="0" width="14.43"/>
    <col collapsed="false" customWidth="true" hidden="false" outlineLevel="0" max="24" min="24" style="0" width="11.99"/>
    <col collapsed="false" customWidth="true" hidden="false" outlineLevel="0" max="1025" min="25" style="0" width="14.43"/>
  </cols>
  <sheetData>
    <row r="1" customFormat="false" ht="4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X1" s="3"/>
    </row>
    <row r="2" customFormat="false" ht="15.75" hidden="false" customHeight="false" outlineLevel="0" collapsed="false">
      <c r="A2" s="4" t="s">
        <v>19</v>
      </c>
      <c r="B2" s="4" t="s">
        <v>20</v>
      </c>
      <c r="C2" s="4"/>
      <c r="D2" s="4" t="s">
        <v>21</v>
      </c>
      <c r="E2" s="4" t="s">
        <v>22</v>
      </c>
      <c r="F2" s="4" t="n">
        <v>149</v>
      </c>
      <c r="G2" s="4" t="n">
        <v>26</v>
      </c>
      <c r="H2" s="4" t="n">
        <v>2400</v>
      </c>
      <c r="I2" s="4" t="s">
        <v>23</v>
      </c>
      <c r="J2" s="4" t="s">
        <v>24</v>
      </c>
      <c r="K2" s="4" t="n">
        <v>10594</v>
      </c>
      <c r="L2" s="4" t="n">
        <v>1216</v>
      </c>
      <c r="M2" s="4" t="s">
        <v>25</v>
      </c>
      <c r="N2" s="4" t="s">
        <v>26</v>
      </c>
      <c r="O2" s="5" t="s">
        <v>27</v>
      </c>
      <c r="P2" s="4" t="s">
        <v>28</v>
      </c>
      <c r="X2" s="6"/>
    </row>
    <row r="3" customFormat="false" ht="15.75" hidden="false" customHeight="false" outlineLevel="0" collapsed="false">
      <c r="A3" s="4" t="s">
        <v>29</v>
      </c>
      <c r="B3" s="4" t="s">
        <v>30</v>
      </c>
      <c r="C3" s="4"/>
      <c r="D3" s="4" t="s">
        <v>21</v>
      </c>
      <c r="E3" s="4" t="s">
        <v>22</v>
      </c>
      <c r="F3" s="4" t="n">
        <v>137</v>
      </c>
      <c r="G3" s="4" t="n">
        <v>26</v>
      </c>
      <c r="H3" s="4" t="n">
        <v>2400</v>
      </c>
      <c r="I3" s="4" t="s">
        <v>23</v>
      </c>
      <c r="J3" s="4" t="s">
        <v>24</v>
      </c>
      <c r="K3" s="4" t="n">
        <v>11760</v>
      </c>
      <c r="L3" s="4" t="n">
        <v>1574</v>
      </c>
      <c r="M3" s="4" t="s">
        <v>25</v>
      </c>
      <c r="N3" s="4" t="s">
        <v>26</v>
      </c>
      <c r="O3" s="5" t="s">
        <v>27</v>
      </c>
      <c r="P3" s="4" t="s">
        <v>28</v>
      </c>
      <c r="X3" s="6"/>
    </row>
    <row r="4" customFormat="false" ht="15.75" hidden="false" customHeight="false" outlineLevel="0" collapsed="false">
      <c r="A4" s="4" t="s">
        <v>31</v>
      </c>
      <c r="B4" s="4" t="s">
        <v>32</v>
      </c>
      <c r="C4" s="4"/>
      <c r="D4" s="4" t="s">
        <v>21</v>
      </c>
      <c r="E4" s="4" t="s">
        <v>33</v>
      </c>
      <c r="F4" s="4" t="n">
        <v>1400</v>
      </c>
      <c r="G4" s="4" t="n">
        <v>26</v>
      </c>
      <c r="H4" s="4" t="n">
        <v>1800</v>
      </c>
      <c r="I4" s="4" t="s">
        <v>23</v>
      </c>
      <c r="J4" s="4" t="s">
        <v>24</v>
      </c>
      <c r="K4" s="4" t="n">
        <v>7547</v>
      </c>
      <c r="L4" s="4" t="n">
        <v>1040</v>
      </c>
      <c r="M4" s="4" t="s">
        <v>25</v>
      </c>
      <c r="N4" s="4" t="s">
        <v>26</v>
      </c>
      <c r="O4" s="5" t="s">
        <v>27</v>
      </c>
      <c r="P4" s="4" t="s">
        <v>28</v>
      </c>
      <c r="X4" s="6"/>
    </row>
    <row r="5" customFormat="false" ht="15.75" hidden="false" customHeight="false" outlineLevel="0" collapsed="false">
      <c r="A5" s="4" t="s">
        <v>19</v>
      </c>
      <c r="B5" s="4" t="s">
        <v>20</v>
      </c>
      <c r="C5" s="4"/>
      <c r="D5" s="4" t="s">
        <v>21</v>
      </c>
      <c r="E5" s="0" t="s">
        <v>22</v>
      </c>
      <c r="F5" s="4" t="n">
        <v>149</v>
      </c>
      <c r="G5" s="4" t="n">
        <v>26</v>
      </c>
      <c r="H5" s="4" t="n">
        <v>2400</v>
      </c>
      <c r="I5" s="4" t="s">
        <v>23</v>
      </c>
      <c r="J5" s="4" t="s">
        <v>34</v>
      </c>
      <c r="K5" s="4" t="n">
        <v>21</v>
      </c>
      <c r="L5" s="4" t="n">
        <v>7</v>
      </c>
      <c r="M5" s="4" t="s">
        <v>25</v>
      </c>
      <c r="N5" s="4" t="s">
        <v>26</v>
      </c>
      <c r="O5" s="5" t="s">
        <v>27</v>
      </c>
      <c r="P5" s="4" t="s">
        <v>35</v>
      </c>
      <c r="X5" s="6"/>
    </row>
    <row r="6" customFormat="false" ht="15.75" hidden="false" customHeight="false" outlineLevel="0" collapsed="false">
      <c r="A6" s="4" t="s">
        <v>19</v>
      </c>
      <c r="B6" s="4" t="s">
        <v>20</v>
      </c>
      <c r="C6" s="4"/>
      <c r="D6" s="4" t="s">
        <v>21</v>
      </c>
      <c r="E6" s="0" t="s">
        <v>22</v>
      </c>
      <c r="F6" s="4" t="n">
        <v>149</v>
      </c>
      <c r="G6" s="4" t="n">
        <v>26</v>
      </c>
      <c r="H6" s="4" t="n">
        <v>2400</v>
      </c>
      <c r="I6" s="4" t="s">
        <v>23</v>
      </c>
      <c r="J6" s="4" t="s">
        <v>36</v>
      </c>
      <c r="K6" s="4" t="n">
        <v>105</v>
      </c>
      <c r="L6" s="4" t="n">
        <v>22</v>
      </c>
      <c r="M6" s="4" t="s">
        <v>25</v>
      </c>
      <c r="N6" s="4" t="s">
        <v>26</v>
      </c>
      <c r="O6" s="5" t="s">
        <v>27</v>
      </c>
      <c r="P6" s="4" t="s">
        <v>35</v>
      </c>
      <c r="X6" s="6"/>
    </row>
    <row r="7" customFormat="false" ht="15.75" hidden="false" customHeight="false" outlineLevel="0" collapsed="false">
      <c r="A7" s="4" t="s">
        <v>19</v>
      </c>
      <c r="B7" s="4" t="s">
        <v>20</v>
      </c>
      <c r="C7" s="4"/>
      <c r="D7" s="4" t="s">
        <v>21</v>
      </c>
      <c r="E7" s="0" t="s">
        <v>22</v>
      </c>
      <c r="F7" s="4" t="n">
        <v>149</v>
      </c>
      <c r="G7" s="4" t="n">
        <v>26</v>
      </c>
      <c r="H7" s="4" t="n">
        <v>2400</v>
      </c>
      <c r="I7" s="4" t="s">
        <v>23</v>
      </c>
      <c r="J7" s="4" t="s">
        <v>37</v>
      </c>
      <c r="K7" s="4" t="n">
        <v>122</v>
      </c>
      <c r="L7" s="4" t="n">
        <v>19</v>
      </c>
      <c r="M7" s="4" t="s">
        <v>25</v>
      </c>
      <c r="N7" s="4" t="s">
        <v>26</v>
      </c>
      <c r="O7" s="5" t="s">
        <v>27</v>
      </c>
      <c r="P7" s="4" t="s">
        <v>35</v>
      </c>
      <c r="X7" s="6"/>
    </row>
    <row r="8" customFormat="false" ht="15.75" hidden="false" customHeight="false" outlineLevel="0" collapsed="false">
      <c r="A8" s="4" t="s">
        <v>19</v>
      </c>
      <c r="B8" s="4" t="s">
        <v>20</v>
      </c>
      <c r="C8" s="4"/>
      <c r="D8" s="4" t="s">
        <v>21</v>
      </c>
      <c r="E8" s="0" t="s">
        <v>22</v>
      </c>
      <c r="F8" s="4" t="n">
        <v>149</v>
      </c>
      <c r="G8" s="4" t="n">
        <v>26</v>
      </c>
      <c r="H8" s="4" t="n">
        <v>2400</v>
      </c>
      <c r="I8" s="4" t="s">
        <v>23</v>
      </c>
      <c r="J8" s="4" t="s">
        <v>38</v>
      </c>
      <c r="K8" s="4" t="n">
        <v>197</v>
      </c>
      <c r="L8" s="4" t="n">
        <v>20</v>
      </c>
      <c r="M8" s="4" t="s">
        <v>25</v>
      </c>
      <c r="N8" s="4" t="s">
        <v>26</v>
      </c>
      <c r="O8" s="5" t="s">
        <v>27</v>
      </c>
      <c r="P8" s="4" t="s">
        <v>35</v>
      </c>
      <c r="X8" s="6"/>
    </row>
    <row r="9" customFormat="false" ht="15.75" hidden="false" customHeight="false" outlineLevel="0" collapsed="false">
      <c r="A9" s="4" t="s">
        <v>29</v>
      </c>
      <c r="B9" s="4" t="s">
        <v>30</v>
      </c>
      <c r="C9" s="4"/>
      <c r="D9" s="4" t="s">
        <v>21</v>
      </c>
      <c r="E9" s="0" t="s">
        <v>22</v>
      </c>
      <c r="F9" s="4" t="n">
        <v>137</v>
      </c>
      <c r="G9" s="4" t="n">
        <v>26</v>
      </c>
      <c r="H9" s="4" t="n">
        <v>2400</v>
      </c>
      <c r="I9" s="4" t="s">
        <v>23</v>
      </c>
      <c r="J9" s="4" t="s">
        <v>34</v>
      </c>
      <c r="K9" s="4" t="n">
        <v>68</v>
      </c>
      <c r="L9" s="4" t="n">
        <v>14</v>
      </c>
      <c r="M9" s="4" t="s">
        <v>25</v>
      </c>
      <c r="N9" s="4" t="s">
        <v>26</v>
      </c>
      <c r="O9" s="5" t="s">
        <v>27</v>
      </c>
      <c r="P9" s="4" t="s">
        <v>35</v>
      </c>
      <c r="X9" s="6"/>
    </row>
    <row r="10" customFormat="false" ht="15.75" hidden="false" customHeight="false" outlineLevel="0" collapsed="false">
      <c r="A10" s="4" t="s">
        <v>29</v>
      </c>
      <c r="B10" s="4" t="s">
        <v>30</v>
      </c>
      <c r="C10" s="4"/>
      <c r="D10" s="4" t="s">
        <v>21</v>
      </c>
      <c r="E10" s="0" t="s">
        <v>22</v>
      </c>
      <c r="F10" s="4" t="n">
        <v>137</v>
      </c>
      <c r="G10" s="4" t="n">
        <v>26</v>
      </c>
      <c r="H10" s="4" t="n">
        <v>2400</v>
      </c>
      <c r="I10" s="4" t="s">
        <v>23</v>
      </c>
      <c r="J10" s="4" t="s">
        <v>36</v>
      </c>
      <c r="K10" s="4" t="n">
        <v>111</v>
      </c>
      <c r="L10" s="4" t="n">
        <v>21</v>
      </c>
      <c r="M10" s="4" t="s">
        <v>25</v>
      </c>
      <c r="N10" s="4" t="s">
        <v>26</v>
      </c>
      <c r="O10" s="5" t="s">
        <v>27</v>
      </c>
      <c r="P10" s="4" t="s">
        <v>35</v>
      </c>
      <c r="X10" s="6"/>
    </row>
    <row r="11" customFormat="false" ht="15.75" hidden="false" customHeight="false" outlineLevel="0" collapsed="false">
      <c r="A11" s="4" t="s">
        <v>29</v>
      </c>
      <c r="B11" s="4" t="s">
        <v>30</v>
      </c>
      <c r="C11" s="4"/>
      <c r="D11" s="4" t="s">
        <v>21</v>
      </c>
      <c r="E11" s="0" t="s">
        <v>22</v>
      </c>
      <c r="F11" s="4" t="n">
        <v>137</v>
      </c>
      <c r="G11" s="4" t="n">
        <v>26</v>
      </c>
      <c r="H11" s="4" t="n">
        <v>2400</v>
      </c>
      <c r="I11" s="4" t="s">
        <v>23</v>
      </c>
      <c r="J11" s="4" t="s">
        <v>37</v>
      </c>
      <c r="K11" s="4" t="n">
        <v>86</v>
      </c>
      <c r="L11" s="4" t="n">
        <v>12</v>
      </c>
      <c r="M11" s="4" t="s">
        <v>25</v>
      </c>
      <c r="N11" s="4" t="s">
        <v>26</v>
      </c>
      <c r="O11" s="5" t="s">
        <v>27</v>
      </c>
      <c r="P11" s="4" t="s">
        <v>35</v>
      </c>
      <c r="X11" s="6"/>
    </row>
    <row r="12" customFormat="false" ht="15.75" hidden="false" customHeight="false" outlineLevel="0" collapsed="false">
      <c r="A12" s="4" t="s">
        <v>29</v>
      </c>
      <c r="B12" s="4" t="s">
        <v>30</v>
      </c>
      <c r="C12" s="4"/>
      <c r="D12" s="4" t="s">
        <v>21</v>
      </c>
      <c r="E12" s="0" t="s">
        <v>22</v>
      </c>
      <c r="F12" s="4" t="n">
        <v>137</v>
      </c>
      <c r="G12" s="4" t="n">
        <v>26</v>
      </c>
      <c r="H12" s="4" t="n">
        <v>2400</v>
      </c>
      <c r="I12" s="4" t="s">
        <v>23</v>
      </c>
      <c r="J12" s="4" t="s">
        <v>38</v>
      </c>
      <c r="K12" s="4" t="n">
        <v>199</v>
      </c>
      <c r="L12" s="4" t="n">
        <v>21</v>
      </c>
      <c r="M12" s="4" t="s">
        <v>25</v>
      </c>
      <c r="N12" s="4" t="s">
        <v>26</v>
      </c>
      <c r="O12" s="5" t="s">
        <v>27</v>
      </c>
      <c r="P12" s="4" t="s">
        <v>35</v>
      </c>
      <c r="X12" s="6"/>
    </row>
    <row r="13" customFormat="false" ht="15.75" hidden="false" customHeight="false" outlineLevel="0" collapsed="false">
      <c r="A13" s="4" t="s">
        <v>31</v>
      </c>
      <c r="B13" s="4" t="s">
        <v>32</v>
      </c>
      <c r="C13" s="4"/>
      <c r="D13" s="4" t="s">
        <v>21</v>
      </c>
      <c r="E13" s="4" t="s">
        <v>33</v>
      </c>
      <c r="F13" s="4" t="n">
        <v>1400</v>
      </c>
      <c r="G13" s="4" t="n">
        <v>20</v>
      </c>
      <c r="H13" s="4" t="n">
        <v>1800</v>
      </c>
      <c r="I13" s="4" t="s">
        <v>23</v>
      </c>
      <c r="J13" s="4" t="s">
        <v>34</v>
      </c>
      <c r="K13" s="4" t="n">
        <v>14</v>
      </c>
      <c r="L13" s="4" t="n">
        <v>7</v>
      </c>
      <c r="M13" s="4" t="s">
        <v>25</v>
      </c>
      <c r="N13" s="4" t="s">
        <v>26</v>
      </c>
      <c r="O13" s="5" t="s">
        <v>27</v>
      </c>
      <c r="P13" s="4" t="s">
        <v>35</v>
      </c>
      <c r="X13" s="6"/>
    </row>
    <row r="14" customFormat="false" ht="15.75" hidden="false" customHeight="false" outlineLevel="0" collapsed="false">
      <c r="A14" s="4" t="s">
        <v>31</v>
      </c>
      <c r="B14" s="4" t="s">
        <v>32</v>
      </c>
      <c r="C14" s="4"/>
      <c r="D14" s="4" t="s">
        <v>21</v>
      </c>
      <c r="E14" s="4" t="s">
        <v>33</v>
      </c>
      <c r="F14" s="4" t="n">
        <v>1400</v>
      </c>
      <c r="G14" s="4" t="n">
        <v>20</v>
      </c>
      <c r="H14" s="4" t="n">
        <v>1800</v>
      </c>
      <c r="I14" s="4" t="s">
        <v>23</v>
      </c>
      <c r="J14" s="4" t="s">
        <v>36</v>
      </c>
      <c r="K14" s="4" t="n">
        <v>86</v>
      </c>
      <c r="L14" s="4" t="n">
        <v>11</v>
      </c>
      <c r="M14" s="4" t="s">
        <v>25</v>
      </c>
      <c r="N14" s="4" t="s">
        <v>26</v>
      </c>
      <c r="O14" s="5" t="s">
        <v>27</v>
      </c>
      <c r="P14" s="4" t="s">
        <v>35</v>
      </c>
      <c r="X14" s="6"/>
    </row>
    <row r="15" customFormat="false" ht="18" hidden="false" customHeight="true" outlineLevel="0" collapsed="false">
      <c r="A15" s="4" t="s">
        <v>31</v>
      </c>
      <c r="B15" s="4" t="s">
        <v>32</v>
      </c>
      <c r="C15" s="4"/>
      <c r="D15" s="4" t="s">
        <v>21</v>
      </c>
      <c r="E15" s="4" t="s">
        <v>33</v>
      </c>
      <c r="F15" s="4" t="n">
        <v>1400</v>
      </c>
      <c r="G15" s="4" t="n">
        <v>20</v>
      </c>
      <c r="H15" s="4" t="n">
        <v>1800</v>
      </c>
      <c r="I15" s="4" t="s">
        <v>23</v>
      </c>
      <c r="J15" s="4" t="s">
        <v>37</v>
      </c>
      <c r="K15" s="4" t="n">
        <v>171</v>
      </c>
      <c r="L15" s="4" t="n">
        <v>66</v>
      </c>
      <c r="M15" s="4" t="s">
        <v>25</v>
      </c>
      <c r="N15" s="4" t="s">
        <v>26</v>
      </c>
      <c r="O15" s="5" t="s">
        <v>27</v>
      </c>
      <c r="P15" s="4" t="s">
        <v>35</v>
      </c>
      <c r="X15" s="6"/>
    </row>
    <row r="16" customFormat="false" ht="15.75" hidden="false" customHeight="false" outlineLevel="0" collapsed="false">
      <c r="A16" s="4" t="s">
        <v>31</v>
      </c>
      <c r="B16" s="4" t="s">
        <v>32</v>
      </c>
      <c r="C16" s="4"/>
      <c r="D16" s="4" t="s">
        <v>21</v>
      </c>
      <c r="E16" s="4" t="s">
        <v>33</v>
      </c>
      <c r="F16" s="4" t="n">
        <v>1400</v>
      </c>
      <c r="G16" s="4" t="n">
        <v>20</v>
      </c>
      <c r="H16" s="4" t="n">
        <v>1800</v>
      </c>
      <c r="I16" s="4" t="s">
        <v>23</v>
      </c>
      <c r="J16" s="4" t="s">
        <v>38</v>
      </c>
      <c r="K16" s="4" t="n">
        <v>283</v>
      </c>
      <c r="L16" s="4" t="n">
        <v>34</v>
      </c>
      <c r="M16" s="4" t="s">
        <v>25</v>
      </c>
      <c r="N16" s="4" t="s">
        <v>26</v>
      </c>
      <c r="O16" s="5" t="s">
        <v>27</v>
      </c>
      <c r="P16" s="4" t="s">
        <v>35</v>
      </c>
      <c r="X16" s="6"/>
    </row>
    <row r="17" customFormat="false" ht="15.75" hidden="false" customHeight="false" outlineLevel="0" collapsed="false">
      <c r="A17" s="4" t="s">
        <v>19</v>
      </c>
      <c r="B17" s="4" t="s">
        <v>20</v>
      </c>
      <c r="C17" s="4"/>
      <c r="D17" s="4" t="s">
        <v>21</v>
      </c>
      <c r="E17" s="0" t="s">
        <v>22</v>
      </c>
      <c r="F17" s="4" t="n">
        <v>149</v>
      </c>
      <c r="G17" s="4" t="n">
        <v>26</v>
      </c>
      <c r="H17" s="4" t="n">
        <v>2400</v>
      </c>
      <c r="I17" s="4" t="s">
        <v>23</v>
      </c>
      <c r="J17" s="4" t="s">
        <v>39</v>
      </c>
      <c r="K17" s="6" t="n">
        <v>230</v>
      </c>
      <c r="L17" s="6" t="n">
        <v>80</v>
      </c>
      <c r="M17" s="6" t="s">
        <v>40</v>
      </c>
      <c r="N17" s="4" t="s">
        <v>26</v>
      </c>
      <c r="O17" s="5" t="s">
        <v>27</v>
      </c>
      <c r="P17" s="4" t="s">
        <v>41</v>
      </c>
      <c r="X17" s="6"/>
    </row>
    <row r="18" customFormat="false" ht="15.75" hidden="false" customHeight="false" outlineLevel="0" collapsed="false">
      <c r="A18" s="4" t="s">
        <v>19</v>
      </c>
      <c r="B18" s="4" t="s">
        <v>20</v>
      </c>
      <c r="C18" s="4"/>
      <c r="D18" s="4" t="s">
        <v>21</v>
      </c>
      <c r="E18" s="0" t="s">
        <v>22</v>
      </c>
      <c r="F18" s="4" t="n">
        <v>149</v>
      </c>
      <c r="G18" s="4" t="n">
        <v>26</v>
      </c>
      <c r="H18" s="4" t="n">
        <v>2400</v>
      </c>
      <c r="I18" s="4" t="s">
        <v>23</v>
      </c>
      <c r="J18" s="4" t="s">
        <v>37</v>
      </c>
      <c r="K18" s="6" t="n">
        <v>800</v>
      </c>
      <c r="L18" s="6" t="n">
        <v>220</v>
      </c>
      <c r="M18" s="6" t="s">
        <v>40</v>
      </c>
      <c r="N18" s="4" t="s">
        <v>26</v>
      </c>
      <c r="O18" s="5" t="s">
        <v>27</v>
      </c>
      <c r="P18" s="4" t="s">
        <v>41</v>
      </c>
      <c r="X18" s="6"/>
    </row>
    <row r="19" customFormat="false" ht="15.75" hidden="false" customHeight="false" outlineLevel="0" collapsed="false">
      <c r="A19" s="4" t="s">
        <v>19</v>
      </c>
      <c r="B19" s="4" t="s">
        <v>20</v>
      </c>
      <c r="C19" s="4"/>
      <c r="D19" s="4" t="s">
        <v>21</v>
      </c>
      <c r="E19" s="0" t="s">
        <v>22</v>
      </c>
      <c r="F19" s="4" t="n">
        <v>149</v>
      </c>
      <c r="G19" s="4" t="n">
        <v>26</v>
      </c>
      <c r="H19" s="4" t="n">
        <v>2400</v>
      </c>
      <c r="I19" s="4" t="s">
        <v>23</v>
      </c>
      <c r="J19" s="4" t="s">
        <v>34</v>
      </c>
      <c r="K19" s="6" t="n">
        <v>30</v>
      </c>
      <c r="L19" s="6" t="n">
        <v>10</v>
      </c>
      <c r="M19" s="6" t="s">
        <v>40</v>
      </c>
      <c r="N19" s="4" t="s">
        <v>26</v>
      </c>
      <c r="O19" s="5" t="s">
        <v>27</v>
      </c>
      <c r="P19" s="4" t="s">
        <v>41</v>
      </c>
      <c r="X19" s="6"/>
    </row>
    <row r="20" customFormat="false" ht="15.75" hidden="false" customHeight="false" outlineLevel="0" collapsed="false">
      <c r="A20" s="4" t="s">
        <v>19</v>
      </c>
      <c r="B20" s="4" t="s">
        <v>20</v>
      </c>
      <c r="C20" s="4"/>
      <c r="D20" s="4" t="s">
        <v>21</v>
      </c>
      <c r="E20" s="0" t="s">
        <v>22</v>
      </c>
      <c r="F20" s="4" t="n">
        <v>149</v>
      </c>
      <c r="G20" s="4" t="n">
        <v>26</v>
      </c>
      <c r="H20" s="4" t="n">
        <v>2400</v>
      </c>
      <c r="I20" s="4" t="s">
        <v>23</v>
      </c>
      <c r="J20" s="4" t="s">
        <v>38</v>
      </c>
      <c r="K20" s="7" t="n">
        <v>8200</v>
      </c>
      <c r="L20" s="6" t="n">
        <v>1600</v>
      </c>
      <c r="M20" s="6" t="s">
        <v>40</v>
      </c>
      <c r="N20" s="4" t="s">
        <v>26</v>
      </c>
      <c r="O20" s="5" t="s">
        <v>27</v>
      </c>
      <c r="P20" s="4" t="s">
        <v>41</v>
      </c>
      <c r="X20" s="6"/>
    </row>
    <row r="21" customFormat="false" ht="15.75" hidden="false" customHeight="false" outlineLevel="0" collapsed="false">
      <c r="A21" s="4" t="s">
        <v>29</v>
      </c>
      <c r="B21" s="4" t="s">
        <v>30</v>
      </c>
      <c r="C21" s="4"/>
      <c r="D21" s="4" t="s">
        <v>21</v>
      </c>
      <c r="E21" s="0" t="s">
        <v>22</v>
      </c>
      <c r="F21" s="4" t="n">
        <v>137</v>
      </c>
      <c r="G21" s="4" t="n">
        <v>26</v>
      </c>
      <c r="H21" s="4" t="n">
        <v>2400</v>
      </c>
      <c r="I21" s="4" t="s">
        <v>23</v>
      </c>
      <c r="J21" s="4" t="s">
        <v>39</v>
      </c>
      <c r="K21" s="6" t="n">
        <v>1000</v>
      </c>
      <c r="L21" s="6" t="n">
        <v>400</v>
      </c>
      <c r="M21" s="6" t="s">
        <v>40</v>
      </c>
      <c r="N21" s="4" t="s">
        <v>26</v>
      </c>
      <c r="O21" s="5" t="s">
        <v>27</v>
      </c>
      <c r="P21" s="4" t="s">
        <v>41</v>
      </c>
      <c r="X21" s="6"/>
    </row>
    <row r="22" customFormat="false" ht="15.75" hidden="false" customHeight="false" outlineLevel="0" collapsed="false">
      <c r="A22" s="4" t="s">
        <v>29</v>
      </c>
      <c r="B22" s="4" t="s">
        <v>30</v>
      </c>
      <c r="C22" s="4"/>
      <c r="D22" s="4" t="s">
        <v>21</v>
      </c>
      <c r="E22" s="0" t="s">
        <v>22</v>
      </c>
      <c r="F22" s="4" t="n">
        <v>137</v>
      </c>
      <c r="G22" s="4" t="n">
        <v>26</v>
      </c>
      <c r="H22" s="4" t="n">
        <v>2400</v>
      </c>
      <c r="I22" s="4" t="s">
        <v>23</v>
      </c>
      <c r="J22" s="4" t="s">
        <v>37</v>
      </c>
      <c r="K22" s="6" t="n">
        <v>650</v>
      </c>
      <c r="L22" s="6" t="n">
        <v>260</v>
      </c>
      <c r="M22" s="6" t="s">
        <v>40</v>
      </c>
      <c r="N22" s="4" t="s">
        <v>26</v>
      </c>
      <c r="O22" s="5" t="s">
        <v>27</v>
      </c>
      <c r="P22" s="4" t="s">
        <v>41</v>
      </c>
      <c r="X22" s="6"/>
    </row>
    <row r="23" customFormat="false" ht="15.75" hidden="false" customHeight="false" outlineLevel="0" collapsed="false">
      <c r="A23" s="4" t="s">
        <v>29</v>
      </c>
      <c r="B23" s="4" t="s">
        <v>30</v>
      </c>
      <c r="C23" s="4"/>
      <c r="D23" s="4" t="s">
        <v>21</v>
      </c>
      <c r="E23" s="0" t="s">
        <v>22</v>
      </c>
      <c r="F23" s="4" t="n">
        <v>137</v>
      </c>
      <c r="G23" s="4" t="n">
        <v>26</v>
      </c>
      <c r="H23" s="4" t="n">
        <v>2400</v>
      </c>
      <c r="I23" s="4" t="s">
        <v>23</v>
      </c>
      <c r="J23" s="4" t="s">
        <v>34</v>
      </c>
      <c r="K23" s="6" t="n">
        <v>130</v>
      </c>
      <c r="L23" s="6" t="n">
        <v>30</v>
      </c>
      <c r="M23" s="6" t="s">
        <v>40</v>
      </c>
      <c r="N23" s="4" t="s">
        <v>26</v>
      </c>
      <c r="O23" s="5" t="s">
        <v>27</v>
      </c>
      <c r="P23" s="4" t="s">
        <v>41</v>
      </c>
      <c r="X23" s="6"/>
    </row>
    <row r="24" customFormat="false" ht="15.75" hidden="false" customHeight="false" outlineLevel="0" collapsed="false">
      <c r="A24" s="4" t="s">
        <v>29</v>
      </c>
      <c r="B24" s="4" t="s">
        <v>30</v>
      </c>
      <c r="C24" s="4"/>
      <c r="D24" s="4" t="s">
        <v>21</v>
      </c>
      <c r="E24" s="0" t="s">
        <v>22</v>
      </c>
      <c r="F24" s="4" t="n">
        <v>137</v>
      </c>
      <c r="G24" s="4" t="n">
        <v>26</v>
      </c>
      <c r="H24" s="4" t="n">
        <v>2400</v>
      </c>
      <c r="I24" s="4" t="s">
        <v>23</v>
      </c>
      <c r="J24" s="4" t="s">
        <v>38</v>
      </c>
      <c r="K24" s="6" t="n">
        <v>2600</v>
      </c>
      <c r="L24" s="6" t="n">
        <v>600</v>
      </c>
      <c r="M24" s="6" t="s">
        <v>40</v>
      </c>
      <c r="N24" s="4" t="s">
        <v>26</v>
      </c>
      <c r="O24" s="5" t="s">
        <v>27</v>
      </c>
      <c r="P24" s="4" t="s">
        <v>41</v>
      </c>
      <c r="X24" s="6"/>
    </row>
    <row r="25" customFormat="false" ht="15.75" hidden="false" customHeight="false" outlineLevel="0" collapsed="false">
      <c r="A25" s="4" t="s">
        <v>31</v>
      </c>
      <c r="B25" s="4" t="s">
        <v>32</v>
      </c>
      <c r="C25" s="4"/>
      <c r="D25" s="4" t="s">
        <v>21</v>
      </c>
      <c r="E25" s="4" t="s">
        <v>33</v>
      </c>
      <c r="F25" s="4" t="n">
        <v>1400</v>
      </c>
      <c r="G25" s="4" t="n">
        <v>20</v>
      </c>
      <c r="H25" s="4" t="n">
        <v>1800</v>
      </c>
      <c r="I25" s="4" t="s">
        <v>23</v>
      </c>
      <c r="J25" s="4" t="s">
        <v>39</v>
      </c>
      <c r="K25" s="6" t="n">
        <v>130</v>
      </c>
      <c r="L25" s="6" t="n">
        <v>40</v>
      </c>
      <c r="M25" s="6" t="s">
        <v>40</v>
      </c>
      <c r="N25" s="4" t="s">
        <v>26</v>
      </c>
      <c r="O25" s="5" t="s">
        <v>27</v>
      </c>
      <c r="P25" s="4" t="s">
        <v>41</v>
      </c>
      <c r="X25" s="6"/>
    </row>
    <row r="26" customFormat="false" ht="15.75" hidden="false" customHeight="false" outlineLevel="0" collapsed="false">
      <c r="A26" s="4" t="s">
        <v>31</v>
      </c>
      <c r="B26" s="4" t="s">
        <v>32</v>
      </c>
      <c r="C26" s="4"/>
      <c r="D26" s="4" t="s">
        <v>21</v>
      </c>
      <c r="E26" s="4" t="s">
        <v>33</v>
      </c>
      <c r="F26" s="4" t="n">
        <v>1400</v>
      </c>
      <c r="G26" s="4" t="n">
        <v>20</v>
      </c>
      <c r="H26" s="4" t="n">
        <v>1800</v>
      </c>
      <c r="I26" s="4" t="s">
        <v>23</v>
      </c>
      <c r="J26" s="4" t="s">
        <v>37</v>
      </c>
      <c r="K26" s="6" t="n">
        <v>380</v>
      </c>
      <c r="L26" s="6" t="n">
        <v>140</v>
      </c>
      <c r="M26" s="6" t="s">
        <v>40</v>
      </c>
      <c r="N26" s="4" t="s">
        <v>26</v>
      </c>
      <c r="O26" s="5" t="s">
        <v>27</v>
      </c>
      <c r="P26" s="4" t="s">
        <v>41</v>
      </c>
      <c r="X26" s="6"/>
    </row>
    <row r="27" customFormat="false" ht="15.75" hidden="false" customHeight="false" outlineLevel="0" collapsed="false">
      <c r="A27" s="4" t="s">
        <v>31</v>
      </c>
      <c r="B27" s="4" t="s">
        <v>32</v>
      </c>
      <c r="C27" s="4"/>
      <c r="D27" s="4" t="s">
        <v>21</v>
      </c>
      <c r="E27" s="4" t="s">
        <v>33</v>
      </c>
      <c r="F27" s="4" t="n">
        <v>1400</v>
      </c>
      <c r="G27" s="4" t="n">
        <v>20</v>
      </c>
      <c r="H27" s="4" t="n">
        <v>1800</v>
      </c>
      <c r="I27" s="4" t="s">
        <v>23</v>
      </c>
      <c r="J27" s="4" t="s">
        <v>34</v>
      </c>
      <c r="K27" s="6" t="n">
        <v>90</v>
      </c>
      <c r="L27" s="6" t="n">
        <v>30</v>
      </c>
      <c r="M27" s="6" t="s">
        <v>40</v>
      </c>
      <c r="N27" s="4" t="s">
        <v>26</v>
      </c>
      <c r="O27" s="5" t="s">
        <v>27</v>
      </c>
      <c r="P27" s="4" t="s">
        <v>41</v>
      </c>
      <c r="X27" s="6"/>
    </row>
    <row r="28" customFormat="false" ht="15.75" hidden="false" customHeight="false" outlineLevel="0" collapsed="false">
      <c r="A28" s="4" t="s">
        <v>31</v>
      </c>
      <c r="B28" s="4" t="s">
        <v>32</v>
      </c>
      <c r="C28" s="4"/>
      <c r="D28" s="4" t="s">
        <v>21</v>
      </c>
      <c r="E28" s="4" t="s">
        <v>33</v>
      </c>
      <c r="F28" s="4" t="n">
        <v>1400</v>
      </c>
      <c r="G28" s="4" t="n">
        <v>20</v>
      </c>
      <c r="H28" s="4" t="n">
        <v>1800</v>
      </c>
      <c r="I28" s="4" t="s">
        <v>23</v>
      </c>
      <c r="J28" s="4" t="s">
        <v>38</v>
      </c>
      <c r="K28" s="6" t="n">
        <v>6600</v>
      </c>
      <c r="L28" s="6" t="n">
        <v>2100</v>
      </c>
      <c r="M28" s="6" t="s">
        <v>40</v>
      </c>
      <c r="N28" s="4" t="s">
        <v>26</v>
      </c>
      <c r="O28" s="5" t="s">
        <v>27</v>
      </c>
      <c r="P28" s="4" t="s">
        <v>41</v>
      </c>
      <c r="X28" s="6"/>
    </row>
    <row r="29" customFormat="false" ht="15.75" hidden="false" customHeight="false" outlineLevel="0" collapsed="false">
      <c r="A29" s="4" t="s">
        <v>19</v>
      </c>
      <c r="B29" s="4" t="s">
        <v>20</v>
      </c>
      <c r="C29" s="4" t="s">
        <v>42</v>
      </c>
      <c r="D29" s="4" t="s">
        <v>21</v>
      </c>
      <c r="E29" s="0" t="s">
        <v>22</v>
      </c>
      <c r="F29" s="4" t="n">
        <v>149</v>
      </c>
      <c r="G29" s="4" t="n">
        <v>26</v>
      </c>
      <c r="H29" s="4" t="n">
        <v>2400</v>
      </c>
      <c r="I29" s="4" t="s">
        <v>23</v>
      </c>
      <c r="J29" s="4" t="s">
        <v>43</v>
      </c>
      <c r="K29" s="8" t="n">
        <v>26.5151515151513</v>
      </c>
      <c r="L29" s="8" t="n">
        <f aca="false">37.6344086021504-K29</f>
        <v>11.11925709</v>
      </c>
      <c r="M29" s="4" t="s">
        <v>25</v>
      </c>
      <c r="N29" s="4" t="s">
        <v>26</v>
      </c>
      <c r="O29" s="5" t="s">
        <v>27</v>
      </c>
      <c r="P29" s="4" t="s">
        <v>44</v>
      </c>
      <c r="X29" s="6"/>
    </row>
    <row r="30" customFormat="false" ht="15.75" hidden="false" customHeight="false" outlineLevel="0" collapsed="false">
      <c r="A30" s="4" t="s">
        <v>19</v>
      </c>
      <c r="B30" s="4" t="s">
        <v>20</v>
      </c>
      <c r="C30" s="4" t="s">
        <v>45</v>
      </c>
      <c r="D30" s="4" t="s">
        <v>21</v>
      </c>
      <c r="E30" s="0" t="s">
        <v>22</v>
      </c>
      <c r="F30" s="4" t="n">
        <v>149</v>
      </c>
      <c r="G30" s="4" t="n">
        <v>26</v>
      </c>
      <c r="H30" s="4" t="n">
        <v>2400</v>
      </c>
      <c r="I30" s="4" t="s">
        <v>23</v>
      </c>
      <c r="J30" s="4" t="s">
        <v>43</v>
      </c>
      <c r="K30" s="8" t="n">
        <v>299.242424242424</v>
      </c>
      <c r="L30" s="8" t="n">
        <f aca="false">344.086021505376-K30</f>
        <v>44.84359726</v>
      </c>
      <c r="M30" s="4" t="s">
        <v>25</v>
      </c>
      <c r="N30" s="4" t="s">
        <v>26</v>
      </c>
      <c r="O30" s="5" t="s">
        <v>27</v>
      </c>
      <c r="P30" s="4" t="s">
        <v>44</v>
      </c>
      <c r="X30" s="6"/>
    </row>
    <row r="31" customFormat="false" ht="15.75" hidden="false" customHeight="false" outlineLevel="0" collapsed="false">
      <c r="A31" s="4" t="s">
        <v>19</v>
      </c>
      <c r="B31" s="4" t="s">
        <v>20</v>
      </c>
      <c r="C31" s="4" t="s">
        <v>46</v>
      </c>
      <c r="D31" s="4" t="s">
        <v>21</v>
      </c>
      <c r="E31" s="0" t="s">
        <v>22</v>
      </c>
      <c r="F31" s="4" t="n">
        <v>149</v>
      </c>
      <c r="G31" s="4" t="n">
        <v>26</v>
      </c>
      <c r="H31" s="4" t="n">
        <v>2400</v>
      </c>
      <c r="I31" s="4" t="s">
        <v>23</v>
      </c>
      <c r="J31" s="4" t="s">
        <v>43</v>
      </c>
      <c r="K31" s="8" t="n">
        <v>147.727272727272</v>
      </c>
      <c r="L31" s="8" t="n">
        <f aca="false">177.419354838709-K31</f>
        <v>29.69208211</v>
      </c>
      <c r="M31" s="4" t="s">
        <v>25</v>
      </c>
      <c r="N31" s="4" t="s">
        <v>26</v>
      </c>
      <c r="O31" s="5" t="s">
        <v>27</v>
      </c>
      <c r="P31" s="4" t="s">
        <v>44</v>
      </c>
      <c r="X31" s="6"/>
    </row>
    <row r="32" customFormat="false" ht="15.75" hidden="false" customHeight="false" outlineLevel="0" collapsed="false">
      <c r="A32" s="4" t="s">
        <v>19</v>
      </c>
      <c r="B32" s="4" t="s">
        <v>20</v>
      </c>
      <c r="C32" s="4" t="s">
        <v>47</v>
      </c>
      <c r="D32" s="4" t="s">
        <v>21</v>
      </c>
      <c r="E32" s="0" t="s">
        <v>22</v>
      </c>
      <c r="F32" s="4" t="n">
        <v>149</v>
      </c>
      <c r="G32" s="4" t="n">
        <v>26</v>
      </c>
      <c r="H32" s="4" t="n">
        <v>2400</v>
      </c>
      <c r="I32" s="4" t="s">
        <v>23</v>
      </c>
      <c r="J32" s="4" t="s">
        <v>43</v>
      </c>
      <c r="K32" s="8" t="n">
        <v>37.8787878787877</v>
      </c>
      <c r="L32" s="8" t="n">
        <f aca="false">61.8279569892472-K32</f>
        <v>23.94916911</v>
      </c>
      <c r="M32" s="4" t="s">
        <v>25</v>
      </c>
      <c r="N32" s="4" t="s">
        <v>26</v>
      </c>
      <c r="O32" s="5" t="s">
        <v>27</v>
      </c>
      <c r="P32" s="4" t="s">
        <v>44</v>
      </c>
      <c r="X32" s="6"/>
    </row>
    <row r="33" customFormat="false" ht="15.75" hidden="false" customHeight="false" outlineLevel="0" collapsed="false">
      <c r="A33" s="4" t="s">
        <v>29</v>
      </c>
      <c r="B33" s="4" t="s">
        <v>30</v>
      </c>
      <c r="C33" s="4" t="s">
        <v>42</v>
      </c>
      <c r="D33" s="4" t="s">
        <v>21</v>
      </c>
      <c r="E33" s="0" t="s">
        <v>22</v>
      </c>
      <c r="F33" s="4" t="n">
        <v>137</v>
      </c>
      <c r="G33" s="4" t="n">
        <v>26</v>
      </c>
      <c r="H33" s="4" t="n">
        <v>2400</v>
      </c>
      <c r="I33" s="4" t="s">
        <v>23</v>
      </c>
      <c r="J33" s="4" t="s">
        <v>43</v>
      </c>
      <c r="K33" s="8" t="n">
        <v>41.6666666666666</v>
      </c>
      <c r="L33" s="8" t="n">
        <f aca="false">53.763440860215-K33</f>
        <v>12.09677419</v>
      </c>
      <c r="M33" s="4" t="s">
        <v>25</v>
      </c>
      <c r="N33" s="4" t="s">
        <v>26</v>
      </c>
      <c r="O33" s="5" t="s">
        <v>27</v>
      </c>
      <c r="P33" s="4" t="s">
        <v>44</v>
      </c>
      <c r="X33" s="6"/>
    </row>
    <row r="34" customFormat="false" ht="15.75" hidden="false" customHeight="false" outlineLevel="0" collapsed="false">
      <c r="A34" s="4" t="s">
        <v>29</v>
      </c>
      <c r="B34" s="4" t="s">
        <v>30</v>
      </c>
      <c r="C34" s="4" t="s">
        <v>45</v>
      </c>
      <c r="D34" s="4" t="s">
        <v>21</v>
      </c>
      <c r="E34" s="0" t="s">
        <v>22</v>
      </c>
      <c r="F34" s="4" t="n">
        <v>137</v>
      </c>
      <c r="G34" s="4" t="n">
        <v>26</v>
      </c>
      <c r="H34" s="4" t="n">
        <v>2400</v>
      </c>
      <c r="I34" s="4" t="s">
        <v>23</v>
      </c>
      <c r="J34" s="4" t="s">
        <v>43</v>
      </c>
      <c r="K34" s="8" t="n">
        <v>439.393939393939</v>
      </c>
      <c r="L34" s="8" t="n">
        <f aca="false">489.247311827957-K34</f>
        <v>49.85337243</v>
      </c>
      <c r="M34" s="4" t="s">
        <v>25</v>
      </c>
      <c r="N34" s="4" t="s">
        <v>26</v>
      </c>
      <c r="O34" s="5" t="s">
        <v>27</v>
      </c>
      <c r="P34" s="4" t="s">
        <v>44</v>
      </c>
      <c r="X34" s="6"/>
    </row>
    <row r="35" customFormat="false" ht="15.75" hidden="false" customHeight="false" outlineLevel="0" collapsed="false">
      <c r="A35" s="4" t="s">
        <v>29</v>
      </c>
      <c r="B35" s="4" t="s">
        <v>30</v>
      </c>
      <c r="C35" s="4" t="s">
        <v>46</v>
      </c>
      <c r="D35" s="4" t="s">
        <v>21</v>
      </c>
      <c r="E35" s="0" t="s">
        <v>22</v>
      </c>
      <c r="F35" s="4" t="n">
        <v>137</v>
      </c>
      <c r="G35" s="4" t="n">
        <v>26</v>
      </c>
      <c r="H35" s="4" t="n">
        <v>2400</v>
      </c>
      <c r="I35" s="4" t="s">
        <v>23</v>
      </c>
      <c r="J35" s="4" t="s">
        <v>43</v>
      </c>
      <c r="K35" s="8" t="n">
        <v>193.181818181818</v>
      </c>
      <c r="L35" s="8" t="n">
        <f aca="false">220.430107526881-K35</f>
        <v>27.24828935</v>
      </c>
      <c r="M35" s="4" t="s">
        <v>25</v>
      </c>
      <c r="N35" s="4" t="s">
        <v>26</v>
      </c>
      <c r="O35" s="5" t="s">
        <v>27</v>
      </c>
      <c r="P35" s="4" t="s">
        <v>44</v>
      </c>
      <c r="X35" s="6"/>
    </row>
    <row r="36" customFormat="false" ht="15.75" hidden="false" customHeight="false" outlineLevel="0" collapsed="false">
      <c r="A36" s="4" t="s">
        <v>29</v>
      </c>
      <c r="B36" s="4" t="s">
        <v>30</v>
      </c>
      <c r="C36" s="4" t="s">
        <v>47</v>
      </c>
      <c r="D36" s="4" t="s">
        <v>21</v>
      </c>
      <c r="E36" s="0" t="s">
        <v>22</v>
      </c>
      <c r="F36" s="4" t="n">
        <v>137</v>
      </c>
      <c r="G36" s="4" t="n">
        <v>26</v>
      </c>
      <c r="H36" s="4" t="n">
        <v>2400</v>
      </c>
      <c r="I36" s="4" t="s">
        <v>23</v>
      </c>
      <c r="J36" s="4" t="s">
        <v>43</v>
      </c>
      <c r="K36" s="8" t="n">
        <v>37.8787878787877</v>
      </c>
      <c r="L36" s="8" t="n">
        <f aca="false">48.3870967741933-K36</f>
        <v>10.5083089</v>
      </c>
      <c r="M36" s="4" t="s">
        <v>25</v>
      </c>
      <c r="N36" s="4" t="s">
        <v>26</v>
      </c>
      <c r="O36" s="5" t="s">
        <v>27</v>
      </c>
      <c r="P36" s="4" t="s">
        <v>44</v>
      </c>
      <c r="X36" s="6"/>
    </row>
    <row r="37" customFormat="false" ht="15.75" hidden="false" customHeight="false" outlineLevel="0" collapsed="false">
      <c r="A37" s="4" t="s">
        <v>31</v>
      </c>
      <c r="B37" s="4" t="s">
        <v>32</v>
      </c>
      <c r="C37" s="4" t="s">
        <v>42</v>
      </c>
      <c r="D37" s="4" t="s">
        <v>21</v>
      </c>
      <c r="E37" s="4" t="s">
        <v>33</v>
      </c>
      <c r="F37" s="4" t="n">
        <v>1400</v>
      </c>
      <c r="G37" s="4" t="n">
        <v>20</v>
      </c>
      <c r="H37" s="4" t="n">
        <v>1800</v>
      </c>
      <c r="I37" s="4" t="s">
        <v>23</v>
      </c>
      <c r="J37" s="4" t="s">
        <v>43</v>
      </c>
      <c r="K37" s="8" t="n">
        <v>26.5151515151513</v>
      </c>
      <c r="L37" s="8" t="n">
        <f aca="false">32.2580645161289-K37</f>
        <v>5.742913001</v>
      </c>
      <c r="M37" s="4" t="s">
        <v>25</v>
      </c>
      <c r="N37" s="4" t="s">
        <v>26</v>
      </c>
      <c r="O37" s="5" t="s">
        <v>27</v>
      </c>
      <c r="P37" s="4" t="s">
        <v>44</v>
      </c>
      <c r="X37" s="6"/>
    </row>
    <row r="38" customFormat="false" ht="15.75" hidden="false" customHeight="false" outlineLevel="0" collapsed="false">
      <c r="A38" s="4" t="s">
        <v>31</v>
      </c>
      <c r="B38" s="4" t="s">
        <v>32</v>
      </c>
      <c r="C38" s="4" t="s">
        <v>45</v>
      </c>
      <c r="D38" s="4" t="s">
        <v>21</v>
      </c>
      <c r="E38" s="4" t="s">
        <v>33</v>
      </c>
      <c r="F38" s="4" t="n">
        <v>1400</v>
      </c>
      <c r="G38" s="4" t="n">
        <v>20</v>
      </c>
      <c r="H38" s="4" t="n">
        <v>1800</v>
      </c>
      <c r="I38" s="4" t="s">
        <v>23</v>
      </c>
      <c r="J38" s="4" t="s">
        <v>43</v>
      </c>
      <c r="K38" s="8" t="n">
        <v>234.848484848484</v>
      </c>
      <c r="L38" s="8" t="n">
        <f aca="false">268.817204301075-K38</f>
        <v>33.96871945</v>
      </c>
      <c r="M38" s="4" t="s">
        <v>25</v>
      </c>
      <c r="N38" s="4" t="s">
        <v>26</v>
      </c>
      <c r="O38" s="5" t="s">
        <v>27</v>
      </c>
      <c r="P38" s="4" t="s">
        <v>44</v>
      </c>
      <c r="X38" s="6"/>
    </row>
    <row r="39" customFormat="false" ht="15.75" hidden="false" customHeight="false" outlineLevel="0" collapsed="false">
      <c r="A39" s="4" t="s">
        <v>31</v>
      </c>
      <c r="B39" s="4" t="s">
        <v>32</v>
      </c>
      <c r="C39" s="4" t="s">
        <v>46</v>
      </c>
      <c r="D39" s="4" t="s">
        <v>21</v>
      </c>
      <c r="E39" s="4" t="s">
        <v>33</v>
      </c>
      <c r="F39" s="4" t="n">
        <v>1400</v>
      </c>
      <c r="G39" s="4" t="n">
        <v>20</v>
      </c>
      <c r="H39" s="4" t="n">
        <v>1800</v>
      </c>
      <c r="I39" s="4" t="s">
        <v>23</v>
      </c>
      <c r="J39" s="4" t="s">
        <v>43</v>
      </c>
      <c r="K39" s="8" t="n">
        <v>223.484848484848</v>
      </c>
      <c r="L39" s="8" t="n">
        <f aca="false">274.193548387096-K39</f>
        <v>50.7086999</v>
      </c>
      <c r="M39" s="4" t="s">
        <v>25</v>
      </c>
      <c r="N39" s="4" t="s">
        <v>26</v>
      </c>
      <c r="O39" s="5" t="s">
        <v>27</v>
      </c>
      <c r="P39" s="4" t="s">
        <v>44</v>
      </c>
      <c r="X39" s="6"/>
    </row>
    <row r="40" customFormat="false" ht="15.75" hidden="false" customHeight="false" outlineLevel="0" collapsed="false">
      <c r="A40" s="4" t="s">
        <v>31</v>
      </c>
      <c r="B40" s="4" t="s">
        <v>32</v>
      </c>
      <c r="C40" s="4" t="s">
        <v>47</v>
      </c>
      <c r="D40" s="4" t="s">
        <v>21</v>
      </c>
      <c r="E40" s="4" t="s">
        <v>33</v>
      </c>
      <c r="F40" s="4" t="n">
        <v>1400</v>
      </c>
      <c r="G40" s="4" t="n">
        <v>20</v>
      </c>
      <c r="H40" s="4" t="n">
        <v>1800</v>
      </c>
      <c r="I40" s="4" t="s">
        <v>23</v>
      </c>
      <c r="J40" s="4" t="s">
        <v>43</v>
      </c>
      <c r="K40" s="8" t="n">
        <v>98.4848484848483</v>
      </c>
      <c r="L40" s="8" t="n">
        <f aca="false">129.032258064515-K40</f>
        <v>30.54740958</v>
      </c>
      <c r="M40" s="4" t="s">
        <v>25</v>
      </c>
      <c r="N40" s="4" t="s">
        <v>26</v>
      </c>
      <c r="O40" s="5" t="s">
        <v>27</v>
      </c>
      <c r="P40" s="4" t="s">
        <v>44</v>
      </c>
      <c r="X40" s="6"/>
    </row>
    <row r="41" customFormat="false" ht="15.75" hidden="false" customHeight="false" outlineLevel="0" collapsed="false">
      <c r="A41" s="4" t="s">
        <v>19</v>
      </c>
      <c r="B41" s="4" t="s">
        <v>20</v>
      </c>
      <c r="C41" s="4" t="s">
        <v>42</v>
      </c>
      <c r="D41" s="4" t="s">
        <v>21</v>
      </c>
      <c r="E41" s="0" t="s">
        <v>22</v>
      </c>
      <c r="F41" s="4" t="n">
        <v>149</v>
      </c>
      <c r="G41" s="4" t="n">
        <v>26</v>
      </c>
      <c r="H41" s="4" t="n">
        <v>2400</v>
      </c>
      <c r="I41" s="4" t="s">
        <v>23</v>
      </c>
      <c r="J41" s="4" t="s">
        <v>43</v>
      </c>
      <c r="K41" s="7" t="n">
        <v>1961</v>
      </c>
      <c r="L41" s="8" t="n">
        <f aca="false">3.16831683168316*1000-K41</f>
        <v>1207.316832</v>
      </c>
      <c r="M41" s="6" t="s">
        <v>40</v>
      </c>
      <c r="N41" s="4" t="s">
        <v>26</v>
      </c>
      <c r="O41" s="5" t="s">
        <v>27</v>
      </c>
      <c r="P41" s="4" t="s">
        <v>44</v>
      </c>
      <c r="X41" s="6"/>
    </row>
    <row r="42" customFormat="false" ht="15.75" hidden="false" customHeight="false" outlineLevel="0" collapsed="false">
      <c r="A42" s="4" t="s">
        <v>19</v>
      </c>
      <c r="B42" s="4" t="s">
        <v>20</v>
      </c>
      <c r="C42" s="4" t="s">
        <v>45</v>
      </c>
      <c r="D42" s="4" t="s">
        <v>21</v>
      </c>
      <c r="E42" s="0" t="s">
        <v>22</v>
      </c>
      <c r="F42" s="4" t="n">
        <v>149</v>
      </c>
      <c r="G42" s="4" t="n">
        <v>26</v>
      </c>
      <c r="H42" s="4" t="n">
        <v>2400</v>
      </c>
      <c r="I42" s="4" t="s">
        <v>23</v>
      </c>
      <c r="J42" s="4" t="s">
        <v>43</v>
      </c>
      <c r="K42" s="7" t="n">
        <v>9216</v>
      </c>
      <c r="L42" s="8" t="n">
        <f aca="false">11.8811881188118*1000-K42</f>
        <v>2665.188119</v>
      </c>
      <c r="M42" s="6" t="s">
        <v>40</v>
      </c>
      <c r="N42" s="4" t="s">
        <v>26</v>
      </c>
      <c r="O42" s="5" t="s">
        <v>27</v>
      </c>
      <c r="P42" s="4" t="s">
        <v>44</v>
      </c>
      <c r="X42" s="6"/>
    </row>
    <row r="43" customFormat="false" ht="15.75" hidden="false" customHeight="false" outlineLevel="0" collapsed="false">
      <c r="A43" s="4" t="s">
        <v>19</v>
      </c>
      <c r="B43" s="4" t="s">
        <v>20</v>
      </c>
      <c r="C43" s="4" t="s">
        <v>46</v>
      </c>
      <c r="D43" s="4" t="s">
        <v>21</v>
      </c>
      <c r="E43" s="0" t="s">
        <v>22</v>
      </c>
      <c r="F43" s="4" t="n">
        <v>149</v>
      </c>
      <c r="G43" s="4" t="n">
        <v>26</v>
      </c>
      <c r="H43" s="4" t="n">
        <v>2400</v>
      </c>
      <c r="I43" s="4" t="s">
        <v>23</v>
      </c>
      <c r="J43" s="4" t="s">
        <v>43</v>
      </c>
      <c r="K43" s="7" t="n">
        <v>16078</v>
      </c>
      <c r="L43" s="8" t="n">
        <f aca="false">19.207920792079*1000-K43</f>
        <v>3129.920792</v>
      </c>
      <c r="M43" s="6" t="s">
        <v>40</v>
      </c>
      <c r="N43" s="4" t="s">
        <v>26</v>
      </c>
      <c r="O43" s="5" t="s">
        <v>27</v>
      </c>
      <c r="P43" s="4" t="s">
        <v>44</v>
      </c>
      <c r="X43" s="6"/>
    </row>
    <row r="44" customFormat="false" ht="15.75" hidden="false" customHeight="false" outlineLevel="0" collapsed="false">
      <c r="A44" s="4" t="s">
        <v>19</v>
      </c>
      <c r="B44" s="4" t="s">
        <v>20</v>
      </c>
      <c r="C44" s="4" t="s">
        <v>47</v>
      </c>
      <c r="D44" s="4" t="s">
        <v>21</v>
      </c>
      <c r="E44" s="0" t="s">
        <v>22</v>
      </c>
      <c r="F44" s="4" t="n">
        <v>149</v>
      </c>
      <c r="G44" s="4" t="n">
        <v>26</v>
      </c>
      <c r="H44" s="4" t="n">
        <v>2400</v>
      </c>
      <c r="I44" s="4" t="s">
        <v>23</v>
      </c>
      <c r="J44" s="4" t="s">
        <v>43</v>
      </c>
      <c r="K44" s="7" t="n">
        <v>2745</v>
      </c>
      <c r="L44" s="8" t="n">
        <f aca="false">3.96039603960396*1000-K44</f>
        <v>1215.39604</v>
      </c>
      <c r="M44" s="6" t="s">
        <v>40</v>
      </c>
      <c r="N44" s="4" t="s">
        <v>26</v>
      </c>
      <c r="O44" s="5" t="s">
        <v>27</v>
      </c>
      <c r="P44" s="4" t="s">
        <v>44</v>
      </c>
      <c r="X44" s="6"/>
    </row>
    <row r="45" customFormat="false" ht="15.75" hidden="false" customHeight="false" outlineLevel="0" collapsed="false">
      <c r="A45" s="4" t="s">
        <v>29</v>
      </c>
      <c r="B45" s="4" t="s">
        <v>30</v>
      </c>
      <c r="C45" s="4" t="s">
        <v>42</v>
      </c>
      <c r="D45" s="4" t="s">
        <v>21</v>
      </c>
      <c r="E45" s="0" t="s">
        <v>22</v>
      </c>
      <c r="F45" s="4" t="n">
        <v>137</v>
      </c>
      <c r="G45" s="4" t="n">
        <v>26</v>
      </c>
      <c r="H45" s="4" t="n">
        <v>2400</v>
      </c>
      <c r="I45" s="4" t="s">
        <v>23</v>
      </c>
      <c r="J45" s="4" t="s">
        <v>43</v>
      </c>
      <c r="K45" s="7" t="n">
        <v>588</v>
      </c>
      <c r="L45" s="8" t="n">
        <f aca="false">1.18811881188118*1000-K45</f>
        <v>600.1188119</v>
      </c>
      <c r="M45" s="6" t="s">
        <v>40</v>
      </c>
      <c r="N45" s="4" t="s">
        <v>26</v>
      </c>
      <c r="O45" s="5" t="s">
        <v>27</v>
      </c>
      <c r="P45" s="4" t="s">
        <v>44</v>
      </c>
      <c r="X45" s="6"/>
    </row>
    <row r="46" customFormat="false" ht="15.75" hidden="false" customHeight="false" outlineLevel="0" collapsed="false">
      <c r="A46" s="4" t="s">
        <v>29</v>
      </c>
      <c r="B46" s="4" t="s">
        <v>30</v>
      </c>
      <c r="C46" s="4" t="s">
        <v>45</v>
      </c>
      <c r="D46" s="4" t="s">
        <v>21</v>
      </c>
      <c r="E46" s="0" t="s">
        <v>22</v>
      </c>
      <c r="F46" s="4" t="n">
        <v>137</v>
      </c>
      <c r="G46" s="4" t="n">
        <v>26</v>
      </c>
      <c r="H46" s="4" t="n">
        <v>2400</v>
      </c>
      <c r="I46" s="4" t="s">
        <v>23</v>
      </c>
      <c r="J46" s="4" t="s">
        <v>43</v>
      </c>
      <c r="K46" s="7" t="n">
        <v>14118</v>
      </c>
      <c r="L46" s="8" t="n">
        <f aca="false">14.8514851485148*1000-K46</f>
        <v>733.4851485</v>
      </c>
      <c r="M46" s="6" t="s">
        <v>40</v>
      </c>
      <c r="N46" s="4" t="s">
        <v>26</v>
      </c>
      <c r="O46" s="5" t="s">
        <v>27</v>
      </c>
      <c r="P46" s="4" t="s">
        <v>44</v>
      </c>
      <c r="X46" s="6"/>
    </row>
    <row r="47" customFormat="false" ht="15.75" hidden="false" customHeight="false" outlineLevel="0" collapsed="false">
      <c r="A47" s="4" t="s">
        <v>29</v>
      </c>
      <c r="B47" s="4" t="s">
        <v>30</v>
      </c>
      <c r="C47" s="4" t="s">
        <v>46</v>
      </c>
      <c r="D47" s="4" t="s">
        <v>21</v>
      </c>
      <c r="E47" s="0" t="s">
        <v>22</v>
      </c>
      <c r="F47" s="4" t="n">
        <v>137</v>
      </c>
      <c r="G47" s="4" t="n">
        <v>26</v>
      </c>
      <c r="H47" s="4" t="n">
        <v>2400</v>
      </c>
      <c r="I47" s="4" t="s">
        <v>23</v>
      </c>
      <c r="J47" s="4" t="s">
        <v>43</v>
      </c>
      <c r="K47" s="7" t="n">
        <v>15294</v>
      </c>
      <c r="L47" s="8" t="n">
        <f aca="false">16.4356435643564*1000-K47</f>
        <v>1141.643564</v>
      </c>
      <c r="M47" s="6" t="s">
        <v>40</v>
      </c>
      <c r="N47" s="4" t="s">
        <v>26</v>
      </c>
      <c r="O47" s="5" t="s">
        <v>27</v>
      </c>
      <c r="P47" s="4" t="s">
        <v>44</v>
      </c>
      <c r="X47" s="6"/>
    </row>
    <row r="48" customFormat="false" ht="15.75" hidden="false" customHeight="false" outlineLevel="0" collapsed="false">
      <c r="A48" s="4" t="s">
        <v>29</v>
      </c>
      <c r="B48" s="4" t="s">
        <v>30</v>
      </c>
      <c r="C48" s="4" t="s">
        <v>47</v>
      </c>
      <c r="D48" s="4" t="s">
        <v>21</v>
      </c>
      <c r="E48" s="0" t="s">
        <v>22</v>
      </c>
      <c r="F48" s="4" t="n">
        <v>137</v>
      </c>
      <c r="G48" s="4" t="n">
        <v>26</v>
      </c>
      <c r="H48" s="4" t="n">
        <v>2400</v>
      </c>
      <c r="I48" s="4" t="s">
        <v>23</v>
      </c>
      <c r="J48" s="4" t="s">
        <v>43</v>
      </c>
      <c r="K48" s="7" t="n">
        <v>1765</v>
      </c>
      <c r="L48" s="8" t="n">
        <f aca="false">1.98019801980198*1000-K48</f>
        <v>215.1980198</v>
      </c>
      <c r="M48" s="6" t="s">
        <v>40</v>
      </c>
      <c r="N48" s="4" t="s">
        <v>26</v>
      </c>
      <c r="O48" s="5" t="s">
        <v>27</v>
      </c>
      <c r="P48" s="4" t="s">
        <v>44</v>
      </c>
      <c r="X48" s="6"/>
    </row>
    <row r="49" customFormat="false" ht="15.75" hidden="false" customHeight="false" outlineLevel="0" collapsed="false">
      <c r="A49" s="4" t="s">
        <v>31</v>
      </c>
      <c r="B49" s="4" t="s">
        <v>32</v>
      </c>
      <c r="C49" s="4" t="s">
        <v>42</v>
      </c>
      <c r="D49" s="4" t="s">
        <v>21</v>
      </c>
      <c r="E49" s="4" t="s">
        <v>33</v>
      </c>
      <c r="F49" s="4" t="n">
        <v>1400</v>
      </c>
      <c r="G49" s="4" t="n">
        <v>20</v>
      </c>
      <c r="H49" s="4" t="n">
        <v>1800</v>
      </c>
      <c r="I49" s="4" t="s">
        <v>23</v>
      </c>
      <c r="J49" s="4" t="s">
        <v>43</v>
      </c>
      <c r="K49" s="7" t="n">
        <v>588</v>
      </c>
      <c r="L49" s="8" t="n">
        <f aca="false">0.99009900990099*1000-K49</f>
        <v>402.0990099</v>
      </c>
      <c r="M49" s="6" t="s">
        <v>40</v>
      </c>
      <c r="N49" s="4" t="s">
        <v>26</v>
      </c>
      <c r="O49" s="5" t="s">
        <v>27</v>
      </c>
      <c r="P49" s="4" t="s">
        <v>44</v>
      </c>
      <c r="X49" s="6"/>
    </row>
    <row r="50" customFormat="false" ht="15.75" hidden="false" customHeight="false" outlineLevel="0" collapsed="false">
      <c r="A50" s="4" t="s">
        <v>31</v>
      </c>
      <c r="B50" s="4" t="s">
        <v>32</v>
      </c>
      <c r="C50" s="4" t="s">
        <v>45</v>
      </c>
      <c r="D50" s="4" t="s">
        <v>21</v>
      </c>
      <c r="E50" s="4" t="s">
        <v>33</v>
      </c>
      <c r="F50" s="4" t="n">
        <v>1400</v>
      </c>
      <c r="G50" s="4" t="n">
        <v>20</v>
      </c>
      <c r="H50" s="4" t="n">
        <v>1800</v>
      </c>
      <c r="I50" s="4" t="s">
        <v>23</v>
      </c>
      <c r="J50" s="4" t="s">
        <v>43</v>
      </c>
      <c r="K50" s="7" t="n">
        <v>5098</v>
      </c>
      <c r="L50" s="8" t="n">
        <f aca="false">8.11881188118811*1000-K50</f>
        <v>3020.811881</v>
      </c>
      <c r="M50" s="6" t="s">
        <v>40</v>
      </c>
      <c r="N50" s="4" t="s">
        <v>26</v>
      </c>
      <c r="O50" s="5" t="s">
        <v>27</v>
      </c>
      <c r="P50" s="4" t="s">
        <v>44</v>
      </c>
      <c r="X50" s="6"/>
    </row>
    <row r="51" customFormat="false" ht="15.75" hidden="false" customHeight="false" outlineLevel="0" collapsed="false">
      <c r="A51" s="4" t="s">
        <v>31</v>
      </c>
      <c r="B51" s="4" t="s">
        <v>32</v>
      </c>
      <c r="C51" s="4" t="s">
        <v>46</v>
      </c>
      <c r="D51" s="4" t="s">
        <v>21</v>
      </c>
      <c r="E51" s="4" t="s">
        <v>33</v>
      </c>
      <c r="F51" s="4" t="n">
        <v>1400</v>
      </c>
      <c r="G51" s="4" t="n">
        <v>20</v>
      </c>
      <c r="H51" s="4" t="n">
        <v>1800</v>
      </c>
      <c r="I51" s="4" t="s">
        <v>23</v>
      </c>
      <c r="J51" s="4" t="s">
        <v>43</v>
      </c>
      <c r="K51" s="7" t="n">
        <v>3529</v>
      </c>
      <c r="L51" s="8" t="n">
        <f aca="false">4.75247524752474*1000-K51</f>
        <v>1223.475248</v>
      </c>
      <c r="M51" s="6" t="s">
        <v>40</v>
      </c>
      <c r="N51" s="4" t="s">
        <v>26</v>
      </c>
      <c r="O51" s="5" t="s">
        <v>27</v>
      </c>
      <c r="P51" s="4" t="s">
        <v>44</v>
      </c>
      <c r="X51" s="6"/>
    </row>
    <row r="52" customFormat="false" ht="15.75" hidden="false" customHeight="false" outlineLevel="0" collapsed="false">
      <c r="A52" s="4" t="s">
        <v>31</v>
      </c>
      <c r="B52" s="4" t="s">
        <v>32</v>
      </c>
      <c r="C52" s="4" t="s">
        <v>47</v>
      </c>
      <c r="D52" s="4" t="s">
        <v>21</v>
      </c>
      <c r="E52" s="4" t="s">
        <v>33</v>
      </c>
      <c r="F52" s="4" t="n">
        <v>1400</v>
      </c>
      <c r="G52" s="4" t="n">
        <v>20</v>
      </c>
      <c r="H52" s="4" t="n">
        <v>1800</v>
      </c>
      <c r="I52" s="4" t="s">
        <v>23</v>
      </c>
      <c r="J52" s="4" t="s">
        <v>43</v>
      </c>
      <c r="K52" s="7" t="n">
        <v>1961</v>
      </c>
      <c r="L52" s="8" t="n">
        <f aca="false">2.97029702970297*1000-K52</f>
        <v>1009.29703</v>
      </c>
      <c r="M52" s="6" t="s">
        <v>40</v>
      </c>
      <c r="N52" s="4" t="s">
        <v>26</v>
      </c>
      <c r="O52" s="5" t="s">
        <v>27</v>
      </c>
      <c r="P52" s="4" t="s">
        <v>44</v>
      </c>
      <c r="X52" s="6"/>
    </row>
    <row r="53" customFormat="false" ht="15.75" hidden="false" customHeight="false" outlineLevel="0" collapsed="false">
      <c r="A53" s="4" t="s">
        <v>19</v>
      </c>
      <c r="B53" s="4" t="s">
        <v>20</v>
      </c>
      <c r="D53" s="4" t="s">
        <v>21</v>
      </c>
      <c r="E53" s="0" t="s">
        <v>22</v>
      </c>
      <c r="F53" s="4" t="n">
        <v>149</v>
      </c>
      <c r="G53" s="4" t="n">
        <v>26</v>
      </c>
      <c r="H53" s="4" t="n">
        <v>2400</v>
      </c>
      <c r="I53" s="4" t="s">
        <v>48</v>
      </c>
      <c r="J53" s="4" t="s">
        <v>49</v>
      </c>
      <c r="K53" s="4" t="n">
        <v>78</v>
      </c>
      <c r="L53" s="4" t="n">
        <v>45</v>
      </c>
      <c r="M53" s="4" t="s">
        <v>25</v>
      </c>
      <c r="N53" s="4" t="s">
        <v>26</v>
      </c>
      <c r="O53" s="5" t="s">
        <v>27</v>
      </c>
      <c r="P53" s="4" t="s">
        <v>50</v>
      </c>
      <c r="X53" s="6"/>
    </row>
    <row r="54" customFormat="false" ht="15.75" hidden="false" customHeight="false" outlineLevel="0" collapsed="false">
      <c r="A54" s="4" t="s">
        <v>19</v>
      </c>
      <c r="B54" s="4" t="s">
        <v>20</v>
      </c>
      <c r="D54" s="4" t="s">
        <v>21</v>
      </c>
      <c r="E54" s="4" t="s">
        <v>22</v>
      </c>
      <c r="F54" s="4" t="n">
        <v>149</v>
      </c>
      <c r="G54" s="4" t="n">
        <v>26</v>
      </c>
      <c r="H54" s="4" t="n">
        <v>2400</v>
      </c>
      <c r="I54" s="4" t="s">
        <v>51</v>
      </c>
      <c r="J54" s="4" t="s">
        <v>49</v>
      </c>
      <c r="K54" s="4" t="n">
        <v>4320</v>
      </c>
      <c r="L54" s="4" t="n">
        <v>2385</v>
      </c>
      <c r="M54" s="4" t="s">
        <v>25</v>
      </c>
      <c r="N54" s="4" t="s">
        <v>26</v>
      </c>
      <c r="O54" s="5" t="s">
        <v>27</v>
      </c>
      <c r="P54" s="4" t="s">
        <v>50</v>
      </c>
      <c r="X54" s="6"/>
    </row>
    <row r="55" customFormat="false" ht="15.75" hidden="false" customHeight="false" outlineLevel="0" collapsed="false">
      <c r="A55" s="4" t="s">
        <v>31</v>
      </c>
      <c r="B55" s="4" t="s">
        <v>32</v>
      </c>
      <c r="D55" s="4" t="s">
        <v>21</v>
      </c>
      <c r="E55" s="4" t="s">
        <v>33</v>
      </c>
      <c r="F55" s="4" t="n">
        <v>1400</v>
      </c>
      <c r="G55" s="4" t="n">
        <v>20</v>
      </c>
      <c r="H55" s="4" t="n">
        <v>1800</v>
      </c>
      <c r="I55" s="4" t="s">
        <v>48</v>
      </c>
      <c r="J55" s="4" t="s">
        <v>49</v>
      </c>
      <c r="K55" s="4" t="n">
        <v>0</v>
      </c>
      <c r="L55" s="4" t="n">
        <v>0</v>
      </c>
      <c r="M55" s="4" t="s">
        <v>25</v>
      </c>
      <c r="N55" s="4" t="s">
        <v>26</v>
      </c>
      <c r="O55" s="5" t="s">
        <v>27</v>
      </c>
      <c r="P55" s="4" t="s">
        <v>50</v>
      </c>
      <c r="X55" s="6"/>
    </row>
    <row r="56" customFormat="false" ht="15.75" hidden="false" customHeight="false" outlineLevel="0" collapsed="false">
      <c r="A56" s="4" t="s">
        <v>31</v>
      </c>
      <c r="B56" s="4" t="s">
        <v>32</v>
      </c>
      <c r="D56" s="4" t="s">
        <v>21</v>
      </c>
      <c r="E56" s="4" t="s">
        <v>33</v>
      </c>
      <c r="F56" s="4" t="n">
        <v>1400</v>
      </c>
      <c r="G56" s="4" t="n">
        <v>20</v>
      </c>
      <c r="H56" s="4" t="n">
        <v>1800</v>
      </c>
      <c r="I56" s="4" t="s">
        <v>52</v>
      </c>
      <c r="J56" s="4" t="s">
        <v>49</v>
      </c>
      <c r="K56" s="4" t="n">
        <v>281</v>
      </c>
      <c r="L56" s="4" t="n">
        <v>135</v>
      </c>
      <c r="M56" s="4" t="s">
        <v>25</v>
      </c>
      <c r="N56" s="4" t="s">
        <v>26</v>
      </c>
      <c r="O56" s="5" t="s">
        <v>27</v>
      </c>
      <c r="P56" s="4" t="s">
        <v>50</v>
      </c>
      <c r="X56" s="6"/>
    </row>
    <row r="57" customFormat="false" ht="15.75" hidden="false" customHeight="false" outlineLevel="0" collapsed="false">
      <c r="A57" s="4" t="s">
        <v>19</v>
      </c>
      <c r="B57" s="4" t="s">
        <v>20</v>
      </c>
      <c r="D57" s="4" t="s">
        <v>21</v>
      </c>
      <c r="E57" s="0" t="s">
        <v>22</v>
      </c>
      <c r="F57" s="4" t="n">
        <v>149</v>
      </c>
      <c r="G57" s="4" t="n">
        <v>26</v>
      </c>
      <c r="H57" s="4" t="n">
        <v>2400</v>
      </c>
      <c r="I57" s="4" t="s">
        <v>48</v>
      </c>
      <c r="J57" s="4" t="s">
        <v>49</v>
      </c>
      <c r="K57" s="6" t="n">
        <v>300</v>
      </c>
      <c r="L57" s="6" t="n">
        <v>200</v>
      </c>
      <c r="M57" s="6" t="s">
        <v>53</v>
      </c>
      <c r="N57" s="4" t="s">
        <v>26</v>
      </c>
      <c r="O57" s="5" t="s">
        <v>27</v>
      </c>
      <c r="P57" s="4" t="s">
        <v>50</v>
      </c>
      <c r="X57" s="6"/>
    </row>
    <row r="58" customFormat="false" ht="15.75" hidden="false" customHeight="false" outlineLevel="0" collapsed="false">
      <c r="A58" s="4" t="s">
        <v>19</v>
      </c>
      <c r="B58" s="4" t="s">
        <v>20</v>
      </c>
      <c r="D58" s="4" t="s">
        <v>21</v>
      </c>
      <c r="E58" s="4" t="s">
        <v>22</v>
      </c>
      <c r="F58" s="4" t="n">
        <v>149</v>
      </c>
      <c r="G58" s="4" t="n">
        <v>26</v>
      </c>
      <c r="H58" s="4" t="n">
        <v>2400</v>
      </c>
      <c r="I58" s="4" t="s">
        <v>51</v>
      </c>
      <c r="J58" s="4" t="s">
        <v>49</v>
      </c>
      <c r="K58" s="6" t="n">
        <v>12700</v>
      </c>
      <c r="L58" s="6" t="n">
        <v>7000</v>
      </c>
      <c r="M58" s="6" t="s">
        <v>53</v>
      </c>
      <c r="N58" s="4" t="s">
        <v>26</v>
      </c>
      <c r="O58" s="5" t="s">
        <v>27</v>
      </c>
      <c r="P58" s="4" t="s">
        <v>50</v>
      </c>
      <c r="X58" s="6"/>
    </row>
    <row r="59" customFormat="false" ht="15.75" hidden="false" customHeight="false" outlineLevel="0" collapsed="false">
      <c r="A59" s="4" t="s">
        <v>31</v>
      </c>
      <c r="B59" s="4" t="s">
        <v>32</v>
      </c>
      <c r="D59" s="4" t="s">
        <v>21</v>
      </c>
      <c r="E59" s="4" t="s">
        <v>33</v>
      </c>
      <c r="F59" s="4" t="n">
        <v>1400</v>
      </c>
      <c r="G59" s="4" t="n">
        <v>20</v>
      </c>
      <c r="H59" s="4" t="n">
        <v>1800</v>
      </c>
      <c r="I59" s="4" t="s">
        <v>48</v>
      </c>
      <c r="J59" s="4" t="s">
        <v>49</v>
      </c>
      <c r="K59" s="4" t="n">
        <v>0</v>
      </c>
      <c r="L59" s="4" t="n">
        <v>0</v>
      </c>
      <c r="M59" s="6" t="s">
        <v>53</v>
      </c>
      <c r="N59" s="4" t="s">
        <v>26</v>
      </c>
      <c r="O59" s="5" t="s">
        <v>27</v>
      </c>
      <c r="P59" s="4" t="s">
        <v>50</v>
      </c>
      <c r="X59" s="6"/>
    </row>
    <row r="60" customFormat="false" ht="15.75" hidden="false" customHeight="false" outlineLevel="0" collapsed="false">
      <c r="A60" s="4" t="s">
        <v>31</v>
      </c>
      <c r="B60" s="4" t="s">
        <v>32</v>
      </c>
      <c r="D60" s="4" t="s">
        <v>21</v>
      </c>
      <c r="E60" s="4" t="s">
        <v>33</v>
      </c>
      <c r="F60" s="4" t="n">
        <v>1400</v>
      </c>
      <c r="G60" s="4" t="n">
        <v>20</v>
      </c>
      <c r="H60" s="4" t="n">
        <v>1800</v>
      </c>
      <c r="I60" s="4" t="s">
        <v>52</v>
      </c>
      <c r="J60" s="4" t="s">
        <v>49</v>
      </c>
      <c r="K60" s="6" t="n">
        <v>800</v>
      </c>
      <c r="L60" s="6" t="n">
        <v>400</v>
      </c>
      <c r="M60" s="6" t="s">
        <v>53</v>
      </c>
      <c r="N60" s="4" t="s">
        <v>26</v>
      </c>
      <c r="O60" s="5" t="s">
        <v>27</v>
      </c>
      <c r="P60" s="4" t="s">
        <v>50</v>
      </c>
      <c r="X60" s="6"/>
    </row>
    <row r="61" customFormat="false" ht="15.75" hidden="false" customHeight="false" outlineLevel="0" collapsed="false">
      <c r="A61" s="4" t="s">
        <v>54</v>
      </c>
      <c r="B61" s="6" t="s">
        <v>55</v>
      </c>
      <c r="D61" s="4" t="s">
        <v>56</v>
      </c>
      <c r="E61" s="4" t="s">
        <v>57</v>
      </c>
      <c r="F61" s="4" t="n">
        <v>726</v>
      </c>
      <c r="G61" s="4" t="s">
        <v>58</v>
      </c>
      <c r="H61" s="4" t="n">
        <v>1821</v>
      </c>
      <c r="I61" s="4" t="s">
        <v>48</v>
      </c>
      <c r="J61" s="4" t="s">
        <v>59</v>
      </c>
      <c r="K61" s="4" t="n">
        <v>14</v>
      </c>
      <c r="L61" s="4"/>
      <c r="M61" s="4" t="s">
        <v>25</v>
      </c>
      <c r="N61" s="4" t="s">
        <v>60</v>
      </c>
      <c r="O61" s="5" t="s">
        <v>61</v>
      </c>
      <c r="P61" s="4" t="s">
        <v>62</v>
      </c>
      <c r="X61" s="6"/>
    </row>
    <row r="62" customFormat="false" ht="15.75" hidden="false" customHeight="false" outlineLevel="0" collapsed="false">
      <c r="A62" s="4" t="s">
        <v>54</v>
      </c>
      <c r="B62" s="6" t="s">
        <v>55</v>
      </c>
      <c r="D62" s="4" t="s">
        <v>56</v>
      </c>
      <c r="E62" s="4" t="s">
        <v>57</v>
      </c>
      <c r="F62" s="4" t="n">
        <v>726</v>
      </c>
      <c r="G62" s="4" t="s">
        <v>58</v>
      </c>
      <c r="H62" s="4" t="n">
        <v>1821</v>
      </c>
      <c r="I62" s="4" t="s">
        <v>48</v>
      </c>
      <c r="J62" s="4" t="s">
        <v>59</v>
      </c>
      <c r="K62" s="6" t="n">
        <v>6100</v>
      </c>
      <c r="L62" s="4"/>
      <c r="M62" s="6" t="s">
        <v>53</v>
      </c>
      <c r="N62" s="4" t="s">
        <v>60</v>
      </c>
      <c r="O62" s="5" t="s">
        <v>61</v>
      </c>
      <c r="P62" s="4" t="s">
        <v>62</v>
      </c>
      <c r="X62" s="6"/>
    </row>
    <row r="63" customFormat="false" ht="15.75" hidden="false" customHeight="false" outlineLevel="0" collapsed="false">
      <c r="A63" s="4" t="s">
        <v>54</v>
      </c>
      <c r="B63" s="6" t="s">
        <v>55</v>
      </c>
      <c r="D63" s="4" t="s">
        <v>56</v>
      </c>
      <c r="E63" s="4" t="s">
        <v>57</v>
      </c>
      <c r="F63" s="4" t="n">
        <v>726</v>
      </c>
      <c r="G63" s="4" t="s">
        <v>58</v>
      </c>
      <c r="H63" s="4" t="n">
        <v>1821</v>
      </c>
      <c r="I63" s="4" t="s">
        <v>48</v>
      </c>
      <c r="J63" s="4" t="s">
        <v>59</v>
      </c>
      <c r="K63" s="6" t="n">
        <v>3170</v>
      </c>
      <c r="L63" s="4"/>
      <c r="M63" s="6" t="s">
        <v>63</v>
      </c>
      <c r="N63" s="4" t="s">
        <v>60</v>
      </c>
      <c r="O63" s="5" t="s">
        <v>61</v>
      </c>
      <c r="P63" s="4" t="s">
        <v>62</v>
      </c>
      <c r="X63" s="6"/>
    </row>
    <row r="64" customFormat="false" ht="15.75" hidden="false" customHeight="false" outlineLevel="0" collapsed="false">
      <c r="A64" s="4" t="s">
        <v>64</v>
      </c>
      <c r="B64" s="6" t="s">
        <v>65</v>
      </c>
      <c r="D64" s="4" t="s">
        <v>66</v>
      </c>
      <c r="E64" s="4" t="s">
        <v>57</v>
      </c>
      <c r="F64" s="4"/>
      <c r="G64" s="4"/>
      <c r="H64" s="4"/>
      <c r="I64" s="4" t="s">
        <v>48</v>
      </c>
      <c r="J64" s="4" t="s">
        <v>59</v>
      </c>
      <c r="K64" s="4" t="n">
        <v>39</v>
      </c>
      <c r="L64" s="4"/>
      <c r="M64" s="4" t="s">
        <v>25</v>
      </c>
      <c r="N64" s="4" t="s">
        <v>60</v>
      </c>
      <c r="O64" s="5" t="s">
        <v>61</v>
      </c>
      <c r="P64" s="4" t="s">
        <v>62</v>
      </c>
      <c r="X64" s="6"/>
    </row>
    <row r="65" customFormat="false" ht="15.75" hidden="false" customHeight="false" outlineLevel="0" collapsed="false">
      <c r="A65" s="4" t="s">
        <v>64</v>
      </c>
      <c r="B65" s="6" t="s">
        <v>65</v>
      </c>
      <c r="D65" s="4" t="s">
        <v>66</v>
      </c>
      <c r="E65" s="4" t="s">
        <v>57</v>
      </c>
      <c r="F65" s="4"/>
      <c r="G65" s="4"/>
      <c r="H65" s="4"/>
      <c r="I65" s="4" t="s">
        <v>48</v>
      </c>
      <c r="J65" s="4" t="s">
        <v>59</v>
      </c>
      <c r="K65" s="6" t="n">
        <v>250</v>
      </c>
      <c r="L65" s="4"/>
      <c r="M65" s="6" t="s">
        <v>63</v>
      </c>
      <c r="N65" s="4" t="s">
        <v>60</v>
      </c>
      <c r="O65" s="5" t="s">
        <v>61</v>
      </c>
      <c r="P65" s="4" t="s">
        <v>62</v>
      </c>
      <c r="X65" s="6"/>
    </row>
    <row r="66" customFormat="false" ht="15.75" hidden="false" customHeight="false" outlineLevel="0" collapsed="false">
      <c r="A66" s="4"/>
      <c r="B66" s="4"/>
      <c r="D66" s="4" t="s">
        <v>67</v>
      </c>
      <c r="E66" s="4" t="s">
        <v>57</v>
      </c>
      <c r="F66" s="4"/>
      <c r="G66" s="4" t="n">
        <v>7.222222</v>
      </c>
      <c r="H66" s="4" t="n">
        <v>660</v>
      </c>
      <c r="I66" s="4" t="s">
        <v>48</v>
      </c>
      <c r="J66" s="4" t="s">
        <v>59</v>
      </c>
      <c r="K66" s="4" t="n">
        <v>433</v>
      </c>
      <c r="L66" s="4"/>
      <c r="M66" s="4" t="s">
        <v>25</v>
      </c>
      <c r="N66" s="4" t="s">
        <v>60</v>
      </c>
      <c r="O66" s="5" t="s">
        <v>61</v>
      </c>
      <c r="P66" s="4" t="s">
        <v>62</v>
      </c>
      <c r="X66" s="6"/>
    </row>
    <row r="67" customFormat="false" ht="15.75" hidden="false" customHeight="false" outlineLevel="0" collapsed="false">
      <c r="A67" s="4"/>
      <c r="B67" s="4"/>
      <c r="D67" s="4" t="s">
        <v>67</v>
      </c>
      <c r="E67" s="4" t="s">
        <v>57</v>
      </c>
      <c r="F67" s="4"/>
      <c r="G67" s="4" t="n">
        <v>7.222222</v>
      </c>
      <c r="H67" s="4" t="n">
        <v>660</v>
      </c>
      <c r="I67" s="4" t="s">
        <v>48</v>
      </c>
      <c r="J67" s="4" t="s">
        <v>59</v>
      </c>
      <c r="K67" s="6" t="n">
        <v>5590</v>
      </c>
      <c r="L67" s="4"/>
      <c r="M67" s="6" t="s">
        <v>63</v>
      </c>
      <c r="N67" s="4" t="s">
        <v>60</v>
      </c>
      <c r="O67" s="5" t="s">
        <v>61</v>
      </c>
      <c r="P67" s="4" t="s">
        <v>62</v>
      </c>
      <c r="X67" s="6"/>
    </row>
    <row r="68" customFormat="false" ht="15.75" hidden="false" customHeight="false" outlineLevel="0" collapsed="false">
      <c r="A68" s="4"/>
      <c r="B68" s="4"/>
      <c r="D68" s="4" t="s">
        <v>67</v>
      </c>
      <c r="E68" s="4" t="s">
        <v>57</v>
      </c>
      <c r="F68" s="4"/>
      <c r="G68" s="4" t="n">
        <v>7.222222</v>
      </c>
      <c r="H68" s="4" t="n">
        <v>660</v>
      </c>
      <c r="I68" s="4" t="s">
        <v>48</v>
      </c>
      <c r="J68" s="4" t="s">
        <v>59</v>
      </c>
      <c r="K68" s="4" t="n">
        <v>33</v>
      </c>
      <c r="L68" s="4"/>
      <c r="M68" s="4" t="s">
        <v>25</v>
      </c>
      <c r="N68" s="4" t="s">
        <v>60</v>
      </c>
      <c r="O68" s="5" t="s">
        <v>61</v>
      </c>
      <c r="P68" s="4" t="s">
        <v>62</v>
      </c>
      <c r="X68" s="6"/>
    </row>
    <row r="69" customFormat="false" ht="15.75" hidden="false" customHeight="false" outlineLevel="0" collapsed="false">
      <c r="A69" s="4"/>
      <c r="B69" s="4"/>
      <c r="D69" s="4" t="s">
        <v>67</v>
      </c>
      <c r="E69" s="4" t="s">
        <v>57</v>
      </c>
      <c r="F69" s="4"/>
      <c r="G69" s="4" t="n">
        <v>7.222222</v>
      </c>
      <c r="H69" s="4" t="n">
        <v>660</v>
      </c>
      <c r="I69" s="4" t="s">
        <v>48</v>
      </c>
      <c r="J69" s="4" t="s">
        <v>59</v>
      </c>
      <c r="K69" s="6" t="n">
        <v>1070</v>
      </c>
      <c r="L69" s="4"/>
      <c r="M69" s="6" t="s">
        <v>63</v>
      </c>
      <c r="N69" s="4" t="s">
        <v>60</v>
      </c>
      <c r="O69" s="5" t="s">
        <v>61</v>
      </c>
      <c r="P69" s="4" t="s">
        <v>62</v>
      </c>
      <c r="X69" s="6"/>
    </row>
    <row r="70" customFormat="false" ht="15.75" hidden="false" customHeight="false" outlineLevel="0" collapsed="false">
      <c r="D70" s="4" t="s">
        <v>67</v>
      </c>
      <c r="E70" s="4" t="s">
        <v>57</v>
      </c>
      <c r="G70" s="4" t="n">
        <v>7.222222</v>
      </c>
      <c r="H70" s="4" t="n">
        <v>660</v>
      </c>
      <c r="I70" s="4" t="s">
        <v>48</v>
      </c>
      <c r="J70" s="4" t="s">
        <v>59</v>
      </c>
      <c r="K70" s="4" t="n">
        <v>51</v>
      </c>
      <c r="L70" s="4"/>
      <c r="M70" s="4" t="s">
        <v>25</v>
      </c>
      <c r="N70" s="4" t="s">
        <v>60</v>
      </c>
      <c r="O70" s="5" t="s">
        <v>61</v>
      </c>
      <c r="P70" s="4" t="s">
        <v>62</v>
      </c>
      <c r="X70" s="6"/>
    </row>
    <row r="71" customFormat="false" ht="15.75" hidden="false" customHeight="false" outlineLevel="0" collapsed="false">
      <c r="D71" s="4" t="s">
        <v>67</v>
      </c>
      <c r="E71" s="4" t="s">
        <v>57</v>
      </c>
      <c r="G71" s="4" t="n">
        <v>7.222222</v>
      </c>
      <c r="H71" s="4" t="n">
        <v>660</v>
      </c>
      <c r="I71" s="4" t="s">
        <v>48</v>
      </c>
      <c r="J71" s="4" t="s">
        <v>59</v>
      </c>
      <c r="K71" s="6" t="n">
        <v>840</v>
      </c>
      <c r="L71" s="4"/>
      <c r="M71" s="6" t="s">
        <v>63</v>
      </c>
      <c r="N71" s="4" t="s">
        <v>60</v>
      </c>
      <c r="O71" s="5" t="s">
        <v>61</v>
      </c>
      <c r="P71" s="4" t="s">
        <v>62</v>
      </c>
      <c r="X71" s="6"/>
    </row>
    <row r="72" customFormat="false" ht="15.75" hidden="false" customHeight="false" outlineLevel="0" collapsed="false">
      <c r="D72" s="4" t="s">
        <v>68</v>
      </c>
      <c r="E72" s="4" t="s">
        <v>57</v>
      </c>
      <c r="I72" s="4" t="s">
        <v>48</v>
      </c>
      <c r="J72" s="4" t="s">
        <v>59</v>
      </c>
      <c r="K72" s="4" t="n">
        <v>11</v>
      </c>
      <c r="L72" s="4"/>
      <c r="M72" s="4" t="s">
        <v>25</v>
      </c>
      <c r="N72" s="4" t="s">
        <v>60</v>
      </c>
      <c r="O72" s="5" t="s">
        <v>61</v>
      </c>
      <c r="P72" s="4" t="s">
        <v>62</v>
      </c>
      <c r="X72" s="6"/>
    </row>
    <row r="73" customFormat="false" ht="15.75" hidden="false" customHeight="false" outlineLevel="0" collapsed="false">
      <c r="D73" s="4" t="s">
        <v>68</v>
      </c>
      <c r="E73" s="4" t="s">
        <v>57</v>
      </c>
      <c r="I73" s="4" t="s">
        <v>48</v>
      </c>
      <c r="J73" s="4" t="s">
        <v>59</v>
      </c>
      <c r="K73" s="6" t="n">
        <v>110</v>
      </c>
      <c r="L73" s="4"/>
      <c r="M73" s="6" t="s">
        <v>63</v>
      </c>
      <c r="N73" s="4" t="s">
        <v>60</v>
      </c>
      <c r="O73" s="5" t="s">
        <v>61</v>
      </c>
      <c r="P73" s="4" t="s">
        <v>62</v>
      </c>
      <c r="X73" s="6"/>
    </row>
    <row r="74" customFormat="false" ht="15.75" hidden="false" customHeight="false" outlineLevel="0" collapsed="false">
      <c r="A74" s="4" t="s">
        <v>69</v>
      </c>
      <c r="B74" s="6" t="s">
        <v>70</v>
      </c>
      <c r="D74" s="4" t="s">
        <v>71</v>
      </c>
      <c r="E74" s="4" t="s">
        <v>57</v>
      </c>
      <c r="G74" s="4" t="n">
        <v>10.55556</v>
      </c>
      <c r="H74" s="4" t="n">
        <v>713</v>
      </c>
      <c r="I74" s="4" t="s">
        <v>48</v>
      </c>
      <c r="J74" s="4" t="s">
        <v>59</v>
      </c>
      <c r="K74" s="4" t="n">
        <v>80</v>
      </c>
      <c r="L74" s="4"/>
      <c r="M74" s="4" t="s">
        <v>25</v>
      </c>
      <c r="N74" s="4" t="s">
        <v>60</v>
      </c>
      <c r="O74" s="5" t="s">
        <v>61</v>
      </c>
      <c r="P74" s="4" t="s">
        <v>62</v>
      </c>
      <c r="X74" s="6"/>
    </row>
    <row r="75" customFormat="false" ht="15.75" hidden="false" customHeight="false" outlineLevel="0" collapsed="false">
      <c r="A75" s="4" t="s">
        <v>69</v>
      </c>
      <c r="B75" s="6" t="s">
        <v>70</v>
      </c>
      <c r="D75" s="4" t="s">
        <v>71</v>
      </c>
      <c r="E75" s="4" t="s">
        <v>57</v>
      </c>
      <c r="G75" s="4" t="n">
        <v>10.55556</v>
      </c>
      <c r="H75" s="4" t="n">
        <v>713</v>
      </c>
      <c r="I75" s="4" t="s">
        <v>48</v>
      </c>
      <c r="J75" s="4" t="s">
        <v>59</v>
      </c>
      <c r="K75" s="6" t="n">
        <v>1300</v>
      </c>
      <c r="L75" s="4"/>
      <c r="M75" s="6" t="s">
        <v>63</v>
      </c>
      <c r="N75" s="4" t="s">
        <v>60</v>
      </c>
      <c r="O75" s="5" t="s">
        <v>61</v>
      </c>
      <c r="P75" s="4" t="s">
        <v>62</v>
      </c>
      <c r="X75" s="6"/>
    </row>
    <row r="76" customFormat="false" ht="15.75" hidden="false" customHeight="false" outlineLevel="0" collapsed="false">
      <c r="A76" s="4" t="s">
        <v>54</v>
      </c>
      <c r="B76" s="6" t="s">
        <v>55</v>
      </c>
      <c r="D76" s="4" t="s">
        <v>56</v>
      </c>
      <c r="E76" s="4" t="s">
        <v>57</v>
      </c>
      <c r="F76" s="4" t="n">
        <v>726</v>
      </c>
      <c r="G76" s="4" t="s">
        <v>58</v>
      </c>
      <c r="H76" s="4" t="n">
        <v>1821</v>
      </c>
      <c r="I76" s="4" t="s">
        <v>48</v>
      </c>
      <c r="J76" s="4" t="s">
        <v>72</v>
      </c>
      <c r="K76" s="4" t="n">
        <v>0.92</v>
      </c>
      <c r="L76" s="4"/>
      <c r="M76" s="4" t="s">
        <v>25</v>
      </c>
      <c r="N76" s="4" t="s">
        <v>60</v>
      </c>
      <c r="O76" s="5" t="s">
        <v>61</v>
      </c>
      <c r="P76" s="4" t="s">
        <v>62</v>
      </c>
      <c r="X76" s="6"/>
    </row>
    <row r="77" customFormat="false" ht="15.75" hidden="false" customHeight="false" outlineLevel="0" collapsed="false">
      <c r="A77" s="4" t="s">
        <v>54</v>
      </c>
      <c r="B77" s="6" t="s">
        <v>55</v>
      </c>
      <c r="D77" s="4" t="s">
        <v>56</v>
      </c>
      <c r="E77" s="4" t="s">
        <v>57</v>
      </c>
      <c r="F77" s="4" t="n">
        <v>726</v>
      </c>
      <c r="G77" s="4" t="s">
        <v>58</v>
      </c>
      <c r="H77" s="4" t="n">
        <v>1821</v>
      </c>
      <c r="I77" s="4" t="s">
        <v>48</v>
      </c>
      <c r="J77" s="4" t="s">
        <v>72</v>
      </c>
      <c r="K77" s="6" t="n">
        <v>210</v>
      </c>
      <c r="L77" s="4"/>
      <c r="M77" s="6" t="s">
        <v>63</v>
      </c>
      <c r="N77" s="4" t="s">
        <v>60</v>
      </c>
      <c r="O77" s="5" t="s">
        <v>61</v>
      </c>
      <c r="P77" s="4" t="s">
        <v>62</v>
      </c>
      <c r="X77" s="6"/>
    </row>
    <row r="78" customFormat="false" ht="15.75" hidden="false" customHeight="false" outlineLevel="0" collapsed="false">
      <c r="A78" s="4" t="s">
        <v>54</v>
      </c>
      <c r="B78" s="6" t="s">
        <v>73</v>
      </c>
      <c r="D78" s="4" t="s">
        <v>56</v>
      </c>
      <c r="E78" s="4" t="s">
        <v>57</v>
      </c>
      <c r="F78" s="4" t="n">
        <v>726</v>
      </c>
      <c r="G78" s="4" t="s">
        <v>58</v>
      </c>
      <c r="H78" s="4" t="n">
        <v>1821</v>
      </c>
      <c r="I78" s="4" t="s">
        <v>48</v>
      </c>
      <c r="J78" s="4" t="s">
        <v>72</v>
      </c>
      <c r="K78" s="6" t="n">
        <v>120</v>
      </c>
      <c r="L78" s="4"/>
      <c r="M78" s="6" t="s">
        <v>63</v>
      </c>
      <c r="N78" s="4" t="s">
        <v>60</v>
      </c>
      <c r="O78" s="5" t="s">
        <v>61</v>
      </c>
      <c r="P78" s="4" t="s">
        <v>62</v>
      </c>
      <c r="X78" s="6"/>
    </row>
    <row r="79" customFormat="false" ht="15.75" hidden="false" customHeight="false" outlineLevel="0" collapsed="false">
      <c r="A79" s="4" t="s">
        <v>64</v>
      </c>
      <c r="B79" s="6" t="s">
        <v>65</v>
      </c>
      <c r="D79" s="4" t="s">
        <v>66</v>
      </c>
      <c r="E79" s="4" t="s">
        <v>57</v>
      </c>
      <c r="F79" s="4"/>
      <c r="G79" s="4"/>
      <c r="H79" s="4"/>
      <c r="I79" s="4" t="s">
        <v>48</v>
      </c>
      <c r="J79" s="4" t="s">
        <v>72</v>
      </c>
      <c r="K79" s="4" t="n">
        <v>4</v>
      </c>
      <c r="L79" s="4"/>
      <c r="M79" s="4" t="s">
        <v>25</v>
      </c>
      <c r="N79" s="4" t="s">
        <v>60</v>
      </c>
      <c r="O79" s="5" t="s">
        <v>61</v>
      </c>
      <c r="P79" s="4" t="s">
        <v>62</v>
      </c>
      <c r="X79" s="6"/>
    </row>
    <row r="80" customFormat="false" ht="15.75" hidden="false" customHeight="false" outlineLevel="0" collapsed="false">
      <c r="A80" s="4" t="s">
        <v>64</v>
      </c>
      <c r="B80" s="6" t="s">
        <v>65</v>
      </c>
      <c r="D80" s="4" t="s">
        <v>66</v>
      </c>
      <c r="E80" s="4" t="s">
        <v>57</v>
      </c>
      <c r="F80" s="4"/>
      <c r="G80" s="4"/>
      <c r="H80" s="4"/>
      <c r="I80" s="4" t="s">
        <v>48</v>
      </c>
      <c r="J80" s="4" t="s">
        <v>72</v>
      </c>
      <c r="K80" s="6" t="n">
        <v>30</v>
      </c>
      <c r="L80" s="4"/>
      <c r="M80" s="6" t="s">
        <v>63</v>
      </c>
      <c r="N80" s="4" t="s">
        <v>60</v>
      </c>
      <c r="O80" s="5" t="s">
        <v>61</v>
      </c>
      <c r="P80" s="4" t="s">
        <v>62</v>
      </c>
      <c r="X80" s="6"/>
    </row>
    <row r="81" customFormat="false" ht="15.75" hidden="false" customHeight="false" outlineLevel="0" collapsed="false">
      <c r="A81" s="4"/>
      <c r="B81" s="4"/>
      <c r="D81" s="4" t="s">
        <v>67</v>
      </c>
      <c r="E81" s="4" t="s">
        <v>57</v>
      </c>
      <c r="F81" s="4"/>
      <c r="G81" s="4" t="n">
        <v>7.222222</v>
      </c>
      <c r="H81" s="4" t="n">
        <v>660</v>
      </c>
      <c r="I81" s="4" t="s">
        <v>48</v>
      </c>
      <c r="J81" s="4" t="s">
        <v>72</v>
      </c>
      <c r="K81" s="4" t="n">
        <v>0.5</v>
      </c>
      <c r="L81" s="4"/>
      <c r="M81" s="4" t="s">
        <v>25</v>
      </c>
      <c r="N81" s="4" t="s">
        <v>60</v>
      </c>
      <c r="O81" s="5" t="s">
        <v>61</v>
      </c>
      <c r="P81" s="4" t="s">
        <v>62</v>
      </c>
      <c r="X81" s="6"/>
    </row>
    <row r="82" customFormat="false" ht="15.75" hidden="false" customHeight="false" outlineLevel="0" collapsed="false">
      <c r="A82" s="4"/>
      <c r="B82" s="4"/>
      <c r="D82" s="4" t="s">
        <v>67</v>
      </c>
      <c r="E82" s="4" t="s">
        <v>57</v>
      </c>
      <c r="F82" s="4"/>
      <c r="G82" s="4" t="n">
        <v>7.222222</v>
      </c>
      <c r="H82" s="4" t="n">
        <v>660</v>
      </c>
      <c r="I82" s="4" t="s">
        <v>48</v>
      </c>
      <c r="J82" s="4" t="s">
        <v>72</v>
      </c>
      <c r="K82" s="6" t="n">
        <v>100</v>
      </c>
      <c r="M82" s="6" t="s">
        <v>53</v>
      </c>
      <c r="N82" s="4" t="s">
        <v>60</v>
      </c>
      <c r="O82" s="5" t="s">
        <v>61</v>
      </c>
      <c r="P82" s="4" t="s">
        <v>62</v>
      </c>
      <c r="X82" s="6"/>
    </row>
    <row r="83" customFormat="false" ht="15.75" hidden="false" customHeight="false" outlineLevel="0" collapsed="false">
      <c r="A83" s="4"/>
      <c r="B83" s="4"/>
      <c r="D83" s="4" t="s">
        <v>67</v>
      </c>
      <c r="E83" s="4" t="s">
        <v>57</v>
      </c>
      <c r="F83" s="4"/>
      <c r="G83" s="4" t="n">
        <v>7.222222</v>
      </c>
      <c r="H83" s="4" t="n">
        <v>660</v>
      </c>
      <c r="I83" s="4" t="s">
        <v>48</v>
      </c>
      <c r="J83" s="4" t="s">
        <v>72</v>
      </c>
      <c r="K83" s="4" t="n">
        <v>2</v>
      </c>
      <c r="M83" s="4" t="s">
        <v>25</v>
      </c>
      <c r="N83" s="4" t="s">
        <v>60</v>
      </c>
      <c r="O83" s="5" t="s">
        <v>61</v>
      </c>
      <c r="P83" s="4" t="s">
        <v>62</v>
      </c>
      <c r="X83" s="6"/>
    </row>
    <row r="84" customFormat="false" ht="15.75" hidden="false" customHeight="false" outlineLevel="0" collapsed="false">
      <c r="A84" s="4"/>
      <c r="B84" s="4"/>
      <c r="D84" s="4" t="s">
        <v>67</v>
      </c>
      <c r="E84" s="4" t="s">
        <v>57</v>
      </c>
      <c r="F84" s="4"/>
      <c r="G84" s="4" t="n">
        <v>7.222222</v>
      </c>
      <c r="H84" s="4" t="n">
        <v>660</v>
      </c>
      <c r="I84" s="4" t="s">
        <v>48</v>
      </c>
      <c r="J84" s="4" t="s">
        <v>72</v>
      </c>
      <c r="K84" s="6" t="n">
        <v>40</v>
      </c>
      <c r="M84" s="6" t="s">
        <v>53</v>
      </c>
      <c r="N84" s="4" t="s">
        <v>60</v>
      </c>
      <c r="O84" s="5" t="s">
        <v>61</v>
      </c>
      <c r="P84" s="4" t="s">
        <v>62</v>
      </c>
      <c r="X84" s="6"/>
    </row>
    <row r="85" customFormat="false" ht="15.75" hidden="false" customHeight="false" outlineLevel="0" collapsed="false">
      <c r="A85" s="4" t="s">
        <v>54</v>
      </c>
      <c r="B85" s="6" t="s">
        <v>55</v>
      </c>
      <c r="D85" s="4" t="s">
        <v>56</v>
      </c>
      <c r="E85" s="4" t="s">
        <v>57</v>
      </c>
      <c r="F85" s="4" t="n">
        <v>726</v>
      </c>
      <c r="G85" s="4" t="s">
        <v>58</v>
      </c>
      <c r="H85" s="4" t="n">
        <v>1821</v>
      </c>
      <c r="I85" s="4" t="s">
        <v>48</v>
      </c>
      <c r="J85" s="4" t="s">
        <v>74</v>
      </c>
      <c r="K85" s="4" t="n">
        <v>0.48</v>
      </c>
      <c r="M85" s="4" t="s">
        <v>25</v>
      </c>
      <c r="N85" s="4" t="s">
        <v>60</v>
      </c>
      <c r="O85" s="5" t="s">
        <v>61</v>
      </c>
      <c r="P85" s="4" t="s">
        <v>62</v>
      </c>
      <c r="X85" s="6"/>
    </row>
    <row r="86" customFormat="false" ht="15.75" hidden="false" customHeight="false" outlineLevel="0" collapsed="false">
      <c r="A86" s="4" t="s">
        <v>54</v>
      </c>
      <c r="B86" s="6" t="s">
        <v>55</v>
      </c>
      <c r="D86" s="4" t="s">
        <v>56</v>
      </c>
      <c r="E86" s="4" t="s">
        <v>57</v>
      </c>
      <c r="F86" s="4" t="n">
        <v>726</v>
      </c>
      <c r="G86" s="4" t="s">
        <v>58</v>
      </c>
      <c r="H86" s="4" t="n">
        <v>1821</v>
      </c>
      <c r="I86" s="4" t="s">
        <v>48</v>
      </c>
      <c r="J86" s="4" t="s">
        <v>74</v>
      </c>
      <c r="K86" s="6" t="n">
        <v>90</v>
      </c>
      <c r="M86" s="6" t="s">
        <v>53</v>
      </c>
      <c r="N86" s="4" t="s">
        <v>60</v>
      </c>
      <c r="O86" s="5" t="s">
        <v>61</v>
      </c>
      <c r="P86" s="4" t="s">
        <v>62</v>
      </c>
      <c r="X86" s="6"/>
    </row>
    <row r="87" customFormat="false" ht="15.75" hidden="false" customHeight="false" outlineLevel="0" collapsed="false">
      <c r="A87" s="4" t="s">
        <v>54</v>
      </c>
      <c r="B87" s="6" t="s">
        <v>55</v>
      </c>
      <c r="D87" s="4" t="s">
        <v>56</v>
      </c>
      <c r="E87" s="4" t="s">
        <v>57</v>
      </c>
      <c r="F87" s="4" t="n">
        <v>726</v>
      </c>
      <c r="G87" s="4" t="s">
        <v>58</v>
      </c>
      <c r="H87" s="4" t="n">
        <v>1821</v>
      </c>
      <c r="I87" s="4" t="s">
        <v>48</v>
      </c>
      <c r="J87" s="4" t="s">
        <v>74</v>
      </c>
      <c r="K87" s="6" t="n">
        <v>10</v>
      </c>
      <c r="M87" s="6" t="s">
        <v>63</v>
      </c>
      <c r="N87" s="4" t="s">
        <v>60</v>
      </c>
      <c r="O87" s="5" t="s">
        <v>61</v>
      </c>
      <c r="P87" s="4" t="s">
        <v>62</v>
      </c>
      <c r="X87" s="6"/>
    </row>
    <row r="88" customFormat="false" ht="15.75" hidden="false" customHeight="false" outlineLevel="0" collapsed="false">
      <c r="A88" s="4" t="s">
        <v>64</v>
      </c>
      <c r="B88" s="6" t="s">
        <v>65</v>
      </c>
      <c r="D88" s="4" t="s">
        <v>66</v>
      </c>
      <c r="E88" s="4" t="s">
        <v>57</v>
      </c>
      <c r="F88" s="4"/>
      <c r="G88" s="4"/>
      <c r="H88" s="4"/>
      <c r="I88" s="4" t="s">
        <v>48</v>
      </c>
      <c r="J88" s="4" t="s">
        <v>74</v>
      </c>
      <c r="K88" s="4" t="n">
        <v>126</v>
      </c>
      <c r="M88" s="4" t="s">
        <v>25</v>
      </c>
      <c r="N88" s="4" t="s">
        <v>60</v>
      </c>
      <c r="O88" s="5" t="s">
        <v>61</v>
      </c>
      <c r="P88" s="4" t="s">
        <v>62</v>
      </c>
      <c r="X88" s="6"/>
    </row>
    <row r="89" customFormat="false" ht="15.75" hidden="false" customHeight="false" outlineLevel="0" collapsed="false">
      <c r="A89" s="4" t="s">
        <v>64</v>
      </c>
      <c r="B89" s="6" t="s">
        <v>65</v>
      </c>
      <c r="D89" s="4" t="s">
        <v>66</v>
      </c>
      <c r="E89" s="4" t="s">
        <v>57</v>
      </c>
      <c r="F89" s="4"/>
      <c r="G89" s="4" t="n">
        <v>7.222222</v>
      </c>
      <c r="H89" s="4" t="n">
        <v>660</v>
      </c>
      <c r="I89" s="4" t="s">
        <v>48</v>
      </c>
      <c r="J89" s="4" t="s">
        <v>74</v>
      </c>
      <c r="K89" s="6" t="n">
        <v>40</v>
      </c>
      <c r="M89" s="6" t="s">
        <v>63</v>
      </c>
      <c r="N89" s="4" t="s">
        <v>60</v>
      </c>
      <c r="O89" s="5" t="s">
        <v>61</v>
      </c>
      <c r="P89" s="4" t="s">
        <v>62</v>
      </c>
      <c r="X89" s="6"/>
    </row>
    <row r="90" customFormat="false" ht="15.75" hidden="false" customHeight="false" outlineLevel="0" collapsed="false">
      <c r="B90" s="4"/>
      <c r="D90" s="4" t="s">
        <v>67</v>
      </c>
      <c r="E90" s="4" t="s">
        <v>57</v>
      </c>
      <c r="F90" s="4"/>
      <c r="G90" s="4" t="n">
        <v>7.222222</v>
      </c>
      <c r="H90" s="4" t="n">
        <v>660</v>
      </c>
      <c r="I90" s="4" t="s">
        <v>48</v>
      </c>
      <c r="J90" s="4" t="s">
        <v>74</v>
      </c>
      <c r="K90" s="4" t="n">
        <v>58</v>
      </c>
      <c r="M90" s="4" t="s">
        <v>25</v>
      </c>
      <c r="N90" s="4" t="s">
        <v>60</v>
      </c>
      <c r="O90" s="5" t="s">
        <v>61</v>
      </c>
      <c r="P90" s="4" t="s">
        <v>62</v>
      </c>
      <c r="X90" s="6"/>
    </row>
    <row r="91" customFormat="false" ht="15.75" hidden="false" customHeight="false" outlineLevel="0" collapsed="false">
      <c r="B91" s="4"/>
      <c r="D91" s="4" t="s">
        <v>67</v>
      </c>
      <c r="E91" s="4" t="s">
        <v>57</v>
      </c>
      <c r="F91" s="4"/>
      <c r="G91" s="4" t="n">
        <v>7.222222</v>
      </c>
      <c r="H91" s="4" t="n">
        <v>660</v>
      </c>
      <c r="I91" s="4" t="s">
        <v>48</v>
      </c>
      <c r="J91" s="4" t="s">
        <v>74</v>
      </c>
      <c r="K91" s="6" t="n">
        <v>60</v>
      </c>
      <c r="M91" s="6" t="s">
        <v>53</v>
      </c>
      <c r="N91" s="4" t="s">
        <v>60</v>
      </c>
      <c r="O91" s="5" t="s">
        <v>61</v>
      </c>
      <c r="P91" s="4" t="s">
        <v>62</v>
      </c>
      <c r="X91" s="6"/>
    </row>
    <row r="92" customFormat="false" ht="15.75" hidden="false" customHeight="false" outlineLevel="0" collapsed="false">
      <c r="B92" s="4"/>
      <c r="D92" s="4" t="s">
        <v>67</v>
      </c>
      <c r="E92" s="4" t="s">
        <v>57</v>
      </c>
      <c r="F92" s="4"/>
      <c r="G92" s="4" t="n">
        <v>7.222222</v>
      </c>
      <c r="H92" s="4" t="n">
        <v>660</v>
      </c>
      <c r="I92" s="4" t="s">
        <v>48</v>
      </c>
      <c r="J92" s="4" t="s">
        <v>74</v>
      </c>
      <c r="K92" s="4" t="n">
        <v>66</v>
      </c>
      <c r="M92" s="4" t="s">
        <v>25</v>
      </c>
      <c r="N92" s="4" t="s">
        <v>60</v>
      </c>
      <c r="O92" s="5" t="s">
        <v>61</v>
      </c>
      <c r="P92" s="4" t="s">
        <v>62</v>
      </c>
      <c r="X92" s="6"/>
    </row>
    <row r="93" customFormat="false" ht="15.75" hidden="false" customHeight="false" outlineLevel="0" collapsed="false">
      <c r="B93" s="4"/>
      <c r="D93" s="4" t="s">
        <v>67</v>
      </c>
      <c r="E93" s="4" t="s">
        <v>57</v>
      </c>
      <c r="F93" s="4"/>
      <c r="G93" s="4" t="n">
        <v>7.222222</v>
      </c>
      <c r="H93" s="4" t="n">
        <v>660</v>
      </c>
      <c r="I93" s="4" t="s">
        <v>48</v>
      </c>
      <c r="J93" s="4" t="s">
        <v>74</v>
      </c>
      <c r="K93" s="6" t="n">
        <v>90</v>
      </c>
      <c r="M93" s="6" t="s">
        <v>53</v>
      </c>
      <c r="N93" s="4" t="s">
        <v>60</v>
      </c>
      <c r="O93" s="5" t="s">
        <v>61</v>
      </c>
      <c r="P93" s="4" t="s">
        <v>62</v>
      </c>
      <c r="X93" s="6"/>
    </row>
    <row r="94" customFormat="false" ht="15.75" hidden="false" customHeight="false" outlineLevel="0" collapsed="false">
      <c r="D94" s="4" t="s">
        <v>67</v>
      </c>
      <c r="E94" s="4" t="s">
        <v>57</v>
      </c>
      <c r="G94" s="4" t="n">
        <v>7.222222</v>
      </c>
      <c r="H94" s="4" t="n">
        <v>660</v>
      </c>
      <c r="I94" s="4" t="s">
        <v>48</v>
      </c>
      <c r="J94" s="4" t="s">
        <v>74</v>
      </c>
      <c r="K94" s="4" t="n">
        <v>34</v>
      </c>
      <c r="M94" s="4" t="s">
        <v>25</v>
      </c>
      <c r="N94" s="4" t="s">
        <v>60</v>
      </c>
      <c r="O94" s="5" t="s">
        <v>61</v>
      </c>
      <c r="P94" s="4" t="s">
        <v>62</v>
      </c>
      <c r="X94" s="6"/>
    </row>
    <row r="95" customFormat="false" ht="15.75" hidden="false" customHeight="false" outlineLevel="0" collapsed="false">
      <c r="D95" s="4" t="s">
        <v>67</v>
      </c>
      <c r="E95" s="4" t="s">
        <v>57</v>
      </c>
      <c r="G95" s="4" t="n">
        <v>7.222222</v>
      </c>
      <c r="H95" s="4" t="n">
        <v>660</v>
      </c>
      <c r="I95" s="4" t="s">
        <v>48</v>
      </c>
      <c r="J95" s="4" t="s">
        <v>74</v>
      </c>
      <c r="K95" s="6" t="n">
        <v>30</v>
      </c>
      <c r="M95" s="6" t="s">
        <v>53</v>
      </c>
      <c r="N95" s="4" t="s">
        <v>60</v>
      </c>
      <c r="O95" s="5" t="s">
        <v>61</v>
      </c>
      <c r="P95" s="4" t="s">
        <v>62</v>
      </c>
      <c r="X95" s="6"/>
    </row>
    <row r="96" customFormat="false" ht="15.75" hidden="false" customHeight="false" outlineLevel="0" collapsed="false">
      <c r="D96" s="4" t="s">
        <v>68</v>
      </c>
      <c r="E96" s="4" t="s">
        <v>57</v>
      </c>
      <c r="I96" s="4" t="s">
        <v>48</v>
      </c>
      <c r="J96" s="4" t="s">
        <v>74</v>
      </c>
      <c r="K96" s="4" t="n">
        <v>96</v>
      </c>
      <c r="M96" s="4" t="s">
        <v>25</v>
      </c>
      <c r="N96" s="4" t="s">
        <v>60</v>
      </c>
      <c r="O96" s="5" t="s">
        <v>61</v>
      </c>
      <c r="P96" s="4" t="s">
        <v>62</v>
      </c>
      <c r="X96" s="6"/>
    </row>
    <row r="97" customFormat="false" ht="15.75" hidden="false" customHeight="false" outlineLevel="0" collapsed="false">
      <c r="D97" s="4" t="s">
        <v>68</v>
      </c>
      <c r="E97" s="4" t="s">
        <v>57</v>
      </c>
      <c r="I97" s="4" t="s">
        <v>48</v>
      </c>
      <c r="J97" s="4" t="s">
        <v>74</v>
      </c>
      <c r="K97" s="6" t="n">
        <v>370</v>
      </c>
      <c r="M97" s="6" t="s">
        <v>53</v>
      </c>
      <c r="N97" s="4" t="s">
        <v>60</v>
      </c>
      <c r="O97" s="5" t="s">
        <v>61</v>
      </c>
      <c r="P97" s="4" t="s">
        <v>62</v>
      </c>
      <c r="X97" s="6"/>
    </row>
    <row r="98" customFormat="false" ht="15.75" hidden="false" customHeight="false" outlineLevel="0" collapsed="false">
      <c r="A98" s="4" t="s">
        <v>69</v>
      </c>
      <c r="B98" s="6" t="s">
        <v>70</v>
      </c>
      <c r="D98" s="4" t="s">
        <v>71</v>
      </c>
      <c r="E98" s="4" t="s">
        <v>57</v>
      </c>
      <c r="G98" s="4" t="n">
        <v>10.55556</v>
      </c>
      <c r="H98" s="4" t="n">
        <v>713</v>
      </c>
      <c r="I98" s="4" t="s">
        <v>48</v>
      </c>
      <c r="J98" s="4" t="s">
        <v>74</v>
      </c>
      <c r="K98" s="4" t="n">
        <v>163.4</v>
      </c>
      <c r="M98" s="4" t="s">
        <v>25</v>
      </c>
      <c r="N98" s="4" t="s">
        <v>60</v>
      </c>
      <c r="O98" s="5" t="s">
        <v>61</v>
      </c>
      <c r="P98" s="4" t="s">
        <v>62</v>
      </c>
      <c r="X98" s="6"/>
    </row>
    <row r="99" customFormat="false" ht="15.75" hidden="false" customHeight="false" outlineLevel="0" collapsed="false">
      <c r="A99" s="4" t="s">
        <v>54</v>
      </c>
      <c r="B99" s="6" t="s">
        <v>55</v>
      </c>
      <c r="D99" s="4" t="s">
        <v>56</v>
      </c>
      <c r="E99" s="4" t="s">
        <v>57</v>
      </c>
      <c r="F99" s="4" t="n">
        <v>726</v>
      </c>
      <c r="G99" s="4" t="s">
        <v>58</v>
      </c>
      <c r="H99" s="4" t="n">
        <v>1821</v>
      </c>
      <c r="I99" s="4" t="s">
        <v>48</v>
      </c>
      <c r="J99" s="4" t="s">
        <v>75</v>
      </c>
      <c r="K99" s="4" t="n">
        <v>1.1</v>
      </c>
      <c r="M99" s="4" t="s">
        <v>25</v>
      </c>
      <c r="N99" s="4" t="s">
        <v>60</v>
      </c>
      <c r="O99" s="5" t="s">
        <v>61</v>
      </c>
      <c r="P99" s="4" t="s">
        <v>62</v>
      </c>
      <c r="X99" s="6"/>
    </row>
    <row r="100" customFormat="false" ht="15.75" hidden="false" customHeight="false" outlineLevel="0" collapsed="false">
      <c r="A100" s="4" t="s">
        <v>54</v>
      </c>
      <c r="B100" s="6" t="s">
        <v>55</v>
      </c>
      <c r="D100" s="4" t="s">
        <v>56</v>
      </c>
      <c r="E100" s="4" t="s">
        <v>57</v>
      </c>
      <c r="F100" s="4" t="n">
        <v>726</v>
      </c>
      <c r="G100" s="4" t="s">
        <v>58</v>
      </c>
      <c r="H100" s="4" t="n">
        <v>1821</v>
      </c>
      <c r="I100" s="4" t="s">
        <v>48</v>
      </c>
      <c r="J100" s="4" t="s">
        <v>75</v>
      </c>
      <c r="K100" s="6" t="n">
        <v>970</v>
      </c>
      <c r="M100" s="6" t="s">
        <v>53</v>
      </c>
      <c r="N100" s="4" t="s">
        <v>60</v>
      </c>
      <c r="O100" s="5" t="s">
        <v>61</v>
      </c>
      <c r="P100" s="4" t="s">
        <v>62</v>
      </c>
      <c r="X100" s="6"/>
    </row>
    <row r="101" customFormat="false" ht="15.75" hidden="false" customHeight="false" outlineLevel="0" collapsed="false">
      <c r="A101" s="4" t="s">
        <v>54</v>
      </c>
      <c r="B101" s="6" t="s">
        <v>55</v>
      </c>
      <c r="D101" s="4" t="s">
        <v>56</v>
      </c>
      <c r="E101" s="4" t="s">
        <v>57</v>
      </c>
      <c r="F101" s="4" t="n">
        <v>726</v>
      </c>
      <c r="G101" s="4" t="s">
        <v>58</v>
      </c>
      <c r="H101" s="4" t="n">
        <v>1821</v>
      </c>
      <c r="I101" s="4" t="s">
        <v>48</v>
      </c>
      <c r="J101" s="4" t="s">
        <v>75</v>
      </c>
      <c r="K101" s="6" t="n">
        <v>300</v>
      </c>
      <c r="M101" s="6" t="s">
        <v>63</v>
      </c>
      <c r="N101" s="4" t="s">
        <v>60</v>
      </c>
      <c r="O101" s="5" t="s">
        <v>61</v>
      </c>
      <c r="P101" s="4" t="s">
        <v>62</v>
      </c>
      <c r="X101" s="6"/>
    </row>
    <row r="102" customFormat="false" ht="15.75" hidden="false" customHeight="false" outlineLevel="0" collapsed="false">
      <c r="A102" s="4" t="s">
        <v>64</v>
      </c>
      <c r="B102" s="6" t="s">
        <v>65</v>
      </c>
      <c r="D102" s="4" t="s">
        <v>66</v>
      </c>
      <c r="E102" s="4" t="s">
        <v>57</v>
      </c>
      <c r="F102" s="4"/>
      <c r="G102" s="4"/>
      <c r="I102" s="4" t="s">
        <v>48</v>
      </c>
      <c r="J102" s="4" t="s">
        <v>75</v>
      </c>
      <c r="K102" s="4" t="n">
        <v>102</v>
      </c>
      <c r="M102" s="4" t="s">
        <v>25</v>
      </c>
      <c r="N102" s="4" t="s">
        <v>60</v>
      </c>
      <c r="O102" s="5" t="s">
        <v>61</v>
      </c>
      <c r="P102" s="4" t="s">
        <v>62</v>
      </c>
      <c r="X102" s="6"/>
    </row>
    <row r="103" customFormat="false" ht="15.75" hidden="false" customHeight="false" outlineLevel="0" collapsed="false">
      <c r="A103" s="4" t="s">
        <v>64</v>
      </c>
      <c r="B103" s="6" t="s">
        <v>65</v>
      </c>
      <c r="D103" s="4" t="s">
        <v>66</v>
      </c>
      <c r="E103" s="4" t="s">
        <v>57</v>
      </c>
      <c r="F103" s="4"/>
      <c r="G103" s="4"/>
      <c r="I103" s="4" t="s">
        <v>48</v>
      </c>
      <c r="J103" s="4" t="s">
        <v>75</v>
      </c>
      <c r="K103" s="6" t="n">
        <v>70</v>
      </c>
      <c r="M103" s="6" t="s">
        <v>63</v>
      </c>
      <c r="N103" s="4" t="s">
        <v>60</v>
      </c>
      <c r="O103" s="5" t="s">
        <v>61</v>
      </c>
      <c r="P103" s="4" t="s">
        <v>62</v>
      </c>
      <c r="X103" s="6"/>
    </row>
    <row r="104" customFormat="false" ht="15.75" hidden="false" customHeight="false" outlineLevel="0" collapsed="false">
      <c r="A104" s="4"/>
      <c r="B104" s="4"/>
      <c r="D104" s="4" t="s">
        <v>67</v>
      </c>
      <c r="E104" s="4" t="s">
        <v>57</v>
      </c>
      <c r="F104" s="4"/>
      <c r="G104" s="4" t="n">
        <v>7.222222</v>
      </c>
      <c r="H104" s="4" t="n">
        <v>660</v>
      </c>
      <c r="I104" s="4" t="s">
        <v>48</v>
      </c>
      <c r="J104" s="4" t="s">
        <v>75</v>
      </c>
      <c r="K104" s="4" t="n">
        <v>194</v>
      </c>
      <c r="M104" s="4" t="s">
        <v>25</v>
      </c>
      <c r="N104" s="4" t="s">
        <v>60</v>
      </c>
      <c r="O104" s="5" t="s">
        <v>61</v>
      </c>
      <c r="P104" s="4" t="s">
        <v>62</v>
      </c>
      <c r="X104" s="6"/>
    </row>
    <row r="105" customFormat="false" ht="15.75" hidden="false" customHeight="false" outlineLevel="0" collapsed="false">
      <c r="A105" s="4"/>
      <c r="B105" s="4"/>
      <c r="D105" s="4" t="s">
        <v>67</v>
      </c>
      <c r="E105" s="4" t="s">
        <v>57</v>
      </c>
      <c r="F105" s="4"/>
      <c r="G105" s="4" t="n">
        <v>7.222222</v>
      </c>
      <c r="H105" s="4" t="n">
        <v>660</v>
      </c>
      <c r="I105" s="4" t="s">
        <v>48</v>
      </c>
      <c r="J105" s="4" t="s">
        <v>75</v>
      </c>
      <c r="K105" s="6" t="n">
        <v>330</v>
      </c>
      <c r="M105" s="6" t="s">
        <v>53</v>
      </c>
      <c r="N105" s="4" t="s">
        <v>60</v>
      </c>
      <c r="O105" s="5" t="s">
        <v>61</v>
      </c>
      <c r="P105" s="4" t="s">
        <v>62</v>
      </c>
      <c r="X105" s="6"/>
    </row>
    <row r="106" customFormat="false" ht="15.75" hidden="false" customHeight="false" outlineLevel="0" collapsed="false">
      <c r="A106" s="4"/>
      <c r="B106" s="4"/>
      <c r="D106" s="4" t="s">
        <v>67</v>
      </c>
      <c r="E106" s="4" t="s">
        <v>57</v>
      </c>
      <c r="F106" s="4"/>
      <c r="G106" s="4" t="n">
        <v>7.222222</v>
      </c>
      <c r="H106" s="4" t="n">
        <v>660</v>
      </c>
      <c r="I106" s="4" t="s">
        <v>48</v>
      </c>
      <c r="J106" s="4" t="s">
        <v>75</v>
      </c>
      <c r="K106" s="4" t="n">
        <v>16</v>
      </c>
      <c r="M106" s="4" t="s">
        <v>25</v>
      </c>
      <c r="N106" s="4" t="s">
        <v>60</v>
      </c>
      <c r="O106" s="5" t="s">
        <v>61</v>
      </c>
      <c r="P106" s="4" t="s">
        <v>62</v>
      </c>
      <c r="X106" s="6"/>
    </row>
    <row r="107" customFormat="false" ht="15.75" hidden="false" customHeight="false" outlineLevel="0" collapsed="false">
      <c r="A107" s="4"/>
      <c r="B107" s="4"/>
      <c r="D107" s="4" t="s">
        <v>67</v>
      </c>
      <c r="E107" s="4" t="s">
        <v>57</v>
      </c>
      <c r="F107" s="4"/>
      <c r="G107" s="4" t="n">
        <v>7.222222</v>
      </c>
      <c r="H107" s="4" t="n">
        <v>660</v>
      </c>
      <c r="I107" s="4" t="s">
        <v>48</v>
      </c>
      <c r="J107" s="4" t="s">
        <v>75</v>
      </c>
      <c r="K107" s="6" t="n">
        <v>920</v>
      </c>
      <c r="M107" s="6" t="s">
        <v>53</v>
      </c>
      <c r="N107" s="4" t="s">
        <v>60</v>
      </c>
      <c r="O107" s="5" t="s">
        <v>61</v>
      </c>
      <c r="P107" s="4" t="s">
        <v>62</v>
      </c>
      <c r="X107" s="6"/>
    </row>
    <row r="108" customFormat="false" ht="15.75" hidden="false" customHeight="false" outlineLevel="0" collapsed="false">
      <c r="D108" s="4" t="s">
        <v>67</v>
      </c>
      <c r="E108" s="4" t="s">
        <v>57</v>
      </c>
      <c r="G108" s="4" t="n">
        <v>7.222222</v>
      </c>
      <c r="H108" s="4" t="n">
        <v>660</v>
      </c>
      <c r="I108" s="4" t="s">
        <v>48</v>
      </c>
      <c r="J108" s="4" t="s">
        <v>75</v>
      </c>
      <c r="K108" s="4" t="n">
        <v>180</v>
      </c>
      <c r="M108" s="4" t="s">
        <v>25</v>
      </c>
      <c r="N108" s="4" t="s">
        <v>60</v>
      </c>
      <c r="O108" s="5" t="s">
        <v>61</v>
      </c>
      <c r="P108" s="4" t="s">
        <v>62</v>
      </c>
      <c r="X108" s="6"/>
    </row>
    <row r="109" customFormat="false" ht="15.75" hidden="false" customHeight="false" outlineLevel="0" collapsed="false">
      <c r="D109" s="4" t="s">
        <v>67</v>
      </c>
      <c r="E109" s="4" t="s">
        <v>57</v>
      </c>
      <c r="G109" s="4" t="n">
        <v>7.222222</v>
      </c>
      <c r="H109" s="4" t="n">
        <v>660</v>
      </c>
      <c r="I109" s="4" t="s">
        <v>48</v>
      </c>
      <c r="J109" s="4" t="s">
        <v>75</v>
      </c>
      <c r="K109" s="6" t="n">
        <v>470</v>
      </c>
      <c r="M109" s="6" t="s">
        <v>53</v>
      </c>
      <c r="N109" s="4" t="s">
        <v>60</v>
      </c>
      <c r="O109" s="5" t="s">
        <v>61</v>
      </c>
      <c r="P109" s="4" t="s">
        <v>62</v>
      </c>
      <c r="X109" s="6"/>
    </row>
    <row r="110" customFormat="false" ht="15.75" hidden="false" customHeight="false" outlineLevel="0" collapsed="false">
      <c r="D110" s="4" t="s">
        <v>68</v>
      </c>
      <c r="E110" s="4" t="s">
        <v>57</v>
      </c>
      <c r="I110" s="4" t="s">
        <v>48</v>
      </c>
      <c r="J110" s="4" t="s">
        <v>75</v>
      </c>
      <c r="K110" s="4" t="n">
        <v>17</v>
      </c>
      <c r="M110" s="4" t="s">
        <v>25</v>
      </c>
      <c r="N110" s="4" t="s">
        <v>60</v>
      </c>
      <c r="O110" s="5" t="s">
        <v>61</v>
      </c>
      <c r="P110" s="4" t="s">
        <v>62</v>
      </c>
      <c r="X110" s="6"/>
    </row>
    <row r="111" customFormat="false" ht="15.75" hidden="false" customHeight="false" outlineLevel="0" collapsed="false">
      <c r="D111" s="4" t="s">
        <v>68</v>
      </c>
      <c r="E111" s="4" t="s">
        <v>57</v>
      </c>
      <c r="I111" s="4" t="s">
        <v>48</v>
      </c>
      <c r="J111" s="4" t="s">
        <v>75</v>
      </c>
      <c r="K111" s="6" t="n">
        <v>600</v>
      </c>
      <c r="M111" s="6" t="s">
        <v>53</v>
      </c>
      <c r="N111" s="4" t="s">
        <v>60</v>
      </c>
      <c r="O111" s="5" t="s">
        <v>61</v>
      </c>
      <c r="P111" s="4" t="s">
        <v>62</v>
      </c>
      <c r="X111" s="6"/>
    </row>
    <row r="112" customFormat="false" ht="15.75" hidden="false" customHeight="false" outlineLevel="0" collapsed="false">
      <c r="A112" s="4" t="s">
        <v>69</v>
      </c>
      <c r="B112" s="6" t="s">
        <v>70</v>
      </c>
      <c r="D112" s="4" t="s">
        <v>71</v>
      </c>
      <c r="E112" s="4" t="s">
        <v>57</v>
      </c>
      <c r="G112" s="4" t="n">
        <v>10.55556</v>
      </c>
      <c r="H112" s="4" t="n">
        <v>713</v>
      </c>
      <c r="I112" s="4" t="s">
        <v>48</v>
      </c>
      <c r="J112" s="4" t="s">
        <v>75</v>
      </c>
      <c r="K112" s="4" t="n">
        <v>510.7</v>
      </c>
      <c r="M112" s="4" t="s">
        <v>25</v>
      </c>
      <c r="N112" s="4" t="s">
        <v>60</v>
      </c>
      <c r="O112" s="5" t="s">
        <v>61</v>
      </c>
      <c r="P112" s="4" t="s">
        <v>62</v>
      </c>
      <c r="X112" s="6"/>
    </row>
    <row r="113" customFormat="false" ht="15.75" hidden="false" customHeight="false" outlineLevel="0" collapsed="false">
      <c r="A113" s="4" t="s">
        <v>69</v>
      </c>
      <c r="B113" s="6" t="s">
        <v>70</v>
      </c>
      <c r="D113" s="4" t="s">
        <v>71</v>
      </c>
      <c r="E113" s="4" t="s">
        <v>57</v>
      </c>
      <c r="G113" s="4" t="n">
        <v>10.55556</v>
      </c>
      <c r="H113" s="4" t="n">
        <v>713</v>
      </c>
      <c r="I113" s="4" t="s">
        <v>48</v>
      </c>
      <c r="J113" s="4" t="s">
        <v>75</v>
      </c>
      <c r="K113" s="6" t="n">
        <v>1500</v>
      </c>
      <c r="M113" s="6" t="s">
        <v>53</v>
      </c>
      <c r="N113" s="4" t="s">
        <v>60</v>
      </c>
      <c r="O113" s="5" t="s">
        <v>61</v>
      </c>
      <c r="P113" s="4" t="s">
        <v>62</v>
      </c>
      <c r="X113" s="6"/>
    </row>
    <row r="114" customFormat="false" ht="15.75" hidden="false" customHeight="false" outlineLevel="0" collapsed="false">
      <c r="A114" s="4" t="s">
        <v>54</v>
      </c>
      <c r="B114" s="6" t="s">
        <v>55</v>
      </c>
      <c r="D114" s="4" t="s">
        <v>56</v>
      </c>
      <c r="E114" s="4" t="s">
        <v>57</v>
      </c>
      <c r="F114" s="4" t="n">
        <v>726</v>
      </c>
      <c r="G114" s="4" t="s">
        <v>58</v>
      </c>
      <c r="H114" s="4" t="n">
        <v>1821</v>
      </c>
      <c r="I114" s="4" t="s">
        <v>48</v>
      </c>
      <c r="J114" s="4" t="s">
        <v>76</v>
      </c>
      <c r="K114" s="4" t="n">
        <v>22433</v>
      </c>
      <c r="M114" s="4" t="s">
        <v>25</v>
      </c>
      <c r="N114" s="4" t="s">
        <v>60</v>
      </c>
      <c r="O114" s="5" t="s">
        <v>61</v>
      </c>
      <c r="P114" s="4" t="s">
        <v>41</v>
      </c>
      <c r="X114" s="6"/>
    </row>
    <row r="115" customFormat="false" ht="15.75" hidden="false" customHeight="false" outlineLevel="0" collapsed="false">
      <c r="A115" s="4" t="s">
        <v>54</v>
      </c>
      <c r="B115" s="6" t="s">
        <v>55</v>
      </c>
      <c r="D115" s="4" t="s">
        <v>56</v>
      </c>
      <c r="E115" s="4" t="s">
        <v>57</v>
      </c>
      <c r="F115" s="4" t="n">
        <v>726</v>
      </c>
      <c r="G115" s="4" t="s">
        <v>58</v>
      </c>
      <c r="H115" s="4" t="n">
        <v>1821</v>
      </c>
      <c r="I115" s="4" t="s">
        <v>48</v>
      </c>
      <c r="J115" s="4" t="s">
        <v>76</v>
      </c>
      <c r="K115" s="6" t="n">
        <v>1490</v>
      </c>
      <c r="M115" s="6" t="s">
        <v>53</v>
      </c>
      <c r="N115" s="4" t="s">
        <v>60</v>
      </c>
      <c r="O115" s="5" t="s">
        <v>61</v>
      </c>
      <c r="P115" s="4" t="s">
        <v>41</v>
      </c>
      <c r="X115" s="6"/>
    </row>
    <row r="116" customFormat="false" ht="15.75" hidden="false" customHeight="false" outlineLevel="0" collapsed="false">
      <c r="A116" s="4" t="s">
        <v>54</v>
      </c>
      <c r="B116" s="6" t="s">
        <v>55</v>
      </c>
      <c r="D116" s="4" t="s">
        <v>56</v>
      </c>
      <c r="E116" s="4" t="s">
        <v>57</v>
      </c>
      <c r="F116" s="4" t="n">
        <v>726</v>
      </c>
      <c r="G116" s="4" t="s">
        <v>58</v>
      </c>
      <c r="H116" s="4" t="n">
        <v>1821</v>
      </c>
      <c r="I116" s="4" t="s">
        <v>48</v>
      </c>
      <c r="J116" s="4" t="s">
        <v>76</v>
      </c>
      <c r="K116" s="6" t="n">
        <v>650</v>
      </c>
      <c r="M116" s="6" t="s">
        <v>63</v>
      </c>
      <c r="N116" s="4" t="s">
        <v>60</v>
      </c>
      <c r="O116" s="5" t="s">
        <v>61</v>
      </c>
      <c r="P116" s="4" t="s">
        <v>41</v>
      </c>
      <c r="X116" s="6"/>
    </row>
    <row r="117" customFormat="false" ht="15.75" hidden="false" customHeight="false" outlineLevel="0" collapsed="false">
      <c r="A117" s="4" t="s">
        <v>64</v>
      </c>
      <c r="B117" s="6" t="s">
        <v>65</v>
      </c>
      <c r="D117" s="4" t="s">
        <v>66</v>
      </c>
      <c r="E117" s="4" t="s">
        <v>57</v>
      </c>
      <c r="F117" s="4"/>
      <c r="G117" s="4"/>
      <c r="I117" s="4" t="s">
        <v>48</v>
      </c>
      <c r="J117" s="4" t="s">
        <v>76</v>
      </c>
      <c r="K117" s="4" t="n">
        <v>17153</v>
      </c>
      <c r="M117" s="4" t="s">
        <v>25</v>
      </c>
      <c r="N117" s="4" t="s">
        <v>60</v>
      </c>
      <c r="O117" s="5" t="s">
        <v>61</v>
      </c>
      <c r="P117" s="4" t="s">
        <v>41</v>
      </c>
      <c r="X117" s="6"/>
    </row>
    <row r="118" customFormat="false" ht="15.75" hidden="false" customHeight="false" outlineLevel="0" collapsed="false">
      <c r="A118" s="4" t="s">
        <v>64</v>
      </c>
      <c r="B118" s="6" t="s">
        <v>65</v>
      </c>
      <c r="D118" s="4" t="s">
        <v>66</v>
      </c>
      <c r="E118" s="4" t="s">
        <v>57</v>
      </c>
      <c r="F118" s="4"/>
      <c r="G118" s="4"/>
      <c r="I118" s="4" t="s">
        <v>48</v>
      </c>
      <c r="J118" s="4" t="s">
        <v>76</v>
      </c>
      <c r="K118" s="6" t="n">
        <v>220</v>
      </c>
      <c r="M118" s="6" t="s">
        <v>53</v>
      </c>
      <c r="N118" s="4" t="s">
        <v>60</v>
      </c>
      <c r="O118" s="5" t="s">
        <v>61</v>
      </c>
      <c r="P118" s="4" t="s">
        <v>41</v>
      </c>
      <c r="X118" s="6"/>
    </row>
    <row r="119" customFormat="false" ht="15.75" hidden="false" customHeight="false" outlineLevel="0" collapsed="false">
      <c r="A119" s="4"/>
      <c r="B119" s="4"/>
      <c r="D119" s="4" t="s">
        <v>68</v>
      </c>
      <c r="E119" s="4" t="s">
        <v>57</v>
      </c>
      <c r="F119" s="4"/>
      <c r="G119" s="4"/>
      <c r="I119" s="4" t="s">
        <v>48</v>
      </c>
      <c r="J119" s="4" t="s">
        <v>76</v>
      </c>
      <c r="K119" s="6" t="n">
        <v>90000</v>
      </c>
      <c r="M119" s="4" t="s">
        <v>25</v>
      </c>
      <c r="N119" s="4" t="s">
        <v>60</v>
      </c>
      <c r="O119" s="5" t="s">
        <v>61</v>
      </c>
      <c r="P119" s="4" t="s">
        <v>41</v>
      </c>
      <c r="X119" s="9"/>
    </row>
    <row r="120" customFormat="false" ht="15.75" hidden="false" customHeight="false" outlineLevel="0" collapsed="false">
      <c r="A120" s="4"/>
      <c r="B120" s="4"/>
      <c r="D120" s="4" t="s">
        <v>68</v>
      </c>
      <c r="E120" s="4" t="s">
        <v>57</v>
      </c>
      <c r="F120" s="4"/>
      <c r="G120" s="4"/>
      <c r="I120" s="4" t="s">
        <v>48</v>
      </c>
      <c r="J120" s="4" t="s">
        <v>76</v>
      </c>
      <c r="K120" s="6" t="n">
        <v>100</v>
      </c>
      <c r="M120" s="6" t="s">
        <v>53</v>
      </c>
      <c r="N120" s="4" t="s">
        <v>60</v>
      </c>
      <c r="O120" s="5" t="s">
        <v>61</v>
      </c>
      <c r="P120" s="4" t="s">
        <v>41</v>
      </c>
      <c r="X120" s="6"/>
    </row>
    <row r="121" customFormat="false" ht="15.75" hidden="false" customHeight="false" outlineLevel="0" collapsed="false">
      <c r="A121" s="4" t="s">
        <v>69</v>
      </c>
      <c r="B121" s="6" t="s">
        <v>70</v>
      </c>
      <c r="D121" s="4" t="s">
        <v>71</v>
      </c>
      <c r="E121" s="4" t="s">
        <v>57</v>
      </c>
      <c r="F121" s="4"/>
      <c r="G121" s="4" t="n">
        <v>10.55556</v>
      </c>
      <c r="H121" s="4" t="n">
        <v>713</v>
      </c>
      <c r="I121" s="4" t="s">
        <v>48</v>
      </c>
      <c r="J121" s="4" t="s">
        <v>76</v>
      </c>
      <c r="K121" s="4" t="n">
        <v>3049</v>
      </c>
      <c r="M121" s="4" t="s">
        <v>25</v>
      </c>
      <c r="N121" s="4" t="s">
        <v>60</v>
      </c>
      <c r="O121" s="5" t="s">
        <v>61</v>
      </c>
      <c r="P121" s="4" t="s">
        <v>41</v>
      </c>
      <c r="X121" s="6"/>
    </row>
    <row r="122" customFormat="false" ht="15.75" hidden="false" customHeight="false" outlineLevel="0" collapsed="false">
      <c r="A122" s="4" t="s">
        <v>69</v>
      </c>
      <c r="B122" s="6" t="s">
        <v>70</v>
      </c>
      <c r="D122" s="4" t="s">
        <v>71</v>
      </c>
      <c r="E122" s="4" t="s">
        <v>57</v>
      </c>
      <c r="F122" s="4"/>
      <c r="G122" s="4" t="n">
        <v>10.55556</v>
      </c>
      <c r="H122" s="4" t="n">
        <v>713</v>
      </c>
      <c r="I122" s="4" t="s">
        <v>48</v>
      </c>
      <c r="J122" s="4" t="s">
        <v>76</v>
      </c>
      <c r="K122" s="6" t="n">
        <v>210</v>
      </c>
      <c r="M122" s="6" t="s">
        <v>53</v>
      </c>
      <c r="N122" s="4" t="s">
        <v>60</v>
      </c>
      <c r="O122" s="5" t="s">
        <v>61</v>
      </c>
      <c r="P122" s="4" t="s">
        <v>41</v>
      </c>
      <c r="X122" s="6"/>
    </row>
    <row r="123" customFormat="false" ht="15.75" hidden="false" customHeight="false" outlineLevel="0" collapsed="false">
      <c r="A123" s="4" t="s">
        <v>69</v>
      </c>
      <c r="B123" s="6" t="s">
        <v>70</v>
      </c>
      <c r="D123" s="4" t="s">
        <v>71</v>
      </c>
      <c r="E123" s="4" t="s">
        <v>57</v>
      </c>
      <c r="G123" s="4" t="n">
        <v>10.55556</v>
      </c>
      <c r="H123" s="4" t="n">
        <v>713</v>
      </c>
      <c r="I123" s="4" t="s">
        <v>48</v>
      </c>
      <c r="J123" s="4" t="s">
        <v>76</v>
      </c>
      <c r="K123" s="4" t="n">
        <v>967</v>
      </c>
      <c r="M123" s="4" t="s">
        <v>25</v>
      </c>
      <c r="N123" s="4" t="s">
        <v>60</v>
      </c>
      <c r="O123" s="5" t="s">
        <v>61</v>
      </c>
      <c r="P123" s="4" t="s">
        <v>41</v>
      </c>
      <c r="X123" s="6"/>
    </row>
    <row r="124" customFormat="false" ht="15.75" hidden="false" customHeight="false" outlineLevel="0" collapsed="false">
      <c r="A124" s="4" t="s">
        <v>69</v>
      </c>
      <c r="B124" s="6" t="s">
        <v>70</v>
      </c>
      <c r="D124" s="4" t="s">
        <v>71</v>
      </c>
      <c r="E124" s="4" t="s">
        <v>57</v>
      </c>
      <c r="G124" s="4" t="n">
        <v>10.55556</v>
      </c>
      <c r="H124" s="4" t="n">
        <v>713</v>
      </c>
      <c r="I124" s="4" t="s">
        <v>48</v>
      </c>
      <c r="J124" s="4" t="s">
        <v>76</v>
      </c>
      <c r="K124" s="6" t="n">
        <v>60</v>
      </c>
      <c r="M124" s="6" t="s">
        <v>53</v>
      </c>
      <c r="N124" s="4" t="s">
        <v>60</v>
      </c>
      <c r="O124" s="5" t="s">
        <v>61</v>
      </c>
      <c r="P124" s="4" t="s">
        <v>41</v>
      </c>
      <c r="X124" s="6"/>
    </row>
    <row r="125" customFormat="false" ht="15.75" hidden="false" customHeight="false" outlineLevel="0" collapsed="false">
      <c r="A125" s="4" t="s">
        <v>54</v>
      </c>
      <c r="B125" s="6" t="s">
        <v>55</v>
      </c>
      <c r="D125" s="4" t="s">
        <v>56</v>
      </c>
      <c r="E125" s="4" t="s">
        <v>57</v>
      </c>
      <c r="F125" s="4" t="n">
        <v>726</v>
      </c>
      <c r="G125" s="4" t="s">
        <v>58</v>
      </c>
      <c r="H125" s="4" t="n">
        <v>1821</v>
      </c>
      <c r="I125" s="4" t="s">
        <v>48</v>
      </c>
      <c r="J125" s="4" t="s">
        <v>24</v>
      </c>
      <c r="K125" s="4" t="n">
        <v>4492</v>
      </c>
      <c r="M125" s="4" t="s">
        <v>25</v>
      </c>
      <c r="N125" s="4" t="s">
        <v>60</v>
      </c>
      <c r="O125" s="5" t="s">
        <v>61</v>
      </c>
      <c r="P125" s="4" t="s">
        <v>41</v>
      </c>
      <c r="X125" s="6"/>
    </row>
    <row r="126" customFormat="false" ht="15.75" hidden="false" customHeight="false" outlineLevel="0" collapsed="false">
      <c r="A126" s="4" t="s">
        <v>54</v>
      </c>
      <c r="B126" s="6" t="s">
        <v>55</v>
      </c>
      <c r="D126" s="4" t="s">
        <v>56</v>
      </c>
      <c r="E126" s="4" t="s">
        <v>57</v>
      </c>
      <c r="F126" s="4" t="n">
        <v>726</v>
      </c>
      <c r="G126" s="4" t="s">
        <v>58</v>
      </c>
      <c r="H126" s="4" t="n">
        <v>1821</v>
      </c>
      <c r="I126" s="4" t="s">
        <v>48</v>
      </c>
      <c r="J126" s="4" t="s">
        <v>24</v>
      </c>
      <c r="K126" s="6" t="n">
        <v>970</v>
      </c>
      <c r="M126" s="6" t="s">
        <v>53</v>
      </c>
      <c r="N126" s="4" t="s">
        <v>60</v>
      </c>
      <c r="O126" s="5" t="s">
        <v>61</v>
      </c>
      <c r="P126" s="4" t="s">
        <v>41</v>
      </c>
      <c r="X126" s="6"/>
    </row>
    <row r="127" customFormat="false" ht="15.75" hidden="false" customHeight="false" outlineLevel="0" collapsed="false">
      <c r="A127" s="4" t="s">
        <v>54</v>
      </c>
      <c r="B127" s="6" t="s">
        <v>55</v>
      </c>
      <c r="D127" s="4" t="s">
        <v>56</v>
      </c>
      <c r="E127" s="4" t="s">
        <v>57</v>
      </c>
      <c r="F127" s="4" t="n">
        <v>726</v>
      </c>
      <c r="G127" s="4" t="s">
        <v>58</v>
      </c>
      <c r="H127" s="4" t="n">
        <v>1821</v>
      </c>
      <c r="I127" s="4" t="s">
        <v>48</v>
      </c>
      <c r="J127" s="4" t="s">
        <v>24</v>
      </c>
      <c r="K127" s="6" t="n">
        <v>170</v>
      </c>
      <c r="M127" s="6" t="s">
        <v>63</v>
      </c>
      <c r="N127" s="4" t="s">
        <v>60</v>
      </c>
      <c r="O127" s="5" t="s">
        <v>61</v>
      </c>
      <c r="P127" s="4" t="s">
        <v>41</v>
      </c>
      <c r="X127" s="6"/>
    </row>
    <row r="128" customFormat="false" ht="15.75" hidden="false" customHeight="false" outlineLevel="0" collapsed="false">
      <c r="A128" s="4" t="s">
        <v>64</v>
      </c>
      <c r="B128" s="6" t="s">
        <v>65</v>
      </c>
      <c r="D128" s="4" t="s">
        <v>66</v>
      </c>
      <c r="E128" s="4" t="s">
        <v>57</v>
      </c>
      <c r="F128" s="4"/>
      <c r="G128" s="4"/>
      <c r="I128" s="4" t="s">
        <v>48</v>
      </c>
      <c r="J128" s="4" t="s">
        <v>24</v>
      </c>
      <c r="K128" s="4" t="n">
        <v>19153</v>
      </c>
      <c r="M128" s="4" t="s">
        <v>25</v>
      </c>
      <c r="N128" s="4" t="s">
        <v>60</v>
      </c>
      <c r="O128" s="5" t="s">
        <v>61</v>
      </c>
      <c r="P128" s="4" t="s">
        <v>41</v>
      </c>
      <c r="X128" s="6"/>
    </row>
    <row r="129" customFormat="false" ht="15.75" hidden="false" customHeight="false" outlineLevel="0" collapsed="false">
      <c r="A129" s="4" t="s">
        <v>64</v>
      </c>
      <c r="B129" s="6" t="s">
        <v>65</v>
      </c>
      <c r="D129" s="4" t="s">
        <v>66</v>
      </c>
      <c r="E129" s="4" t="s">
        <v>57</v>
      </c>
      <c r="F129" s="4"/>
      <c r="G129" s="4"/>
      <c r="I129" s="4" t="s">
        <v>48</v>
      </c>
      <c r="J129" s="4" t="s">
        <v>24</v>
      </c>
      <c r="K129" s="6" t="n">
        <v>30</v>
      </c>
      <c r="M129" s="6" t="s">
        <v>53</v>
      </c>
      <c r="N129" s="4" t="s">
        <v>60</v>
      </c>
      <c r="O129" s="5" t="s">
        <v>61</v>
      </c>
      <c r="P129" s="4" t="s">
        <v>41</v>
      </c>
      <c r="X129" s="6"/>
    </row>
    <row r="130" customFormat="false" ht="15.75" hidden="false" customHeight="false" outlineLevel="0" collapsed="false">
      <c r="B130" s="4"/>
      <c r="D130" s="4" t="s">
        <v>68</v>
      </c>
      <c r="E130" s="4" t="s">
        <v>57</v>
      </c>
      <c r="F130" s="4"/>
      <c r="G130" s="4"/>
      <c r="I130" s="4" t="s">
        <v>48</v>
      </c>
      <c r="J130" s="4" t="s">
        <v>24</v>
      </c>
      <c r="K130" s="6" t="n">
        <v>780000</v>
      </c>
      <c r="M130" s="4" t="s">
        <v>25</v>
      </c>
      <c r="N130" s="4" t="s">
        <v>60</v>
      </c>
      <c r="O130" s="5" t="s">
        <v>61</v>
      </c>
      <c r="P130" s="4" t="s">
        <v>41</v>
      </c>
      <c r="X130" s="6"/>
    </row>
    <row r="131" customFormat="false" ht="15.75" hidden="false" customHeight="false" outlineLevel="0" collapsed="false">
      <c r="B131" s="4"/>
      <c r="D131" s="4" t="s">
        <v>68</v>
      </c>
      <c r="E131" s="4" t="s">
        <v>57</v>
      </c>
      <c r="F131" s="4"/>
      <c r="G131" s="4"/>
      <c r="I131" s="4" t="s">
        <v>48</v>
      </c>
      <c r="J131" s="4" t="s">
        <v>24</v>
      </c>
      <c r="K131" s="6" t="n">
        <v>13000</v>
      </c>
      <c r="M131" s="6" t="s">
        <v>53</v>
      </c>
      <c r="N131" s="4" t="s">
        <v>60</v>
      </c>
      <c r="O131" s="5" t="s">
        <v>61</v>
      </c>
      <c r="P131" s="4" t="s">
        <v>41</v>
      </c>
      <c r="X131" s="6"/>
    </row>
    <row r="132" customFormat="false" ht="15.75" hidden="false" customHeight="false" outlineLevel="0" collapsed="false">
      <c r="A132" s="4" t="s">
        <v>69</v>
      </c>
      <c r="B132" s="6" t="s">
        <v>70</v>
      </c>
      <c r="D132" s="4" t="s">
        <v>71</v>
      </c>
      <c r="E132" s="4" t="s">
        <v>57</v>
      </c>
      <c r="F132" s="4"/>
      <c r="G132" s="4" t="n">
        <v>10.55556</v>
      </c>
      <c r="H132" s="4" t="n">
        <v>713</v>
      </c>
      <c r="I132" s="4" t="s">
        <v>48</v>
      </c>
      <c r="J132" s="4" t="s">
        <v>24</v>
      </c>
      <c r="K132" s="4" t="n">
        <v>1383</v>
      </c>
      <c r="M132" s="4" t="s">
        <v>25</v>
      </c>
      <c r="N132" s="4" t="s">
        <v>60</v>
      </c>
      <c r="O132" s="5" t="s">
        <v>61</v>
      </c>
      <c r="P132" s="4" t="s">
        <v>41</v>
      </c>
      <c r="X132" s="6"/>
    </row>
    <row r="133" customFormat="false" ht="15.75" hidden="false" customHeight="false" outlineLevel="0" collapsed="false">
      <c r="A133" s="4" t="s">
        <v>69</v>
      </c>
      <c r="B133" s="6" t="s">
        <v>70</v>
      </c>
      <c r="D133" s="4" t="s">
        <v>71</v>
      </c>
      <c r="E133" s="4" t="s">
        <v>57</v>
      </c>
      <c r="F133" s="4"/>
      <c r="G133" s="4" t="n">
        <v>10.55556</v>
      </c>
      <c r="H133" s="4" t="n">
        <v>713</v>
      </c>
      <c r="I133" s="4" t="s">
        <v>48</v>
      </c>
      <c r="J133" s="4" t="s">
        <v>24</v>
      </c>
      <c r="K133" s="6" t="n">
        <v>80</v>
      </c>
      <c r="M133" s="6" t="s">
        <v>53</v>
      </c>
      <c r="N133" s="4" t="s">
        <v>60</v>
      </c>
      <c r="O133" s="5" t="s">
        <v>61</v>
      </c>
      <c r="P133" s="4" t="s">
        <v>41</v>
      </c>
      <c r="X133" s="6"/>
    </row>
    <row r="134" customFormat="false" ht="15.75" hidden="false" customHeight="false" outlineLevel="0" collapsed="false">
      <c r="A134" s="4" t="s">
        <v>69</v>
      </c>
      <c r="B134" s="6" t="s">
        <v>70</v>
      </c>
      <c r="D134" s="4" t="s">
        <v>71</v>
      </c>
      <c r="E134" s="4" t="s">
        <v>57</v>
      </c>
      <c r="G134" s="4" t="n">
        <v>10.55556</v>
      </c>
      <c r="H134" s="4" t="n">
        <v>713</v>
      </c>
      <c r="I134" s="4" t="s">
        <v>48</v>
      </c>
      <c r="J134" s="4" t="s">
        <v>24</v>
      </c>
      <c r="K134" s="4" t="n">
        <v>493</v>
      </c>
      <c r="M134" s="4" t="s">
        <v>25</v>
      </c>
      <c r="N134" s="4" t="s">
        <v>60</v>
      </c>
      <c r="O134" s="5" t="s">
        <v>61</v>
      </c>
      <c r="P134" s="4" t="s">
        <v>41</v>
      </c>
      <c r="X134" s="6"/>
    </row>
    <row r="135" customFormat="false" ht="15.75" hidden="false" customHeight="false" outlineLevel="0" collapsed="false">
      <c r="A135" s="4" t="s">
        <v>69</v>
      </c>
      <c r="B135" s="6" t="s">
        <v>70</v>
      </c>
      <c r="D135" s="4" t="s">
        <v>71</v>
      </c>
      <c r="E135" s="4" t="s">
        <v>57</v>
      </c>
      <c r="G135" s="4" t="n">
        <v>10.55556</v>
      </c>
      <c r="H135" s="4" t="n">
        <v>713</v>
      </c>
      <c r="I135" s="4" t="s">
        <v>48</v>
      </c>
      <c r="J135" s="4" t="s">
        <v>24</v>
      </c>
      <c r="K135" s="6" t="n">
        <v>140</v>
      </c>
      <c r="M135" s="6" t="s">
        <v>53</v>
      </c>
      <c r="N135" s="4" t="s">
        <v>60</v>
      </c>
      <c r="O135" s="5" t="s">
        <v>61</v>
      </c>
      <c r="P135" s="4" t="s">
        <v>41</v>
      </c>
      <c r="X135" s="6"/>
    </row>
    <row r="136" customFormat="false" ht="15.75" hidden="false" customHeight="false" outlineLevel="0" collapsed="false">
      <c r="A136" s="4" t="s">
        <v>54</v>
      </c>
      <c r="B136" s="6" t="s">
        <v>55</v>
      </c>
      <c r="D136" s="4" t="s">
        <v>56</v>
      </c>
      <c r="E136" s="4" t="s">
        <v>57</v>
      </c>
      <c r="F136" s="4" t="n">
        <v>726</v>
      </c>
      <c r="G136" s="4" t="s">
        <v>58</v>
      </c>
      <c r="H136" s="4" t="n">
        <v>1821</v>
      </c>
      <c r="I136" s="4" t="s">
        <v>48</v>
      </c>
      <c r="J136" s="4" t="s">
        <v>77</v>
      </c>
      <c r="K136" s="4" t="n">
        <v>202</v>
      </c>
      <c r="M136" s="4" t="s">
        <v>25</v>
      </c>
      <c r="N136" s="4" t="s">
        <v>60</v>
      </c>
      <c r="O136" s="5" t="s">
        <v>61</v>
      </c>
      <c r="P136" s="4" t="s">
        <v>41</v>
      </c>
      <c r="X136" s="6"/>
    </row>
    <row r="137" customFormat="false" ht="15.75" hidden="false" customHeight="false" outlineLevel="0" collapsed="false">
      <c r="A137" s="4" t="s">
        <v>54</v>
      </c>
      <c r="B137" s="6" t="s">
        <v>55</v>
      </c>
      <c r="D137" s="4" t="s">
        <v>56</v>
      </c>
      <c r="E137" s="4" t="s">
        <v>57</v>
      </c>
      <c r="F137" s="4" t="n">
        <v>726</v>
      </c>
      <c r="G137" s="4" t="s">
        <v>58</v>
      </c>
      <c r="H137" s="4" t="n">
        <v>1821</v>
      </c>
      <c r="I137" s="4" t="s">
        <v>48</v>
      </c>
      <c r="J137" s="4" t="s">
        <v>77</v>
      </c>
      <c r="K137" s="6" t="n">
        <v>1590</v>
      </c>
      <c r="M137" s="6" t="s">
        <v>53</v>
      </c>
      <c r="N137" s="4" t="s">
        <v>60</v>
      </c>
      <c r="O137" s="5" t="s">
        <v>61</v>
      </c>
      <c r="P137" s="4" t="s">
        <v>41</v>
      </c>
      <c r="X137" s="6"/>
    </row>
    <row r="138" customFormat="false" ht="15.75" hidden="false" customHeight="false" outlineLevel="0" collapsed="false">
      <c r="A138" s="4" t="s">
        <v>54</v>
      </c>
      <c r="B138" s="6" t="s">
        <v>55</v>
      </c>
      <c r="D138" s="4" t="s">
        <v>56</v>
      </c>
      <c r="E138" s="4" t="s">
        <v>57</v>
      </c>
      <c r="F138" s="4" t="n">
        <v>726</v>
      </c>
      <c r="G138" s="4" t="s">
        <v>58</v>
      </c>
      <c r="H138" s="4" t="n">
        <v>1821</v>
      </c>
      <c r="I138" s="4" t="s">
        <v>48</v>
      </c>
      <c r="J138" s="4" t="s">
        <v>77</v>
      </c>
      <c r="K138" s="6" t="n">
        <v>110</v>
      </c>
      <c r="M138" s="6" t="s">
        <v>63</v>
      </c>
      <c r="N138" s="4" t="s">
        <v>60</v>
      </c>
      <c r="O138" s="5" t="s">
        <v>61</v>
      </c>
      <c r="P138" s="4" t="s">
        <v>41</v>
      </c>
      <c r="X138" s="6"/>
    </row>
    <row r="139" customFormat="false" ht="15.75" hidden="false" customHeight="false" outlineLevel="0" collapsed="false">
      <c r="A139" s="4" t="s">
        <v>64</v>
      </c>
      <c r="B139" s="6" t="s">
        <v>65</v>
      </c>
      <c r="D139" s="4" t="s">
        <v>66</v>
      </c>
      <c r="E139" s="4" t="s">
        <v>57</v>
      </c>
      <c r="F139" s="4"/>
      <c r="G139" s="4"/>
      <c r="I139" s="4" t="s">
        <v>48</v>
      </c>
      <c r="J139" s="4" t="s">
        <v>77</v>
      </c>
      <c r="K139" s="4" t="n">
        <v>133</v>
      </c>
      <c r="M139" s="4" t="s">
        <v>25</v>
      </c>
      <c r="N139" s="4" t="s">
        <v>60</v>
      </c>
      <c r="O139" s="5" t="s">
        <v>61</v>
      </c>
      <c r="P139" s="4" t="s">
        <v>41</v>
      </c>
      <c r="X139" s="6"/>
    </row>
    <row r="140" customFormat="false" ht="15.75" hidden="false" customHeight="false" outlineLevel="0" collapsed="false">
      <c r="A140" s="4" t="s">
        <v>64</v>
      </c>
      <c r="B140" s="6" t="s">
        <v>65</v>
      </c>
      <c r="D140" s="4" t="s">
        <v>66</v>
      </c>
      <c r="E140" s="4" t="s">
        <v>57</v>
      </c>
      <c r="F140" s="4"/>
      <c r="G140" s="4"/>
      <c r="I140" s="4" t="s">
        <v>48</v>
      </c>
      <c r="J140" s="4" t="s">
        <v>77</v>
      </c>
      <c r="K140" s="6" t="n">
        <v>10</v>
      </c>
      <c r="M140" s="6" t="s">
        <v>53</v>
      </c>
      <c r="N140" s="4" t="s">
        <v>60</v>
      </c>
      <c r="O140" s="5" t="s">
        <v>61</v>
      </c>
      <c r="P140" s="4" t="s">
        <v>41</v>
      </c>
      <c r="X140" s="6"/>
    </row>
    <row r="141" customFormat="false" ht="15.75" hidden="false" customHeight="false" outlineLevel="0" collapsed="false">
      <c r="B141" s="4"/>
      <c r="D141" s="4" t="s">
        <v>68</v>
      </c>
      <c r="E141" s="4" t="s">
        <v>57</v>
      </c>
      <c r="F141" s="4"/>
      <c r="G141" s="4"/>
      <c r="I141" s="4" t="s">
        <v>48</v>
      </c>
      <c r="J141" s="4" t="s">
        <v>77</v>
      </c>
      <c r="K141" s="4" t="n">
        <v>90</v>
      </c>
      <c r="M141" s="4" t="s">
        <v>25</v>
      </c>
      <c r="N141" s="4" t="s">
        <v>60</v>
      </c>
      <c r="O141" s="5" t="s">
        <v>61</v>
      </c>
      <c r="P141" s="4" t="s">
        <v>41</v>
      </c>
      <c r="X141" s="6"/>
    </row>
    <row r="142" customFormat="false" ht="15.75" hidden="false" customHeight="false" outlineLevel="0" collapsed="false">
      <c r="B142" s="4"/>
      <c r="D142" s="4" t="s">
        <v>68</v>
      </c>
      <c r="E142" s="4" t="s">
        <v>57</v>
      </c>
      <c r="F142" s="4"/>
      <c r="G142" s="4"/>
      <c r="I142" s="4" t="s">
        <v>48</v>
      </c>
      <c r="J142" s="4" t="s">
        <v>77</v>
      </c>
      <c r="K142" s="6" t="n">
        <v>370</v>
      </c>
      <c r="M142" s="6" t="s">
        <v>53</v>
      </c>
      <c r="N142" s="4" t="s">
        <v>60</v>
      </c>
      <c r="O142" s="5" t="s">
        <v>61</v>
      </c>
      <c r="P142" s="4" t="s">
        <v>41</v>
      </c>
      <c r="X142" s="6"/>
    </row>
    <row r="143" customFormat="false" ht="15.75" hidden="false" customHeight="false" outlineLevel="0" collapsed="false">
      <c r="A143" s="4" t="s">
        <v>54</v>
      </c>
      <c r="B143" s="6" t="s">
        <v>55</v>
      </c>
      <c r="D143" s="4" t="s">
        <v>56</v>
      </c>
      <c r="E143" s="4" t="s">
        <v>57</v>
      </c>
      <c r="F143" s="4" t="n">
        <v>726</v>
      </c>
      <c r="G143" s="4" t="s">
        <v>58</v>
      </c>
      <c r="H143" s="4" t="n">
        <v>1821</v>
      </c>
      <c r="I143" s="4" t="s">
        <v>48</v>
      </c>
      <c r="J143" s="4" t="s">
        <v>78</v>
      </c>
      <c r="K143" s="4" t="n">
        <v>3437</v>
      </c>
      <c r="M143" s="4" t="s">
        <v>25</v>
      </c>
      <c r="N143" s="4" t="s">
        <v>60</v>
      </c>
      <c r="O143" s="5" t="s">
        <v>61</v>
      </c>
      <c r="P143" s="4" t="s">
        <v>41</v>
      </c>
      <c r="X143" s="6"/>
    </row>
    <row r="144" customFormat="false" ht="15.75" hidden="false" customHeight="false" outlineLevel="0" collapsed="false">
      <c r="A144" s="4" t="s">
        <v>54</v>
      </c>
      <c r="B144" s="6" t="s">
        <v>55</v>
      </c>
      <c r="D144" s="4" t="s">
        <v>56</v>
      </c>
      <c r="E144" s="4" t="s">
        <v>57</v>
      </c>
      <c r="F144" s="4" t="n">
        <v>726</v>
      </c>
      <c r="G144" s="4" t="s">
        <v>58</v>
      </c>
      <c r="H144" s="4" t="n">
        <v>1821</v>
      </c>
      <c r="I144" s="4" t="s">
        <v>48</v>
      </c>
      <c r="J144" s="4" t="s">
        <v>78</v>
      </c>
      <c r="K144" s="6" t="n">
        <v>540</v>
      </c>
      <c r="M144" s="6" t="s">
        <v>53</v>
      </c>
      <c r="N144" s="4" t="s">
        <v>60</v>
      </c>
      <c r="O144" s="5" t="s">
        <v>61</v>
      </c>
      <c r="P144" s="4" t="s">
        <v>41</v>
      </c>
      <c r="X144" s="6"/>
    </row>
    <row r="145" customFormat="false" ht="15.75" hidden="false" customHeight="false" outlineLevel="0" collapsed="false">
      <c r="A145" s="4" t="s">
        <v>54</v>
      </c>
      <c r="B145" s="6" t="s">
        <v>55</v>
      </c>
      <c r="D145" s="4" t="s">
        <v>56</v>
      </c>
      <c r="E145" s="4" t="s">
        <v>57</v>
      </c>
      <c r="F145" s="4" t="n">
        <v>726</v>
      </c>
      <c r="G145" s="4" t="s">
        <v>58</v>
      </c>
      <c r="H145" s="4" t="n">
        <v>1821</v>
      </c>
      <c r="I145" s="4" t="s">
        <v>48</v>
      </c>
      <c r="J145" s="4" t="s">
        <v>78</v>
      </c>
      <c r="K145" s="6" t="n">
        <v>70</v>
      </c>
      <c r="M145" s="6" t="s">
        <v>63</v>
      </c>
      <c r="N145" s="4" t="s">
        <v>60</v>
      </c>
      <c r="O145" s="5" t="s">
        <v>61</v>
      </c>
      <c r="P145" s="4" t="s">
        <v>41</v>
      </c>
      <c r="X145" s="6"/>
    </row>
    <row r="146" customFormat="false" ht="15.75" hidden="false" customHeight="false" outlineLevel="0" collapsed="false">
      <c r="A146" s="4" t="s">
        <v>64</v>
      </c>
      <c r="B146" s="6" t="s">
        <v>65</v>
      </c>
      <c r="D146" s="4" t="s">
        <v>66</v>
      </c>
      <c r="E146" s="4" t="s">
        <v>57</v>
      </c>
      <c r="F146" s="4"/>
      <c r="G146" s="4"/>
      <c r="I146" s="4" t="s">
        <v>48</v>
      </c>
      <c r="J146" s="4" t="s">
        <v>78</v>
      </c>
      <c r="K146" s="4" t="n">
        <v>4177</v>
      </c>
      <c r="M146" s="4" t="s">
        <v>25</v>
      </c>
      <c r="N146" s="4" t="s">
        <v>60</v>
      </c>
      <c r="O146" s="5" t="s">
        <v>61</v>
      </c>
      <c r="P146" s="4" t="s">
        <v>41</v>
      </c>
      <c r="X146" s="6"/>
    </row>
    <row r="147" customFormat="false" ht="15.75" hidden="false" customHeight="false" outlineLevel="0" collapsed="false">
      <c r="A147" s="4" t="s">
        <v>64</v>
      </c>
      <c r="B147" s="6" t="s">
        <v>65</v>
      </c>
      <c r="D147" s="4" t="s">
        <v>66</v>
      </c>
      <c r="E147" s="4" t="s">
        <v>57</v>
      </c>
      <c r="F147" s="4"/>
      <c r="G147" s="4"/>
      <c r="I147" s="4" t="s">
        <v>48</v>
      </c>
      <c r="J147" s="4" t="s">
        <v>78</v>
      </c>
      <c r="K147" s="6" t="n">
        <v>20</v>
      </c>
      <c r="M147" s="6" t="s">
        <v>53</v>
      </c>
      <c r="N147" s="4" t="s">
        <v>60</v>
      </c>
      <c r="O147" s="5" t="s">
        <v>61</v>
      </c>
      <c r="P147" s="4" t="s">
        <v>41</v>
      </c>
      <c r="X147" s="6"/>
    </row>
    <row r="148" customFormat="false" ht="15.75" hidden="false" customHeight="false" outlineLevel="0" collapsed="false">
      <c r="E148" s="4" t="s">
        <v>57</v>
      </c>
      <c r="I148" s="4" t="s">
        <v>48</v>
      </c>
      <c r="J148" s="4" t="s">
        <v>75</v>
      </c>
      <c r="K148" s="4" t="n">
        <v>1.1</v>
      </c>
      <c r="M148" s="4" t="s">
        <v>25</v>
      </c>
      <c r="N148" s="4" t="s">
        <v>60</v>
      </c>
      <c r="O148" s="5" t="s">
        <v>61</v>
      </c>
      <c r="P148" s="4" t="s">
        <v>50</v>
      </c>
      <c r="Q148" s="4" t="s">
        <v>79</v>
      </c>
    </row>
    <row r="149" customFormat="false" ht="15.75" hidden="false" customHeight="false" outlineLevel="0" collapsed="false">
      <c r="E149" s="4" t="s">
        <v>57</v>
      </c>
      <c r="I149" s="4" t="s">
        <v>48</v>
      </c>
      <c r="J149" s="4" t="s">
        <v>75</v>
      </c>
      <c r="K149" s="4" t="n">
        <v>0.1</v>
      </c>
      <c r="M149" s="4" t="s">
        <v>25</v>
      </c>
      <c r="N149" s="4" t="s">
        <v>60</v>
      </c>
      <c r="O149" s="5" t="s">
        <v>61</v>
      </c>
      <c r="P149" s="4" t="s">
        <v>50</v>
      </c>
      <c r="Q149" s="4" t="s">
        <v>80</v>
      </c>
    </row>
    <row r="150" customFormat="false" ht="15.75" hidden="false" customHeight="false" outlineLevel="0" collapsed="false">
      <c r="E150" s="4" t="s">
        <v>57</v>
      </c>
      <c r="I150" s="4" t="s">
        <v>48</v>
      </c>
      <c r="J150" s="4" t="s">
        <v>75</v>
      </c>
      <c r="K150" s="4" t="n">
        <v>0</v>
      </c>
      <c r="M150" s="4" t="s">
        <v>25</v>
      </c>
      <c r="N150" s="4" t="s">
        <v>60</v>
      </c>
      <c r="O150" s="5" t="s">
        <v>61</v>
      </c>
      <c r="P150" s="4" t="s">
        <v>50</v>
      </c>
      <c r="Q150" s="4" t="s">
        <v>81</v>
      </c>
    </row>
    <row r="151" customFormat="false" ht="15.75" hidden="false" customHeight="false" outlineLevel="0" collapsed="false">
      <c r="E151" s="4" t="s">
        <v>57</v>
      </c>
      <c r="I151" s="4" t="s">
        <v>48</v>
      </c>
      <c r="J151" s="4" t="s">
        <v>82</v>
      </c>
      <c r="K151" s="4" t="n">
        <v>0.92</v>
      </c>
      <c r="M151" s="4" t="s">
        <v>25</v>
      </c>
      <c r="N151" s="4" t="s">
        <v>60</v>
      </c>
      <c r="O151" s="5" t="s">
        <v>61</v>
      </c>
      <c r="P151" s="4" t="s">
        <v>50</v>
      </c>
      <c r="Q151" s="4" t="s">
        <v>79</v>
      </c>
    </row>
    <row r="152" customFormat="false" ht="15.75" hidden="false" customHeight="false" outlineLevel="0" collapsed="false">
      <c r="E152" s="4" t="s">
        <v>57</v>
      </c>
      <c r="I152" s="4" t="s">
        <v>48</v>
      </c>
      <c r="J152" s="4" t="s">
        <v>82</v>
      </c>
      <c r="K152" s="4" t="n">
        <v>0</v>
      </c>
      <c r="M152" s="4" t="s">
        <v>25</v>
      </c>
      <c r="N152" s="4" t="s">
        <v>60</v>
      </c>
      <c r="O152" s="5" t="s">
        <v>61</v>
      </c>
      <c r="P152" s="4" t="s">
        <v>50</v>
      </c>
      <c r="Q152" s="4" t="s">
        <v>80</v>
      </c>
    </row>
    <row r="153" customFormat="false" ht="15.75" hidden="false" customHeight="false" outlineLevel="0" collapsed="false">
      <c r="E153" s="4" t="s">
        <v>57</v>
      </c>
      <c r="I153" s="4" t="s">
        <v>48</v>
      </c>
      <c r="J153" s="4" t="s">
        <v>82</v>
      </c>
      <c r="K153" s="4" t="n">
        <v>0</v>
      </c>
      <c r="M153" s="4" t="s">
        <v>25</v>
      </c>
      <c r="N153" s="4" t="s">
        <v>60</v>
      </c>
      <c r="O153" s="5" t="s">
        <v>61</v>
      </c>
      <c r="P153" s="4" t="s">
        <v>50</v>
      </c>
      <c r="Q153" s="4" t="s">
        <v>81</v>
      </c>
    </row>
    <row r="154" customFormat="false" ht="15.75" hidden="false" customHeight="false" outlineLevel="0" collapsed="false">
      <c r="E154" s="4" t="s">
        <v>57</v>
      </c>
      <c r="I154" s="4" t="s">
        <v>48</v>
      </c>
      <c r="J154" s="4" t="s">
        <v>83</v>
      </c>
      <c r="K154" s="4" t="n">
        <v>14</v>
      </c>
      <c r="M154" s="4" t="s">
        <v>25</v>
      </c>
      <c r="N154" s="4" t="s">
        <v>60</v>
      </c>
      <c r="O154" s="5" t="s">
        <v>61</v>
      </c>
      <c r="P154" s="4" t="s">
        <v>50</v>
      </c>
      <c r="Q154" s="4" t="s">
        <v>79</v>
      </c>
    </row>
    <row r="155" customFormat="false" ht="15.75" hidden="false" customHeight="false" outlineLevel="0" collapsed="false">
      <c r="E155" s="4" t="s">
        <v>57</v>
      </c>
      <c r="I155" s="4" t="s">
        <v>48</v>
      </c>
      <c r="J155" s="4" t="s">
        <v>83</v>
      </c>
      <c r="K155" s="4" t="n">
        <v>0.9</v>
      </c>
      <c r="M155" s="4" t="s">
        <v>25</v>
      </c>
      <c r="N155" s="4" t="s">
        <v>60</v>
      </c>
      <c r="O155" s="5" t="s">
        <v>61</v>
      </c>
      <c r="P155" s="4" t="s">
        <v>50</v>
      </c>
      <c r="Q155" s="4" t="s">
        <v>80</v>
      </c>
    </row>
    <row r="156" customFormat="false" ht="15.75" hidden="false" customHeight="false" outlineLevel="0" collapsed="false">
      <c r="E156" s="4" t="s">
        <v>57</v>
      </c>
      <c r="I156" s="4" t="s">
        <v>48</v>
      </c>
      <c r="J156" s="4" t="s">
        <v>83</v>
      </c>
      <c r="K156" s="4" t="n">
        <v>0</v>
      </c>
      <c r="M156" s="4" t="s">
        <v>25</v>
      </c>
      <c r="N156" s="4" t="s">
        <v>60</v>
      </c>
      <c r="O156" s="5" t="s">
        <v>61</v>
      </c>
      <c r="P156" s="4" t="s">
        <v>50</v>
      </c>
      <c r="Q156" s="4" t="s">
        <v>81</v>
      </c>
    </row>
    <row r="157" customFormat="false" ht="15.75" hidden="false" customHeight="false" outlineLevel="0" collapsed="false">
      <c r="E157" s="4" t="s">
        <v>57</v>
      </c>
      <c r="I157" s="4" t="s">
        <v>48</v>
      </c>
      <c r="J157" s="4" t="s">
        <v>74</v>
      </c>
      <c r="K157" s="4" t="n">
        <v>0.48</v>
      </c>
      <c r="M157" s="4" t="s">
        <v>25</v>
      </c>
      <c r="N157" s="4" t="s">
        <v>60</v>
      </c>
      <c r="O157" s="5" t="s">
        <v>61</v>
      </c>
      <c r="P157" s="4" t="s">
        <v>50</v>
      </c>
      <c r="Q157" s="4" t="s">
        <v>79</v>
      </c>
    </row>
    <row r="158" customFormat="false" ht="15.75" hidden="false" customHeight="false" outlineLevel="0" collapsed="false">
      <c r="E158" s="4" t="s">
        <v>57</v>
      </c>
      <c r="I158" s="4" t="s">
        <v>48</v>
      </c>
      <c r="J158" s="4" t="s">
        <v>74</v>
      </c>
      <c r="K158" s="4" t="n">
        <v>0.3</v>
      </c>
      <c r="M158" s="4" t="s">
        <v>25</v>
      </c>
      <c r="N158" s="4" t="s">
        <v>60</v>
      </c>
      <c r="O158" s="5" t="s">
        <v>61</v>
      </c>
      <c r="P158" s="4" t="s">
        <v>50</v>
      </c>
      <c r="Q158" s="4" t="s">
        <v>80</v>
      </c>
    </row>
    <row r="159" customFormat="false" ht="15.75" hidden="false" customHeight="false" outlineLevel="0" collapsed="false">
      <c r="E159" s="4" t="s">
        <v>57</v>
      </c>
      <c r="I159" s="4" t="s">
        <v>48</v>
      </c>
      <c r="J159" s="4" t="s">
        <v>74</v>
      </c>
      <c r="K159" s="4" t="n">
        <v>0</v>
      </c>
      <c r="M159" s="4" t="s">
        <v>25</v>
      </c>
      <c r="N159" s="4" t="s">
        <v>60</v>
      </c>
      <c r="O159" s="5" t="s">
        <v>61</v>
      </c>
      <c r="P159" s="4" t="s">
        <v>50</v>
      </c>
      <c r="Q159" s="4" t="s">
        <v>81</v>
      </c>
    </row>
    <row r="160" customFormat="false" ht="15.75" hidden="false" customHeight="false" outlineLevel="0" collapsed="false">
      <c r="E160" s="4" t="s">
        <v>57</v>
      </c>
      <c r="I160" s="4" t="s">
        <v>48</v>
      </c>
      <c r="J160" s="4" t="s">
        <v>24</v>
      </c>
      <c r="K160" s="4" t="n">
        <v>4492</v>
      </c>
      <c r="M160" s="4" t="s">
        <v>25</v>
      </c>
      <c r="N160" s="4" t="s">
        <v>60</v>
      </c>
      <c r="O160" s="5" t="s">
        <v>61</v>
      </c>
      <c r="P160" s="4" t="s">
        <v>50</v>
      </c>
      <c r="Q160" s="4" t="s">
        <v>79</v>
      </c>
    </row>
    <row r="161" customFormat="false" ht="15.75" hidden="false" customHeight="false" outlineLevel="0" collapsed="false">
      <c r="E161" s="4" t="s">
        <v>57</v>
      </c>
      <c r="I161" s="4" t="s">
        <v>48</v>
      </c>
      <c r="J161" s="4" t="s">
        <v>24</v>
      </c>
      <c r="K161" s="4" t="n">
        <v>12290</v>
      </c>
      <c r="M161" s="4" t="s">
        <v>25</v>
      </c>
      <c r="N161" s="4" t="s">
        <v>60</v>
      </c>
      <c r="O161" s="5" t="s">
        <v>61</v>
      </c>
      <c r="P161" s="4" t="s">
        <v>50</v>
      </c>
      <c r="Q161" s="4" t="s">
        <v>80</v>
      </c>
    </row>
    <row r="162" customFormat="false" ht="15.75" hidden="false" customHeight="false" outlineLevel="0" collapsed="false">
      <c r="E162" s="4" t="s">
        <v>57</v>
      </c>
      <c r="I162" s="4" t="s">
        <v>48</v>
      </c>
      <c r="J162" s="4" t="s">
        <v>24</v>
      </c>
      <c r="K162" s="4" t="n">
        <v>4500</v>
      </c>
      <c r="M162" s="4" t="s">
        <v>25</v>
      </c>
      <c r="N162" s="4" t="s">
        <v>60</v>
      </c>
      <c r="O162" s="5" t="s">
        <v>61</v>
      </c>
      <c r="P162" s="4" t="s">
        <v>50</v>
      </c>
      <c r="Q162" s="4" t="s">
        <v>81</v>
      </c>
    </row>
    <row r="163" customFormat="false" ht="15.75" hidden="false" customHeight="false" outlineLevel="0" collapsed="false">
      <c r="E163" s="4" t="s">
        <v>57</v>
      </c>
      <c r="I163" s="4" t="s">
        <v>48</v>
      </c>
      <c r="J163" s="4" t="s">
        <v>24</v>
      </c>
      <c r="K163" s="4" t="n">
        <v>8800</v>
      </c>
      <c r="M163" s="4" t="s">
        <v>25</v>
      </c>
      <c r="N163" s="4" t="s">
        <v>60</v>
      </c>
      <c r="O163" s="5" t="s">
        <v>61</v>
      </c>
      <c r="P163" s="4" t="s">
        <v>50</v>
      </c>
      <c r="Q163" s="4" t="s">
        <v>84</v>
      </c>
    </row>
    <row r="164" customFormat="false" ht="15.75" hidden="false" customHeight="false" outlineLevel="0" collapsed="false">
      <c r="E164" s="4" t="s">
        <v>57</v>
      </c>
      <c r="I164" s="4" t="s">
        <v>48</v>
      </c>
      <c r="J164" s="4" t="s">
        <v>77</v>
      </c>
      <c r="K164" s="4" t="n">
        <v>202</v>
      </c>
      <c r="M164" s="4" t="s">
        <v>25</v>
      </c>
      <c r="N164" s="4" t="s">
        <v>60</v>
      </c>
      <c r="O164" s="5" t="s">
        <v>61</v>
      </c>
      <c r="P164" s="4" t="s">
        <v>50</v>
      </c>
      <c r="Q164" s="4" t="s">
        <v>79</v>
      </c>
    </row>
    <row r="165" customFormat="false" ht="15.75" hidden="false" customHeight="false" outlineLevel="0" collapsed="false">
      <c r="E165" s="4" t="s">
        <v>57</v>
      </c>
      <c r="I165" s="4" t="s">
        <v>48</v>
      </c>
      <c r="J165" s="4" t="s">
        <v>77</v>
      </c>
      <c r="K165" s="4" t="n">
        <v>895</v>
      </c>
      <c r="M165" s="4" t="s">
        <v>25</v>
      </c>
      <c r="N165" s="4" t="s">
        <v>60</v>
      </c>
      <c r="O165" s="5" t="s">
        <v>61</v>
      </c>
      <c r="P165" s="4" t="s">
        <v>50</v>
      </c>
      <c r="Q165" s="4" t="s">
        <v>80</v>
      </c>
    </row>
    <row r="166" customFormat="false" ht="15.75" hidden="false" customHeight="false" outlineLevel="0" collapsed="false">
      <c r="E166" s="4" t="s">
        <v>57</v>
      </c>
      <c r="I166" s="4" t="s">
        <v>48</v>
      </c>
      <c r="J166" s="4" t="s">
        <v>77</v>
      </c>
      <c r="K166" s="4" t="n">
        <v>387</v>
      </c>
      <c r="M166" s="4" t="s">
        <v>25</v>
      </c>
      <c r="N166" s="4" t="s">
        <v>60</v>
      </c>
      <c r="O166" s="5" t="s">
        <v>61</v>
      </c>
      <c r="P166" s="4" t="s">
        <v>50</v>
      </c>
      <c r="Q166" s="4" t="s">
        <v>81</v>
      </c>
    </row>
    <row r="167" customFormat="false" ht="15.75" hidden="false" customHeight="false" outlineLevel="0" collapsed="false">
      <c r="E167" s="4" t="s">
        <v>57</v>
      </c>
      <c r="I167" s="4" t="s">
        <v>48</v>
      </c>
      <c r="J167" s="4" t="s">
        <v>77</v>
      </c>
      <c r="K167" s="4" t="n">
        <v>216</v>
      </c>
      <c r="M167" s="4" t="s">
        <v>25</v>
      </c>
      <c r="N167" s="4" t="s">
        <v>60</v>
      </c>
      <c r="O167" s="5" t="s">
        <v>61</v>
      </c>
      <c r="P167" s="4" t="s">
        <v>50</v>
      </c>
      <c r="Q167" s="4" t="s">
        <v>84</v>
      </c>
    </row>
    <row r="168" customFormat="false" ht="15.75" hidden="false" customHeight="false" outlineLevel="0" collapsed="false">
      <c r="E168" s="4" t="s">
        <v>57</v>
      </c>
      <c r="I168" s="4" t="s">
        <v>48</v>
      </c>
      <c r="J168" s="4" t="s">
        <v>78</v>
      </c>
      <c r="K168" s="4" t="n">
        <v>520</v>
      </c>
      <c r="M168" s="4" t="s">
        <v>25</v>
      </c>
      <c r="N168" s="4" t="s">
        <v>60</v>
      </c>
      <c r="O168" s="5" t="s">
        <v>61</v>
      </c>
      <c r="P168" s="4" t="s">
        <v>50</v>
      </c>
      <c r="Q168" s="4" t="s">
        <v>79</v>
      </c>
    </row>
    <row r="169" customFormat="false" ht="15.75" hidden="false" customHeight="false" outlineLevel="0" collapsed="false">
      <c r="E169" s="4" t="s">
        <v>57</v>
      </c>
      <c r="I169" s="4" t="s">
        <v>48</v>
      </c>
      <c r="J169" s="4" t="s">
        <v>78</v>
      </c>
      <c r="K169" s="4" t="n">
        <v>1233</v>
      </c>
      <c r="M169" s="4" t="s">
        <v>25</v>
      </c>
      <c r="N169" s="4" t="s">
        <v>60</v>
      </c>
      <c r="O169" s="5" t="s">
        <v>61</v>
      </c>
      <c r="P169" s="4" t="s">
        <v>50</v>
      </c>
      <c r="Q169" s="4" t="s">
        <v>80</v>
      </c>
    </row>
    <row r="170" customFormat="false" ht="15.75" hidden="false" customHeight="false" outlineLevel="0" collapsed="false">
      <c r="E170" s="4" t="s">
        <v>57</v>
      </c>
      <c r="I170" s="4" t="s">
        <v>48</v>
      </c>
      <c r="J170" s="4" t="s">
        <v>78</v>
      </c>
      <c r="K170" s="4" t="n">
        <v>827</v>
      </c>
      <c r="M170" s="4" t="s">
        <v>25</v>
      </c>
      <c r="N170" s="4" t="s">
        <v>60</v>
      </c>
      <c r="O170" s="5" t="s">
        <v>61</v>
      </c>
      <c r="P170" s="4" t="s">
        <v>50</v>
      </c>
      <c r="Q170" s="4" t="s">
        <v>81</v>
      </c>
    </row>
    <row r="171" customFormat="false" ht="15.75" hidden="false" customHeight="false" outlineLevel="0" collapsed="false">
      <c r="E171" s="4" t="s">
        <v>57</v>
      </c>
      <c r="I171" s="4" t="s">
        <v>48</v>
      </c>
      <c r="J171" s="4" t="s">
        <v>78</v>
      </c>
      <c r="K171" s="4" t="n">
        <v>3437</v>
      </c>
      <c r="M171" s="4" t="s">
        <v>25</v>
      </c>
      <c r="N171" s="4" t="s">
        <v>60</v>
      </c>
      <c r="O171" s="5" t="s">
        <v>61</v>
      </c>
      <c r="P171" s="4" t="s">
        <v>50</v>
      </c>
      <c r="Q171" s="4" t="s">
        <v>84</v>
      </c>
    </row>
    <row r="172" customFormat="false" ht="15.75" hidden="false" customHeight="false" outlineLevel="0" collapsed="false">
      <c r="E172" s="4" t="s">
        <v>57</v>
      </c>
      <c r="I172" s="4" t="s">
        <v>48</v>
      </c>
      <c r="J172" s="4" t="s">
        <v>85</v>
      </c>
      <c r="K172" s="4" t="n">
        <v>22423</v>
      </c>
      <c r="M172" s="4" t="s">
        <v>25</v>
      </c>
      <c r="N172" s="4" t="s">
        <v>60</v>
      </c>
      <c r="O172" s="5" t="s">
        <v>61</v>
      </c>
      <c r="P172" s="4" t="s">
        <v>50</v>
      </c>
      <c r="Q172" s="4" t="s">
        <v>79</v>
      </c>
    </row>
    <row r="173" customFormat="false" ht="15.75" hidden="false" customHeight="false" outlineLevel="0" collapsed="false">
      <c r="E173" s="4" t="s">
        <v>57</v>
      </c>
      <c r="I173" s="4" t="s">
        <v>48</v>
      </c>
      <c r="J173" s="4" t="s">
        <v>85</v>
      </c>
      <c r="K173" s="4" t="n">
        <v>80300</v>
      </c>
      <c r="M173" s="4" t="s">
        <v>25</v>
      </c>
      <c r="N173" s="4" t="s">
        <v>60</v>
      </c>
      <c r="O173" s="5" t="s">
        <v>61</v>
      </c>
      <c r="P173" s="4" t="s">
        <v>50</v>
      </c>
      <c r="Q173" s="4" t="s">
        <v>80</v>
      </c>
    </row>
    <row r="174" customFormat="false" ht="15.75" hidden="false" customHeight="false" outlineLevel="0" collapsed="false">
      <c r="E174" s="4" t="s">
        <v>57</v>
      </c>
      <c r="I174" s="4" t="s">
        <v>48</v>
      </c>
      <c r="J174" s="4" t="s">
        <v>85</v>
      </c>
      <c r="K174" s="4" t="n">
        <v>51800</v>
      </c>
      <c r="M174" s="4" t="s">
        <v>25</v>
      </c>
      <c r="N174" s="4" t="s">
        <v>60</v>
      </c>
      <c r="O174" s="5" t="s">
        <v>61</v>
      </c>
      <c r="P174" s="4" t="s">
        <v>50</v>
      </c>
      <c r="Q174" s="4" t="s">
        <v>81</v>
      </c>
    </row>
    <row r="175" customFormat="false" ht="30.75" hidden="false" customHeight="true" outlineLevel="0" collapsed="false">
      <c r="E175" s="4" t="s">
        <v>57</v>
      </c>
      <c r="I175" s="4" t="s">
        <v>48</v>
      </c>
      <c r="J175" s="4" t="s">
        <v>85</v>
      </c>
      <c r="K175" s="4" t="n">
        <v>68000</v>
      </c>
      <c r="M175" s="4" t="s">
        <v>25</v>
      </c>
      <c r="N175" s="4" t="s">
        <v>60</v>
      </c>
      <c r="O175" s="5" t="s">
        <v>61</v>
      </c>
      <c r="P175" s="4" t="s">
        <v>50</v>
      </c>
      <c r="Q175" s="4" t="s">
        <v>84</v>
      </c>
    </row>
    <row r="176" customFormat="false" ht="20.25" hidden="false" customHeight="true" outlineLevel="0" collapsed="false">
      <c r="A176" s="4" t="s">
        <v>86</v>
      </c>
      <c r="B176" s="6" t="s">
        <v>87</v>
      </c>
      <c r="D176" s="4" t="s">
        <v>88</v>
      </c>
      <c r="E176" s="4" t="s">
        <v>89</v>
      </c>
      <c r="F176" s="4" t="n">
        <v>150</v>
      </c>
      <c r="G176" s="4" t="n">
        <v>3.9</v>
      </c>
      <c r="H176" s="4" t="n">
        <v>503</v>
      </c>
      <c r="I176" s="4" t="s">
        <v>90</v>
      </c>
      <c r="J176" s="10" t="s">
        <v>91</v>
      </c>
      <c r="K176" s="4" t="n">
        <f aca="false">3.9*10^3</f>
        <v>3900</v>
      </c>
      <c r="M176" s="4" t="s">
        <v>92</v>
      </c>
      <c r="N176" s="4" t="s">
        <v>93</v>
      </c>
      <c r="O176" s="5" t="s">
        <v>94</v>
      </c>
      <c r="P176" s="4" t="s">
        <v>41</v>
      </c>
    </row>
    <row r="177" customFormat="false" ht="15.75" hidden="false" customHeight="false" outlineLevel="0" collapsed="false">
      <c r="A177" s="4" t="s">
        <v>95</v>
      </c>
      <c r="B177" s="6" t="s">
        <v>96</v>
      </c>
      <c r="D177" s="4" t="s">
        <v>88</v>
      </c>
      <c r="E177" s="4" t="s">
        <v>89</v>
      </c>
      <c r="F177" s="4" t="n">
        <v>150</v>
      </c>
      <c r="G177" s="4" t="n">
        <v>4.2</v>
      </c>
      <c r="H177" s="4" t="n">
        <v>490</v>
      </c>
      <c r="I177" s="4" t="s">
        <v>90</v>
      </c>
      <c r="J177" s="10" t="s">
        <v>91</v>
      </c>
      <c r="K177" s="4" t="n">
        <f aca="false">1.5*10^3</f>
        <v>1500</v>
      </c>
      <c r="M177" s="4" t="s">
        <v>92</v>
      </c>
      <c r="N177" s="4" t="s">
        <v>93</v>
      </c>
      <c r="O177" s="5" t="s">
        <v>94</v>
      </c>
      <c r="P177" s="4" t="s">
        <v>41</v>
      </c>
    </row>
    <row r="178" customFormat="false" ht="15.75" hidden="false" customHeight="false" outlineLevel="0" collapsed="false">
      <c r="A178" s="4" t="s">
        <v>86</v>
      </c>
      <c r="B178" s="6" t="s">
        <v>87</v>
      </c>
      <c r="D178" s="4" t="s">
        <v>88</v>
      </c>
      <c r="E178" s="4" t="s">
        <v>89</v>
      </c>
      <c r="F178" s="4" t="n">
        <v>150</v>
      </c>
      <c r="G178" s="4" t="n">
        <v>3.9</v>
      </c>
      <c r="H178" s="4" t="n">
        <v>503</v>
      </c>
      <c r="I178" s="4" t="s">
        <v>90</v>
      </c>
      <c r="J178" s="4" t="s">
        <v>97</v>
      </c>
      <c r="K178" s="11" t="n">
        <f aca="false">16.2*10^8</f>
        <v>1620000000</v>
      </c>
      <c r="M178" s="4" t="s">
        <v>92</v>
      </c>
      <c r="N178" s="4" t="s">
        <v>93</v>
      </c>
      <c r="O178" s="5" t="s">
        <v>94</v>
      </c>
      <c r="P178" s="4" t="s">
        <v>41</v>
      </c>
    </row>
    <row r="179" customFormat="false" ht="15.75" hidden="false" customHeight="false" outlineLevel="0" collapsed="false">
      <c r="A179" s="4" t="s">
        <v>95</v>
      </c>
      <c r="B179" s="6" t="s">
        <v>96</v>
      </c>
      <c r="D179" s="4" t="s">
        <v>88</v>
      </c>
      <c r="E179" s="4" t="s">
        <v>89</v>
      </c>
      <c r="F179" s="4" t="n">
        <v>150</v>
      </c>
      <c r="G179" s="4" t="n">
        <v>4.2</v>
      </c>
      <c r="H179" s="4" t="n">
        <v>490</v>
      </c>
      <c r="I179" s="4" t="s">
        <v>90</v>
      </c>
      <c r="J179" s="4" t="s">
        <v>97</v>
      </c>
      <c r="K179" s="11" t="n">
        <f aca="false">12.8*10^8</f>
        <v>1280000000</v>
      </c>
      <c r="M179" s="4" t="s">
        <v>92</v>
      </c>
      <c r="N179" s="4" t="s">
        <v>93</v>
      </c>
      <c r="O179" s="5" t="s">
        <v>94</v>
      </c>
      <c r="P179" s="4" t="s">
        <v>41</v>
      </c>
    </row>
    <row r="180" customFormat="false" ht="15.75" hidden="false" customHeight="false" outlineLevel="0" collapsed="false">
      <c r="A180" s="4" t="s">
        <v>98</v>
      </c>
      <c r="B180" s="6" t="s">
        <v>99</v>
      </c>
      <c r="D180" s="4" t="s">
        <v>88</v>
      </c>
      <c r="E180" s="4" t="s">
        <v>89</v>
      </c>
      <c r="F180" s="4" t="n">
        <v>260</v>
      </c>
      <c r="G180" s="4" t="n">
        <v>0</v>
      </c>
      <c r="H180" s="4" t="n">
        <v>518</v>
      </c>
      <c r="I180" s="4" t="s">
        <v>90</v>
      </c>
      <c r="J180" s="4" t="s">
        <v>97</v>
      </c>
      <c r="K180" s="11" t="n">
        <f aca="false">25.4*10^8</f>
        <v>2540000000</v>
      </c>
      <c r="M180" s="4" t="s">
        <v>92</v>
      </c>
      <c r="N180" s="4" t="s">
        <v>93</v>
      </c>
      <c r="O180" s="5" t="s">
        <v>94</v>
      </c>
      <c r="P180" s="4" t="s">
        <v>41</v>
      </c>
    </row>
    <row r="181" customFormat="false" ht="14.25" hidden="false" customHeight="true" outlineLevel="0" collapsed="false">
      <c r="A181" s="4" t="s">
        <v>86</v>
      </c>
      <c r="B181" s="6" t="s">
        <v>87</v>
      </c>
      <c r="D181" s="4" t="s">
        <v>88</v>
      </c>
      <c r="E181" s="4" t="s">
        <v>89</v>
      </c>
      <c r="F181" s="4" t="n">
        <v>150</v>
      </c>
      <c r="G181" s="4" t="n">
        <v>3.9</v>
      </c>
      <c r="H181" s="4" t="n">
        <v>503</v>
      </c>
      <c r="I181" s="4" t="s">
        <v>90</v>
      </c>
      <c r="J181" s="4" t="s">
        <v>100</v>
      </c>
      <c r="K181" s="11" t="n">
        <f aca="false">46.4*10^8</f>
        <v>4640000000</v>
      </c>
      <c r="M181" s="4" t="s">
        <v>92</v>
      </c>
      <c r="N181" s="4" t="s">
        <v>93</v>
      </c>
      <c r="O181" s="5" t="s">
        <v>94</v>
      </c>
      <c r="P181" s="4" t="s">
        <v>41</v>
      </c>
    </row>
    <row r="182" customFormat="false" ht="15.75" hidden="false" customHeight="false" outlineLevel="0" collapsed="false">
      <c r="A182" s="4" t="s">
        <v>86</v>
      </c>
      <c r="B182" s="6" t="s">
        <v>87</v>
      </c>
      <c r="D182" s="4" t="s">
        <v>88</v>
      </c>
      <c r="E182" s="4" t="s">
        <v>89</v>
      </c>
      <c r="F182" s="4" t="n">
        <v>150</v>
      </c>
      <c r="G182" s="4" t="n">
        <v>3.9</v>
      </c>
      <c r="H182" s="4" t="n">
        <v>503</v>
      </c>
      <c r="I182" s="4" t="s">
        <v>90</v>
      </c>
      <c r="J182" s="4" t="s">
        <v>101</v>
      </c>
      <c r="K182" s="4" t="n">
        <f aca="false">212.2*10^3</f>
        <v>212200</v>
      </c>
      <c r="M182" s="4" t="s">
        <v>92</v>
      </c>
      <c r="N182" s="4" t="s">
        <v>93</v>
      </c>
      <c r="O182" s="5" t="s">
        <v>94</v>
      </c>
      <c r="P182" s="4" t="s">
        <v>41</v>
      </c>
    </row>
    <row r="183" customFormat="false" ht="15.75" hidden="false" customHeight="false" outlineLevel="0" collapsed="false">
      <c r="A183" s="4" t="s">
        <v>95</v>
      </c>
      <c r="B183" s="6" t="s">
        <v>96</v>
      </c>
      <c r="D183" s="4" t="s">
        <v>88</v>
      </c>
      <c r="E183" s="4" t="s">
        <v>89</v>
      </c>
      <c r="F183" s="4" t="n">
        <v>150</v>
      </c>
      <c r="G183" s="4" t="n">
        <v>4.2</v>
      </c>
      <c r="H183" s="4" t="n">
        <v>490</v>
      </c>
      <c r="I183" s="4" t="s">
        <v>90</v>
      </c>
      <c r="J183" s="4" t="s">
        <v>101</v>
      </c>
      <c r="K183" s="4" t="n">
        <f aca="false">225.6*10^3</f>
        <v>225600</v>
      </c>
      <c r="M183" s="4" t="s">
        <v>92</v>
      </c>
      <c r="N183" s="4" t="s">
        <v>93</v>
      </c>
      <c r="O183" s="5" t="s">
        <v>94</v>
      </c>
      <c r="P183" s="4" t="s">
        <v>41</v>
      </c>
    </row>
    <row r="184" customFormat="false" ht="15.75" hidden="false" customHeight="false" outlineLevel="0" collapsed="false">
      <c r="A184" s="4" t="s">
        <v>98</v>
      </c>
      <c r="B184" s="6" t="s">
        <v>99</v>
      </c>
      <c r="D184" s="4" t="s">
        <v>88</v>
      </c>
      <c r="E184" s="4" t="s">
        <v>89</v>
      </c>
      <c r="F184" s="4" t="n">
        <v>260</v>
      </c>
      <c r="G184" s="4" t="n">
        <v>0</v>
      </c>
      <c r="H184" s="4" t="n">
        <v>518</v>
      </c>
      <c r="I184" s="4" t="s">
        <v>90</v>
      </c>
      <c r="J184" s="4" t="s">
        <v>101</v>
      </c>
      <c r="K184" s="4" t="n">
        <f aca="false">101.5*10^3</f>
        <v>101500</v>
      </c>
      <c r="M184" s="4" t="s">
        <v>92</v>
      </c>
      <c r="N184" s="4" t="s">
        <v>93</v>
      </c>
      <c r="O184" s="5" t="s">
        <v>94</v>
      </c>
      <c r="P184" s="4" t="s">
        <v>41</v>
      </c>
    </row>
    <row r="185" customFormat="false" ht="15.75" hidden="false" customHeight="false" outlineLevel="0" collapsed="false">
      <c r="A185" s="4" t="s">
        <v>86</v>
      </c>
      <c r="B185" s="6" t="s">
        <v>87</v>
      </c>
      <c r="D185" s="4" t="s">
        <v>88</v>
      </c>
      <c r="E185" s="4" t="s">
        <v>89</v>
      </c>
      <c r="F185" s="4" t="n">
        <v>150</v>
      </c>
      <c r="G185" s="4" t="n">
        <v>3.9</v>
      </c>
      <c r="H185" s="4" t="n">
        <v>503</v>
      </c>
      <c r="I185" s="4" t="s">
        <v>90</v>
      </c>
      <c r="J185" s="4" t="s">
        <v>102</v>
      </c>
      <c r="K185" s="4" t="n">
        <f aca="false">91.8*10^8</f>
        <v>9180000000</v>
      </c>
      <c r="M185" s="4" t="s">
        <v>92</v>
      </c>
      <c r="N185" s="4" t="s">
        <v>93</v>
      </c>
      <c r="O185" s="5" t="s">
        <v>94</v>
      </c>
      <c r="P185" s="4" t="s">
        <v>41</v>
      </c>
    </row>
    <row r="186" customFormat="false" ht="15.75" hidden="false" customHeight="false" outlineLevel="0" collapsed="false">
      <c r="A186" s="4" t="s">
        <v>95</v>
      </c>
      <c r="B186" s="6" t="s">
        <v>96</v>
      </c>
      <c r="D186" s="4" t="s">
        <v>88</v>
      </c>
      <c r="E186" s="4" t="s">
        <v>89</v>
      </c>
      <c r="F186" s="4" t="n">
        <v>150</v>
      </c>
      <c r="G186" s="4" t="n">
        <v>4.2</v>
      </c>
      <c r="H186" s="4" t="n">
        <v>490</v>
      </c>
      <c r="I186" s="4" t="s">
        <v>90</v>
      </c>
      <c r="J186" s="4" t="s">
        <v>103</v>
      </c>
      <c r="K186" s="4" t="n">
        <f aca="false">47.3*10^8</f>
        <v>4730000000</v>
      </c>
      <c r="M186" s="4" t="s">
        <v>92</v>
      </c>
      <c r="N186" s="4" t="s">
        <v>93</v>
      </c>
      <c r="O186" s="5" t="s">
        <v>94</v>
      </c>
      <c r="P186" s="4" t="s">
        <v>41</v>
      </c>
    </row>
    <row r="187" customFormat="false" ht="15.75" hidden="false" customHeight="false" outlineLevel="0" collapsed="false">
      <c r="A187" s="4" t="s">
        <v>98</v>
      </c>
      <c r="B187" s="6" t="s">
        <v>99</v>
      </c>
      <c r="D187" s="4" t="s">
        <v>88</v>
      </c>
      <c r="E187" s="4" t="s">
        <v>89</v>
      </c>
      <c r="F187" s="4" t="n">
        <v>260</v>
      </c>
      <c r="G187" s="4" t="n">
        <v>0</v>
      </c>
      <c r="H187" s="4" t="n">
        <v>518</v>
      </c>
      <c r="I187" s="4" t="s">
        <v>90</v>
      </c>
      <c r="J187" s="4" t="s">
        <v>102</v>
      </c>
      <c r="K187" s="4" t="n">
        <f aca="false">61.2*10^8</f>
        <v>6120000000</v>
      </c>
      <c r="M187" s="4" t="s">
        <v>92</v>
      </c>
      <c r="N187" s="4" t="s">
        <v>93</v>
      </c>
      <c r="O187" s="5" t="s">
        <v>94</v>
      </c>
      <c r="P187" s="4" t="s">
        <v>41</v>
      </c>
    </row>
    <row r="188" customFormat="false" ht="15.75" hidden="false" customHeight="false" outlineLevel="0" collapsed="false">
      <c r="A188" s="4" t="s">
        <v>86</v>
      </c>
      <c r="B188" s="6" t="s">
        <v>87</v>
      </c>
      <c r="D188" s="4" t="s">
        <v>88</v>
      </c>
      <c r="E188" s="4" t="s">
        <v>89</v>
      </c>
      <c r="F188" s="4" t="n">
        <v>150</v>
      </c>
      <c r="G188" s="4" t="n">
        <v>3.9</v>
      </c>
      <c r="H188" s="4" t="n">
        <v>503</v>
      </c>
      <c r="I188" s="4" t="s">
        <v>90</v>
      </c>
      <c r="J188" s="4" t="s">
        <v>104</v>
      </c>
      <c r="K188" s="4" t="n">
        <f aca="false">9.4*10^8</f>
        <v>940000000</v>
      </c>
      <c r="M188" s="4" t="s">
        <v>92</v>
      </c>
      <c r="N188" s="4" t="s">
        <v>93</v>
      </c>
      <c r="O188" s="5" t="s">
        <v>94</v>
      </c>
      <c r="P188" s="4" t="s">
        <v>41</v>
      </c>
    </row>
    <row r="189" customFormat="false" ht="15.75" hidden="false" customHeight="false" outlineLevel="0" collapsed="false">
      <c r="A189" s="4" t="s">
        <v>98</v>
      </c>
      <c r="B189" s="6" t="s">
        <v>99</v>
      </c>
      <c r="D189" s="4" t="s">
        <v>88</v>
      </c>
      <c r="E189" s="4" t="s">
        <v>89</v>
      </c>
      <c r="F189" s="4" t="n">
        <v>260</v>
      </c>
      <c r="G189" s="4" t="n">
        <v>0</v>
      </c>
      <c r="H189" s="4" t="n">
        <v>518</v>
      </c>
      <c r="I189" s="4" t="s">
        <v>90</v>
      </c>
      <c r="J189" s="4" t="s">
        <v>104</v>
      </c>
      <c r="K189" s="4" t="n">
        <f aca="false">8.3*10^8</f>
        <v>830000000</v>
      </c>
      <c r="M189" s="4" t="s">
        <v>92</v>
      </c>
      <c r="N189" s="4" t="s">
        <v>93</v>
      </c>
      <c r="O189" s="5" t="s">
        <v>94</v>
      </c>
      <c r="P189" s="4" t="s">
        <v>41</v>
      </c>
    </row>
    <row r="190" customFormat="false" ht="15.75" hidden="false" customHeight="false" outlineLevel="0" collapsed="false">
      <c r="A190" s="4" t="s">
        <v>86</v>
      </c>
      <c r="B190" s="6" t="s">
        <v>87</v>
      </c>
      <c r="D190" s="4" t="s">
        <v>88</v>
      </c>
      <c r="E190" s="4" t="s">
        <v>89</v>
      </c>
      <c r="F190" s="4" t="n">
        <v>150</v>
      </c>
      <c r="G190" s="4" t="n">
        <v>3.9</v>
      </c>
      <c r="H190" s="4" t="n">
        <v>503</v>
      </c>
      <c r="I190" s="4" t="s">
        <v>90</v>
      </c>
      <c r="J190" s="4" t="s">
        <v>105</v>
      </c>
      <c r="K190" s="4" t="n">
        <f aca="false">14*10^8</f>
        <v>1400000000</v>
      </c>
      <c r="M190" s="4" t="s">
        <v>92</v>
      </c>
      <c r="N190" s="4" t="s">
        <v>93</v>
      </c>
      <c r="O190" s="5" t="s">
        <v>94</v>
      </c>
      <c r="P190" s="4" t="s">
        <v>41</v>
      </c>
    </row>
    <row r="191" customFormat="false" ht="15.75" hidden="false" customHeight="false" outlineLevel="0" collapsed="false">
      <c r="A191" s="4" t="s">
        <v>86</v>
      </c>
      <c r="B191" s="6" t="s">
        <v>87</v>
      </c>
      <c r="D191" s="4" t="s">
        <v>88</v>
      </c>
      <c r="E191" s="4" t="s">
        <v>89</v>
      </c>
      <c r="F191" s="4" t="n">
        <v>150</v>
      </c>
      <c r="G191" s="4" t="n">
        <v>3.9</v>
      </c>
      <c r="H191" s="4" t="n">
        <v>503</v>
      </c>
      <c r="I191" s="4" t="s">
        <v>90</v>
      </c>
      <c r="J191" s="4" t="s">
        <v>106</v>
      </c>
      <c r="K191" s="4" t="n">
        <f aca="false">3.9*10^3</f>
        <v>3900</v>
      </c>
      <c r="M191" s="4" t="s">
        <v>92</v>
      </c>
      <c r="N191" s="4" t="s">
        <v>93</v>
      </c>
      <c r="O191" s="5" t="s">
        <v>94</v>
      </c>
      <c r="P191" s="4" t="s">
        <v>41</v>
      </c>
    </row>
    <row r="192" customFormat="false" ht="15.75" hidden="false" customHeight="false" outlineLevel="0" collapsed="false">
      <c r="A192" s="4" t="s">
        <v>98</v>
      </c>
      <c r="B192" s="6" t="s">
        <v>99</v>
      </c>
      <c r="D192" s="4" t="s">
        <v>88</v>
      </c>
      <c r="E192" s="4" t="s">
        <v>89</v>
      </c>
      <c r="F192" s="4" t="n">
        <v>260</v>
      </c>
      <c r="G192" s="4" t="n">
        <v>0</v>
      </c>
      <c r="H192" s="4" t="n">
        <v>518</v>
      </c>
      <c r="I192" s="4" t="s">
        <v>90</v>
      </c>
      <c r="J192" s="4" t="s">
        <v>106</v>
      </c>
      <c r="K192" s="4" t="n">
        <f aca="false">3.6*10^3</f>
        <v>3600</v>
      </c>
      <c r="M192" s="4" t="s">
        <v>92</v>
      </c>
      <c r="N192" s="4" t="s">
        <v>93</v>
      </c>
      <c r="O192" s="5" t="s">
        <v>94</v>
      </c>
      <c r="P192" s="4" t="s">
        <v>41</v>
      </c>
    </row>
    <row r="193" customFormat="false" ht="15.75" hidden="false" customHeight="false" outlineLevel="0" collapsed="false">
      <c r="A193" s="4" t="s">
        <v>86</v>
      </c>
      <c r="B193" s="6" t="s">
        <v>87</v>
      </c>
      <c r="D193" s="4" t="s">
        <v>88</v>
      </c>
      <c r="E193" s="4" t="s">
        <v>89</v>
      </c>
      <c r="F193" s="4" t="n">
        <v>150</v>
      </c>
      <c r="G193" s="4" t="n">
        <v>3.9</v>
      </c>
      <c r="H193" s="4" t="n">
        <v>503</v>
      </c>
      <c r="I193" s="4" t="s">
        <v>90</v>
      </c>
      <c r="J193" s="4" t="s">
        <v>107</v>
      </c>
      <c r="K193" s="4" t="n">
        <v>79</v>
      </c>
      <c r="M193" s="4" t="s">
        <v>92</v>
      </c>
      <c r="N193" s="4" t="s">
        <v>93</v>
      </c>
      <c r="O193" s="5" t="s">
        <v>94</v>
      </c>
      <c r="P193" s="4" t="s">
        <v>41</v>
      </c>
    </row>
    <row r="194" customFormat="false" ht="15.75" hidden="false" customHeight="false" outlineLevel="0" collapsed="false">
      <c r="A194" s="4" t="s">
        <v>95</v>
      </c>
      <c r="B194" s="6" t="s">
        <v>96</v>
      </c>
      <c r="D194" s="4" t="s">
        <v>88</v>
      </c>
      <c r="E194" s="4" t="s">
        <v>89</v>
      </c>
      <c r="F194" s="4" t="n">
        <v>150</v>
      </c>
      <c r="G194" s="4" t="n">
        <v>4.2</v>
      </c>
      <c r="H194" s="4" t="n">
        <v>490</v>
      </c>
      <c r="I194" s="4" t="s">
        <v>90</v>
      </c>
      <c r="J194" s="4" t="s">
        <v>107</v>
      </c>
      <c r="K194" s="4" t="n">
        <v>40</v>
      </c>
      <c r="M194" s="4" t="s">
        <v>92</v>
      </c>
      <c r="N194" s="4" t="s">
        <v>93</v>
      </c>
      <c r="O194" s="5" t="s">
        <v>94</v>
      </c>
      <c r="P194" s="4" t="s">
        <v>41</v>
      </c>
    </row>
    <row r="195" customFormat="false" ht="15.75" hidden="false" customHeight="false" outlineLevel="0" collapsed="false">
      <c r="A195" s="4" t="s">
        <v>98</v>
      </c>
      <c r="B195" s="6" t="s">
        <v>99</v>
      </c>
      <c r="D195" s="4" t="s">
        <v>88</v>
      </c>
      <c r="E195" s="4" t="s">
        <v>89</v>
      </c>
      <c r="F195" s="4" t="n">
        <v>260</v>
      </c>
      <c r="G195" s="4" t="n">
        <v>0</v>
      </c>
      <c r="H195" s="4" t="n">
        <v>518</v>
      </c>
      <c r="I195" s="4" t="s">
        <v>90</v>
      </c>
      <c r="J195" s="4" t="s">
        <v>107</v>
      </c>
      <c r="K195" s="4" t="n">
        <v>13.2</v>
      </c>
      <c r="M195" s="4" t="s">
        <v>92</v>
      </c>
      <c r="N195" s="4" t="s">
        <v>93</v>
      </c>
      <c r="O195" s="5" t="s">
        <v>94</v>
      </c>
      <c r="P195" s="4" t="s">
        <v>41</v>
      </c>
    </row>
    <row r="196" customFormat="false" ht="15.75" hidden="false" customHeight="false" outlineLevel="0" collapsed="false">
      <c r="A196" s="4" t="s">
        <v>86</v>
      </c>
      <c r="B196" s="6" t="s">
        <v>87</v>
      </c>
      <c r="D196" s="4" t="s">
        <v>88</v>
      </c>
      <c r="E196" s="4" t="s">
        <v>89</v>
      </c>
      <c r="F196" s="4" t="n">
        <v>150</v>
      </c>
      <c r="G196" s="4" t="n">
        <v>3.9</v>
      </c>
      <c r="H196" s="4" t="n">
        <v>503</v>
      </c>
      <c r="I196" s="4" t="s">
        <v>90</v>
      </c>
      <c r="J196" s="4" t="s">
        <v>108</v>
      </c>
      <c r="K196" s="4" t="n">
        <v>431</v>
      </c>
      <c r="M196" s="4" t="s">
        <v>92</v>
      </c>
      <c r="N196" s="4" t="s">
        <v>93</v>
      </c>
      <c r="O196" s="5" t="s">
        <v>94</v>
      </c>
      <c r="P196" s="4" t="s">
        <v>41</v>
      </c>
    </row>
    <row r="197" customFormat="false" ht="15.75" hidden="false" customHeight="false" outlineLevel="0" collapsed="false">
      <c r="A197" s="4" t="s">
        <v>95</v>
      </c>
      <c r="B197" s="6" t="s">
        <v>96</v>
      </c>
      <c r="D197" s="4" t="s">
        <v>88</v>
      </c>
      <c r="E197" s="4" t="s">
        <v>89</v>
      </c>
      <c r="F197" s="4" t="n">
        <v>150</v>
      </c>
      <c r="G197" s="4" t="n">
        <v>4.2</v>
      </c>
      <c r="H197" s="4" t="n">
        <v>490</v>
      </c>
      <c r="I197" s="4" t="s">
        <v>90</v>
      </c>
      <c r="J197" s="4" t="s">
        <v>108</v>
      </c>
      <c r="K197" s="4" t="n">
        <v>309</v>
      </c>
      <c r="M197" s="4" t="s">
        <v>92</v>
      </c>
      <c r="N197" s="4" t="s">
        <v>93</v>
      </c>
      <c r="O197" s="5" t="s">
        <v>94</v>
      </c>
      <c r="P197" s="4" t="s">
        <v>41</v>
      </c>
    </row>
    <row r="198" customFormat="false" ht="15.75" hidden="false" customHeight="false" outlineLevel="0" collapsed="false">
      <c r="A198" s="4" t="s">
        <v>98</v>
      </c>
      <c r="B198" s="6" t="s">
        <v>99</v>
      </c>
      <c r="D198" s="4" t="s">
        <v>88</v>
      </c>
      <c r="E198" s="4" t="s">
        <v>89</v>
      </c>
      <c r="F198" s="4" t="n">
        <v>260</v>
      </c>
      <c r="G198" s="4" t="n">
        <v>0</v>
      </c>
      <c r="H198" s="4" t="n">
        <v>518</v>
      </c>
      <c r="I198" s="4" t="s">
        <v>90</v>
      </c>
      <c r="J198" s="4" t="s">
        <v>108</v>
      </c>
      <c r="K198" s="4" t="n">
        <v>361</v>
      </c>
      <c r="M198" s="4" t="s">
        <v>92</v>
      </c>
      <c r="N198" s="4" t="s">
        <v>93</v>
      </c>
      <c r="O198" s="5" t="s">
        <v>94</v>
      </c>
      <c r="P198" s="4" t="s">
        <v>41</v>
      </c>
    </row>
    <row r="199" customFormat="false" ht="15.75" hidden="false" customHeight="false" outlineLevel="0" collapsed="false">
      <c r="A199" s="4" t="s">
        <v>86</v>
      </c>
      <c r="B199" s="6" t="s">
        <v>87</v>
      </c>
      <c r="D199" s="4" t="s">
        <v>88</v>
      </c>
      <c r="E199" s="4" t="s">
        <v>89</v>
      </c>
      <c r="F199" s="4" t="n">
        <v>150</v>
      </c>
      <c r="G199" s="4" t="n">
        <v>3.9</v>
      </c>
      <c r="H199" s="4" t="n">
        <v>503</v>
      </c>
      <c r="I199" s="4" t="s">
        <v>90</v>
      </c>
      <c r="J199" s="4" t="s">
        <v>109</v>
      </c>
      <c r="K199" s="4" t="n">
        <v>125</v>
      </c>
      <c r="M199" s="4" t="s">
        <v>92</v>
      </c>
      <c r="N199" s="4" t="s">
        <v>93</v>
      </c>
      <c r="O199" s="5" t="s">
        <v>94</v>
      </c>
      <c r="P199" s="4" t="s">
        <v>41</v>
      </c>
    </row>
    <row r="200" customFormat="false" ht="15.75" hidden="false" customHeight="false" outlineLevel="0" collapsed="false">
      <c r="A200" s="4" t="s">
        <v>95</v>
      </c>
      <c r="B200" s="6" t="s">
        <v>96</v>
      </c>
      <c r="D200" s="4" t="s">
        <v>88</v>
      </c>
      <c r="E200" s="4" t="s">
        <v>89</v>
      </c>
      <c r="F200" s="4" t="n">
        <v>150</v>
      </c>
      <c r="G200" s="4" t="n">
        <v>4.2</v>
      </c>
      <c r="H200" s="4" t="n">
        <v>490</v>
      </c>
      <c r="I200" s="4" t="s">
        <v>90</v>
      </c>
      <c r="J200" s="4" t="s">
        <v>109</v>
      </c>
      <c r="K200" s="4" t="n">
        <v>125</v>
      </c>
      <c r="M200" s="4" t="s">
        <v>92</v>
      </c>
      <c r="N200" s="4" t="s">
        <v>93</v>
      </c>
      <c r="O200" s="5" t="s">
        <v>94</v>
      </c>
      <c r="P200" s="4" t="s">
        <v>41</v>
      </c>
    </row>
    <row r="201" customFormat="false" ht="15.75" hidden="false" customHeight="false" outlineLevel="0" collapsed="false">
      <c r="A201" s="4" t="s">
        <v>98</v>
      </c>
      <c r="B201" s="6" t="s">
        <v>99</v>
      </c>
      <c r="D201" s="4" t="s">
        <v>88</v>
      </c>
      <c r="E201" s="4" t="s">
        <v>89</v>
      </c>
      <c r="F201" s="4" t="n">
        <v>260</v>
      </c>
      <c r="G201" s="4" t="n">
        <v>0</v>
      </c>
      <c r="H201" s="4" t="n">
        <v>518</v>
      </c>
      <c r="I201" s="4" t="s">
        <v>90</v>
      </c>
      <c r="J201" s="4" t="s">
        <v>109</v>
      </c>
      <c r="K201" s="4" t="n">
        <v>39</v>
      </c>
      <c r="M201" s="4" t="s">
        <v>92</v>
      </c>
      <c r="N201" s="4" t="s">
        <v>93</v>
      </c>
      <c r="O201" s="5" t="s">
        <v>94</v>
      </c>
      <c r="P201" s="4" t="s">
        <v>41</v>
      </c>
    </row>
    <row r="202" customFormat="false" ht="15.75" hidden="false" customHeight="false" outlineLevel="0" collapsed="false">
      <c r="A202" s="4" t="s">
        <v>86</v>
      </c>
      <c r="B202" s="6" t="s">
        <v>87</v>
      </c>
      <c r="D202" s="4" t="s">
        <v>88</v>
      </c>
      <c r="E202" s="4" t="s">
        <v>89</v>
      </c>
      <c r="F202" s="4" t="n">
        <v>150</v>
      </c>
      <c r="G202" s="4" t="n">
        <v>3.9</v>
      </c>
      <c r="H202" s="4" t="n">
        <v>503</v>
      </c>
      <c r="I202" s="4" t="s">
        <v>90</v>
      </c>
      <c r="J202" s="4" t="s">
        <v>110</v>
      </c>
      <c r="K202" s="4" t="n">
        <v>753</v>
      </c>
      <c r="M202" s="4" t="s">
        <v>92</v>
      </c>
      <c r="N202" s="4" t="s">
        <v>93</v>
      </c>
      <c r="O202" s="5" t="s">
        <v>94</v>
      </c>
      <c r="P202" s="4" t="s">
        <v>41</v>
      </c>
    </row>
    <row r="203" customFormat="false" ht="15.75" hidden="false" customHeight="false" outlineLevel="0" collapsed="false">
      <c r="A203" s="4" t="s">
        <v>95</v>
      </c>
      <c r="B203" s="6" t="s">
        <v>96</v>
      </c>
      <c r="D203" s="4" t="s">
        <v>88</v>
      </c>
      <c r="E203" s="4" t="s">
        <v>89</v>
      </c>
      <c r="F203" s="4" t="n">
        <v>150</v>
      </c>
      <c r="G203" s="4" t="n">
        <v>4.2</v>
      </c>
      <c r="H203" s="4" t="n">
        <v>490</v>
      </c>
      <c r="I203" s="4" t="s">
        <v>90</v>
      </c>
      <c r="J203" s="4" t="s">
        <v>110</v>
      </c>
      <c r="K203" s="4" t="n">
        <v>592</v>
      </c>
      <c r="M203" s="4" t="s">
        <v>92</v>
      </c>
      <c r="N203" s="4" t="s">
        <v>93</v>
      </c>
      <c r="O203" s="5" t="s">
        <v>94</v>
      </c>
      <c r="P203" s="4" t="s">
        <v>41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customFormat="false" ht="15.75" hidden="false" customHeight="false" outlineLevel="0" collapsed="false">
      <c r="A204" s="4" t="s">
        <v>98</v>
      </c>
      <c r="B204" s="6" t="s">
        <v>99</v>
      </c>
      <c r="D204" s="4" t="s">
        <v>88</v>
      </c>
      <c r="E204" s="4" t="s">
        <v>89</v>
      </c>
      <c r="F204" s="4" t="n">
        <v>260</v>
      </c>
      <c r="G204" s="4" t="n">
        <v>0</v>
      </c>
      <c r="H204" s="4" t="n">
        <v>518</v>
      </c>
      <c r="I204" s="4" t="s">
        <v>90</v>
      </c>
      <c r="J204" s="4" t="s">
        <v>110</v>
      </c>
      <c r="K204" s="4" t="n">
        <v>155</v>
      </c>
      <c r="M204" s="4" t="s">
        <v>92</v>
      </c>
      <c r="N204" s="4" t="s">
        <v>93</v>
      </c>
      <c r="O204" s="5" t="s">
        <v>94</v>
      </c>
      <c r="P204" s="4" t="s">
        <v>41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customFormat="false" ht="15.75" hidden="false" customHeight="false" outlineLevel="0" collapsed="false">
      <c r="A205" s="4" t="s">
        <v>86</v>
      </c>
      <c r="B205" s="6" t="s">
        <v>87</v>
      </c>
      <c r="D205" s="4" t="s">
        <v>88</v>
      </c>
      <c r="E205" s="4" t="s">
        <v>89</v>
      </c>
      <c r="F205" s="4" t="n">
        <v>150</v>
      </c>
      <c r="G205" s="4" t="n">
        <v>3.9</v>
      </c>
      <c r="H205" s="4" t="n">
        <v>503</v>
      </c>
      <c r="I205" s="4" t="s">
        <v>90</v>
      </c>
      <c r="J205" s="4" t="s">
        <v>111</v>
      </c>
      <c r="K205" s="4" t="n">
        <v>548</v>
      </c>
      <c r="M205" s="4" t="s">
        <v>92</v>
      </c>
      <c r="N205" s="4" t="s">
        <v>93</v>
      </c>
      <c r="O205" s="5" t="s">
        <v>94</v>
      </c>
      <c r="P205" s="4" t="s">
        <v>41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customFormat="false" ht="15.75" hidden="false" customHeight="false" outlineLevel="0" collapsed="false">
      <c r="A206" s="4" t="s">
        <v>95</v>
      </c>
      <c r="B206" s="6" t="s">
        <v>96</v>
      </c>
      <c r="D206" s="4" t="s">
        <v>88</v>
      </c>
      <c r="E206" s="4" t="s">
        <v>89</v>
      </c>
      <c r="F206" s="4" t="n">
        <v>150</v>
      </c>
      <c r="G206" s="4" t="n">
        <v>4.2</v>
      </c>
      <c r="H206" s="4" t="n">
        <v>490</v>
      </c>
      <c r="I206" s="4" t="s">
        <v>90</v>
      </c>
      <c r="J206" s="4" t="s">
        <v>111</v>
      </c>
      <c r="K206" s="4" t="n">
        <v>357</v>
      </c>
      <c r="M206" s="4" t="s">
        <v>92</v>
      </c>
      <c r="N206" s="4" t="s">
        <v>93</v>
      </c>
      <c r="O206" s="5" t="s">
        <v>94</v>
      </c>
      <c r="P206" s="4" t="s">
        <v>41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customFormat="false" ht="15.75" hidden="false" customHeight="false" outlineLevel="0" collapsed="false">
      <c r="A207" s="4" t="s">
        <v>98</v>
      </c>
      <c r="B207" s="6" t="s">
        <v>99</v>
      </c>
      <c r="D207" s="4" t="s">
        <v>88</v>
      </c>
      <c r="E207" s="4" t="s">
        <v>89</v>
      </c>
      <c r="F207" s="4" t="n">
        <v>260</v>
      </c>
      <c r="G207" s="4" t="n">
        <v>0</v>
      </c>
      <c r="H207" s="4" t="n">
        <v>518</v>
      </c>
      <c r="I207" s="4" t="s">
        <v>90</v>
      </c>
      <c r="J207" s="4" t="s">
        <v>111</v>
      </c>
      <c r="K207" s="4" t="n">
        <v>175</v>
      </c>
      <c r="M207" s="4" t="s">
        <v>92</v>
      </c>
      <c r="N207" s="4" t="s">
        <v>93</v>
      </c>
      <c r="O207" s="5" t="s">
        <v>94</v>
      </c>
      <c r="P207" s="4" t="s">
        <v>41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customFormat="false" ht="15.75" hidden="false" customHeight="false" outlineLevel="0" collapsed="false">
      <c r="A208" s="4" t="s">
        <v>86</v>
      </c>
      <c r="B208" s="6" t="s">
        <v>87</v>
      </c>
      <c r="D208" s="4" t="s">
        <v>88</v>
      </c>
      <c r="E208" s="4" t="s">
        <v>89</v>
      </c>
      <c r="F208" s="4" t="n">
        <v>150</v>
      </c>
      <c r="G208" s="4" t="n">
        <v>3.9</v>
      </c>
      <c r="H208" s="4" t="n">
        <v>503</v>
      </c>
      <c r="I208" s="4" t="s">
        <v>90</v>
      </c>
      <c r="J208" s="4" t="s">
        <v>112</v>
      </c>
      <c r="K208" s="4" t="n">
        <v>883</v>
      </c>
      <c r="M208" s="4" t="s">
        <v>92</v>
      </c>
      <c r="N208" s="4" t="s">
        <v>93</v>
      </c>
      <c r="O208" s="5" t="s">
        <v>94</v>
      </c>
      <c r="P208" s="4" t="s">
        <v>41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customFormat="false" ht="15.75" hidden="false" customHeight="false" outlineLevel="0" collapsed="false">
      <c r="A209" s="4" t="s">
        <v>95</v>
      </c>
      <c r="B209" s="6" t="s">
        <v>96</v>
      </c>
      <c r="D209" s="4" t="s">
        <v>88</v>
      </c>
      <c r="E209" s="4" t="s">
        <v>89</v>
      </c>
      <c r="F209" s="4" t="n">
        <v>150</v>
      </c>
      <c r="G209" s="4" t="n">
        <v>4.2</v>
      </c>
      <c r="H209" s="4" t="n">
        <v>490</v>
      </c>
      <c r="I209" s="4" t="s">
        <v>90</v>
      </c>
      <c r="J209" s="4" t="s">
        <v>112</v>
      </c>
      <c r="K209" s="4" t="n">
        <v>1800</v>
      </c>
      <c r="M209" s="4" t="s">
        <v>92</v>
      </c>
      <c r="N209" s="4" t="s">
        <v>93</v>
      </c>
      <c r="O209" s="5" t="s">
        <v>94</v>
      </c>
      <c r="P209" s="4" t="s">
        <v>41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customFormat="false" ht="15.75" hidden="false" customHeight="false" outlineLevel="0" collapsed="false">
      <c r="A210" s="4" t="s">
        <v>86</v>
      </c>
      <c r="B210" s="6" t="s">
        <v>87</v>
      </c>
      <c r="D210" s="4" t="s">
        <v>88</v>
      </c>
      <c r="E210" s="4" t="s">
        <v>89</v>
      </c>
      <c r="F210" s="4" t="n">
        <v>150</v>
      </c>
      <c r="G210" s="4" t="n">
        <v>3.9</v>
      </c>
      <c r="H210" s="4" t="n">
        <v>503</v>
      </c>
      <c r="I210" s="4" t="s">
        <v>90</v>
      </c>
      <c r="J210" s="4" t="s">
        <v>113</v>
      </c>
      <c r="K210" s="4" t="n">
        <v>2333</v>
      </c>
      <c r="M210" s="4" t="s">
        <v>92</v>
      </c>
      <c r="N210" s="4" t="s">
        <v>93</v>
      </c>
      <c r="O210" s="5" t="s">
        <v>94</v>
      </c>
      <c r="P210" s="4" t="s">
        <v>41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customFormat="false" ht="15.75" hidden="false" customHeight="false" outlineLevel="0" collapsed="false">
      <c r="A211" s="4" t="s">
        <v>95</v>
      </c>
      <c r="B211" s="6" t="s">
        <v>96</v>
      </c>
      <c r="D211" s="4" t="s">
        <v>88</v>
      </c>
      <c r="E211" s="4" t="s">
        <v>89</v>
      </c>
      <c r="F211" s="4" t="n">
        <v>150</v>
      </c>
      <c r="G211" s="4" t="n">
        <v>4.2</v>
      </c>
      <c r="H211" s="4" t="n">
        <v>490</v>
      </c>
      <c r="I211" s="4" t="s">
        <v>90</v>
      </c>
      <c r="J211" s="4" t="s">
        <v>113</v>
      </c>
      <c r="K211" s="4" t="n">
        <v>823</v>
      </c>
      <c r="M211" s="4" t="s">
        <v>92</v>
      </c>
      <c r="N211" s="4" t="s">
        <v>93</v>
      </c>
      <c r="O211" s="5" t="s">
        <v>94</v>
      </c>
      <c r="P211" s="4" t="s">
        <v>41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customFormat="false" ht="15.75" hidden="false" customHeight="false" outlineLevel="0" collapsed="false">
      <c r="A212" s="4" t="s">
        <v>86</v>
      </c>
      <c r="B212" s="6" t="s">
        <v>87</v>
      </c>
      <c r="D212" s="4" t="s">
        <v>88</v>
      </c>
      <c r="E212" s="4" t="s">
        <v>89</v>
      </c>
      <c r="F212" s="4" t="n">
        <v>150</v>
      </c>
      <c r="G212" s="4" t="n">
        <v>3.9</v>
      </c>
      <c r="H212" s="4" t="n">
        <v>503</v>
      </c>
      <c r="I212" s="4" t="s">
        <v>90</v>
      </c>
      <c r="J212" s="4" t="s">
        <v>114</v>
      </c>
      <c r="K212" s="4" t="n">
        <v>2.5</v>
      </c>
      <c r="M212" s="4" t="s">
        <v>92</v>
      </c>
      <c r="N212" s="4" t="s">
        <v>93</v>
      </c>
      <c r="O212" s="5" t="s">
        <v>94</v>
      </c>
      <c r="P212" s="4" t="s">
        <v>41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customFormat="false" ht="15.75" hidden="false" customHeight="false" outlineLevel="0" collapsed="false">
      <c r="A213" s="4" t="s">
        <v>98</v>
      </c>
      <c r="B213" s="6" t="s">
        <v>99</v>
      </c>
      <c r="D213" s="4" t="s">
        <v>88</v>
      </c>
      <c r="E213" s="4" t="s">
        <v>89</v>
      </c>
      <c r="F213" s="4" t="n">
        <v>260</v>
      </c>
      <c r="G213" s="4" t="n">
        <v>0</v>
      </c>
      <c r="H213" s="4" t="n">
        <v>518</v>
      </c>
      <c r="I213" s="4" t="s">
        <v>90</v>
      </c>
      <c r="J213" s="4" t="s">
        <v>114</v>
      </c>
      <c r="K213" s="4" t="n">
        <v>3.4</v>
      </c>
      <c r="M213" s="4" t="s">
        <v>92</v>
      </c>
      <c r="N213" s="4" t="s">
        <v>93</v>
      </c>
      <c r="O213" s="5" t="s">
        <v>94</v>
      </c>
      <c r="P213" s="4" t="s">
        <v>41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customFormat="false" ht="15.75" hidden="false" customHeight="false" outlineLevel="0" collapsed="false">
      <c r="A214" s="4" t="s">
        <v>86</v>
      </c>
      <c r="B214" s="6" t="s">
        <v>87</v>
      </c>
      <c r="D214" s="4" t="s">
        <v>88</v>
      </c>
      <c r="E214" s="4" t="s">
        <v>89</v>
      </c>
      <c r="F214" s="4" t="n">
        <v>150</v>
      </c>
      <c r="G214" s="4" t="n">
        <v>3.9</v>
      </c>
      <c r="H214" s="4" t="n">
        <v>503</v>
      </c>
      <c r="I214" s="4" t="s">
        <v>90</v>
      </c>
      <c r="J214" s="4" t="s">
        <v>115</v>
      </c>
      <c r="K214" s="4" t="n">
        <v>31</v>
      </c>
      <c r="M214" s="4" t="s">
        <v>92</v>
      </c>
      <c r="N214" s="4" t="s">
        <v>93</v>
      </c>
      <c r="O214" s="5" t="s">
        <v>94</v>
      </c>
      <c r="P214" s="4" t="s">
        <v>41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customFormat="false" ht="15.75" hidden="false" customHeight="false" outlineLevel="0" collapsed="false">
      <c r="A215" s="4" t="s">
        <v>98</v>
      </c>
      <c r="B215" s="6" t="s">
        <v>99</v>
      </c>
      <c r="D215" s="4" t="s">
        <v>88</v>
      </c>
      <c r="E215" s="4" t="s">
        <v>89</v>
      </c>
      <c r="F215" s="4" t="n">
        <v>260</v>
      </c>
      <c r="G215" s="4" t="n">
        <v>0</v>
      </c>
      <c r="H215" s="4" t="n">
        <v>518</v>
      </c>
      <c r="I215" s="4" t="s">
        <v>90</v>
      </c>
      <c r="J215" s="4" t="s">
        <v>115</v>
      </c>
      <c r="K215" s="4" t="n">
        <v>32.8</v>
      </c>
      <c r="M215" s="4" t="s">
        <v>92</v>
      </c>
      <c r="N215" s="4" t="s">
        <v>93</v>
      </c>
      <c r="O215" s="5" t="s">
        <v>94</v>
      </c>
      <c r="P215" s="4" t="s">
        <v>41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customFormat="false" ht="15.75" hidden="false" customHeight="false" outlineLevel="0" collapsed="false">
      <c r="A216" s="4" t="s">
        <v>86</v>
      </c>
      <c r="B216" s="6" t="s">
        <v>87</v>
      </c>
      <c r="D216" s="4" t="s">
        <v>88</v>
      </c>
      <c r="E216" s="4" t="s">
        <v>89</v>
      </c>
      <c r="F216" s="4" t="n">
        <v>150</v>
      </c>
      <c r="G216" s="4" t="n">
        <v>3.9</v>
      </c>
      <c r="H216" s="4" t="n">
        <v>503</v>
      </c>
      <c r="I216" s="4" t="s">
        <v>90</v>
      </c>
      <c r="J216" s="4" t="s">
        <v>116</v>
      </c>
      <c r="K216" s="4" t="n">
        <v>20</v>
      </c>
      <c r="M216" s="4" t="s">
        <v>92</v>
      </c>
      <c r="N216" s="4" t="s">
        <v>93</v>
      </c>
      <c r="O216" s="5" t="s">
        <v>94</v>
      </c>
      <c r="P216" s="4" t="s">
        <v>41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customFormat="false" ht="15.75" hidden="false" customHeight="false" outlineLevel="0" collapsed="false">
      <c r="A217" s="4" t="s">
        <v>98</v>
      </c>
      <c r="B217" s="6" t="s">
        <v>99</v>
      </c>
      <c r="D217" s="4" t="s">
        <v>88</v>
      </c>
      <c r="E217" s="4" t="s">
        <v>89</v>
      </c>
      <c r="F217" s="4" t="n">
        <v>260</v>
      </c>
      <c r="G217" s="4" t="n">
        <v>0</v>
      </c>
      <c r="H217" s="4" t="n">
        <v>518</v>
      </c>
      <c r="I217" s="4" t="s">
        <v>90</v>
      </c>
      <c r="J217" s="4" t="s">
        <v>116</v>
      </c>
      <c r="K217" s="4" t="n">
        <v>10.9</v>
      </c>
      <c r="M217" s="4" t="s">
        <v>92</v>
      </c>
      <c r="N217" s="4" t="s">
        <v>93</v>
      </c>
      <c r="O217" s="5" t="s">
        <v>94</v>
      </c>
      <c r="P217" s="4" t="s">
        <v>41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customFormat="false" ht="15.75" hidden="false" customHeight="false" outlineLevel="0" collapsed="false">
      <c r="A218" s="4" t="s">
        <v>86</v>
      </c>
      <c r="B218" s="6" t="s">
        <v>87</v>
      </c>
      <c r="D218" s="4" t="s">
        <v>88</v>
      </c>
      <c r="E218" s="4" t="s">
        <v>89</v>
      </c>
      <c r="F218" s="4" t="n">
        <v>150</v>
      </c>
      <c r="G218" s="4" t="n">
        <v>3.9</v>
      </c>
      <c r="H218" s="4" t="n">
        <v>503</v>
      </c>
      <c r="I218" s="4" t="s">
        <v>90</v>
      </c>
      <c r="J218" s="4" t="s">
        <v>117</v>
      </c>
      <c r="K218" s="4" t="n">
        <v>13</v>
      </c>
      <c r="M218" s="4" t="s">
        <v>92</v>
      </c>
      <c r="N218" s="4" t="s">
        <v>93</v>
      </c>
      <c r="O218" s="5" t="s">
        <v>94</v>
      </c>
      <c r="P218" s="4" t="s">
        <v>41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customFormat="false" ht="15.75" hidden="false" customHeight="false" outlineLevel="0" collapsed="false">
      <c r="A219" s="4" t="s">
        <v>98</v>
      </c>
      <c r="B219" s="6" t="s">
        <v>99</v>
      </c>
      <c r="D219" s="4" t="s">
        <v>88</v>
      </c>
      <c r="E219" s="4" t="s">
        <v>89</v>
      </c>
      <c r="F219" s="4" t="n">
        <v>260</v>
      </c>
      <c r="G219" s="4" t="n">
        <v>0</v>
      </c>
      <c r="H219" s="4" t="n">
        <v>518</v>
      </c>
      <c r="I219" s="4" t="s">
        <v>90</v>
      </c>
      <c r="J219" s="4" t="s">
        <v>117</v>
      </c>
      <c r="K219" s="4" t="n">
        <v>2.3</v>
      </c>
      <c r="M219" s="4" t="s">
        <v>92</v>
      </c>
      <c r="N219" s="4" t="s">
        <v>93</v>
      </c>
      <c r="O219" s="5" t="s">
        <v>94</v>
      </c>
      <c r="P219" s="4" t="s">
        <v>41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customFormat="false" ht="15.75" hidden="false" customHeight="false" outlineLevel="0" collapsed="false">
      <c r="A220" s="4" t="s">
        <v>86</v>
      </c>
      <c r="B220" s="6" t="s">
        <v>87</v>
      </c>
      <c r="D220" s="4" t="s">
        <v>88</v>
      </c>
      <c r="E220" s="4" t="s">
        <v>89</v>
      </c>
      <c r="F220" s="4" t="n">
        <v>150</v>
      </c>
      <c r="G220" s="4" t="n">
        <v>3.9</v>
      </c>
      <c r="H220" s="4" t="n">
        <v>503</v>
      </c>
      <c r="I220" s="4" t="s">
        <v>90</v>
      </c>
      <c r="J220" s="4" t="s">
        <v>118</v>
      </c>
      <c r="K220" s="4" t="n">
        <v>93</v>
      </c>
      <c r="M220" s="4" t="s">
        <v>119</v>
      </c>
      <c r="N220" s="4" t="s">
        <v>93</v>
      </c>
      <c r="O220" s="5" t="s">
        <v>94</v>
      </c>
      <c r="P220" s="4" t="s">
        <v>50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customFormat="false" ht="15.75" hidden="false" customHeight="false" outlineLevel="0" collapsed="false">
      <c r="A221" s="4" t="s">
        <v>86</v>
      </c>
      <c r="B221" s="6" t="s">
        <v>87</v>
      </c>
      <c r="D221" s="4" t="s">
        <v>88</v>
      </c>
      <c r="E221" s="4" t="s">
        <v>89</v>
      </c>
      <c r="F221" s="4" t="n">
        <v>150</v>
      </c>
      <c r="G221" s="4" t="n">
        <v>3.9</v>
      </c>
      <c r="H221" s="4" t="n">
        <v>503</v>
      </c>
      <c r="I221" s="4" t="s">
        <v>90</v>
      </c>
      <c r="J221" s="4" t="s">
        <v>97</v>
      </c>
      <c r="K221" s="4" t="n">
        <v>121</v>
      </c>
      <c r="M221" s="4" t="s">
        <v>119</v>
      </c>
      <c r="N221" s="4" t="s">
        <v>93</v>
      </c>
      <c r="O221" s="5" t="s">
        <v>94</v>
      </c>
      <c r="P221" s="4" t="s">
        <v>50</v>
      </c>
    </row>
    <row r="222" customFormat="false" ht="15.75" hidden="false" customHeight="false" outlineLevel="0" collapsed="false">
      <c r="A222" s="4" t="s">
        <v>95</v>
      </c>
      <c r="B222" s="6" t="s">
        <v>96</v>
      </c>
      <c r="D222" s="4" t="s">
        <v>88</v>
      </c>
      <c r="E222" s="4" t="s">
        <v>89</v>
      </c>
      <c r="F222" s="4" t="n">
        <v>150</v>
      </c>
      <c r="G222" s="4" t="n">
        <v>4.2</v>
      </c>
      <c r="H222" s="4" t="n">
        <v>490</v>
      </c>
      <c r="I222" s="4" t="s">
        <v>90</v>
      </c>
      <c r="J222" s="4" t="s">
        <v>97</v>
      </c>
      <c r="K222" s="4" t="n">
        <v>317</v>
      </c>
      <c r="M222" s="4" t="s">
        <v>119</v>
      </c>
      <c r="N222" s="4" t="s">
        <v>93</v>
      </c>
      <c r="O222" s="5" t="s">
        <v>94</v>
      </c>
      <c r="P222" s="4" t="s">
        <v>50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customFormat="false" ht="15.75" hidden="false" customHeight="false" outlineLevel="0" collapsed="false">
      <c r="A223" s="4" t="s">
        <v>98</v>
      </c>
      <c r="B223" s="6" t="s">
        <v>99</v>
      </c>
      <c r="D223" s="4" t="s">
        <v>88</v>
      </c>
      <c r="E223" s="4" t="s">
        <v>89</v>
      </c>
      <c r="F223" s="4" t="n">
        <v>260</v>
      </c>
      <c r="G223" s="4" t="n">
        <v>0</v>
      </c>
      <c r="H223" s="4" t="n">
        <v>518</v>
      </c>
      <c r="I223" s="4" t="s">
        <v>90</v>
      </c>
      <c r="J223" s="4" t="s">
        <v>97</v>
      </c>
      <c r="K223" s="4" t="n">
        <v>105</v>
      </c>
      <c r="M223" s="4" t="s">
        <v>119</v>
      </c>
      <c r="N223" s="4" t="s">
        <v>93</v>
      </c>
      <c r="O223" s="5" t="s">
        <v>94</v>
      </c>
      <c r="P223" s="4" t="s">
        <v>50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customFormat="false" ht="15.75" hidden="false" customHeight="false" outlineLevel="0" collapsed="false">
      <c r="A224" s="4" t="s">
        <v>86</v>
      </c>
      <c r="B224" s="6" t="s">
        <v>87</v>
      </c>
      <c r="D224" s="4" t="s">
        <v>88</v>
      </c>
      <c r="E224" s="4" t="s">
        <v>89</v>
      </c>
      <c r="F224" s="4" t="n">
        <v>150</v>
      </c>
      <c r="G224" s="4" t="n">
        <v>3.9</v>
      </c>
      <c r="H224" s="4" t="n">
        <v>503</v>
      </c>
      <c r="I224" s="4" t="s">
        <v>90</v>
      </c>
      <c r="J224" s="4" t="s">
        <v>120</v>
      </c>
      <c r="K224" s="4" t="n">
        <v>297</v>
      </c>
      <c r="M224" s="4" t="s">
        <v>119</v>
      </c>
      <c r="N224" s="4" t="s">
        <v>93</v>
      </c>
      <c r="O224" s="5" t="s">
        <v>94</v>
      </c>
      <c r="P224" s="4" t="s">
        <v>50</v>
      </c>
    </row>
    <row r="225" customFormat="false" ht="14.25" hidden="false" customHeight="true" outlineLevel="0" collapsed="false">
      <c r="A225" s="4" t="s">
        <v>86</v>
      </c>
      <c r="B225" s="6" t="s">
        <v>87</v>
      </c>
      <c r="D225" s="4" t="s">
        <v>88</v>
      </c>
      <c r="E225" s="4" t="s">
        <v>89</v>
      </c>
      <c r="F225" s="4" t="n">
        <v>150</v>
      </c>
      <c r="G225" s="4" t="n">
        <v>3.9</v>
      </c>
      <c r="H225" s="4" t="n">
        <v>503</v>
      </c>
      <c r="I225" s="4" t="s">
        <v>90</v>
      </c>
      <c r="J225" s="4" t="s">
        <v>101</v>
      </c>
      <c r="K225" s="4" t="n">
        <v>1667</v>
      </c>
      <c r="M225" s="4" t="s">
        <v>119</v>
      </c>
      <c r="N225" s="4" t="s">
        <v>93</v>
      </c>
      <c r="O225" s="5" t="s">
        <v>94</v>
      </c>
      <c r="P225" s="4" t="s">
        <v>50</v>
      </c>
    </row>
    <row r="226" customFormat="false" ht="15.75" hidden="false" customHeight="false" outlineLevel="0" collapsed="false">
      <c r="A226" s="4" t="s">
        <v>95</v>
      </c>
      <c r="B226" s="6" t="s">
        <v>96</v>
      </c>
      <c r="D226" s="4" t="s">
        <v>88</v>
      </c>
      <c r="E226" s="4" t="s">
        <v>89</v>
      </c>
      <c r="F226" s="4" t="n">
        <v>150</v>
      </c>
      <c r="G226" s="4" t="n">
        <v>4.2</v>
      </c>
      <c r="H226" s="4" t="n">
        <v>490</v>
      </c>
      <c r="I226" s="4" t="s">
        <v>90</v>
      </c>
      <c r="J226" s="4" t="s">
        <v>101</v>
      </c>
      <c r="K226" s="4" t="n">
        <v>1875</v>
      </c>
      <c r="M226" s="4" t="s">
        <v>119</v>
      </c>
      <c r="N226" s="4" t="s">
        <v>93</v>
      </c>
      <c r="O226" s="5" t="s">
        <v>94</v>
      </c>
      <c r="P226" s="4" t="s">
        <v>50</v>
      </c>
    </row>
    <row r="227" customFormat="false" ht="15.75" hidden="false" customHeight="false" outlineLevel="0" collapsed="false">
      <c r="A227" s="4" t="s">
        <v>98</v>
      </c>
      <c r="B227" s="6" t="s">
        <v>99</v>
      </c>
      <c r="D227" s="4" t="s">
        <v>88</v>
      </c>
      <c r="E227" s="4" t="s">
        <v>89</v>
      </c>
      <c r="F227" s="4" t="n">
        <v>260</v>
      </c>
      <c r="G227" s="4" t="n">
        <v>0</v>
      </c>
      <c r="H227" s="4" t="n">
        <v>518</v>
      </c>
      <c r="I227" s="4" t="s">
        <v>90</v>
      </c>
      <c r="J227" s="4" t="s">
        <v>101</v>
      </c>
      <c r="K227" s="4" t="n">
        <v>1066</v>
      </c>
      <c r="M227" s="4" t="s">
        <v>119</v>
      </c>
      <c r="N227" s="4" t="s">
        <v>93</v>
      </c>
      <c r="O227" s="5" t="s">
        <v>94</v>
      </c>
      <c r="P227" s="4" t="s">
        <v>50</v>
      </c>
    </row>
    <row r="228" customFormat="false" ht="15.75" hidden="false" customHeight="false" outlineLevel="0" collapsed="false">
      <c r="A228" s="4" t="s">
        <v>86</v>
      </c>
      <c r="B228" s="6" t="s">
        <v>87</v>
      </c>
      <c r="D228" s="4" t="s">
        <v>88</v>
      </c>
      <c r="E228" s="4" t="s">
        <v>89</v>
      </c>
      <c r="F228" s="4" t="n">
        <v>150</v>
      </c>
      <c r="G228" s="4" t="n">
        <v>3.9</v>
      </c>
      <c r="H228" s="4" t="n">
        <v>503</v>
      </c>
      <c r="I228" s="4" t="s">
        <v>90</v>
      </c>
      <c r="J228" s="4" t="s">
        <v>102</v>
      </c>
      <c r="K228" s="4" t="n">
        <v>72</v>
      </c>
      <c r="M228" s="4" t="s">
        <v>119</v>
      </c>
      <c r="N228" s="4" t="s">
        <v>93</v>
      </c>
      <c r="O228" s="5" t="s">
        <v>94</v>
      </c>
      <c r="P228" s="4" t="s">
        <v>50</v>
      </c>
    </row>
    <row r="229" customFormat="false" ht="15.75" hidden="false" customHeight="false" outlineLevel="0" collapsed="false">
      <c r="A229" s="4" t="s">
        <v>95</v>
      </c>
      <c r="B229" s="6" t="s">
        <v>96</v>
      </c>
      <c r="D229" s="4" t="s">
        <v>88</v>
      </c>
      <c r="E229" s="4" t="s">
        <v>89</v>
      </c>
      <c r="F229" s="4" t="n">
        <v>150</v>
      </c>
      <c r="G229" s="4" t="n">
        <v>4.2</v>
      </c>
      <c r="H229" s="4" t="n">
        <v>490</v>
      </c>
      <c r="I229" s="4" t="s">
        <v>90</v>
      </c>
      <c r="J229" s="4" t="s">
        <v>102</v>
      </c>
      <c r="K229" s="4" t="n">
        <v>227</v>
      </c>
      <c r="M229" s="4" t="s">
        <v>119</v>
      </c>
      <c r="N229" s="4" t="s">
        <v>93</v>
      </c>
      <c r="O229" s="5" t="s">
        <v>94</v>
      </c>
      <c r="P229" s="4" t="s">
        <v>50</v>
      </c>
    </row>
    <row r="230" customFormat="false" ht="15.75" hidden="false" customHeight="false" outlineLevel="0" collapsed="false">
      <c r="A230" s="4" t="s">
        <v>98</v>
      </c>
      <c r="B230" s="6" t="s">
        <v>99</v>
      </c>
      <c r="D230" s="4" t="s">
        <v>88</v>
      </c>
      <c r="E230" s="4" t="s">
        <v>89</v>
      </c>
      <c r="F230" s="4" t="n">
        <v>260</v>
      </c>
      <c r="G230" s="4" t="n">
        <v>0</v>
      </c>
      <c r="H230" s="4" t="n">
        <v>518</v>
      </c>
      <c r="I230" s="4" t="s">
        <v>90</v>
      </c>
      <c r="J230" s="4" t="s">
        <v>102</v>
      </c>
      <c r="K230" s="4" t="n">
        <v>59</v>
      </c>
      <c r="M230" s="4" t="s">
        <v>119</v>
      </c>
      <c r="N230" s="4" t="s">
        <v>93</v>
      </c>
      <c r="O230" s="5" t="s">
        <v>94</v>
      </c>
      <c r="P230" s="4" t="s">
        <v>50</v>
      </c>
    </row>
    <row r="231" customFormat="false" ht="15.75" hidden="false" customHeight="false" outlineLevel="0" collapsed="false">
      <c r="A231" s="4" t="s">
        <v>86</v>
      </c>
      <c r="B231" s="6" t="s">
        <v>87</v>
      </c>
      <c r="D231" s="4" t="s">
        <v>88</v>
      </c>
      <c r="E231" s="4" t="s">
        <v>89</v>
      </c>
      <c r="F231" s="4" t="n">
        <v>150</v>
      </c>
      <c r="G231" s="4" t="n">
        <v>3.9</v>
      </c>
      <c r="H231" s="4" t="n">
        <v>503</v>
      </c>
      <c r="I231" s="4" t="s">
        <v>90</v>
      </c>
      <c r="J231" s="4" t="s">
        <v>104</v>
      </c>
      <c r="K231" s="4" t="n">
        <v>126</v>
      </c>
      <c r="M231" s="4" t="s">
        <v>119</v>
      </c>
      <c r="N231" s="4" t="s">
        <v>93</v>
      </c>
      <c r="O231" s="5" t="s">
        <v>94</v>
      </c>
      <c r="P231" s="4" t="s">
        <v>50</v>
      </c>
    </row>
    <row r="232" customFormat="false" ht="15.75" hidden="false" customHeight="false" outlineLevel="0" collapsed="false">
      <c r="A232" s="4" t="s">
        <v>95</v>
      </c>
      <c r="B232" s="6" t="s">
        <v>96</v>
      </c>
      <c r="D232" s="4" t="s">
        <v>88</v>
      </c>
      <c r="E232" s="4" t="s">
        <v>89</v>
      </c>
      <c r="F232" s="4" t="n">
        <v>150</v>
      </c>
      <c r="G232" s="4" t="n">
        <v>4.2</v>
      </c>
      <c r="H232" s="4" t="n">
        <v>490</v>
      </c>
      <c r="I232" s="4" t="s">
        <v>90</v>
      </c>
      <c r="J232" s="4" t="s">
        <v>104</v>
      </c>
      <c r="K232" s="4" t="n">
        <v>227</v>
      </c>
      <c r="M232" s="4" t="s">
        <v>119</v>
      </c>
      <c r="N232" s="4" t="s">
        <v>93</v>
      </c>
      <c r="O232" s="5" t="s">
        <v>94</v>
      </c>
      <c r="P232" s="4" t="s">
        <v>50</v>
      </c>
    </row>
    <row r="233" customFormat="false" ht="15.75" hidden="false" customHeight="false" outlineLevel="0" collapsed="false">
      <c r="A233" s="4" t="s">
        <v>98</v>
      </c>
      <c r="B233" s="6" t="s">
        <v>99</v>
      </c>
      <c r="D233" s="4" t="s">
        <v>88</v>
      </c>
      <c r="E233" s="4" t="s">
        <v>89</v>
      </c>
      <c r="F233" s="4" t="n">
        <v>260</v>
      </c>
      <c r="G233" s="4" t="n">
        <v>0</v>
      </c>
      <c r="H233" s="4" t="n">
        <v>518</v>
      </c>
      <c r="I233" s="4" t="s">
        <v>90</v>
      </c>
      <c r="J233" s="4" t="s">
        <v>104</v>
      </c>
      <c r="K233" s="4" t="n">
        <v>98</v>
      </c>
      <c r="M233" s="4" t="s">
        <v>119</v>
      </c>
      <c r="N233" s="4" t="s">
        <v>93</v>
      </c>
      <c r="O233" s="5" t="s">
        <v>94</v>
      </c>
      <c r="P233" s="4" t="s">
        <v>50</v>
      </c>
    </row>
    <row r="234" customFormat="false" ht="15.75" hidden="false" customHeight="false" outlineLevel="0" collapsed="false">
      <c r="A234" s="4" t="s">
        <v>86</v>
      </c>
      <c r="B234" s="6" t="s">
        <v>87</v>
      </c>
      <c r="D234" s="4" t="s">
        <v>88</v>
      </c>
      <c r="E234" s="4" t="s">
        <v>89</v>
      </c>
      <c r="F234" s="4" t="n">
        <v>150</v>
      </c>
      <c r="G234" s="4" t="n">
        <v>3.9</v>
      </c>
      <c r="H234" s="4" t="n">
        <v>503</v>
      </c>
      <c r="I234" s="4" t="s">
        <v>90</v>
      </c>
      <c r="J234" s="4" t="s">
        <v>105</v>
      </c>
      <c r="K234" s="4" t="n">
        <v>221</v>
      </c>
      <c r="M234" s="4" t="s">
        <v>119</v>
      </c>
      <c r="N234" s="4" t="s">
        <v>93</v>
      </c>
      <c r="O234" s="5" t="s">
        <v>94</v>
      </c>
      <c r="P234" s="4" t="s">
        <v>50</v>
      </c>
    </row>
    <row r="235" customFormat="false" ht="15.75" hidden="false" customHeight="false" outlineLevel="0" collapsed="false">
      <c r="A235" s="4" t="s">
        <v>86</v>
      </c>
      <c r="B235" s="6" t="s">
        <v>87</v>
      </c>
      <c r="D235" s="4" t="s">
        <v>88</v>
      </c>
      <c r="E235" s="4" t="s">
        <v>89</v>
      </c>
      <c r="F235" s="4" t="n">
        <v>150</v>
      </c>
      <c r="G235" s="4" t="n">
        <v>3.9</v>
      </c>
      <c r="H235" s="4" t="n">
        <v>503</v>
      </c>
      <c r="I235" s="4" t="s">
        <v>90</v>
      </c>
      <c r="J235" s="4" t="s">
        <v>106</v>
      </c>
      <c r="K235" s="4" t="n">
        <v>8</v>
      </c>
      <c r="M235" s="4" t="s">
        <v>119</v>
      </c>
      <c r="N235" s="4" t="s">
        <v>93</v>
      </c>
      <c r="O235" s="5" t="s">
        <v>94</v>
      </c>
      <c r="P235" s="4" t="s">
        <v>50</v>
      </c>
    </row>
    <row r="236" customFormat="false" ht="15.75" hidden="false" customHeight="false" outlineLevel="0" collapsed="false">
      <c r="A236" s="4" t="s">
        <v>98</v>
      </c>
      <c r="B236" s="6" t="s">
        <v>99</v>
      </c>
      <c r="D236" s="4" t="s">
        <v>88</v>
      </c>
      <c r="E236" s="4" t="s">
        <v>89</v>
      </c>
      <c r="F236" s="4" t="n">
        <v>260</v>
      </c>
      <c r="G236" s="4" t="n">
        <v>0</v>
      </c>
      <c r="H236" s="4" t="n">
        <v>518</v>
      </c>
      <c r="I236" s="4" t="s">
        <v>90</v>
      </c>
      <c r="J236" s="4" t="s">
        <v>106</v>
      </c>
      <c r="K236" s="4" t="n">
        <v>7</v>
      </c>
      <c r="M236" s="4" t="s">
        <v>119</v>
      </c>
      <c r="N236" s="4" t="s">
        <v>93</v>
      </c>
      <c r="O236" s="5" t="s">
        <v>94</v>
      </c>
      <c r="P236" s="4" t="s">
        <v>50</v>
      </c>
    </row>
    <row r="237" customFormat="false" ht="15.75" hidden="false" customHeight="false" outlineLevel="0" collapsed="false">
      <c r="A237" s="4" t="s">
        <v>86</v>
      </c>
      <c r="B237" s="6" t="s">
        <v>87</v>
      </c>
      <c r="D237" s="4" t="s">
        <v>88</v>
      </c>
      <c r="E237" s="4" t="s">
        <v>89</v>
      </c>
      <c r="F237" s="4" t="n">
        <v>150</v>
      </c>
      <c r="G237" s="4" t="n">
        <v>3.9</v>
      </c>
      <c r="H237" s="4" t="n">
        <v>503</v>
      </c>
      <c r="I237" s="4" t="s">
        <v>90</v>
      </c>
      <c r="J237" s="4" t="s">
        <v>107</v>
      </c>
      <c r="K237" s="4" t="n">
        <v>252</v>
      </c>
      <c r="M237" s="4" t="s">
        <v>119</v>
      </c>
      <c r="N237" s="4" t="s">
        <v>93</v>
      </c>
      <c r="O237" s="5" t="s">
        <v>94</v>
      </c>
      <c r="P237" s="4" t="s">
        <v>50</v>
      </c>
    </row>
    <row r="238" customFormat="false" ht="15.75" hidden="false" customHeight="false" outlineLevel="0" collapsed="false">
      <c r="A238" s="4" t="s">
        <v>95</v>
      </c>
      <c r="B238" s="6" t="s">
        <v>96</v>
      </c>
      <c r="D238" s="4" t="s">
        <v>88</v>
      </c>
      <c r="E238" s="4" t="s">
        <v>89</v>
      </c>
      <c r="F238" s="4" t="n">
        <v>150</v>
      </c>
      <c r="G238" s="4" t="n">
        <v>4.2</v>
      </c>
      <c r="H238" s="4" t="n">
        <v>490</v>
      </c>
      <c r="I238" s="4" t="s">
        <v>90</v>
      </c>
      <c r="J238" s="4" t="s">
        <v>107</v>
      </c>
      <c r="K238" s="4" t="n">
        <v>97</v>
      </c>
      <c r="M238" s="4" t="s">
        <v>119</v>
      </c>
      <c r="N238" s="4" t="s">
        <v>93</v>
      </c>
      <c r="O238" s="5" t="s">
        <v>94</v>
      </c>
      <c r="P238" s="4" t="s">
        <v>50</v>
      </c>
    </row>
    <row r="239" customFormat="false" ht="15.75" hidden="false" customHeight="false" outlineLevel="0" collapsed="false">
      <c r="A239" s="4" t="s">
        <v>98</v>
      </c>
      <c r="B239" s="6" t="s">
        <v>99</v>
      </c>
      <c r="D239" s="4" t="s">
        <v>88</v>
      </c>
      <c r="E239" s="4" t="s">
        <v>89</v>
      </c>
      <c r="F239" s="4" t="n">
        <v>260</v>
      </c>
      <c r="G239" s="4" t="n">
        <v>0</v>
      </c>
      <c r="H239" s="4" t="n">
        <v>518</v>
      </c>
      <c r="I239" s="4" t="s">
        <v>90</v>
      </c>
      <c r="J239" s="4" t="s">
        <v>107</v>
      </c>
      <c r="K239" s="4" t="n">
        <v>39</v>
      </c>
      <c r="M239" s="4" t="s">
        <v>119</v>
      </c>
      <c r="N239" s="4" t="s">
        <v>93</v>
      </c>
      <c r="O239" s="5" t="s">
        <v>94</v>
      </c>
      <c r="P239" s="4" t="s">
        <v>50</v>
      </c>
    </row>
    <row r="240" customFormat="false" ht="15.75" hidden="false" customHeight="false" outlineLevel="0" collapsed="false">
      <c r="A240" s="4" t="s">
        <v>86</v>
      </c>
      <c r="B240" s="6" t="s">
        <v>87</v>
      </c>
      <c r="D240" s="4" t="s">
        <v>88</v>
      </c>
      <c r="E240" s="4" t="s">
        <v>89</v>
      </c>
      <c r="F240" s="4" t="n">
        <v>150</v>
      </c>
      <c r="G240" s="4" t="n">
        <v>3.9</v>
      </c>
      <c r="H240" s="4" t="n">
        <v>503</v>
      </c>
      <c r="I240" s="4" t="s">
        <v>90</v>
      </c>
      <c r="J240" s="4" t="s">
        <v>108</v>
      </c>
      <c r="K240" s="4" t="n">
        <v>240</v>
      </c>
      <c r="M240" s="4" t="s">
        <v>119</v>
      </c>
      <c r="N240" s="4" t="s">
        <v>93</v>
      </c>
      <c r="O240" s="5" t="s">
        <v>94</v>
      </c>
      <c r="P240" s="4" t="s">
        <v>50</v>
      </c>
    </row>
    <row r="241" customFormat="false" ht="15.75" hidden="false" customHeight="false" outlineLevel="0" collapsed="false">
      <c r="A241" s="4" t="s">
        <v>95</v>
      </c>
      <c r="B241" s="6" t="s">
        <v>96</v>
      </c>
      <c r="D241" s="4" t="s">
        <v>88</v>
      </c>
      <c r="E241" s="4" t="s">
        <v>89</v>
      </c>
      <c r="F241" s="4" t="n">
        <v>150</v>
      </c>
      <c r="G241" s="4" t="n">
        <v>4.2</v>
      </c>
      <c r="H241" s="4" t="n">
        <v>490</v>
      </c>
      <c r="I241" s="4" t="s">
        <v>90</v>
      </c>
      <c r="J241" s="4" t="s">
        <v>108</v>
      </c>
      <c r="K241" s="4" t="n">
        <v>196</v>
      </c>
      <c r="M241" s="4" t="s">
        <v>119</v>
      </c>
      <c r="N241" s="4" t="s">
        <v>93</v>
      </c>
      <c r="O241" s="5" t="s">
        <v>94</v>
      </c>
      <c r="P241" s="4" t="s">
        <v>50</v>
      </c>
    </row>
    <row r="242" customFormat="false" ht="15.75" hidden="false" customHeight="false" outlineLevel="0" collapsed="false">
      <c r="A242" s="4" t="s">
        <v>98</v>
      </c>
      <c r="B242" s="6" t="s">
        <v>99</v>
      </c>
      <c r="D242" s="4" t="s">
        <v>88</v>
      </c>
      <c r="E242" s="4" t="s">
        <v>89</v>
      </c>
      <c r="F242" s="4" t="n">
        <v>260</v>
      </c>
      <c r="G242" s="4" t="n">
        <v>0</v>
      </c>
      <c r="H242" s="4" t="n">
        <v>518</v>
      </c>
      <c r="I242" s="4" t="s">
        <v>90</v>
      </c>
      <c r="J242" s="4" t="s">
        <v>108</v>
      </c>
      <c r="K242" s="4" t="n">
        <v>132</v>
      </c>
      <c r="M242" s="4" t="s">
        <v>119</v>
      </c>
      <c r="N242" s="4" t="s">
        <v>93</v>
      </c>
      <c r="O242" s="5" t="s">
        <v>94</v>
      </c>
      <c r="P242" s="4" t="s">
        <v>50</v>
      </c>
    </row>
    <row r="243" customFormat="false" ht="15.75" hidden="false" customHeight="false" outlineLevel="0" collapsed="false">
      <c r="A243" s="4" t="s">
        <v>86</v>
      </c>
      <c r="B243" s="6" t="s">
        <v>87</v>
      </c>
      <c r="D243" s="4" t="s">
        <v>88</v>
      </c>
      <c r="E243" s="4" t="s">
        <v>89</v>
      </c>
      <c r="F243" s="4" t="n">
        <v>150</v>
      </c>
      <c r="G243" s="4" t="n">
        <v>3.9</v>
      </c>
      <c r="H243" s="4" t="n">
        <v>503</v>
      </c>
      <c r="I243" s="4" t="s">
        <v>90</v>
      </c>
      <c r="J243" s="4" t="s">
        <v>109</v>
      </c>
      <c r="K243" s="4" t="n">
        <v>441</v>
      </c>
      <c r="M243" s="4" t="s">
        <v>119</v>
      </c>
      <c r="N243" s="4" t="s">
        <v>93</v>
      </c>
      <c r="O243" s="5" t="s">
        <v>94</v>
      </c>
      <c r="P243" s="4" t="s">
        <v>50</v>
      </c>
    </row>
    <row r="244" customFormat="false" ht="15.75" hidden="false" customHeight="false" outlineLevel="0" collapsed="false">
      <c r="A244" s="4" t="s">
        <v>95</v>
      </c>
      <c r="B244" s="6" t="s">
        <v>96</v>
      </c>
      <c r="D244" s="4" t="s">
        <v>88</v>
      </c>
      <c r="E244" s="4" t="s">
        <v>89</v>
      </c>
      <c r="F244" s="4" t="n">
        <v>150</v>
      </c>
      <c r="G244" s="4" t="n">
        <v>4.2</v>
      </c>
      <c r="H244" s="4" t="n">
        <v>490</v>
      </c>
      <c r="I244" s="4" t="s">
        <v>90</v>
      </c>
      <c r="J244" s="4" t="s">
        <v>109</v>
      </c>
      <c r="K244" s="4" t="n">
        <v>660</v>
      </c>
      <c r="M244" s="4" t="s">
        <v>119</v>
      </c>
      <c r="N244" s="4" t="s">
        <v>93</v>
      </c>
      <c r="O244" s="5" t="s">
        <v>94</v>
      </c>
      <c r="P244" s="4" t="s">
        <v>50</v>
      </c>
    </row>
    <row r="245" customFormat="false" ht="15.75" hidden="false" customHeight="false" outlineLevel="0" collapsed="false">
      <c r="A245" s="4" t="s">
        <v>98</v>
      </c>
      <c r="B245" s="6" t="s">
        <v>99</v>
      </c>
      <c r="D245" s="4" t="s">
        <v>88</v>
      </c>
      <c r="E245" s="4" t="s">
        <v>89</v>
      </c>
      <c r="F245" s="4" t="n">
        <v>260</v>
      </c>
      <c r="G245" s="4" t="n">
        <v>0</v>
      </c>
      <c r="H245" s="4" t="n">
        <v>518</v>
      </c>
      <c r="I245" s="4" t="s">
        <v>90</v>
      </c>
      <c r="J245" s="4" t="s">
        <v>109</v>
      </c>
      <c r="K245" s="4" t="n">
        <v>83</v>
      </c>
      <c r="M245" s="4" t="s">
        <v>119</v>
      </c>
      <c r="N245" s="4" t="s">
        <v>93</v>
      </c>
      <c r="O245" s="5" t="s">
        <v>94</v>
      </c>
      <c r="P245" s="4" t="s">
        <v>50</v>
      </c>
    </row>
    <row r="246" customFormat="false" ht="15.75" hidden="false" customHeight="false" outlineLevel="0" collapsed="false">
      <c r="A246" s="4" t="s">
        <v>86</v>
      </c>
      <c r="B246" s="6" t="s">
        <v>87</v>
      </c>
      <c r="D246" s="4" t="s">
        <v>88</v>
      </c>
      <c r="E246" s="4" t="s">
        <v>89</v>
      </c>
      <c r="F246" s="4" t="n">
        <v>150</v>
      </c>
      <c r="G246" s="4" t="n">
        <v>3.9</v>
      </c>
      <c r="H246" s="4" t="n">
        <v>503</v>
      </c>
      <c r="I246" s="4" t="s">
        <v>90</v>
      </c>
      <c r="J246" s="4" t="s">
        <v>110</v>
      </c>
      <c r="K246" s="4" t="n">
        <v>500</v>
      </c>
      <c r="M246" s="4" t="s">
        <v>119</v>
      </c>
      <c r="N246" s="4" t="s">
        <v>93</v>
      </c>
      <c r="O246" s="5" t="s">
        <v>94</v>
      </c>
      <c r="P246" s="4" t="s">
        <v>50</v>
      </c>
    </row>
    <row r="247" customFormat="false" ht="15.75" hidden="false" customHeight="false" outlineLevel="0" collapsed="false">
      <c r="A247" s="4" t="s">
        <v>95</v>
      </c>
      <c r="B247" s="6" t="s">
        <v>96</v>
      </c>
      <c r="D247" s="4" t="s">
        <v>88</v>
      </c>
      <c r="E247" s="4" t="s">
        <v>89</v>
      </c>
      <c r="F247" s="4" t="n">
        <v>150</v>
      </c>
      <c r="G247" s="4" t="n">
        <v>4.2</v>
      </c>
      <c r="H247" s="4" t="n">
        <v>490</v>
      </c>
      <c r="I247" s="4" t="s">
        <v>90</v>
      </c>
      <c r="J247" s="4" t="s">
        <v>110</v>
      </c>
      <c r="K247" s="4" t="n">
        <v>329</v>
      </c>
      <c r="M247" s="4" t="s">
        <v>119</v>
      </c>
      <c r="N247" s="4" t="s">
        <v>93</v>
      </c>
      <c r="O247" s="5" t="s">
        <v>94</v>
      </c>
      <c r="P247" s="4" t="s">
        <v>50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customFormat="false" ht="15.75" hidden="false" customHeight="false" outlineLevel="0" collapsed="false">
      <c r="A248" s="4" t="s">
        <v>98</v>
      </c>
      <c r="B248" s="6" t="s">
        <v>99</v>
      </c>
      <c r="D248" s="4" t="s">
        <v>88</v>
      </c>
      <c r="E248" s="4" t="s">
        <v>89</v>
      </c>
      <c r="F248" s="4" t="n">
        <v>260</v>
      </c>
      <c r="G248" s="4" t="n">
        <v>0</v>
      </c>
      <c r="H248" s="4" t="n">
        <v>518</v>
      </c>
      <c r="I248" s="4" t="s">
        <v>90</v>
      </c>
      <c r="J248" s="4" t="s">
        <v>110</v>
      </c>
      <c r="K248" s="4" t="n">
        <v>295</v>
      </c>
      <c r="M248" s="4" t="s">
        <v>119</v>
      </c>
      <c r="N248" s="4" t="s">
        <v>93</v>
      </c>
      <c r="O248" s="5" t="s">
        <v>94</v>
      </c>
      <c r="P248" s="4" t="s">
        <v>50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customFormat="false" ht="15.75" hidden="false" customHeight="false" outlineLevel="0" collapsed="false">
      <c r="A249" s="4" t="s">
        <v>86</v>
      </c>
      <c r="B249" s="6" t="s">
        <v>87</v>
      </c>
      <c r="D249" s="4" t="s">
        <v>88</v>
      </c>
      <c r="E249" s="4" t="s">
        <v>89</v>
      </c>
      <c r="F249" s="4" t="n">
        <v>150</v>
      </c>
      <c r="G249" s="4" t="n">
        <v>3.9</v>
      </c>
      <c r="H249" s="4" t="n">
        <v>503</v>
      </c>
      <c r="I249" s="4" t="s">
        <v>90</v>
      </c>
      <c r="J249" s="4" t="s">
        <v>111</v>
      </c>
      <c r="K249" s="4" t="n">
        <v>1043</v>
      </c>
      <c r="M249" s="4" t="s">
        <v>119</v>
      </c>
      <c r="N249" s="4" t="s">
        <v>93</v>
      </c>
      <c r="O249" s="5" t="s">
        <v>94</v>
      </c>
      <c r="P249" s="4" t="s">
        <v>50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customFormat="false" ht="15.75" hidden="false" customHeight="false" outlineLevel="0" collapsed="false">
      <c r="A250" s="4" t="s">
        <v>95</v>
      </c>
      <c r="B250" s="6" t="s">
        <v>96</v>
      </c>
      <c r="D250" s="4" t="s">
        <v>88</v>
      </c>
      <c r="E250" s="4" t="s">
        <v>89</v>
      </c>
      <c r="F250" s="4" t="n">
        <v>150</v>
      </c>
      <c r="G250" s="4" t="n">
        <v>4.2</v>
      </c>
      <c r="H250" s="4" t="n">
        <v>490</v>
      </c>
      <c r="I250" s="4" t="s">
        <v>90</v>
      </c>
      <c r="J250" s="4" t="s">
        <v>111</v>
      </c>
      <c r="K250" s="4" t="n">
        <v>249</v>
      </c>
      <c r="M250" s="4" t="s">
        <v>119</v>
      </c>
      <c r="N250" s="4" t="s">
        <v>93</v>
      </c>
      <c r="O250" s="5" t="s">
        <v>94</v>
      </c>
      <c r="P250" s="4" t="s">
        <v>50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customFormat="false" ht="15.75" hidden="false" customHeight="false" outlineLevel="0" collapsed="false">
      <c r="A251" s="4" t="s">
        <v>98</v>
      </c>
      <c r="B251" s="6" t="s">
        <v>99</v>
      </c>
      <c r="D251" s="4" t="s">
        <v>88</v>
      </c>
      <c r="E251" s="4" t="s">
        <v>89</v>
      </c>
      <c r="F251" s="4" t="n">
        <v>260</v>
      </c>
      <c r="G251" s="4" t="n">
        <v>0</v>
      </c>
      <c r="H251" s="4" t="n">
        <v>518</v>
      </c>
      <c r="I251" s="4" t="s">
        <v>90</v>
      </c>
      <c r="J251" s="4" t="s">
        <v>111</v>
      </c>
      <c r="K251" s="4" t="n">
        <v>64</v>
      </c>
      <c r="M251" s="4" t="s">
        <v>119</v>
      </c>
      <c r="N251" s="4" t="s">
        <v>93</v>
      </c>
      <c r="O251" s="5" t="s">
        <v>94</v>
      </c>
      <c r="P251" s="4" t="s">
        <v>50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customFormat="false" ht="15.75" hidden="false" customHeight="false" outlineLevel="0" collapsed="false">
      <c r="A252" s="4" t="s">
        <v>95</v>
      </c>
      <c r="B252" s="6" t="s">
        <v>96</v>
      </c>
      <c r="D252" s="4" t="s">
        <v>88</v>
      </c>
      <c r="E252" s="4" t="s">
        <v>89</v>
      </c>
      <c r="F252" s="4" t="n">
        <v>150</v>
      </c>
      <c r="G252" s="4" t="n">
        <v>4.2</v>
      </c>
      <c r="H252" s="4" t="n">
        <v>490</v>
      </c>
      <c r="I252" s="4" t="s">
        <v>90</v>
      </c>
      <c r="J252" s="4" t="s">
        <v>121</v>
      </c>
      <c r="K252" s="4" t="n">
        <v>230</v>
      </c>
      <c r="M252" s="4" t="s">
        <v>119</v>
      </c>
      <c r="N252" s="4" t="s">
        <v>93</v>
      </c>
      <c r="O252" s="5" t="s">
        <v>94</v>
      </c>
      <c r="P252" s="4" t="s">
        <v>50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customFormat="false" ht="15.75" hidden="false" customHeight="false" outlineLevel="0" collapsed="false">
      <c r="A253" s="4" t="s">
        <v>122</v>
      </c>
      <c r="B253" s="6" t="s">
        <v>123</v>
      </c>
      <c r="D253" s="4" t="s">
        <v>88</v>
      </c>
      <c r="E253" s="4" t="s">
        <v>89</v>
      </c>
      <c r="F253" s="4" t="n">
        <v>465.3</v>
      </c>
      <c r="G253" s="4"/>
      <c r="H253" s="4"/>
      <c r="I253" s="4" t="s">
        <v>90</v>
      </c>
      <c r="J253" s="4" t="s">
        <v>24</v>
      </c>
      <c r="K253" s="4" t="n">
        <v>23467</v>
      </c>
      <c r="M253" s="4" t="s">
        <v>25</v>
      </c>
      <c r="N253" s="4" t="s">
        <v>93</v>
      </c>
      <c r="O253" s="5" t="s">
        <v>94</v>
      </c>
      <c r="P253" s="4" t="s">
        <v>124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customFormat="false" ht="15.75" hidden="false" customHeight="false" outlineLevel="0" collapsed="false">
      <c r="A254" s="4" t="s">
        <v>122</v>
      </c>
      <c r="B254" s="6" t="s">
        <v>123</v>
      </c>
      <c r="D254" s="4" t="s">
        <v>88</v>
      </c>
      <c r="E254" s="4" t="s">
        <v>89</v>
      </c>
      <c r="F254" s="4" t="n">
        <v>465.3</v>
      </c>
      <c r="G254" s="4"/>
      <c r="H254" s="4"/>
      <c r="I254" s="4" t="s">
        <v>90</v>
      </c>
      <c r="J254" s="4" t="s">
        <v>24</v>
      </c>
      <c r="K254" s="4" t="n">
        <v>134</v>
      </c>
      <c r="M254" s="4" t="s">
        <v>125</v>
      </c>
      <c r="N254" s="4" t="s">
        <v>93</v>
      </c>
      <c r="O254" s="5" t="s">
        <v>94</v>
      </c>
      <c r="P254" s="4" t="s">
        <v>124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customFormat="false" ht="15.75" hidden="false" customHeight="false" outlineLevel="0" collapsed="false">
      <c r="A255" s="4" t="s">
        <v>122</v>
      </c>
      <c r="B255" s="6" t="s">
        <v>123</v>
      </c>
      <c r="D255" s="4" t="s">
        <v>88</v>
      </c>
      <c r="E255" s="4" t="s">
        <v>89</v>
      </c>
      <c r="F255" s="4" t="n">
        <v>465.3</v>
      </c>
      <c r="G255" s="4"/>
      <c r="H255" s="4"/>
      <c r="I255" s="4" t="s">
        <v>90</v>
      </c>
      <c r="J255" s="4" t="s">
        <v>101</v>
      </c>
      <c r="K255" s="4" t="n">
        <v>71966</v>
      </c>
      <c r="M255" s="4" t="s">
        <v>25</v>
      </c>
      <c r="N255" s="4" t="s">
        <v>93</v>
      </c>
      <c r="O255" s="5" t="s">
        <v>94</v>
      </c>
      <c r="P255" s="4" t="s">
        <v>124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customFormat="false" ht="15.75" hidden="false" customHeight="false" outlineLevel="0" collapsed="false">
      <c r="A256" s="4" t="s">
        <v>122</v>
      </c>
      <c r="B256" s="6" t="s">
        <v>123</v>
      </c>
      <c r="D256" s="4" t="s">
        <v>88</v>
      </c>
      <c r="E256" s="4" t="s">
        <v>89</v>
      </c>
      <c r="F256" s="4" t="n">
        <v>465.3</v>
      </c>
      <c r="G256" s="4"/>
      <c r="H256" s="4"/>
      <c r="I256" s="4" t="s">
        <v>90</v>
      </c>
      <c r="J256" s="4" t="s">
        <v>101</v>
      </c>
      <c r="K256" s="4" t="n">
        <v>956</v>
      </c>
      <c r="M256" s="4" t="s">
        <v>125</v>
      </c>
      <c r="N256" s="4" t="s">
        <v>93</v>
      </c>
      <c r="O256" s="5" t="s">
        <v>94</v>
      </c>
      <c r="P256" s="4" t="s">
        <v>124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customFormat="false" ht="15.75" hidden="false" customHeight="false" outlineLevel="0" collapsed="false">
      <c r="A257" s="4" t="s">
        <v>122</v>
      </c>
      <c r="B257" s="6" t="s">
        <v>123</v>
      </c>
      <c r="D257" s="4" t="s">
        <v>88</v>
      </c>
      <c r="E257" s="4" t="s">
        <v>89</v>
      </c>
      <c r="F257" s="4" t="n">
        <v>465.3</v>
      </c>
      <c r="G257" s="4"/>
      <c r="H257" s="4"/>
      <c r="I257" s="4" t="s">
        <v>90</v>
      </c>
      <c r="J257" s="4" t="s">
        <v>102</v>
      </c>
      <c r="K257" s="4" t="n">
        <v>52566</v>
      </c>
      <c r="M257" s="4" t="s">
        <v>25</v>
      </c>
      <c r="N257" s="4" t="s">
        <v>93</v>
      </c>
      <c r="O257" s="5" t="s">
        <v>94</v>
      </c>
      <c r="P257" s="4" t="s">
        <v>124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customFormat="false" ht="15.75" hidden="false" customHeight="false" outlineLevel="0" collapsed="false">
      <c r="A258" s="4" t="s">
        <v>122</v>
      </c>
      <c r="B258" s="6" t="s">
        <v>123</v>
      </c>
      <c r="D258" s="4" t="s">
        <v>88</v>
      </c>
      <c r="E258" s="4" t="s">
        <v>89</v>
      </c>
      <c r="F258" s="4" t="n">
        <v>465.3</v>
      </c>
      <c r="G258" s="4"/>
      <c r="H258" s="4"/>
      <c r="I258" s="4" t="s">
        <v>90</v>
      </c>
      <c r="J258" s="4" t="s">
        <v>102</v>
      </c>
      <c r="K258" s="4" t="n">
        <v>44</v>
      </c>
      <c r="M258" s="4" t="s">
        <v>125</v>
      </c>
      <c r="N258" s="4" t="s">
        <v>93</v>
      </c>
      <c r="O258" s="5" t="s">
        <v>94</v>
      </c>
      <c r="P258" s="4" t="s">
        <v>124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customFormat="false" ht="15.75" hidden="false" customHeight="false" outlineLevel="0" collapsed="false">
      <c r="A259" s="4" t="s">
        <v>122</v>
      </c>
      <c r="B259" s="6" t="s">
        <v>123</v>
      </c>
      <c r="D259" s="4" t="s">
        <v>88</v>
      </c>
      <c r="E259" s="4" t="s">
        <v>89</v>
      </c>
      <c r="F259" s="4" t="n">
        <v>465.3</v>
      </c>
      <c r="G259" s="4"/>
      <c r="H259" s="4"/>
      <c r="I259" s="4" t="s">
        <v>90</v>
      </c>
      <c r="J259" s="4" t="s">
        <v>78</v>
      </c>
      <c r="K259" s="4" t="n">
        <v>7833</v>
      </c>
      <c r="M259" s="4" t="s">
        <v>25</v>
      </c>
      <c r="N259" s="4" t="s">
        <v>93</v>
      </c>
      <c r="O259" s="5" t="s">
        <v>94</v>
      </c>
      <c r="P259" s="4" t="s">
        <v>124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customFormat="false" ht="15.75" hidden="false" customHeight="false" outlineLevel="0" collapsed="false">
      <c r="A260" s="4" t="s">
        <v>122</v>
      </c>
      <c r="B260" s="6" t="s">
        <v>123</v>
      </c>
      <c r="D260" s="4" t="s">
        <v>88</v>
      </c>
      <c r="E260" s="4" t="s">
        <v>89</v>
      </c>
      <c r="F260" s="4" t="n">
        <v>465.3</v>
      </c>
      <c r="G260" s="4"/>
      <c r="H260" s="4"/>
      <c r="I260" s="4" t="s">
        <v>90</v>
      </c>
      <c r="J260" s="4" t="s">
        <v>78</v>
      </c>
      <c r="K260" s="4" t="n">
        <v>91</v>
      </c>
      <c r="M260" s="4" t="s">
        <v>125</v>
      </c>
      <c r="N260" s="4" t="s">
        <v>93</v>
      </c>
      <c r="O260" s="5" t="s">
        <v>94</v>
      </c>
      <c r="P260" s="4" t="s">
        <v>124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customFormat="false" ht="15.75" hidden="false" customHeight="false" outlineLevel="0" collapsed="false">
      <c r="A261" s="4" t="s">
        <v>122</v>
      </c>
      <c r="B261" s="6" t="s">
        <v>123</v>
      </c>
      <c r="D261" s="4" t="s">
        <v>88</v>
      </c>
      <c r="E261" s="4" t="s">
        <v>89</v>
      </c>
      <c r="F261" s="4" t="n">
        <v>465.3</v>
      </c>
      <c r="G261" s="4"/>
      <c r="H261" s="4"/>
      <c r="I261" s="4" t="s">
        <v>90</v>
      </c>
      <c r="J261" s="4" t="s">
        <v>106</v>
      </c>
      <c r="K261" s="4" t="n">
        <v>1333</v>
      </c>
      <c r="M261" s="4" t="s">
        <v>25</v>
      </c>
      <c r="N261" s="4" t="s">
        <v>93</v>
      </c>
      <c r="O261" s="5" t="s">
        <v>94</v>
      </c>
      <c r="P261" s="4" t="s">
        <v>124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customFormat="false" ht="15.75" hidden="false" customHeight="false" outlineLevel="0" collapsed="false">
      <c r="A262" s="4" t="s">
        <v>122</v>
      </c>
      <c r="B262" s="6" t="s">
        <v>123</v>
      </c>
      <c r="D262" s="4" t="s">
        <v>88</v>
      </c>
      <c r="E262" s="4" t="s">
        <v>89</v>
      </c>
      <c r="F262" s="4" t="n">
        <v>465.3</v>
      </c>
      <c r="G262" s="4"/>
      <c r="H262" s="4"/>
      <c r="I262" s="4" t="s">
        <v>90</v>
      </c>
      <c r="J262" s="4" t="s">
        <v>106</v>
      </c>
      <c r="K262" s="4" t="n">
        <v>3</v>
      </c>
      <c r="M262" s="4" t="s">
        <v>125</v>
      </c>
      <c r="N262" s="4" t="s">
        <v>93</v>
      </c>
      <c r="O262" s="5" t="s">
        <v>94</v>
      </c>
      <c r="P262" s="4" t="s">
        <v>124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customFormat="false" ht="15.75" hidden="false" customHeight="false" outlineLevel="0" collapsed="false">
      <c r="A263" s="4" t="s">
        <v>122</v>
      </c>
      <c r="B263" s="6" t="s">
        <v>123</v>
      </c>
      <c r="D263" s="4" t="s">
        <v>88</v>
      </c>
      <c r="E263" s="4" t="s">
        <v>89</v>
      </c>
      <c r="F263" s="4" t="n">
        <v>465.3</v>
      </c>
      <c r="G263" s="4"/>
      <c r="H263" s="4"/>
      <c r="I263" s="4" t="s">
        <v>90</v>
      </c>
      <c r="J263" s="4" t="s">
        <v>107</v>
      </c>
      <c r="K263" s="4" t="n">
        <v>9</v>
      </c>
      <c r="M263" s="4" t="s">
        <v>25</v>
      </c>
      <c r="N263" s="4" t="s">
        <v>93</v>
      </c>
      <c r="O263" s="5" t="s">
        <v>94</v>
      </c>
      <c r="P263" s="4" t="s">
        <v>124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customFormat="false" ht="15.75" hidden="false" customHeight="false" outlineLevel="0" collapsed="false">
      <c r="A264" s="4" t="s">
        <v>122</v>
      </c>
      <c r="B264" s="6" t="s">
        <v>123</v>
      </c>
      <c r="D264" s="4" t="s">
        <v>88</v>
      </c>
      <c r="E264" s="4" t="s">
        <v>89</v>
      </c>
      <c r="F264" s="4" t="n">
        <v>465.3</v>
      </c>
      <c r="G264" s="4"/>
      <c r="H264" s="4"/>
      <c r="I264" s="4" t="s">
        <v>90</v>
      </c>
      <c r="J264" s="4" t="s">
        <v>107</v>
      </c>
      <c r="K264" s="4" t="n">
        <v>50</v>
      </c>
      <c r="M264" s="4" t="s">
        <v>125</v>
      </c>
      <c r="N264" s="4" t="s">
        <v>93</v>
      </c>
      <c r="O264" s="5" t="s">
        <v>94</v>
      </c>
      <c r="P264" s="4" t="s">
        <v>124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customFormat="false" ht="15.75" hidden="false" customHeight="false" outlineLevel="0" collapsed="false">
      <c r="A265" s="4" t="s">
        <v>122</v>
      </c>
      <c r="B265" s="6" t="s">
        <v>123</v>
      </c>
      <c r="D265" s="4" t="s">
        <v>88</v>
      </c>
      <c r="E265" s="4" t="s">
        <v>89</v>
      </c>
      <c r="F265" s="4" t="n">
        <v>465.3</v>
      </c>
      <c r="G265" s="4"/>
      <c r="H265" s="4"/>
      <c r="I265" s="4" t="s">
        <v>90</v>
      </c>
      <c r="J265" s="4" t="s">
        <v>108</v>
      </c>
      <c r="K265" s="4" t="n">
        <v>96</v>
      </c>
      <c r="M265" s="4" t="s">
        <v>25</v>
      </c>
      <c r="N265" s="4" t="s">
        <v>93</v>
      </c>
      <c r="O265" s="5" t="s">
        <v>94</v>
      </c>
      <c r="P265" s="4" t="s">
        <v>124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customFormat="false" ht="15.75" hidden="false" customHeight="false" outlineLevel="0" collapsed="false">
      <c r="A266" s="4" t="s">
        <v>122</v>
      </c>
      <c r="B266" s="6" t="s">
        <v>123</v>
      </c>
      <c r="D266" s="4" t="s">
        <v>88</v>
      </c>
      <c r="E266" s="4" t="s">
        <v>89</v>
      </c>
      <c r="F266" s="4" t="n">
        <v>465.3</v>
      </c>
      <c r="G266" s="4"/>
      <c r="H266" s="4"/>
      <c r="I266" s="4" t="s">
        <v>90</v>
      </c>
      <c r="J266" s="4" t="s">
        <v>108</v>
      </c>
      <c r="K266" s="4" t="n">
        <v>121</v>
      </c>
      <c r="M266" s="4" t="s">
        <v>125</v>
      </c>
      <c r="N266" s="4" t="s">
        <v>93</v>
      </c>
      <c r="O266" s="5" t="s">
        <v>94</v>
      </c>
      <c r="P266" s="4" t="s">
        <v>124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customFormat="false" ht="15.75" hidden="false" customHeight="false" outlineLevel="0" collapsed="false">
      <c r="A267" s="4" t="s">
        <v>122</v>
      </c>
      <c r="B267" s="6" t="s">
        <v>123</v>
      </c>
      <c r="D267" s="4" t="s">
        <v>88</v>
      </c>
      <c r="E267" s="4" t="s">
        <v>89</v>
      </c>
      <c r="F267" s="4" t="n">
        <v>465.3</v>
      </c>
      <c r="G267" s="4"/>
      <c r="H267" s="4"/>
      <c r="I267" s="4" t="s">
        <v>90</v>
      </c>
      <c r="J267" s="4" t="s">
        <v>109</v>
      </c>
      <c r="K267" s="4" t="n">
        <v>1</v>
      </c>
      <c r="M267" s="4" t="s">
        <v>25</v>
      </c>
      <c r="N267" s="4" t="s">
        <v>93</v>
      </c>
      <c r="O267" s="5" t="s">
        <v>94</v>
      </c>
      <c r="P267" s="4" t="s">
        <v>124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customFormat="false" ht="15.75" hidden="false" customHeight="false" outlineLevel="0" collapsed="false">
      <c r="A268" s="4" t="s">
        <v>122</v>
      </c>
      <c r="B268" s="6" t="s">
        <v>123</v>
      </c>
      <c r="D268" s="4" t="s">
        <v>88</v>
      </c>
      <c r="E268" s="4" t="s">
        <v>89</v>
      </c>
      <c r="F268" s="4" t="n">
        <v>465.3</v>
      </c>
      <c r="G268" s="4"/>
      <c r="H268" s="4"/>
      <c r="I268" s="4" t="s">
        <v>90</v>
      </c>
      <c r="J268" s="4" t="s">
        <v>109</v>
      </c>
      <c r="K268" s="4" t="n">
        <v>42</v>
      </c>
      <c r="M268" s="4" t="s">
        <v>125</v>
      </c>
      <c r="N268" s="4" t="s">
        <v>93</v>
      </c>
      <c r="O268" s="5" t="s">
        <v>94</v>
      </c>
      <c r="P268" s="4" t="s">
        <v>124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customFormat="false" ht="15.75" hidden="false" customHeight="false" outlineLevel="0" collapsed="false">
      <c r="A269" s="4" t="s">
        <v>122</v>
      </c>
      <c r="B269" s="6" t="s">
        <v>123</v>
      </c>
      <c r="D269" s="4" t="s">
        <v>88</v>
      </c>
      <c r="E269" s="4" t="s">
        <v>89</v>
      </c>
      <c r="F269" s="4" t="n">
        <v>465.3</v>
      </c>
      <c r="G269" s="4"/>
      <c r="H269" s="4"/>
      <c r="I269" s="4" t="s">
        <v>90</v>
      </c>
      <c r="J269" s="4" t="s">
        <v>110</v>
      </c>
      <c r="K269" s="4" t="n">
        <v>95</v>
      </c>
      <c r="M269" s="4" t="s">
        <v>25</v>
      </c>
      <c r="N269" s="4" t="s">
        <v>93</v>
      </c>
      <c r="O269" s="5" t="s">
        <v>94</v>
      </c>
      <c r="P269" s="4" t="s">
        <v>124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customFormat="false" ht="15.75" hidden="false" customHeight="false" outlineLevel="0" collapsed="false">
      <c r="A270" s="4" t="s">
        <v>122</v>
      </c>
      <c r="B270" s="6" t="s">
        <v>123</v>
      </c>
      <c r="D270" s="4" t="s">
        <v>88</v>
      </c>
      <c r="E270" s="4" t="s">
        <v>89</v>
      </c>
      <c r="F270" s="4" t="n">
        <v>465.3</v>
      </c>
      <c r="G270" s="4"/>
      <c r="H270" s="4"/>
      <c r="I270" s="4" t="s">
        <v>90</v>
      </c>
      <c r="J270" s="4" t="s">
        <v>110</v>
      </c>
      <c r="K270" s="4" t="n">
        <v>275</v>
      </c>
      <c r="M270" s="4" t="s">
        <v>125</v>
      </c>
      <c r="N270" s="4" t="s">
        <v>93</v>
      </c>
      <c r="O270" s="5" t="s">
        <v>94</v>
      </c>
      <c r="P270" s="4" t="s">
        <v>124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customFormat="false" ht="15.75" hidden="false" customHeight="false" outlineLevel="0" collapsed="false">
      <c r="A271" s="4" t="s">
        <v>122</v>
      </c>
      <c r="B271" s="6" t="s">
        <v>123</v>
      </c>
      <c r="D271" s="4" t="s">
        <v>88</v>
      </c>
      <c r="E271" s="4" t="s">
        <v>89</v>
      </c>
      <c r="F271" s="4" t="n">
        <v>465.3</v>
      </c>
      <c r="G271" s="4"/>
      <c r="H271" s="4"/>
      <c r="I271" s="4" t="s">
        <v>90</v>
      </c>
      <c r="J271" s="4" t="s">
        <v>126</v>
      </c>
      <c r="K271" s="4" t="n">
        <v>37</v>
      </c>
      <c r="M271" s="4" t="s">
        <v>25</v>
      </c>
      <c r="N271" s="4" t="s">
        <v>93</v>
      </c>
      <c r="O271" s="5" t="s">
        <v>94</v>
      </c>
      <c r="P271" s="4" t="s">
        <v>124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customFormat="false" ht="15.75" hidden="false" customHeight="false" outlineLevel="0" collapsed="false">
      <c r="A272" s="4" t="s">
        <v>122</v>
      </c>
      <c r="B272" s="6" t="s">
        <v>123</v>
      </c>
      <c r="D272" s="4" t="s">
        <v>88</v>
      </c>
      <c r="E272" s="4" t="s">
        <v>89</v>
      </c>
      <c r="F272" s="4" t="n">
        <v>465.3</v>
      </c>
      <c r="G272" s="4"/>
      <c r="H272" s="4"/>
      <c r="I272" s="4" t="s">
        <v>90</v>
      </c>
      <c r="J272" s="4" t="s">
        <v>126</v>
      </c>
      <c r="K272" s="4" t="n">
        <v>36</v>
      </c>
      <c r="M272" s="6" t="s">
        <v>53</v>
      </c>
      <c r="N272" s="4" t="s">
        <v>93</v>
      </c>
      <c r="O272" s="5" t="s">
        <v>94</v>
      </c>
      <c r="P272" s="4" t="s">
        <v>124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customFormat="false" ht="15.75" hidden="false" customHeight="false" outlineLevel="0" collapsed="false">
      <c r="A273" s="4" t="s">
        <v>127</v>
      </c>
      <c r="B273" s="6" t="s">
        <v>128</v>
      </c>
      <c r="C273" s="6" t="s">
        <v>129</v>
      </c>
      <c r="D273" s="4" t="s">
        <v>130</v>
      </c>
      <c r="E273" s="4" t="s">
        <v>131</v>
      </c>
      <c r="F273" s="4"/>
      <c r="G273" s="4" t="n">
        <v>26</v>
      </c>
      <c r="H273" s="4" t="n">
        <v>2300</v>
      </c>
      <c r="I273" s="4" t="s">
        <v>90</v>
      </c>
      <c r="J273" s="4" t="s">
        <v>49</v>
      </c>
      <c r="K273" s="6" t="n">
        <v>2500</v>
      </c>
      <c r="M273" s="6" t="s">
        <v>53</v>
      </c>
      <c r="N273" s="4" t="s">
        <v>132</v>
      </c>
      <c r="O273" s="5" t="s">
        <v>133</v>
      </c>
      <c r="P273" s="4" t="s">
        <v>134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customFormat="false" ht="15.75" hidden="false" customHeight="false" outlineLevel="0" collapsed="false">
      <c r="A274" s="4" t="s">
        <v>127</v>
      </c>
      <c r="B274" s="6" t="s">
        <v>128</v>
      </c>
      <c r="C274" s="6" t="s">
        <v>129</v>
      </c>
      <c r="D274" s="4" t="s">
        <v>130</v>
      </c>
      <c r="E274" s="4" t="s">
        <v>131</v>
      </c>
      <c r="F274" s="4"/>
      <c r="G274" s="4" t="n">
        <v>26</v>
      </c>
      <c r="H274" s="4" t="n">
        <v>2300</v>
      </c>
      <c r="I274" s="4" t="s">
        <v>90</v>
      </c>
      <c r="J274" s="4" t="s">
        <v>135</v>
      </c>
      <c r="K274" s="6" t="n">
        <v>950</v>
      </c>
      <c r="M274" s="6" t="s">
        <v>53</v>
      </c>
      <c r="N274" s="4" t="s">
        <v>132</v>
      </c>
      <c r="O274" s="5" t="s">
        <v>133</v>
      </c>
      <c r="P274" s="4" t="s">
        <v>134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customFormat="false" ht="15.75" hidden="false" customHeight="false" outlineLevel="0" collapsed="false">
      <c r="A275" s="4" t="s">
        <v>127</v>
      </c>
      <c r="B275" s="6" t="s">
        <v>128</v>
      </c>
      <c r="C275" s="6" t="s">
        <v>129</v>
      </c>
      <c r="D275" s="4" t="s">
        <v>130</v>
      </c>
      <c r="E275" s="4" t="s">
        <v>131</v>
      </c>
      <c r="F275" s="4"/>
      <c r="G275" s="4" t="n">
        <v>26</v>
      </c>
      <c r="H275" s="4" t="n">
        <v>2300</v>
      </c>
      <c r="I275" s="4" t="s">
        <v>90</v>
      </c>
      <c r="J275" s="4" t="s">
        <v>75</v>
      </c>
      <c r="K275" s="6" t="n">
        <v>1220</v>
      </c>
      <c r="M275" s="6" t="s">
        <v>53</v>
      </c>
      <c r="N275" s="4" t="s">
        <v>132</v>
      </c>
      <c r="O275" s="5" t="s">
        <v>133</v>
      </c>
      <c r="P275" s="4" t="s">
        <v>134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customFormat="false" ht="13.5" hidden="false" customHeight="true" outlineLevel="0" collapsed="false">
      <c r="A276" s="4" t="s">
        <v>127</v>
      </c>
      <c r="B276" s="6" t="s">
        <v>128</v>
      </c>
      <c r="C276" s="6" t="s">
        <v>129</v>
      </c>
      <c r="D276" s="4" t="s">
        <v>130</v>
      </c>
      <c r="E276" s="4" t="s">
        <v>131</v>
      </c>
      <c r="F276" s="4"/>
      <c r="G276" s="4" t="n">
        <v>26</v>
      </c>
      <c r="H276" s="4" t="n">
        <v>2300</v>
      </c>
      <c r="I276" s="4" t="s">
        <v>90</v>
      </c>
      <c r="J276" s="4" t="s">
        <v>36</v>
      </c>
      <c r="K276" s="6" t="n">
        <v>70</v>
      </c>
      <c r="M276" s="6" t="s">
        <v>53</v>
      </c>
      <c r="N276" s="4" t="s">
        <v>132</v>
      </c>
      <c r="O276" s="5" t="s">
        <v>133</v>
      </c>
      <c r="P276" s="4" t="s">
        <v>134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customFormat="false" ht="15.75" hidden="false" customHeight="false" outlineLevel="0" collapsed="false">
      <c r="A277" s="4" t="s">
        <v>127</v>
      </c>
      <c r="B277" s="6" t="s">
        <v>128</v>
      </c>
      <c r="C277" s="6" t="s">
        <v>129</v>
      </c>
      <c r="D277" s="4" t="s">
        <v>130</v>
      </c>
      <c r="E277" s="4" t="s">
        <v>131</v>
      </c>
      <c r="F277" s="4"/>
      <c r="G277" s="4" t="n">
        <v>26</v>
      </c>
      <c r="H277" s="4" t="n">
        <v>2300</v>
      </c>
      <c r="I277" s="4" t="s">
        <v>90</v>
      </c>
      <c r="J277" s="4" t="s">
        <v>37</v>
      </c>
      <c r="K277" s="6" t="n">
        <v>1530</v>
      </c>
      <c r="M277" s="6" t="s">
        <v>53</v>
      </c>
      <c r="N277" s="4" t="s">
        <v>132</v>
      </c>
      <c r="O277" s="5" t="s">
        <v>133</v>
      </c>
      <c r="P277" s="4" t="s">
        <v>134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customFormat="false" ht="15.75" hidden="false" customHeight="false" outlineLevel="0" collapsed="false">
      <c r="A278" s="4" t="s">
        <v>127</v>
      </c>
      <c r="B278" s="6" t="s">
        <v>128</v>
      </c>
      <c r="C278" s="6" t="s">
        <v>129</v>
      </c>
      <c r="D278" s="4" t="s">
        <v>130</v>
      </c>
      <c r="E278" s="4" t="s">
        <v>131</v>
      </c>
      <c r="F278" s="4"/>
      <c r="G278" s="4" t="n">
        <v>26</v>
      </c>
      <c r="H278" s="4" t="n">
        <v>2300</v>
      </c>
      <c r="I278" s="4" t="s">
        <v>90</v>
      </c>
      <c r="J278" s="4" t="s">
        <v>136</v>
      </c>
      <c r="K278" s="6" t="n">
        <v>2590</v>
      </c>
      <c r="M278" s="6" t="s">
        <v>53</v>
      </c>
      <c r="N278" s="4" t="s">
        <v>132</v>
      </c>
      <c r="O278" s="5" t="s">
        <v>133</v>
      </c>
      <c r="P278" s="4" t="s">
        <v>134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customFormat="false" ht="15.75" hidden="false" customHeight="false" outlineLevel="0" collapsed="false">
      <c r="A279" s="4" t="s">
        <v>127</v>
      </c>
      <c r="B279" s="6" t="s">
        <v>128</v>
      </c>
      <c r="C279" s="6" t="s">
        <v>129</v>
      </c>
      <c r="D279" s="4" t="s">
        <v>130</v>
      </c>
      <c r="E279" s="4" t="s">
        <v>137</v>
      </c>
      <c r="F279" s="4"/>
      <c r="G279" s="4" t="n">
        <v>26</v>
      </c>
      <c r="H279" s="4" t="n">
        <v>2300</v>
      </c>
      <c r="I279" s="4" t="s">
        <v>90</v>
      </c>
      <c r="J279" s="4" t="s">
        <v>49</v>
      </c>
      <c r="K279" s="6" t="n">
        <v>7140</v>
      </c>
      <c r="M279" s="6" t="s">
        <v>53</v>
      </c>
      <c r="N279" s="4" t="s">
        <v>132</v>
      </c>
      <c r="O279" s="5" t="s">
        <v>133</v>
      </c>
      <c r="P279" s="4" t="s">
        <v>134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customFormat="false" ht="15.75" hidden="false" customHeight="false" outlineLevel="0" collapsed="false">
      <c r="A280" s="4" t="s">
        <v>127</v>
      </c>
      <c r="B280" s="6" t="s">
        <v>128</v>
      </c>
      <c r="C280" s="6" t="s">
        <v>129</v>
      </c>
      <c r="D280" s="4" t="s">
        <v>130</v>
      </c>
      <c r="E280" s="4" t="s">
        <v>137</v>
      </c>
      <c r="F280" s="4"/>
      <c r="G280" s="4" t="n">
        <v>26</v>
      </c>
      <c r="H280" s="4" t="n">
        <v>2300</v>
      </c>
      <c r="I280" s="4" t="s">
        <v>90</v>
      </c>
      <c r="J280" s="4" t="s">
        <v>135</v>
      </c>
      <c r="K280" s="6" t="n">
        <v>1000</v>
      </c>
      <c r="M280" s="6" t="s">
        <v>53</v>
      </c>
      <c r="N280" s="4" t="s">
        <v>132</v>
      </c>
      <c r="O280" s="5" t="s">
        <v>133</v>
      </c>
      <c r="P280" s="4" t="s">
        <v>134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customFormat="false" ht="15.75" hidden="false" customHeight="false" outlineLevel="0" collapsed="false">
      <c r="A281" s="4" t="s">
        <v>127</v>
      </c>
      <c r="B281" s="6" t="s">
        <v>128</v>
      </c>
      <c r="C281" s="6" t="s">
        <v>129</v>
      </c>
      <c r="D281" s="4" t="s">
        <v>130</v>
      </c>
      <c r="E281" s="4" t="s">
        <v>137</v>
      </c>
      <c r="F281" s="4"/>
      <c r="G281" s="4" t="n">
        <v>26</v>
      </c>
      <c r="H281" s="4" t="n">
        <v>2300</v>
      </c>
      <c r="I281" s="4" t="s">
        <v>90</v>
      </c>
      <c r="J281" s="4" t="s">
        <v>75</v>
      </c>
      <c r="K281" s="6" t="n">
        <v>990</v>
      </c>
      <c r="M281" s="6" t="s">
        <v>53</v>
      </c>
      <c r="N281" s="4" t="s">
        <v>132</v>
      </c>
      <c r="O281" s="5" t="s">
        <v>133</v>
      </c>
      <c r="P281" s="4" t="s">
        <v>134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customFormat="false" ht="15.75" hidden="false" customHeight="false" outlineLevel="0" collapsed="false">
      <c r="A282" s="4" t="s">
        <v>127</v>
      </c>
      <c r="B282" s="6" t="s">
        <v>128</v>
      </c>
      <c r="C282" s="6" t="s">
        <v>129</v>
      </c>
      <c r="D282" s="4" t="s">
        <v>130</v>
      </c>
      <c r="E282" s="4" t="s">
        <v>137</v>
      </c>
      <c r="F282" s="4"/>
      <c r="G282" s="4" t="n">
        <v>26</v>
      </c>
      <c r="H282" s="4" t="n">
        <v>2300</v>
      </c>
      <c r="I282" s="4" t="s">
        <v>90</v>
      </c>
      <c r="J282" s="4" t="s">
        <v>36</v>
      </c>
      <c r="K282" s="6" t="n">
        <v>830</v>
      </c>
      <c r="M282" s="6" t="s">
        <v>53</v>
      </c>
      <c r="N282" s="4" t="s">
        <v>132</v>
      </c>
      <c r="O282" s="5" t="s">
        <v>133</v>
      </c>
      <c r="P282" s="4" t="s">
        <v>134</v>
      </c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customFormat="false" ht="15.75" hidden="false" customHeight="false" outlineLevel="0" collapsed="false">
      <c r="A283" s="4" t="s">
        <v>127</v>
      </c>
      <c r="B283" s="6" t="s">
        <v>128</v>
      </c>
      <c r="C283" s="6" t="s">
        <v>129</v>
      </c>
      <c r="D283" s="4" t="s">
        <v>130</v>
      </c>
      <c r="E283" s="4" t="s">
        <v>137</v>
      </c>
      <c r="F283" s="4"/>
      <c r="G283" s="4" t="n">
        <v>26</v>
      </c>
      <c r="H283" s="4" t="n">
        <v>2300</v>
      </c>
      <c r="I283" s="4" t="s">
        <v>90</v>
      </c>
      <c r="J283" s="4" t="s">
        <v>37</v>
      </c>
      <c r="K283" s="6" t="n">
        <v>240</v>
      </c>
      <c r="M283" s="6" t="s">
        <v>53</v>
      </c>
      <c r="N283" s="4" t="s">
        <v>132</v>
      </c>
      <c r="O283" s="5" t="s">
        <v>133</v>
      </c>
      <c r="P283" s="4" t="s">
        <v>134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customFormat="false" ht="15.75" hidden="false" customHeight="false" outlineLevel="0" collapsed="false">
      <c r="A284" s="4" t="s">
        <v>127</v>
      </c>
      <c r="B284" s="6" t="s">
        <v>128</v>
      </c>
      <c r="C284" s="6" t="s">
        <v>129</v>
      </c>
      <c r="D284" s="4" t="s">
        <v>130</v>
      </c>
      <c r="E284" s="4" t="s">
        <v>137</v>
      </c>
      <c r="F284" s="4"/>
      <c r="G284" s="4" t="n">
        <v>26</v>
      </c>
      <c r="H284" s="4" t="n">
        <v>2300</v>
      </c>
      <c r="I284" s="4" t="s">
        <v>90</v>
      </c>
      <c r="J284" s="4" t="s">
        <v>136</v>
      </c>
      <c r="K284" s="6" t="n">
        <v>350</v>
      </c>
      <c r="M284" s="6" t="s">
        <v>53</v>
      </c>
      <c r="N284" s="4" t="s">
        <v>132</v>
      </c>
      <c r="O284" s="5" t="s">
        <v>133</v>
      </c>
      <c r="P284" s="4" t="s">
        <v>134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customFormat="false" ht="15.75" hidden="false" customHeight="false" outlineLevel="0" collapsed="false">
      <c r="A285" s="4" t="s">
        <v>127</v>
      </c>
      <c r="B285" s="6" t="s">
        <v>128</v>
      </c>
      <c r="C285" s="6" t="s">
        <v>129</v>
      </c>
      <c r="D285" s="4" t="s">
        <v>130</v>
      </c>
      <c r="E285" s="4" t="s">
        <v>131</v>
      </c>
      <c r="F285" s="4"/>
      <c r="G285" s="4" t="n">
        <v>26</v>
      </c>
      <c r="H285" s="4" t="n">
        <v>2300</v>
      </c>
      <c r="I285" s="4" t="s">
        <v>90</v>
      </c>
      <c r="J285" s="4" t="s">
        <v>49</v>
      </c>
      <c r="K285" s="4" t="n">
        <v>2086</v>
      </c>
      <c r="M285" s="6" t="s">
        <v>25</v>
      </c>
      <c r="N285" s="4" t="s">
        <v>132</v>
      </c>
      <c r="O285" s="5" t="s">
        <v>133</v>
      </c>
      <c r="P285" s="4" t="s">
        <v>138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customFormat="false" ht="15.75" hidden="false" customHeight="false" outlineLevel="0" collapsed="false">
      <c r="A286" s="4" t="s">
        <v>127</v>
      </c>
      <c r="B286" s="6" t="s">
        <v>128</v>
      </c>
      <c r="C286" s="6" t="s">
        <v>129</v>
      </c>
      <c r="D286" s="4" t="s">
        <v>130</v>
      </c>
      <c r="E286" s="4" t="s">
        <v>131</v>
      </c>
      <c r="F286" s="4"/>
      <c r="G286" s="4" t="n">
        <v>26</v>
      </c>
      <c r="H286" s="4" t="n">
        <v>2300</v>
      </c>
      <c r="I286" s="4" t="s">
        <v>90</v>
      </c>
      <c r="J286" s="4" t="s">
        <v>135</v>
      </c>
      <c r="K286" s="4" t="n">
        <v>862</v>
      </c>
      <c r="M286" s="6" t="s">
        <v>25</v>
      </c>
      <c r="N286" s="4" t="s">
        <v>132</v>
      </c>
      <c r="O286" s="5" t="s">
        <v>133</v>
      </c>
      <c r="P286" s="4" t="s">
        <v>138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customFormat="false" ht="15.75" hidden="false" customHeight="false" outlineLevel="0" collapsed="false">
      <c r="A287" s="4" t="s">
        <v>127</v>
      </c>
      <c r="B287" s="6" t="s">
        <v>128</v>
      </c>
      <c r="C287" s="6" t="s">
        <v>129</v>
      </c>
      <c r="D287" s="4" t="s">
        <v>130</v>
      </c>
      <c r="E287" s="4" t="s">
        <v>131</v>
      </c>
      <c r="F287" s="4"/>
      <c r="G287" s="4" t="n">
        <v>26</v>
      </c>
      <c r="H287" s="4" t="n">
        <v>2300</v>
      </c>
      <c r="I287" s="4" t="s">
        <v>90</v>
      </c>
      <c r="J287" s="4" t="s">
        <v>75</v>
      </c>
      <c r="K287" s="4" t="n">
        <v>110</v>
      </c>
      <c r="M287" s="6" t="s">
        <v>25</v>
      </c>
      <c r="N287" s="4" t="s">
        <v>132</v>
      </c>
      <c r="O287" s="5" t="s">
        <v>133</v>
      </c>
      <c r="P287" s="4" t="s">
        <v>138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customFormat="false" ht="15.75" hidden="false" customHeight="false" outlineLevel="0" collapsed="false">
      <c r="A288" s="4" t="s">
        <v>127</v>
      </c>
      <c r="B288" s="6" t="s">
        <v>128</v>
      </c>
      <c r="C288" s="6" t="s">
        <v>129</v>
      </c>
      <c r="D288" s="4" t="s">
        <v>130</v>
      </c>
      <c r="E288" s="4" t="s">
        <v>131</v>
      </c>
      <c r="F288" s="4"/>
      <c r="G288" s="4" t="n">
        <v>26</v>
      </c>
      <c r="H288" s="4" t="n">
        <v>2300</v>
      </c>
      <c r="I288" s="4" t="s">
        <v>90</v>
      </c>
      <c r="J288" s="4" t="s">
        <v>36</v>
      </c>
      <c r="K288" s="4" t="n">
        <v>19</v>
      </c>
      <c r="M288" s="6" t="s">
        <v>25</v>
      </c>
      <c r="N288" s="4" t="s">
        <v>132</v>
      </c>
      <c r="O288" s="5" t="s">
        <v>133</v>
      </c>
      <c r="P288" s="4" t="s">
        <v>138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customFormat="false" ht="15.75" hidden="false" customHeight="false" outlineLevel="0" collapsed="false">
      <c r="A289" s="4" t="s">
        <v>127</v>
      </c>
      <c r="B289" s="6" t="s">
        <v>128</v>
      </c>
      <c r="C289" s="6" t="s">
        <v>129</v>
      </c>
      <c r="D289" s="4" t="s">
        <v>130</v>
      </c>
      <c r="E289" s="4" t="s">
        <v>131</v>
      </c>
      <c r="F289" s="4"/>
      <c r="G289" s="4" t="n">
        <v>26</v>
      </c>
      <c r="H289" s="4" t="n">
        <v>2300</v>
      </c>
      <c r="I289" s="4" t="s">
        <v>90</v>
      </c>
      <c r="J289" s="4" t="s">
        <v>37</v>
      </c>
      <c r="K289" s="4" t="n">
        <v>125</v>
      </c>
      <c r="M289" s="6" t="s">
        <v>25</v>
      </c>
      <c r="N289" s="4" t="s">
        <v>132</v>
      </c>
      <c r="O289" s="5" t="s">
        <v>133</v>
      </c>
      <c r="P289" s="4" t="s">
        <v>138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customFormat="false" ht="15.75" hidden="false" customHeight="false" outlineLevel="0" collapsed="false">
      <c r="A290" s="4" t="s">
        <v>127</v>
      </c>
      <c r="B290" s="6" t="s">
        <v>128</v>
      </c>
      <c r="C290" s="6" t="s">
        <v>129</v>
      </c>
      <c r="D290" s="4" t="s">
        <v>130</v>
      </c>
      <c r="E290" s="4" t="s">
        <v>131</v>
      </c>
      <c r="F290" s="4"/>
      <c r="G290" s="4" t="n">
        <v>26</v>
      </c>
      <c r="H290" s="4" t="n">
        <v>2300</v>
      </c>
      <c r="I290" s="4" t="s">
        <v>90</v>
      </c>
      <c r="J290" s="4" t="s">
        <v>136</v>
      </c>
      <c r="K290" s="4" t="n">
        <v>118</v>
      </c>
      <c r="M290" s="6" t="s">
        <v>25</v>
      </c>
      <c r="N290" s="4" t="s">
        <v>132</v>
      </c>
      <c r="O290" s="5" t="s">
        <v>133</v>
      </c>
      <c r="P290" s="4" t="s">
        <v>138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customFormat="false" ht="15.75" hidden="false" customHeight="false" outlineLevel="0" collapsed="false">
      <c r="A291" s="4" t="s">
        <v>127</v>
      </c>
      <c r="B291" s="6" t="s">
        <v>128</v>
      </c>
      <c r="C291" s="6" t="s">
        <v>129</v>
      </c>
      <c r="D291" s="4" t="s">
        <v>130</v>
      </c>
      <c r="E291" s="4" t="s">
        <v>137</v>
      </c>
      <c r="F291" s="4"/>
      <c r="G291" s="4" t="n">
        <v>26</v>
      </c>
      <c r="H291" s="4" t="n">
        <v>2300</v>
      </c>
      <c r="I291" s="4" t="s">
        <v>90</v>
      </c>
      <c r="J291" s="4" t="s">
        <v>49</v>
      </c>
      <c r="K291" s="4" t="n">
        <v>1955</v>
      </c>
      <c r="M291" s="6" t="s">
        <v>25</v>
      </c>
      <c r="N291" s="4" t="s">
        <v>132</v>
      </c>
      <c r="O291" s="5" t="s">
        <v>133</v>
      </c>
      <c r="P291" s="4" t="s">
        <v>138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customFormat="false" ht="15.75" hidden="false" customHeight="false" outlineLevel="0" collapsed="false">
      <c r="A292" s="4" t="s">
        <v>127</v>
      </c>
      <c r="B292" s="6" t="s">
        <v>128</v>
      </c>
      <c r="C292" s="6" t="s">
        <v>129</v>
      </c>
      <c r="D292" s="4" t="s">
        <v>130</v>
      </c>
      <c r="E292" s="4" t="s">
        <v>137</v>
      </c>
      <c r="F292" s="4"/>
      <c r="G292" s="4" t="n">
        <v>26</v>
      </c>
      <c r="H292" s="4" t="n">
        <v>2300</v>
      </c>
      <c r="I292" s="4" t="s">
        <v>90</v>
      </c>
      <c r="J292" s="4" t="s">
        <v>135</v>
      </c>
      <c r="K292" s="4" t="n">
        <v>472</v>
      </c>
      <c r="M292" s="6" t="s">
        <v>25</v>
      </c>
      <c r="N292" s="4" t="s">
        <v>132</v>
      </c>
      <c r="O292" s="5" t="s">
        <v>133</v>
      </c>
      <c r="P292" s="4" t="s">
        <v>138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customFormat="false" ht="15.75" hidden="false" customHeight="false" outlineLevel="0" collapsed="false">
      <c r="A293" s="4" t="s">
        <v>127</v>
      </c>
      <c r="B293" s="6" t="s">
        <v>128</v>
      </c>
      <c r="C293" s="6" t="s">
        <v>129</v>
      </c>
      <c r="D293" s="4" t="s">
        <v>130</v>
      </c>
      <c r="E293" s="4" t="s">
        <v>137</v>
      </c>
      <c r="F293" s="4"/>
      <c r="G293" s="4" t="n">
        <v>26</v>
      </c>
      <c r="H293" s="4" t="n">
        <v>2300</v>
      </c>
      <c r="I293" s="4" t="s">
        <v>90</v>
      </c>
      <c r="J293" s="4" t="s">
        <v>75</v>
      </c>
      <c r="K293" s="4" t="n">
        <v>131</v>
      </c>
      <c r="M293" s="6" t="s">
        <v>25</v>
      </c>
      <c r="N293" s="4" t="s">
        <v>132</v>
      </c>
      <c r="O293" s="5" t="s">
        <v>133</v>
      </c>
      <c r="P293" s="4" t="s">
        <v>138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customFormat="false" ht="15.75" hidden="false" customHeight="false" outlineLevel="0" collapsed="false">
      <c r="A294" s="4" t="s">
        <v>127</v>
      </c>
      <c r="B294" s="6" t="s">
        <v>128</v>
      </c>
      <c r="C294" s="6" t="s">
        <v>129</v>
      </c>
      <c r="D294" s="4" t="s">
        <v>130</v>
      </c>
      <c r="E294" s="4" t="s">
        <v>137</v>
      </c>
      <c r="F294" s="4"/>
      <c r="G294" s="4" t="n">
        <v>26</v>
      </c>
      <c r="H294" s="4" t="n">
        <v>2300</v>
      </c>
      <c r="I294" s="4" t="s">
        <v>90</v>
      </c>
      <c r="J294" s="4" t="s">
        <v>36</v>
      </c>
      <c r="K294" s="4" t="n">
        <v>18</v>
      </c>
      <c r="M294" s="6" t="s">
        <v>25</v>
      </c>
      <c r="N294" s="4" t="s">
        <v>132</v>
      </c>
      <c r="O294" s="5" t="s">
        <v>133</v>
      </c>
      <c r="P294" s="4" t="s">
        <v>138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customFormat="false" ht="15.75" hidden="false" customHeight="false" outlineLevel="0" collapsed="false">
      <c r="A295" s="4" t="s">
        <v>127</v>
      </c>
      <c r="B295" s="6" t="s">
        <v>128</v>
      </c>
      <c r="C295" s="6" t="s">
        <v>129</v>
      </c>
      <c r="D295" s="4" t="s">
        <v>130</v>
      </c>
      <c r="E295" s="4" t="s">
        <v>137</v>
      </c>
      <c r="F295" s="4"/>
      <c r="G295" s="4" t="n">
        <v>26</v>
      </c>
      <c r="H295" s="4" t="n">
        <v>2300</v>
      </c>
      <c r="I295" s="4" t="s">
        <v>90</v>
      </c>
      <c r="J295" s="4" t="s">
        <v>37</v>
      </c>
      <c r="K295" s="4" t="n">
        <v>34</v>
      </c>
      <c r="M295" s="6" t="s">
        <v>25</v>
      </c>
      <c r="N295" s="4" t="s">
        <v>132</v>
      </c>
      <c r="O295" s="5" t="s">
        <v>133</v>
      </c>
      <c r="P295" s="4" t="s">
        <v>138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customFormat="false" ht="15.75" hidden="false" customHeight="false" outlineLevel="0" collapsed="false">
      <c r="A296" s="4" t="s">
        <v>127</v>
      </c>
      <c r="B296" s="6" t="s">
        <v>128</v>
      </c>
      <c r="C296" s="6" t="s">
        <v>129</v>
      </c>
      <c r="D296" s="4" t="s">
        <v>130</v>
      </c>
      <c r="E296" s="4" t="s">
        <v>137</v>
      </c>
      <c r="F296" s="4"/>
      <c r="G296" s="4" t="n">
        <v>26</v>
      </c>
      <c r="H296" s="4" t="n">
        <v>2300</v>
      </c>
      <c r="I296" s="4" t="s">
        <v>90</v>
      </c>
      <c r="J296" s="4" t="s">
        <v>136</v>
      </c>
      <c r="K296" s="4" t="n">
        <v>64</v>
      </c>
      <c r="M296" s="6" t="s">
        <v>25</v>
      </c>
      <c r="N296" s="4" t="s">
        <v>132</v>
      </c>
      <c r="O296" s="5" t="s">
        <v>133</v>
      </c>
      <c r="P296" s="4" t="s">
        <v>138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customFormat="false" ht="15.75" hidden="false" customHeight="false" outlineLevel="0" collapsed="false">
      <c r="A297" s="4" t="s">
        <v>139</v>
      </c>
      <c r="B297" s="6" t="s">
        <v>128</v>
      </c>
      <c r="C297" s="6" t="s">
        <v>129</v>
      </c>
      <c r="D297" s="4" t="s">
        <v>130</v>
      </c>
      <c r="E297" s="4" t="s">
        <v>140</v>
      </c>
      <c r="F297" s="4"/>
      <c r="G297" s="4" t="n">
        <v>26</v>
      </c>
      <c r="H297" s="4" t="n">
        <v>2300</v>
      </c>
      <c r="I297" s="4" t="s">
        <v>90</v>
      </c>
      <c r="J297" s="4" t="s">
        <v>49</v>
      </c>
      <c r="K297" s="6" t="n">
        <v>2740</v>
      </c>
      <c r="M297" s="6" t="s">
        <v>53</v>
      </c>
      <c r="N297" s="4" t="s">
        <v>132</v>
      </c>
      <c r="O297" s="5" t="s">
        <v>133</v>
      </c>
      <c r="P297" s="4" t="s">
        <v>134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customFormat="false" ht="15.75" hidden="false" customHeight="false" outlineLevel="0" collapsed="false">
      <c r="A298" s="4" t="s">
        <v>139</v>
      </c>
      <c r="B298" s="6" t="s">
        <v>128</v>
      </c>
      <c r="C298" s="6" t="s">
        <v>129</v>
      </c>
      <c r="D298" s="0" t="s">
        <v>130</v>
      </c>
      <c r="E298" s="4" t="s">
        <v>140</v>
      </c>
      <c r="G298" s="0" t="n">
        <v>26</v>
      </c>
      <c r="H298" s="0" t="n">
        <v>2300</v>
      </c>
      <c r="I298" s="0" t="s">
        <v>90</v>
      </c>
      <c r="J298" s="0" t="s">
        <v>135</v>
      </c>
      <c r="K298" s="6" t="n">
        <v>40</v>
      </c>
      <c r="M298" s="6" t="s">
        <v>53</v>
      </c>
      <c r="N298" s="0" t="s">
        <v>132</v>
      </c>
      <c r="O298" s="5" t="s">
        <v>133</v>
      </c>
      <c r="P298" s="0" t="s">
        <v>134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customFormat="false" ht="15.75" hidden="false" customHeight="false" outlineLevel="0" collapsed="false">
      <c r="A299" s="4" t="s">
        <v>139</v>
      </c>
      <c r="B299" s="6" t="s">
        <v>128</v>
      </c>
      <c r="C299" s="6" t="s">
        <v>129</v>
      </c>
      <c r="D299" s="0" t="s">
        <v>130</v>
      </c>
      <c r="E299" s="4" t="s">
        <v>140</v>
      </c>
      <c r="G299" s="0" t="n">
        <v>26</v>
      </c>
      <c r="H299" s="0" t="n">
        <v>2300</v>
      </c>
      <c r="I299" s="0" t="s">
        <v>90</v>
      </c>
      <c r="J299" s="0" t="s">
        <v>75</v>
      </c>
      <c r="K299" s="6" t="n">
        <v>2380</v>
      </c>
      <c r="M299" s="6" t="s">
        <v>53</v>
      </c>
      <c r="N299" s="0" t="s">
        <v>132</v>
      </c>
      <c r="O299" s="5" t="s">
        <v>133</v>
      </c>
      <c r="P299" s="0" t="s">
        <v>134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customFormat="false" ht="15.75" hidden="false" customHeight="false" outlineLevel="0" collapsed="false">
      <c r="A300" s="4" t="s">
        <v>139</v>
      </c>
      <c r="B300" s="6" t="s">
        <v>128</v>
      </c>
      <c r="C300" s="6" t="s">
        <v>129</v>
      </c>
      <c r="D300" s="0" t="s">
        <v>130</v>
      </c>
      <c r="E300" s="4" t="s">
        <v>140</v>
      </c>
      <c r="G300" s="0" t="n">
        <v>26</v>
      </c>
      <c r="H300" s="0" t="n">
        <v>2300</v>
      </c>
      <c r="I300" s="0" t="s">
        <v>90</v>
      </c>
      <c r="J300" s="0" t="s">
        <v>36</v>
      </c>
      <c r="K300" s="6" t="n">
        <v>80</v>
      </c>
      <c r="M300" s="6" t="s">
        <v>53</v>
      </c>
      <c r="N300" s="0" t="s">
        <v>132</v>
      </c>
      <c r="O300" s="5" t="s">
        <v>133</v>
      </c>
      <c r="P300" s="0" t="s">
        <v>134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customFormat="false" ht="15.75" hidden="false" customHeight="false" outlineLevel="0" collapsed="false">
      <c r="A301" s="4" t="s">
        <v>139</v>
      </c>
      <c r="B301" s="6" t="s">
        <v>128</v>
      </c>
      <c r="C301" s="6" t="s">
        <v>129</v>
      </c>
      <c r="D301" s="0" t="s">
        <v>130</v>
      </c>
      <c r="E301" s="4" t="s">
        <v>140</v>
      </c>
      <c r="G301" s="0" t="n">
        <v>26</v>
      </c>
      <c r="H301" s="0" t="n">
        <v>2300</v>
      </c>
      <c r="I301" s="0" t="s">
        <v>90</v>
      </c>
      <c r="J301" s="0" t="s">
        <v>37</v>
      </c>
      <c r="K301" s="6" t="n">
        <v>390</v>
      </c>
      <c r="M301" s="6" t="s">
        <v>53</v>
      </c>
      <c r="N301" s="0" t="s">
        <v>132</v>
      </c>
      <c r="O301" s="5" t="s">
        <v>133</v>
      </c>
      <c r="P301" s="0" t="s">
        <v>134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customFormat="false" ht="15.75" hidden="false" customHeight="false" outlineLevel="0" collapsed="false">
      <c r="A302" s="4" t="s">
        <v>139</v>
      </c>
      <c r="B302" s="6" t="s">
        <v>128</v>
      </c>
      <c r="C302" s="6" t="s">
        <v>129</v>
      </c>
      <c r="D302" s="0" t="s">
        <v>130</v>
      </c>
      <c r="E302" s="4" t="s">
        <v>140</v>
      </c>
      <c r="G302" s="0" t="n">
        <v>26</v>
      </c>
      <c r="H302" s="0" t="n">
        <v>2300</v>
      </c>
      <c r="I302" s="0" t="s">
        <v>90</v>
      </c>
      <c r="J302" s="0" t="s">
        <v>136</v>
      </c>
      <c r="K302" s="6" t="n">
        <v>240</v>
      </c>
      <c r="M302" s="6" t="s">
        <v>53</v>
      </c>
      <c r="N302" s="0" t="s">
        <v>132</v>
      </c>
      <c r="O302" s="5" t="s">
        <v>133</v>
      </c>
      <c r="P302" s="0" t="s">
        <v>134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customFormat="false" ht="15.75" hidden="false" customHeight="false" outlineLevel="0" collapsed="false">
      <c r="A303" s="4" t="s">
        <v>141</v>
      </c>
      <c r="B303" s="6" t="s">
        <v>128</v>
      </c>
      <c r="C303" s="6" t="s">
        <v>129</v>
      </c>
      <c r="D303" s="0" t="s">
        <v>130</v>
      </c>
      <c r="E303" s="4" t="s">
        <v>140</v>
      </c>
      <c r="G303" s="0" t="n">
        <v>26</v>
      </c>
      <c r="H303" s="0" t="n">
        <v>2300</v>
      </c>
      <c r="I303" s="0" t="s">
        <v>90</v>
      </c>
      <c r="J303" s="0" t="s">
        <v>49</v>
      </c>
      <c r="K303" s="6" t="n">
        <v>51090</v>
      </c>
      <c r="M303" s="6" t="s">
        <v>53</v>
      </c>
      <c r="N303" s="0" t="s">
        <v>132</v>
      </c>
      <c r="O303" s="5" t="s">
        <v>133</v>
      </c>
      <c r="P303" s="0" t="s">
        <v>134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customFormat="false" ht="15.75" hidden="false" customHeight="false" outlineLevel="0" collapsed="false">
      <c r="A304" s="4" t="s">
        <v>141</v>
      </c>
      <c r="B304" s="6" t="s">
        <v>128</v>
      </c>
      <c r="C304" s="6" t="s">
        <v>129</v>
      </c>
      <c r="D304" s="0" t="s">
        <v>130</v>
      </c>
      <c r="E304" s="4" t="s">
        <v>140</v>
      </c>
      <c r="G304" s="0" t="n">
        <v>26</v>
      </c>
      <c r="H304" s="0" t="n">
        <v>2300</v>
      </c>
      <c r="I304" s="0" t="s">
        <v>90</v>
      </c>
      <c r="J304" s="0" t="s">
        <v>135</v>
      </c>
      <c r="K304" s="6" t="n">
        <v>3640</v>
      </c>
      <c r="M304" s="6" t="s">
        <v>53</v>
      </c>
      <c r="N304" s="0" t="s">
        <v>132</v>
      </c>
      <c r="O304" s="5" t="s">
        <v>133</v>
      </c>
      <c r="P304" s="0" t="s">
        <v>134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customFormat="false" ht="15.75" hidden="false" customHeight="false" outlineLevel="0" collapsed="false">
      <c r="A305" s="4" t="s">
        <v>141</v>
      </c>
      <c r="B305" s="6" t="s">
        <v>128</v>
      </c>
      <c r="C305" s="6" t="s">
        <v>129</v>
      </c>
      <c r="D305" s="0" t="s">
        <v>130</v>
      </c>
      <c r="E305" s="4" t="s">
        <v>140</v>
      </c>
      <c r="G305" s="0" t="n">
        <v>26</v>
      </c>
      <c r="H305" s="0" t="n">
        <v>2300</v>
      </c>
      <c r="I305" s="0" t="s">
        <v>90</v>
      </c>
      <c r="J305" s="0" t="s">
        <v>75</v>
      </c>
      <c r="K305" s="6" t="n">
        <v>490</v>
      </c>
      <c r="M305" s="6" t="s">
        <v>53</v>
      </c>
      <c r="N305" s="0" t="s">
        <v>132</v>
      </c>
      <c r="O305" s="5" t="s">
        <v>133</v>
      </c>
      <c r="P305" s="0" t="s">
        <v>134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customFormat="false" ht="15.75" hidden="false" customHeight="false" outlineLevel="0" collapsed="false">
      <c r="A306" s="4" t="s">
        <v>141</v>
      </c>
      <c r="B306" s="6" t="s">
        <v>128</v>
      </c>
      <c r="C306" s="6" t="s">
        <v>129</v>
      </c>
      <c r="D306" s="0" t="s">
        <v>130</v>
      </c>
      <c r="E306" s="4" t="s">
        <v>140</v>
      </c>
      <c r="G306" s="0" t="n">
        <v>26</v>
      </c>
      <c r="H306" s="0" t="n">
        <v>2300</v>
      </c>
      <c r="I306" s="0" t="s">
        <v>90</v>
      </c>
      <c r="J306" s="0" t="s">
        <v>36</v>
      </c>
      <c r="K306" s="6" t="n">
        <v>2490</v>
      </c>
      <c r="M306" s="6" t="s">
        <v>53</v>
      </c>
      <c r="N306" s="0" t="s">
        <v>132</v>
      </c>
      <c r="O306" s="5" t="s">
        <v>133</v>
      </c>
      <c r="P306" s="0" t="s">
        <v>134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customFormat="false" ht="15.75" hidden="false" customHeight="false" outlineLevel="0" collapsed="false">
      <c r="A307" s="4" t="s">
        <v>141</v>
      </c>
      <c r="B307" s="6" t="s">
        <v>128</v>
      </c>
      <c r="C307" s="6" t="s">
        <v>129</v>
      </c>
      <c r="D307" s="0" t="s">
        <v>130</v>
      </c>
      <c r="E307" s="4" t="s">
        <v>140</v>
      </c>
      <c r="G307" s="0" t="n">
        <v>26</v>
      </c>
      <c r="H307" s="0" t="n">
        <v>2300</v>
      </c>
      <c r="I307" s="0" t="s">
        <v>90</v>
      </c>
      <c r="J307" s="0" t="s">
        <v>37</v>
      </c>
      <c r="K307" s="6" t="n">
        <v>1460</v>
      </c>
      <c r="M307" s="6" t="s">
        <v>53</v>
      </c>
      <c r="N307" s="0" t="s">
        <v>132</v>
      </c>
      <c r="O307" s="5" t="s">
        <v>133</v>
      </c>
      <c r="P307" s="0" t="s">
        <v>134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customFormat="false" ht="15.75" hidden="false" customHeight="false" outlineLevel="0" collapsed="false">
      <c r="A308" s="4" t="s">
        <v>141</v>
      </c>
      <c r="B308" s="6" t="s">
        <v>128</v>
      </c>
      <c r="C308" s="6" t="s">
        <v>129</v>
      </c>
      <c r="D308" s="0" t="s">
        <v>130</v>
      </c>
      <c r="E308" s="4" t="s">
        <v>140</v>
      </c>
      <c r="G308" s="0" t="n">
        <v>26</v>
      </c>
      <c r="H308" s="0" t="n">
        <v>2300</v>
      </c>
      <c r="I308" s="0" t="s">
        <v>90</v>
      </c>
      <c r="J308" s="0" t="s">
        <v>136</v>
      </c>
      <c r="K308" s="6" t="n">
        <v>2800</v>
      </c>
      <c r="M308" s="6" t="s">
        <v>53</v>
      </c>
      <c r="N308" s="0" t="s">
        <v>132</v>
      </c>
      <c r="O308" s="5" t="s">
        <v>133</v>
      </c>
      <c r="P308" s="0" t="s">
        <v>134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customFormat="false" ht="15.75" hidden="false" customHeight="false" outlineLevel="0" collapsed="false">
      <c r="A309" s="4" t="s">
        <v>139</v>
      </c>
      <c r="B309" s="6" t="s">
        <v>128</v>
      </c>
      <c r="C309" s="6" t="s">
        <v>129</v>
      </c>
      <c r="D309" s="0" t="s">
        <v>130</v>
      </c>
      <c r="E309" s="4" t="s">
        <v>140</v>
      </c>
      <c r="G309" s="0" t="n">
        <v>26</v>
      </c>
      <c r="H309" s="0" t="n">
        <v>2300</v>
      </c>
      <c r="I309" s="0" t="s">
        <v>90</v>
      </c>
      <c r="J309" s="0" t="s">
        <v>49</v>
      </c>
      <c r="K309" s="4" t="n">
        <v>992</v>
      </c>
      <c r="M309" s="6" t="s">
        <v>25</v>
      </c>
      <c r="N309" s="0" t="s">
        <v>132</v>
      </c>
      <c r="O309" s="5" t="s">
        <v>133</v>
      </c>
      <c r="P309" s="0" t="s">
        <v>138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customFormat="false" ht="15.75" hidden="false" customHeight="false" outlineLevel="0" collapsed="false">
      <c r="A310" s="4" t="s">
        <v>139</v>
      </c>
      <c r="B310" s="6" t="s">
        <v>128</v>
      </c>
      <c r="C310" s="6" t="s">
        <v>129</v>
      </c>
      <c r="D310" s="0" t="s">
        <v>130</v>
      </c>
      <c r="E310" s="4" t="s">
        <v>140</v>
      </c>
      <c r="G310" s="0" t="n">
        <v>26</v>
      </c>
      <c r="H310" s="0" t="n">
        <v>2300</v>
      </c>
      <c r="I310" s="0" t="s">
        <v>90</v>
      </c>
      <c r="J310" s="0" t="s">
        <v>135</v>
      </c>
      <c r="K310" s="4" t="n">
        <v>75</v>
      </c>
      <c r="M310" s="6" t="s">
        <v>25</v>
      </c>
      <c r="N310" s="0" t="s">
        <v>132</v>
      </c>
      <c r="O310" s="5" t="s">
        <v>133</v>
      </c>
      <c r="P310" s="0" t="s">
        <v>138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customFormat="false" ht="15.75" hidden="false" customHeight="false" outlineLevel="0" collapsed="false">
      <c r="A311" s="4" t="s">
        <v>139</v>
      </c>
      <c r="B311" s="6" t="s">
        <v>128</v>
      </c>
      <c r="C311" s="6" t="s">
        <v>129</v>
      </c>
      <c r="D311" s="0" t="s">
        <v>130</v>
      </c>
      <c r="E311" s="4" t="s">
        <v>140</v>
      </c>
      <c r="G311" s="0" t="n">
        <v>26</v>
      </c>
      <c r="H311" s="0" t="n">
        <v>2300</v>
      </c>
      <c r="I311" s="0" t="s">
        <v>90</v>
      </c>
      <c r="J311" s="0" t="s">
        <v>75</v>
      </c>
      <c r="K311" s="4" t="n">
        <v>187</v>
      </c>
      <c r="M311" s="6" t="s">
        <v>25</v>
      </c>
      <c r="N311" s="0" t="s">
        <v>132</v>
      </c>
      <c r="O311" s="5" t="s">
        <v>133</v>
      </c>
      <c r="P311" s="0" t="s">
        <v>138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customFormat="false" ht="15.75" hidden="false" customHeight="false" outlineLevel="0" collapsed="false">
      <c r="A312" s="4" t="s">
        <v>139</v>
      </c>
      <c r="B312" s="6" t="s">
        <v>128</v>
      </c>
      <c r="C312" s="6" t="s">
        <v>129</v>
      </c>
      <c r="D312" s="0" t="s">
        <v>130</v>
      </c>
      <c r="E312" s="4" t="s">
        <v>140</v>
      </c>
      <c r="G312" s="0" t="n">
        <v>26</v>
      </c>
      <c r="H312" s="0" t="n">
        <v>2300</v>
      </c>
      <c r="I312" s="0" t="s">
        <v>90</v>
      </c>
      <c r="J312" s="0" t="s">
        <v>36</v>
      </c>
      <c r="K312" s="4" t="n">
        <v>8</v>
      </c>
      <c r="M312" s="6" t="s">
        <v>25</v>
      </c>
      <c r="N312" s="0" t="s">
        <v>132</v>
      </c>
      <c r="O312" s="5" t="s">
        <v>133</v>
      </c>
      <c r="P312" s="0" t="s">
        <v>138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customFormat="false" ht="15.75" hidden="false" customHeight="false" outlineLevel="0" collapsed="false">
      <c r="A313" s="4" t="s">
        <v>139</v>
      </c>
      <c r="B313" s="6" t="s">
        <v>128</v>
      </c>
      <c r="C313" s="6" t="s">
        <v>129</v>
      </c>
      <c r="D313" s="0" t="s">
        <v>130</v>
      </c>
      <c r="E313" s="4" t="s">
        <v>140</v>
      </c>
      <c r="G313" s="0" t="n">
        <v>26</v>
      </c>
      <c r="H313" s="0" t="n">
        <v>2300</v>
      </c>
      <c r="I313" s="0" t="s">
        <v>90</v>
      </c>
      <c r="J313" s="0" t="s">
        <v>37</v>
      </c>
      <c r="K313" s="4" t="n">
        <v>18</v>
      </c>
      <c r="M313" s="6" t="s">
        <v>25</v>
      </c>
      <c r="N313" s="0" t="s">
        <v>132</v>
      </c>
      <c r="O313" s="5" t="s">
        <v>133</v>
      </c>
      <c r="P313" s="0" t="s">
        <v>138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customFormat="false" ht="15.75" hidden="false" customHeight="false" outlineLevel="0" collapsed="false">
      <c r="A314" s="4" t="s">
        <v>139</v>
      </c>
      <c r="B314" s="6" t="s">
        <v>128</v>
      </c>
      <c r="C314" s="6" t="s">
        <v>129</v>
      </c>
      <c r="D314" s="0" t="s">
        <v>130</v>
      </c>
      <c r="E314" s="4" t="s">
        <v>140</v>
      </c>
      <c r="G314" s="0" t="n">
        <v>26</v>
      </c>
      <c r="H314" s="0" t="n">
        <v>2300</v>
      </c>
      <c r="I314" s="0" t="s">
        <v>90</v>
      </c>
      <c r="J314" s="0" t="s">
        <v>136</v>
      </c>
      <c r="K314" s="4" t="n">
        <v>48</v>
      </c>
      <c r="M314" s="6" t="s">
        <v>25</v>
      </c>
      <c r="N314" s="0" t="s">
        <v>132</v>
      </c>
      <c r="O314" s="5" t="s">
        <v>133</v>
      </c>
      <c r="P314" s="0" t="s">
        <v>138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customFormat="false" ht="15.75" hidden="false" customHeight="false" outlineLevel="0" collapsed="false">
      <c r="A315" s="4" t="s">
        <v>141</v>
      </c>
      <c r="B315" s="6" t="s">
        <v>128</v>
      </c>
      <c r="C315" s="6" t="s">
        <v>129</v>
      </c>
      <c r="D315" s="0" t="s">
        <v>130</v>
      </c>
      <c r="E315" s="4" t="s">
        <v>140</v>
      </c>
      <c r="G315" s="0" t="n">
        <v>26</v>
      </c>
      <c r="H315" s="0" t="n">
        <v>2300</v>
      </c>
      <c r="I315" s="0" t="s">
        <v>90</v>
      </c>
      <c r="J315" s="0" t="s">
        <v>49</v>
      </c>
      <c r="K315" s="4" t="n">
        <v>1034</v>
      </c>
      <c r="M315" s="6" t="s">
        <v>25</v>
      </c>
      <c r="N315" s="0" t="s">
        <v>132</v>
      </c>
      <c r="O315" s="5" t="s">
        <v>133</v>
      </c>
      <c r="P315" s="0" t="s">
        <v>138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customFormat="false" ht="15.75" hidden="false" customHeight="false" outlineLevel="0" collapsed="false">
      <c r="A316" s="4" t="s">
        <v>141</v>
      </c>
      <c r="B316" s="6" t="s">
        <v>128</v>
      </c>
      <c r="C316" s="6" t="s">
        <v>129</v>
      </c>
      <c r="D316" s="0" t="s">
        <v>130</v>
      </c>
      <c r="E316" s="4" t="s">
        <v>140</v>
      </c>
      <c r="G316" s="0" t="n">
        <v>26</v>
      </c>
      <c r="H316" s="0" t="n">
        <v>2300</v>
      </c>
      <c r="I316" s="0" t="s">
        <v>90</v>
      </c>
      <c r="J316" s="0" t="s">
        <v>135</v>
      </c>
      <c r="K316" s="4" t="n">
        <v>534</v>
      </c>
      <c r="M316" s="6" t="s">
        <v>25</v>
      </c>
      <c r="N316" s="0" t="s">
        <v>132</v>
      </c>
      <c r="O316" s="5" t="s">
        <v>133</v>
      </c>
      <c r="P316" s="0" t="s">
        <v>138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customFormat="false" ht="15.75" hidden="false" customHeight="false" outlineLevel="0" collapsed="false">
      <c r="A317" s="4" t="s">
        <v>141</v>
      </c>
      <c r="B317" s="6" t="s">
        <v>128</v>
      </c>
      <c r="C317" s="6" t="s">
        <v>129</v>
      </c>
      <c r="D317" s="0" t="s">
        <v>130</v>
      </c>
      <c r="E317" s="4" t="s">
        <v>140</v>
      </c>
      <c r="G317" s="0" t="n">
        <v>26</v>
      </c>
      <c r="H317" s="0" t="n">
        <v>2300</v>
      </c>
      <c r="I317" s="0" t="s">
        <v>90</v>
      </c>
      <c r="J317" s="0" t="s">
        <v>75</v>
      </c>
      <c r="K317" s="4" t="n">
        <v>240</v>
      </c>
      <c r="M317" s="6" t="s">
        <v>25</v>
      </c>
      <c r="N317" s="0" t="s">
        <v>132</v>
      </c>
      <c r="O317" s="5" t="s">
        <v>133</v>
      </c>
      <c r="P317" s="0" t="s">
        <v>138</v>
      </c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customFormat="false" ht="15.75" hidden="false" customHeight="false" outlineLevel="0" collapsed="false">
      <c r="A318" s="4" t="s">
        <v>141</v>
      </c>
      <c r="B318" s="6" t="s">
        <v>128</v>
      </c>
      <c r="C318" s="6" t="s">
        <v>129</v>
      </c>
      <c r="D318" s="0" t="s">
        <v>130</v>
      </c>
      <c r="E318" s="4" t="s">
        <v>140</v>
      </c>
      <c r="G318" s="0" t="n">
        <v>26</v>
      </c>
      <c r="H318" s="0" t="n">
        <v>2300</v>
      </c>
      <c r="I318" s="0" t="s">
        <v>90</v>
      </c>
      <c r="J318" s="0" t="s">
        <v>36</v>
      </c>
      <c r="K318" s="4" t="n">
        <v>22</v>
      </c>
      <c r="M318" s="6" t="s">
        <v>25</v>
      </c>
      <c r="N318" s="0" t="s">
        <v>132</v>
      </c>
      <c r="O318" s="5" t="s">
        <v>133</v>
      </c>
      <c r="P318" s="0" t="s">
        <v>138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customFormat="false" ht="15.75" hidden="false" customHeight="false" outlineLevel="0" collapsed="false">
      <c r="A319" s="4" t="s">
        <v>141</v>
      </c>
      <c r="B319" s="6" t="s">
        <v>128</v>
      </c>
      <c r="C319" s="6" t="s">
        <v>129</v>
      </c>
      <c r="D319" s="0" t="s">
        <v>130</v>
      </c>
      <c r="E319" s="4" t="s">
        <v>140</v>
      </c>
      <c r="G319" s="0" t="n">
        <v>26</v>
      </c>
      <c r="H319" s="0" t="n">
        <v>2300</v>
      </c>
      <c r="I319" s="0" t="s">
        <v>90</v>
      </c>
      <c r="J319" s="0" t="s">
        <v>37</v>
      </c>
      <c r="K319" s="4" t="n">
        <v>38</v>
      </c>
      <c r="M319" s="6" t="s">
        <v>25</v>
      </c>
      <c r="N319" s="0" t="s">
        <v>132</v>
      </c>
      <c r="O319" s="5" t="s">
        <v>133</v>
      </c>
      <c r="P319" s="0" t="s">
        <v>138</v>
      </c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customFormat="false" ht="15.75" hidden="false" customHeight="false" outlineLevel="0" collapsed="false">
      <c r="A320" s="4" t="s">
        <v>141</v>
      </c>
      <c r="B320" s="6" t="s">
        <v>128</v>
      </c>
      <c r="C320" s="6" t="s">
        <v>129</v>
      </c>
      <c r="D320" s="4" t="s">
        <v>130</v>
      </c>
      <c r="E320" s="4" t="s">
        <v>140</v>
      </c>
      <c r="F320" s="4"/>
      <c r="G320" s="4" t="n">
        <v>26</v>
      </c>
      <c r="H320" s="4" t="n">
        <v>2300</v>
      </c>
      <c r="I320" s="4" t="s">
        <v>90</v>
      </c>
      <c r="J320" s="4" t="s">
        <v>136</v>
      </c>
      <c r="K320" s="4" t="n">
        <v>259</v>
      </c>
      <c r="M320" s="6" t="s">
        <v>25</v>
      </c>
      <c r="N320" s="4" t="s">
        <v>132</v>
      </c>
      <c r="O320" s="5" t="s">
        <v>133</v>
      </c>
      <c r="P320" s="4" t="s">
        <v>138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customFormat="false" ht="15.75" hidden="false" customHeight="false" outlineLevel="0" collapsed="false">
      <c r="A321" s="4" t="s">
        <v>142</v>
      </c>
      <c r="B321" s="6" t="s">
        <v>128</v>
      </c>
      <c r="C321" s="6" t="s">
        <v>129</v>
      </c>
      <c r="D321" s="4" t="s">
        <v>130</v>
      </c>
      <c r="E321" s="4" t="s">
        <v>143</v>
      </c>
      <c r="F321" s="4"/>
      <c r="G321" s="4" t="n">
        <v>26</v>
      </c>
      <c r="H321" s="4" t="n">
        <v>2300</v>
      </c>
      <c r="I321" s="4" t="s">
        <v>90</v>
      </c>
      <c r="J321" s="4" t="s">
        <v>49</v>
      </c>
      <c r="K321" s="6" t="n">
        <v>180</v>
      </c>
      <c r="M321" s="6" t="s">
        <v>53</v>
      </c>
      <c r="N321" s="4" t="s">
        <v>132</v>
      </c>
      <c r="O321" s="5" t="s">
        <v>133</v>
      </c>
      <c r="P321" s="4" t="s">
        <v>134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customFormat="false" ht="15.75" hidden="false" customHeight="false" outlineLevel="0" collapsed="false">
      <c r="A322" s="4" t="s">
        <v>142</v>
      </c>
      <c r="B322" s="6" t="s">
        <v>128</v>
      </c>
      <c r="C322" s="6" t="s">
        <v>129</v>
      </c>
      <c r="D322" s="4" t="s">
        <v>130</v>
      </c>
      <c r="E322" s="4" t="s">
        <v>143</v>
      </c>
      <c r="F322" s="4"/>
      <c r="G322" s="4" t="n">
        <v>26</v>
      </c>
      <c r="H322" s="4" t="n">
        <v>2300</v>
      </c>
      <c r="I322" s="4" t="s">
        <v>90</v>
      </c>
      <c r="J322" s="4" t="s">
        <v>135</v>
      </c>
      <c r="K322" s="4" t="n">
        <v>0</v>
      </c>
      <c r="M322" s="6" t="s">
        <v>53</v>
      </c>
      <c r="N322" s="4" t="s">
        <v>132</v>
      </c>
      <c r="O322" s="5" t="s">
        <v>133</v>
      </c>
      <c r="P322" s="4" t="s">
        <v>134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customFormat="false" ht="15.75" hidden="false" customHeight="false" outlineLevel="0" collapsed="false">
      <c r="A323" s="4" t="s">
        <v>142</v>
      </c>
      <c r="B323" s="6" t="s">
        <v>128</v>
      </c>
      <c r="C323" s="6" t="s">
        <v>129</v>
      </c>
      <c r="D323" s="4" t="s">
        <v>130</v>
      </c>
      <c r="E323" s="4" t="s">
        <v>143</v>
      </c>
      <c r="F323" s="4"/>
      <c r="G323" s="4" t="n">
        <v>26</v>
      </c>
      <c r="H323" s="4" t="n">
        <v>2300</v>
      </c>
      <c r="I323" s="4" t="s">
        <v>90</v>
      </c>
      <c r="J323" s="4" t="s">
        <v>75</v>
      </c>
      <c r="K323" s="6" t="n">
        <v>430</v>
      </c>
      <c r="M323" s="6" t="s">
        <v>53</v>
      </c>
      <c r="N323" s="4" t="s">
        <v>132</v>
      </c>
      <c r="O323" s="5" t="s">
        <v>133</v>
      </c>
      <c r="P323" s="4" t="s">
        <v>134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customFormat="false" ht="15.75" hidden="false" customHeight="false" outlineLevel="0" collapsed="false">
      <c r="A324" s="4" t="s">
        <v>142</v>
      </c>
      <c r="B324" s="6" t="s">
        <v>128</v>
      </c>
      <c r="C324" s="6" t="s">
        <v>129</v>
      </c>
      <c r="D324" s="4" t="s">
        <v>130</v>
      </c>
      <c r="E324" s="4" t="s">
        <v>143</v>
      </c>
      <c r="F324" s="4"/>
      <c r="G324" s="4" t="n">
        <v>26</v>
      </c>
      <c r="H324" s="4" t="n">
        <v>2300</v>
      </c>
      <c r="I324" s="4" t="s">
        <v>90</v>
      </c>
      <c r="J324" s="4" t="s">
        <v>36</v>
      </c>
      <c r="K324" s="6" t="n">
        <v>30</v>
      </c>
      <c r="M324" s="6" t="s">
        <v>53</v>
      </c>
      <c r="N324" s="4" t="s">
        <v>132</v>
      </c>
      <c r="O324" s="5" t="s">
        <v>133</v>
      </c>
      <c r="P324" s="4" t="s">
        <v>134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customFormat="false" ht="15.75" hidden="false" customHeight="false" outlineLevel="0" collapsed="false">
      <c r="A325" s="4" t="s">
        <v>142</v>
      </c>
      <c r="B325" s="6" t="s">
        <v>128</v>
      </c>
      <c r="C325" s="6" t="s">
        <v>129</v>
      </c>
      <c r="D325" s="4" t="s">
        <v>130</v>
      </c>
      <c r="E325" s="4" t="s">
        <v>143</v>
      </c>
      <c r="F325" s="4"/>
      <c r="G325" s="4" t="n">
        <v>26</v>
      </c>
      <c r="H325" s="4" t="n">
        <v>2300</v>
      </c>
      <c r="I325" s="4" t="s">
        <v>90</v>
      </c>
      <c r="J325" s="4" t="s">
        <v>37</v>
      </c>
      <c r="K325" s="6" t="n">
        <v>270</v>
      </c>
      <c r="M325" s="6" t="s">
        <v>53</v>
      </c>
      <c r="N325" s="4" t="s">
        <v>132</v>
      </c>
      <c r="O325" s="5" t="s">
        <v>133</v>
      </c>
      <c r="P325" s="4" t="s">
        <v>134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customFormat="false" ht="15.75" hidden="false" customHeight="false" outlineLevel="0" collapsed="false">
      <c r="A326" s="4" t="s">
        <v>142</v>
      </c>
      <c r="B326" s="6" t="s">
        <v>128</v>
      </c>
      <c r="C326" s="6" t="s">
        <v>129</v>
      </c>
      <c r="D326" s="4" t="s">
        <v>130</v>
      </c>
      <c r="E326" s="4" t="s">
        <v>143</v>
      </c>
      <c r="F326" s="4"/>
      <c r="G326" s="4" t="n">
        <v>26</v>
      </c>
      <c r="H326" s="4" t="n">
        <v>2300</v>
      </c>
      <c r="I326" s="4" t="s">
        <v>90</v>
      </c>
      <c r="J326" s="4" t="s">
        <v>136</v>
      </c>
      <c r="K326" s="6" t="n">
        <v>20</v>
      </c>
      <c r="M326" s="6" t="s">
        <v>53</v>
      </c>
      <c r="N326" s="4" t="s">
        <v>132</v>
      </c>
      <c r="O326" s="5" t="s">
        <v>133</v>
      </c>
      <c r="P326" s="4" t="s">
        <v>134</v>
      </c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customFormat="false" ht="15.75" hidden="false" customHeight="false" outlineLevel="0" collapsed="false">
      <c r="A327" s="4" t="s">
        <v>144</v>
      </c>
      <c r="B327" s="6" t="s">
        <v>128</v>
      </c>
      <c r="C327" s="6" t="s">
        <v>129</v>
      </c>
      <c r="D327" s="4" t="s">
        <v>130</v>
      </c>
      <c r="E327" s="4" t="s">
        <v>143</v>
      </c>
      <c r="F327" s="4"/>
      <c r="G327" s="4" t="n">
        <v>26</v>
      </c>
      <c r="H327" s="4" t="n">
        <v>2300</v>
      </c>
      <c r="I327" s="4" t="s">
        <v>90</v>
      </c>
      <c r="J327" s="4" t="s">
        <v>49</v>
      </c>
      <c r="K327" s="6" t="n">
        <v>590</v>
      </c>
      <c r="M327" s="6" t="s">
        <v>53</v>
      </c>
      <c r="N327" s="4" t="s">
        <v>132</v>
      </c>
      <c r="O327" s="5" t="s">
        <v>133</v>
      </c>
      <c r="P327" s="4" t="s">
        <v>134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customFormat="false" ht="15.75" hidden="false" customHeight="false" outlineLevel="0" collapsed="false">
      <c r="A328" s="4" t="s">
        <v>144</v>
      </c>
      <c r="B328" s="6" t="s">
        <v>128</v>
      </c>
      <c r="C328" s="6" t="s">
        <v>129</v>
      </c>
      <c r="D328" s="4" t="s">
        <v>130</v>
      </c>
      <c r="E328" s="4" t="s">
        <v>143</v>
      </c>
      <c r="F328" s="4"/>
      <c r="G328" s="4" t="n">
        <v>26</v>
      </c>
      <c r="H328" s="4" t="n">
        <v>2300</v>
      </c>
      <c r="I328" s="4" t="s">
        <v>90</v>
      </c>
      <c r="J328" s="4" t="s">
        <v>135</v>
      </c>
      <c r="K328" s="6" t="n">
        <v>90</v>
      </c>
      <c r="M328" s="6" t="s">
        <v>53</v>
      </c>
      <c r="N328" s="4" t="s">
        <v>132</v>
      </c>
      <c r="O328" s="5" t="s">
        <v>133</v>
      </c>
      <c r="P328" s="4" t="s">
        <v>134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customFormat="false" ht="15.75" hidden="false" customHeight="false" outlineLevel="0" collapsed="false">
      <c r="A329" s="4" t="s">
        <v>144</v>
      </c>
      <c r="B329" s="6" t="s">
        <v>128</v>
      </c>
      <c r="C329" s="6" t="s">
        <v>129</v>
      </c>
      <c r="D329" s="4" t="s">
        <v>130</v>
      </c>
      <c r="E329" s="4" t="s">
        <v>143</v>
      </c>
      <c r="F329" s="4"/>
      <c r="G329" s="4" t="n">
        <v>26</v>
      </c>
      <c r="H329" s="4" t="n">
        <v>2300</v>
      </c>
      <c r="I329" s="4" t="s">
        <v>90</v>
      </c>
      <c r="J329" s="4" t="s">
        <v>75</v>
      </c>
      <c r="K329" s="6" t="n">
        <v>1290</v>
      </c>
      <c r="M329" s="6" t="s">
        <v>53</v>
      </c>
      <c r="N329" s="4" t="s">
        <v>132</v>
      </c>
      <c r="O329" s="5" t="s">
        <v>133</v>
      </c>
      <c r="P329" s="4" t="s">
        <v>134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customFormat="false" ht="15.75" hidden="false" customHeight="false" outlineLevel="0" collapsed="false">
      <c r="A330" s="4" t="s">
        <v>144</v>
      </c>
      <c r="B330" s="6" t="s">
        <v>128</v>
      </c>
      <c r="C330" s="6" t="s">
        <v>129</v>
      </c>
      <c r="D330" s="4" t="s">
        <v>130</v>
      </c>
      <c r="E330" s="4" t="s">
        <v>143</v>
      </c>
      <c r="F330" s="4"/>
      <c r="G330" s="4" t="n">
        <v>26</v>
      </c>
      <c r="H330" s="4" t="n">
        <v>2300</v>
      </c>
      <c r="I330" s="4" t="s">
        <v>90</v>
      </c>
      <c r="J330" s="4" t="s">
        <v>36</v>
      </c>
      <c r="K330" s="4" t="n">
        <v>0</v>
      </c>
      <c r="M330" s="6" t="s">
        <v>53</v>
      </c>
      <c r="N330" s="4" t="s">
        <v>132</v>
      </c>
      <c r="O330" s="5" t="s">
        <v>133</v>
      </c>
      <c r="P330" s="4" t="s">
        <v>134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customFormat="false" ht="15.75" hidden="false" customHeight="false" outlineLevel="0" collapsed="false">
      <c r="A331" s="4" t="s">
        <v>144</v>
      </c>
      <c r="B331" s="6" t="s">
        <v>128</v>
      </c>
      <c r="C331" s="6" t="s">
        <v>129</v>
      </c>
      <c r="D331" s="4" t="s">
        <v>130</v>
      </c>
      <c r="E331" s="4" t="s">
        <v>143</v>
      </c>
      <c r="F331" s="4"/>
      <c r="G331" s="4" t="n">
        <v>26</v>
      </c>
      <c r="H331" s="4" t="n">
        <v>2300</v>
      </c>
      <c r="I331" s="4" t="s">
        <v>90</v>
      </c>
      <c r="J331" s="4" t="s">
        <v>37</v>
      </c>
      <c r="K331" s="6" t="n">
        <v>1410</v>
      </c>
      <c r="M331" s="6" t="s">
        <v>53</v>
      </c>
      <c r="N331" s="4" t="s">
        <v>132</v>
      </c>
      <c r="O331" s="5" t="s">
        <v>133</v>
      </c>
      <c r="P331" s="4" t="s">
        <v>134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customFormat="false" ht="15.75" hidden="false" customHeight="false" outlineLevel="0" collapsed="false">
      <c r="A332" s="4" t="s">
        <v>144</v>
      </c>
      <c r="B332" s="6" t="s">
        <v>128</v>
      </c>
      <c r="C332" s="6" t="s">
        <v>129</v>
      </c>
      <c r="D332" s="4" t="s">
        <v>130</v>
      </c>
      <c r="E332" s="4" t="s">
        <v>143</v>
      </c>
      <c r="F332" s="4"/>
      <c r="G332" s="4" t="n">
        <v>26</v>
      </c>
      <c r="H332" s="4" t="n">
        <v>2300</v>
      </c>
      <c r="I332" s="4" t="s">
        <v>90</v>
      </c>
      <c r="J332" s="4" t="s">
        <v>136</v>
      </c>
      <c r="K332" s="6" t="n">
        <v>1570</v>
      </c>
      <c r="M332" s="6" t="s">
        <v>53</v>
      </c>
      <c r="N332" s="4" t="s">
        <v>132</v>
      </c>
      <c r="O332" s="5" t="s">
        <v>133</v>
      </c>
      <c r="P332" s="4" t="s">
        <v>134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customFormat="false" ht="15.75" hidden="false" customHeight="false" outlineLevel="0" collapsed="false">
      <c r="A333" s="4" t="s">
        <v>142</v>
      </c>
      <c r="B333" s="6" t="s">
        <v>128</v>
      </c>
      <c r="C333" s="6" t="s">
        <v>129</v>
      </c>
      <c r="D333" s="4" t="s">
        <v>130</v>
      </c>
      <c r="E333" s="4" t="s">
        <v>143</v>
      </c>
      <c r="F333" s="4"/>
      <c r="G333" s="4" t="n">
        <v>26</v>
      </c>
      <c r="H333" s="4" t="n">
        <v>2300</v>
      </c>
      <c r="I333" s="4" t="s">
        <v>90</v>
      </c>
      <c r="J333" s="4" t="s">
        <v>49</v>
      </c>
      <c r="K333" s="4" t="n">
        <v>222</v>
      </c>
      <c r="M333" s="6" t="s">
        <v>25</v>
      </c>
      <c r="N333" s="4" t="s">
        <v>132</v>
      </c>
      <c r="O333" s="5" t="s">
        <v>133</v>
      </c>
      <c r="P333" s="4" t="s">
        <v>138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customFormat="false" ht="15.75" hidden="false" customHeight="false" outlineLevel="0" collapsed="false">
      <c r="A334" s="4" t="s">
        <v>142</v>
      </c>
      <c r="B334" s="6" t="s">
        <v>128</v>
      </c>
      <c r="C334" s="6" t="s">
        <v>129</v>
      </c>
      <c r="D334" s="4" t="s">
        <v>130</v>
      </c>
      <c r="E334" s="4" t="s">
        <v>143</v>
      </c>
      <c r="F334" s="4"/>
      <c r="G334" s="4" t="n">
        <v>26</v>
      </c>
      <c r="H334" s="4" t="n">
        <v>2300</v>
      </c>
      <c r="I334" s="4" t="s">
        <v>90</v>
      </c>
      <c r="J334" s="4" t="s">
        <v>135</v>
      </c>
      <c r="K334" s="4" t="n">
        <v>11</v>
      </c>
      <c r="M334" s="6" t="s">
        <v>25</v>
      </c>
      <c r="N334" s="4" t="s">
        <v>132</v>
      </c>
      <c r="O334" s="5" t="s">
        <v>133</v>
      </c>
      <c r="P334" s="4" t="s">
        <v>138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customFormat="false" ht="15.75" hidden="false" customHeight="false" outlineLevel="0" collapsed="false">
      <c r="A335" s="4" t="s">
        <v>142</v>
      </c>
      <c r="B335" s="6" t="s">
        <v>128</v>
      </c>
      <c r="C335" s="6" t="s">
        <v>129</v>
      </c>
      <c r="D335" s="4" t="s">
        <v>130</v>
      </c>
      <c r="E335" s="4" t="s">
        <v>143</v>
      </c>
      <c r="F335" s="4"/>
      <c r="G335" s="4" t="n">
        <v>26</v>
      </c>
      <c r="H335" s="4" t="n">
        <v>2300</v>
      </c>
      <c r="I335" s="4" t="s">
        <v>90</v>
      </c>
      <c r="J335" s="4" t="s">
        <v>75</v>
      </c>
      <c r="K335" s="4" t="n">
        <v>99</v>
      </c>
      <c r="M335" s="6" t="s">
        <v>25</v>
      </c>
      <c r="N335" s="4" t="s">
        <v>132</v>
      </c>
      <c r="O335" s="5" t="s">
        <v>133</v>
      </c>
      <c r="P335" s="4" t="s">
        <v>138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customFormat="false" ht="15.75" hidden="false" customHeight="false" outlineLevel="0" collapsed="false">
      <c r="A336" s="4" t="s">
        <v>142</v>
      </c>
      <c r="B336" s="6" t="s">
        <v>128</v>
      </c>
      <c r="C336" s="6" t="s">
        <v>129</v>
      </c>
      <c r="D336" s="4" t="s">
        <v>130</v>
      </c>
      <c r="E336" s="4" t="s">
        <v>143</v>
      </c>
      <c r="F336" s="4"/>
      <c r="G336" s="4" t="n">
        <v>26</v>
      </c>
      <c r="H336" s="4" t="n">
        <v>2300</v>
      </c>
      <c r="I336" s="4" t="s">
        <v>90</v>
      </c>
      <c r="J336" s="4" t="s">
        <v>36</v>
      </c>
      <c r="K336" s="4" t="n">
        <v>3</v>
      </c>
      <c r="M336" s="6" t="s">
        <v>25</v>
      </c>
      <c r="N336" s="4" t="s">
        <v>132</v>
      </c>
      <c r="O336" s="5" t="s">
        <v>133</v>
      </c>
      <c r="P336" s="4" t="s">
        <v>138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customFormat="false" ht="15.75" hidden="false" customHeight="false" outlineLevel="0" collapsed="false">
      <c r="A337" s="4" t="s">
        <v>142</v>
      </c>
      <c r="B337" s="6" t="s">
        <v>128</v>
      </c>
      <c r="C337" s="6" t="s">
        <v>129</v>
      </c>
      <c r="D337" s="4" t="s">
        <v>130</v>
      </c>
      <c r="E337" s="4" t="s">
        <v>143</v>
      </c>
      <c r="F337" s="4"/>
      <c r="G337" s="4" t="n">
        <v>26</v>
      </c>
      <c r="H337" s="4" t="n">
        <v>2300</v>
      </c>
      <c r="I337" s="4" t="s">
        <v>90</v>
      </c>
      <c r="J337" s="4" t="s">
        <v>37</v>
      </c>
      <c r="K337" s="4" t="n">
        <v>14</v>
      </c>
      <c r="M337" s="6" t="s">
        <v>25</v>
      </c>
      <c r="N337" s="4" t="s">
        <v>132</v>
      </c>
      <c r="O337" s="5" t="s">
        <v>133</v>
      </c>
      <c r="P337" s="4" t="s">
        <v>138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customFormat="false" ht="15.75" hidden="false" customHeight="false" outlineLevel="0" collapsed="false">
      <c r="A338" s="4" t="s">
        <v>142</v>
      </c>
      <c r="B338" s="6" t="s">
        <v>128</v>
      </c>
      <c r="C338" s="6" t="s">
        <v>129</v>
      </c>
      <c r="D338" s="4" t="s">
        <v>130</v>
      </c>
      <c r="E338" s="4" t="s">
        <v>143</v>
      </c>
      <c r="F338" s="4"/>
      <c r="G338" s="4" t="n">
        <v>26</v>
      </c>
      <c r="H338" s="4" t="n">
        <v>2300</v>
      </c>
      <c r="I338" s="4" t="s">
        <v>90</v>
      </c>
      <c r="J338" s="4" t="s">
        <v>136</v>
      </c>
      <c r="K338" s="4" t="n">
        <v>61</v>
      </c>
      <c r="M338" s="6" t="s">
        <v>25</v>
      </c>
      <c r="N338" s="4" t="s">
        <v>132</v>
      </c>
      <c r="O338" s="5" t="s">
        <v>133</v>
      </c>
      <c r="P338" s="4" t="s">
        <v>138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customFormat="false" ht="15.75" hidden="false" customHeight="false" outlineLevel="0" collapsed="false">
      <c r="A339" s="4" t="s">
        <v>144</v>
      </c>
      <c r="B339" s="6" t="s">
        <v>128</v>
      </c>
      <c r="C339" s="6" t="s">
        <v>129</v>
      </c>
      <c r="D339" s="4" t="s">
        <v>130</v>
      </c>
      <c r="E339" s="4" t="s">
        <v>143</v>
      </c>
      <c r="F339" s="4"/>
      <c r="G339" s="4" t="n">
        <v>26</v>
      </c>
      <c r="H339" s="4" t="n">
        <v>2300</v>
      </c>
      <c r="I339" s="4" t="s">
        <v>90</v>
      </c>
      <c r="J339" s="4" t="s">
        <v>49</v>
      </c>
      <c r="K339" s="4" t="n">
        <v>195</v>
      </c>
      <c r="M339" s="6" t="s">
        <v>25</v>
      </c>
      <c r="N339" s="4" t="s">
        <v>132</v>
      </c>
      <c r="O339" s="5" t="s">
        <v>133</v>
      </c>
      <c r="P339" s="4" t="s">
        <v>138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customFormat="false" ht="15.75" hidden="false" customHeight="false" outlineLevel="0" collapsed="false">
      <c r="A340" s="4" t="s">
        <v>144</v>
      </c>
      <c r="B340" s="6" t="s">
        <v>128</v>
      </c>
      <c r="C340" s="6" t="s">
        <v>129</v>
      </c>
      <c r="D340" s="4" t="s">
        <v>130</v>
      </c>
      <c r="E340" s="4" t="s">
        <v>143</v>
      </c>
      <c r="F340" s="4"/>
      <c r="G340" s="4" t="n">
        <v>26</v>
      </c>
      <c r="H340" s="4" t="n">
        <v>2300</v>
      </c>
      <c r="I340" s="4" t="s">
        <v>90</v>
      </c>
      <c r="J340" s="4" t="s">
        <v>135</v>
      </c>
      <c r="K340" s="4" t="n">
        <v>19</v>
      </c>
      <c r="M340" s="6" t="s">
        <v>25</v>
      </c>
      <c r="N340" s="4" t="s">
        <v>132</v>
      </c>
      <c r="O340" s="5" t="s">
        <v>133</v>
      </c>
      <c r="P340" s="4" t="s">
        <v>138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customFormat="false" ht="15.75" hidden="false" customHeight="false" outlineLevel="0" collapsed="false">
      <c r="A341" s="4" t="s">
        <v>144</v>
      </c>
      <c r="B341" s="6" t="s">
        <v>128</v>
      </c>
      <c r="C341" s="6" t="s">
        <v>129</v>
      </c>
      <c r="D341" s="4" t="s">
        <v>130</v>
      </c>
      <c r="E341" s="4" t="s">
        <v>143</v>
      </c>
      <c r="F341" s="4"/>
      <c r="G341" s="4" t="n">
        <v>26</v>
      </c>
      <c r="H341" s="4" t="n">
        <v>2300</v>
      </c>
      <c r="I341" s="4" t="s">
        <v>90</v>
      </c>
      <c r="J341" s="4" t="s">
        <v>75</v>
      </c>
      <c r="K341" s="4" t="n">
        <v>104</v>
      </c>
      <c r="M341" s="6" t="s">
        <v>25</v>
      </c>
      <c r="N341" s="4" t="s">
        <v>132</v>
      </c>
      <c r="O341" s="5" t="s">
        <v>133</v>
      </c>
      <c r="P341" s="4" t="s">
        <v>138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customFormat="false" ht="15.75" hidden="false" customHeight="false" outlineLevel="0" collapsed="false">
      <c r="A342" s="4" t="s">
        <v>144</v>
      </c>
      <c r="B342" s="6" t="s">
        <v>128</v>
      </c>
      <c r="C342" s="6" t="s">
        <v>129</v>
      </c>
      <c r="D342" s="4" t="s">
        <v>130</v>
      </c>
      <c r="E342" s="4" t="s">
        <v>143</v>
      </c>
      <c r="F342" s="4"/>
      <c r="G342" s="4" t="n">
        <v>26</v>
      </c>
      <c r="H342" s="4" t="n">
        <v>2300</v>
      </c>
      <c r="I342" s="4" t="s">
        <v>90</v>
      </c>
      <c r="J342" s="4" t="s">
        <v>36</v>
      </c>
      <c r="K342" s="4" t="n">
        <v>11</v>
      </c>
      <c r="M342" s="6" t="s">
        <v>25</v>
      </c>
      <c r="N342" s="4" t="s">
        <v>132</v>
      </c>
      <c r="O342" s="5" t="s">
        <v>133</v>
      </c>
      <c r="P342" s="4" t="s">
        <v>138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customFormat="false" ht="15.75" hidden="false" customHeight="false" outlineLevel="0" collapsed="false">
      <c r="A343" s="4" t="s">
        <v>144</v>
      </c>
      <c r="B343" s="6" t="s">
        <v>128</v>
      </c>
      <c r="C343" s="6" t="s">
        <v>129</v>
      </c>
      <c r="D343" s="4" t="s">
        <v>130</v>
      </c>
      <c r="E343" s="4" t="s">
        <v>143</v>
      </c>
      <c r="F343" s="4"/>
      <c r="G343" s="4" t="n">
        <v>26</v>
      </c>
      <c r="H343" s="4" t="n">
        <v>2300</v>
      </c>
      <c r="I343" s="4" t="s">
        <v>90</v>
      </c>
      <c r="J343" s="4" t="s">
        <v>37</v>
      </c>
      <c r="K343" s="4" t="n">
        <v>91</v>
      </c>
      <c r="M343" s="6" t="s">
        <v>25</v>
      </c>
      <c r="N343" s="4" t="s">
        <v>132</v>
      </c>
      <c r="O343" s="5" t="s">
        <v>133</v>
      </c>
      <c r="P343" s="4" t="s">
        <v>138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customFormat="false" ht="15.75" hidden="false" customHeight="false" outlineLevel="0" collapsed="false">
      <c r="A344" s="4" t="s">
        <v>144</v>
      </c>
      <c r="B344" s="6" t="s">
        <v>128</v>
      </c>
      <c r="C344" s="6" t="s">
        <v>129</v>
      </c>
      <c r="D344" s="4" t="s">
        <v>130</v>
      </c>
      <c r="E344" s="4" t="s">
        <v>143</v>
      </c>
      <c r="F344" s="4"/>
      <c r="G344" s="4" t="n">
        <v>26</v>
      </c>
      <c r="H344" s="4" t="n">
        <v>2300</v>
      </c>
      <c r="I344" s="4" t="s">
        <v>90</v>
      </c>
      <c r="J344" s="4" t="s">
        <v>136</v>
      </c>
      <c r="K344" s="4" t="n">
        <v>144</v>
      </c>
      <c r="M344" s="6" t="s">
        <v>25</v>
      </c>
      <c r="N344" s="4" t="s">
        <v>132</v>
      </c>
      <c r="O344" s="5" t="s">
        <v>133</v>
      </c>
      <c r="P344" s="4" t="s">
        <v>138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customFormat="false" ht="15.75" hidden="false" customHeight="false" outlineLevel="0" collapsed="false">
      <c r="A345" s="4" t="s">
        <v>145</v>
      </c>
      <c r="B345" s="6" t="s">
        <v>146</v>
      </c>
      <c r="C345" s="12" t="s">
        <v>147</v>
      </c>
      <c r="D345" s="4" t="s">
        <v>148</v>
      </c>
      <c r="E345" s="4" t="s">
        <v>149</v>
      </c>
      <c r="F345" s="4"/>
      <c r="G345" s="4"/>
      <c r="H345" s="4"/>
      <c r="I345" s="4" t="s">
        <v>90</v>
      </c>
      <c r="J345" s="4" t="s">
        <v>36</v>
      </c>
      <c r="K345" s="4" t="n">
        <v>65</v>
      </c>
      <c r="M345" s="6" t="s">
        <v>25</v>
      </c>
      <c r="N345" s="4" t="s">
        <v>150</v>
      </c>
      <c r="O345" s="5" t="s">
        <v>151</v>
      </c>
      <c r="P345" s="4" t="s">
        <v>152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customFormat="false" ht="15.75" hidden="false" customHeight="false" outlineLevel="0" collapsed="false">
      <c r="A346" s="4" t="s">
        <v>153</v>
      </c>
      <c r="B346" s="6" t="s">
        <v>146</v>
      </c>
      <c r="C346" s="12" t="s">
        <v>147</v>
      </c>
      <c r="D346" s="4" t="s">
        <v>148</v>
      </c>
      <c r="E346" s="4" t="s">
        <v>149</v>
      </c>
      <c r="F346" s="4"/>
      <c r="G346" s="4"/>
      <c r="H346" s="4"/>
      <c r="I346" s="4" t="s">
        <v>90</v>
      </c>
      <c r="J346" s="4" t="s">
        <v>36</v>
      </c>
      <c r="K346" s="4" t="n">
        <v>0</v>
      </c>
      <c r="M346" s="6" t="s">
        <v>25</v>
      </c>
      <c r="N346" s="4" t="s">
        <v>150</v>
      </c>
      <c r="O346" s="5" t="s">
        <v>151</v>
      </c>
      <c r="P346" s="4" t="s">
        <v>152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customFormat="false" ht="15.75" hidden="false" customHeight="false" outlineLevel="0" collapsed="false">
      <c r="A347" s="4" t="s">
        <v>154</v>
      </c>
      <c r="B347" s="6" t="s">
        <v>146</v>
      </c>
      <c r="C347" s="12" t="s">
        <v>147</v>
      </c>
      <c r="D347" s="4" t="s">
        <v>148</v>
      </c>
      <c r="E347" s="4" t="s">
        <v>149</v>
      </c>
      <c r="F347" s="4"/>
      <c r="G347" s="4"/>
      <c r="H347" s="4"/>
      <c r="I347" s="4" t="s">
        <v>90</v>
      </c>
      <c r="J347" s="4" t="s">
        <v>36</v>
      </c>
      <c r="K347" s="4" t="n">
        <v>0</v>
      </c>
      <c r="M347" s="6" t="s">
        <v>25</v>
      </c>
      <c r="N347" s="4" t="s">
        <v>150</v>
      </c>
      <c r="O347" s="5" t="s">
        <v>151</v>
      </c>
      <c r="P347" s="4" t="s">
        <v>152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customFormat="false" ht="15.75" hidden="false" customHeight="false" outlineLevel="0" collapsed="false">
      <c r="A348" s="4" t="s">
        <v>155</v>
      </c>
      <c r="B348" s="6" t="s">
        <v>146</v>
      </c>
      <c r="C348" s="12" t="s">
        <v>147</v>
      </c>
      <c r="D348" s="4" t="s">
        <v>148</v>
      </c>
      <c r="E348" s="4" t="s">
        <v>149</v>
      </c>
      <c r="F348" s="4"/>
      <c r="G348" s="4"/>
      <c r="H348" s="4"/>
      <c r="I348" s="4" t="s">
        <v>90</v>
      </c>
      <c r="J348" s="4" t="s">
        <v>36</v>
      </c>
      <c r="K348" s="4" t="n">
        <v>70</v>
      </c>
      <c r="M348" s="6" t="s">
        <v>25</v>
      </c>
      <c r="N348" s="4" t="s">
        <v>150</v>
      </c>
      <c r="O348" s="5" t="s">
        <v>151</v>
      </c>
      <c r="P348" s="4" t="s">
        <v>152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customFormat="false" ht="15.75" hidden="false" customHeight="false" outlineLevel="0" collapsed="false">
      <c r="A349" s="10" t="s">
        <v>156</v>
      </c>
      <c r="B349" s="6" t="s">
        <v>146</v>
      </c>
      <c r="C349" s="12" t="s">
        <v>157</v>
      </c>
      <c r="D349" s="4" t="s">
        <v>148</v>
      </c>
      <c r="E349" s="4" t="s">
        <v>149</v>
      </c>
      <c r="F349" s="4"/>
      <c r="G349" s="4"/>
      <c r="H349" s="4"/>
      <c r="I349" s="4" t="s">
        <v>90</v>
      </c>
      <c r="J349" s="4" t="s">
        <v>36</v>
      </c>
      <c r="K349" s="4" t="n">
        <v>30</v>
      </c>
      <c r="M349" s="6" t="s">
        <v>25</v>
      </c>
      <c r="N349" s="4" t="s">
        <v>150</v>
      </c>
      <c r="O349" s="5" t="s">
        <v>151</v>
      </c>
      <c r="P349" s="4" t="s">
        <v>152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customFormat="false" ht="15.75" hidden="false" customHeight="false" outlineLevel="0" collapsed="false">
      <c r="A350" s="4" t="s">
        <v>145</v>
      </c>
      <c r="B350" s="6" t="s">
        <v>146</v>
      </c>
      <c r="C350" s="12" t="s">
        <v>147</v>
      </c>
      <c r="D350" s="4" t="s">
        <v>148</v>
      </c>
      <c r="E350" s="4" t="s">
        <v>149</v>
      </c>
      <c r="F350" s="4"/>
      <c r="G350" s="4"/>
      <c r="H350" s="4"/>
      <c r="I350" s="4" t="s">
        <v>90</v>
      </c>
      <c r="J350" s="4" t="s">
        <v>158</v>
      </c>
      <c r="K350" s="4" t="n">
        <v>19</v>
      </c>
      <c r="M350" s="6" t="s">
        <v>25</v>
      </c>
      <c r="N350" s="4" t="s">
        <v>150</v>
      </c>
      <c r="O350" s="5" t="s">
        <v>151</v>
      </c>
      <c r="P350" s="4" t="s">
        <v>152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customFormat="false" ht="15.75" hidden="false" customHeight="false" outlineLevel="0" collapsed="false">
      <c r="A351" s="4" t="s">
        <v>153</v>
      </c>
      <c r="B351" s="6" t="s">
        <v>146</v>
      </c>
      <c r="C351" s="12" t="s">
        <v>147</v>
      </c>
      <c r="D351" s="4" t="s">
        <v>148</v>
      </c>
      <c r="E351" s="4" t="s">
        <v>149</v>
      </c>
      <c r="F351" s="4"/>
      <c r="G351" s="4"/>
      <c r="H351" s="4"/>
      <c r="I351" s="4" t="s">
        <v>90</v>
      </c>
      <c r="J351" s="4" t="s">
        <v>158</v>
      </c>
      <c r="K351" s="4" t="n">
        <v>0</v>
      </c>
      <c r="M351" s="6" t="s">
        <v>25</v>
      </c>
      <c r="N351" s="4" t="s">
        <v>150</v>
      </c>
      <c r="O351" s="5" t="s">
        <v>151</v>
      </c>
      <c r="P351" s="4" t="s">
        <v>152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customFormat="false" ht="15.75" hidden="false" customHeight="false" outlineLevel="0" collapsed="false">
      <c r="A352" s="4" t="s">
        <v>154</v>
      </c>
      <c r="B352" s="6" t="s">
        <v>146</v>
      </c>
      <c r="C352" s="12" t="s">
        <v>147</v>
      </c>
      <c r="D352" s="4" t="s">
        <v>148</v>
      </c>
      <c r="E352" s="4" t="s">
        <v>149</v>
      </c>
      <c r="F352" s="4"/>
      <c r="G352" s="4"/>
      <c r="H352" s="4"/>
      <c r="I352" s="4" t="s">
        <v>90</v>
      </c>
      <c r="J352" s="4" t="s">
        <v>158</v>
      </c>
      <c r="K352" s="4" t="n">
        <v>84</v>
      </c>
      <c r="M352" s="6" t="s">
        <v>25</v>
      </c>
      <c r="N352" s="4" t="s">
        <v>150</v>
      </c>
      <c r="O352" s="5" t="s">
        <v>151</v>
      </c>
      <c r="P352" s="4" t="s">
        <v>152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customFormat="false" ht="15.75" hidden="false" customHeight="false" outlineLevel="0" collapsed="false">
      <c r="A353" s="10" t="s">
        <v>156</v>
      </c>
      <c r="B353" s="6" t="s">
        <v>146</v>
      </c>
      <c r="C353" s="12" t="s">
        <v>157</v>
      </c>
      <c r="D353" s="4" t="s">
        <v>148</v>
      </c>
      <c r="E353" s="4" t="s">
        <v>149</v>
      </c>
      <c r="F353" s="4"/>
      <c r="G353" s="4"/>
      <c r="H353" s="4"/>
      <c r="I353" s="4" t="s">
        <v>90</v>
      </c>
      <c r="J353" s="4" t="s">
        <v>158</v>
      </c>
      <c r="K353" s="4" t="n">
        <v>2242</v>
      </c>
      <c r="M353" s="6" t="s">
        <v>25</v>
      </c>
      <c r="N353" s="4" t="s">
        <v>150</v>
      </c>
      <c r="O353" s="5" t="s">
        <v>151</v>
      </c>
      <c r="P353" s="4" t="s">
        <v>152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customFormat="false" ht="15.75" hidden="false" customHeight="false" outlineLevel="0" collapsed="false">
      <c r="A354" s="4" t="s">
        <v>145</v>
      </c>
      <c r="B354" s="6" t="s">
        <v>146</v>
      </c>
      <c r="C354" s="12" t="s">
        <v>147</v>
      </c>
      <c r="D354" s="4" t="s">
        <v>148</v>
      </c>
      <c r="E354" s="4" t="s">
        <v>149</v>
      </c>
      <c r="F354" s="4"/>
      <c r="G354" s="4"/>
      <c r="H354" s="4"/>
      <c r="I354" s="4" t="s">
        <v>90</v>
      </c>
      <c r="J354" s="4" t="s">
        <v>159</v>
      </c>
      <c r="K354" s="4" t="n">
        <v>0</v>
      </c>
      <c r="M354" s="6" t="s">
        <v>25</v>
      </c>
      <c r="N354" s="4" t="s">
        <v>150</v>
      </c>
      <c r="O354" s="5" t="s">
        <v>151</v>
      </c>
      <c r="P354" s="4" t="s">
        <v>152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customFormat="false" ht="15.75" hidden="false" customHeight="false" outlineLevel="0" collapsed="false">
      <c r="A355" s="4" t="s">
        <v>153</v>
      </c>
      <c r="B355" s="6" t="s">
        <v>146</v>
      </c>
      <c r="C355" s="12" t="s">
        <v>147</v>
      </c>
      <c r="D355" s="4" t="s">
        <v>148</v>
      </c>
      <c r="E355" s="4" t="s">
        <v>149</v>
      </c>
      <c r="F355" s="4"/>
      <c r="G355" s="4"/>
      <c r="H355" s="4"/>
      <c r="I355" s="4" t="s">
        <v>90</v>
      </c>
      <c r="J355" s="4" t="s">
        <v>159</v>
      </c>
      <c r="K355" s="4" t="n">
        <v>0</v>
      </c>
      <c r="M355" s="6" t="s">
        <v>25</v>
      </c>
      <c r="N355" s="4" t="s">
        <v>150</v>
      </c>
      <c r="O355" s="5" t="s">
        <v>151</v>
      </c>
      <c r="P355" s="4" t="s">
        <v>152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customFormat="false" ht="15.75" hidden="false" customHeight="false" outlineLevel="0" collapsed="false">
      <c r="A356" s="4" t="s">
        <v>154</v>
      </c>
      <c r="B356" s="6" t="s">
        <v>146</v>
      </c>
      <c r="C356" s="12" t="s">
        <v>147</v>
      </c>
      <c r="D356" s="4" t="s">
        <v>148</v>
      </c>
      <c r="E356" s="4" t="s">
        <v>149</v>
      </c>
      <c r="F356" s="4"/>
      <c r="G356" s="4"/>
      <c r="H356" s="4"/>
      <c r="I356" s="4" t="s">
        <v>90</v>
      </c>
      <c r="J356" s="4" t="s">
        <v>159</v>
      </c>
      <c r="K356" s="4" t="n">
        <v>0</v>
      </c>
      <c r="M356" s="6" t="s">
        <v>25</v>
      </c>
      <c r="N356" s="4" t="s">
        <v>150</v>
      </c>
      <c r="O356" s="5" t="s">
        <v>151</v>
      </c>
      <c r="P356" s="4" t="s">
        <v>152</v>
      </c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customFormat="false" ht="15.75" hidden="false" customHeight="false" outlineLevel="0" collapsed="false">
      <c r="A357" s="4" t="s">
        <v>155</v>
      </c>
      <c r="B357" s="6" t="s">
        <v>146</v>
      </c>
      <c r="C357" s="12" t="s">
        <v>147</v>
      </c>
      <c r="D357" s="4" t="s">
        <v>148</v>
      </c>
      <c r="E357" s="4" t="s">
        <v>149</v>
      </c>
      <c r="F357" s="4"/>
      <c r="G357" s="4"/>
      <c r="H357" s="4"/>
      <c r="I357" s="4" t="s">
        <v>90</v>
      </c>
      <c r="J357" s="4" t="s">
        <v>159</v>
      </c>
      <c r="K357" s="4" t="n">
        <v>0</v>
      </c>
      <c r="M357" s="6" t="s">
        <v>25</v>
      </c>
      <c r="N357" s="4" t="s">
        <v>150</v>
      </c>
      <c r="O357" s="5" t="s">
        <v>151</v>
      </c>
      <c r="P357" s="4" t="s">
        <v>152</v>
      </c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customFormat="false" ht="15.75" hidden="false" customHeight="false" outlineLevel="0" collapsed="false">
      <c r="A358" s="10" t="s">
        <v>156</v>
      </c>
      <c r="B358" s="6" t="s">
        <v>146</v>
      </c>
      <c r="C358" s="12" t="s">
        <v>157</v>
      </c>
      <c r="D358" s="4" t="s">
        <v>148</v>
      </c>
      <c r="E358" s="4" t="s">
        <v>149</v>
      </c>
      <c r="F358" s="4"/>
      <c r="G358" s="4"/>
      <c r="H358" s="4"/>
      <c r="I358" s="4" t="s">
        <v>90</v>
      </c>
      <c r="J358" s="4" t="s">
        <v>159</v>
      </c>
      <c r="K358" s="4" t="n">
        <v>36</v>
      </c>
      <c r="M358" s="6" t="s">
        <v>25</v>
      </c>
      <c r="N358" s="4" t="s">
        <v>150</v>
      </c>
      <c r="O358" s="5" t="s">
        <v>151</v>
      </c>
      <c r="P358" s="4" t="s">
        <v>152</v>
      </c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customFormat="false" ht="15.75" hidden="false" customHeight="false" outlineLevel="0" collapsed="false">
      <c r="A359" s="4" t="s">
        <v>145</v>
      </c>
      <c r="B359" s="6" t="s">
        <v>146</v>
      </c>
      <c r="C359" s="12" t="s">
        <v>147</v>
      </c>
      <c r="D359" s="4" t="s">
        <v>148</v>
      </c>
      <c r="E359" s="4" t="s">
        <v>149</v>
      </c>
      <c r="F359" s="4"/>
      <c r="G359" s="4"/>
      <c r="H359" s="4"/>
      <c r="I359" s="4" t="s">
        <v>90</v>
      </c>
      <c r="J359" s="4" t="s">
        <v>101</v>
      </c>
      <c r="K359" s="4" t="n">
        <v>27400</v>
      </c>
      <c r="M359" s="6" t="s">
        <v>25</v>
      </c>
      <c r="N359" s="4" t="s">
        <v>150</v>
      </c>
      <c r="O359" s="5" t="s">
        <v>151</v>
      </c>
      <c r="P359" s="4" t="s">
        <v>152</v>
      </c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customFormat="false" ht="15.75" hidden="false" customHeight="false" outlineLevel="0" collapsed="false">
      <c r="A360" s="4" t="s">
        <v>153</v>
      </c>
      <c r="B360" s="6" t="s">
        <v>146</v>
      </c>
      <c r="C360" s="12" t="s">
        <v>147</v>
      </c>
      <c r="D360" s="4" t="s">
        <v>148</v>
      </c>
      <c r="E360" s="4" t="s">
        <v>149</v>
      </c>
      <c r="F360" s="4"/>
      <c r="G360" s="4"/>
      <c r="H360" s="4"/>
      <c r="I360" s="4" t="s">
        <v>90</v>
      </c>
      <c r="J360" s="4" t="s">
        <v>101</v>
      </c>
      <c r="K360" s="4" t="n">
        <v>9168</v>
      </c>
      <c r="M360" s="6" t="s">
        <v>25</v>
      </c>
      <c r="N360" s="4" t="s">
        <v>150</v>
      </c>
      <c r="O360" s="5" t="s">
        <v>151</v>
      </c>
      <c r="P360" s="4" t="s">
        <v>152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customFormat="false" ht="15.75" hidden="false" customHeight="false" outlineLevel="0" collapsed="false">
      <c r="A361" s="4" t="s">
        <v>154</v>
      </c>
      <c r="B361" s="6" t="s">
        <v>146</v>
      </c>
      <c r="C361" s="12" t="s">
        <v>147</v>
      </c>
      <c r="D361" s="4" t="s">
        <v>148</v>
      </c>
      <c r="E361" s="4" t="s">
        <v>149</v>
      </c>
      <c r="F361" s="4"/>
      <c r="G361" s="4"/>
      <c r="H361" s="4"/>
      <c r="I361" s="4" t="s">
        <v>90</v>
      </c>
      <c r="J361" s="4" t="s">
        <v>101</v>
      </c>
      <c r="K361" s="4" t="n">
        <v>18510</v>
      </c>
      <c r="M361" s="6" t="s">
        <v>25</v>
      </c>
      <c r="N361" s="4" t="s">
        <v>150</v>
      </c>
      <c r="O361" s="5" t="s">
        <v>151</v>
      </c>
      <c r="P361" s="4" t="s">
        <v>152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customFormat="false" ht="15.75" hidden="false" customHeight="false" outlineLevel="0" collapsed="false">
      <c r="A362" s="4" t="s">
        <v>155</v>
      </c>
      <c r="B362" s="6" t="s">
        <v>146</v>
      </c>
      <c r="C362" s="12" t="s">
        <v>147</v>
      </c>
      <c r="D362" s="4" t="s">
        <v>148</v>
      </c>
      <c r="E362" s="4" t="s">
        <v>149</v>
      </c>
      <c r="F362" s="4"/>
      <c r="G362" s="4"/>
      <c r="H362" s="4"/>
      <c r="I362" s="4" t="s">
        <v>90</v>
      </c>
      <c r="J362" s="4" t="s">
        <v>101</v>
      </c>
      <c r="K362" s="4" t="n">
        <v>38456</v>
      </c>
      <c r="M362" s="6" t="s">
        <v>25</v>
      </c>
      <c r="N362" s="4" t="s">
        <v>150</v>
      </c>
      <c r="O362" s="5" t="s">
        <v>151</v>
      </c>
      <c r="P362" s="4" t="s">
        <v>152</v>
      </c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customFormat="false" ht="15.75" hidden="false" customHeight="false" outlineLevel="0" collapsed="false">
      <c r="A363" s="10" t="s">
        <v>156</v>
      </c>
      <c r="B363" s="6" t="s">
        <v>146</v>
      </c>
      <c r="C363" s="12" t="s">
        <v>157</v>
      </c>
      <c r="D363" s="4" t="s">
        <v>148</v>
      </c>
      <c r="E363" s="4" t="s">
        <v>149</v>
      </c>
      <c r="F363" s="4"/>
      <c r="G363" s="4"/>
      <c r="H363" s="4"/>
      <c r="I363" s="4" t="s">
        <v>90</v>
      </c>
      <c r="J363" s="4" t="s">
        <v>101</v>
      </c>
      <c r="K363" s="4" t="n">
        <v>42240</v>
      </c>
      <c r="M363" s="6" t="s">
        <v>25</v>
      </c>
      <c r="N363" s="4" t="s">
        <v>150</v>
      </c>
      <c r="O363" s="5" t="s">
        <v>151</v>
      </c>
      <c r="P363" s="4" t="s">
        <v>152</v>
      </c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customFormat="false" ht="15.75" hidden="false" customHeight="false" outlineLevel="0" collapsed="false">
      <c r="A364" s="4" t="s">
        <v>145</v>
      </c>
      <c r="B364" s="6" t="s">
        <v>146</v>
      </c>
      <c r="C364" s="12" t="s">
        <v>147</v>
      </c>
      <c r="D364" s="4" t="s">
        <v>148</v>
      </c>
      <c r="E364" s="4" t="s">
        <v>149</v>
      </c>
      <c r="F364" s="4"/>
      <c r="G364" s="4"/>
      <c r="H364" s="4"/>
      <c r="I364" s="4" t="s">
        <v>90</v>
      </c>
      <c r="J364" s="4" t="s">
        <v>160</v>
      </c>
      <c r="K364" s="4" t="n">
        <v>6752</v>
      </c>
      <c r="M364" s="6" t="s">
        <v>25</v>
      </c>
      <c r="N364" s="4" t="s">
        <v>150</v>
      </c>
      <c r="O364" s="5" t="s">
        <v>151</v>
      </c>
      <c r="P364" s="4" t="s">
        <v>152</v>
      </c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customFormat="false" ht="15.75" hidden="false" customHeight="false" outlineLevel="0" collapsed="false">
      <c r="A365" s="4" t="s">
        <v>153</v>
      </c>
      <c r="B365" s="6" t="s">
        <v>146</v>
      </c>
      <c r="C365" s="12" t="s">
        <v>147</v>
      </c>
      <c r="D365" s="4" t="s">
        <v>148</v>
      </c>
      <c r="E365" s="4" t="s">
        <v>149</v>
      </c>
      <c r="F365" s="4"/>
      <c r="G365" s="4"/>
      <c r="H365" s="4"/>
      <c r="I365" s="4" t="s">
        <v>90</v>
      </c>
      <c r="J365" s="4" t="s">
        <v>160</v>
      </c>
      <c r="K365" s="4" t="n">
        <v>680</v>
      </c>
      <c r="M365" s="6" t="s">
        <v>25</v>
      </c>
      <c r="N365" s="4" t="s">
        <v>150</v>
      </c>
      <c r="O365" s="5" t="s">
        <v>151</v>
      </c>
      <c r="P365" s="4" t="s">
        <v>152</v>
      </c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customFormat="false" ht="15.75" hidden="false" customHeight="false" outlineLevel="0" collapsed="false">
      <c r="A366" s="4" t="s">
        <v>154</v>
      </c>
      <c r="B366" s="6" t="s">
        <v>146</v>
      </c>
      <c r="C366" s="12" t="s">
        <v>147</v>
      </c>
      <c r="D366" s="4" t="s">
        <v>148</v>
      </c>
      <c r="E366" s="4" t="s">
        <v>149</v>
      </c>
      <c r="F366" s="4"/>
      <c r="G366" s="4"/>
      <c r="H366" s="4"/>
      <c r="I366" s="4" t="s">
        <v>90</v>
      </c>
      <c r="J366" s="4" t="s">
        <v>160</v>
      </c>
      <c r="K366" s="4" t="n">
        <v>3481</v>
      </c>
      <c r="M366" s="6" t="s">
        <v>25</v>
      </c>
      <c r="N366" s="4" t="s">
        <v>150</v>
      </c>
      <c r="O366" s="5" t="s">
        <v>151</v>
      </c>
      <c r="P366" s="4" t="s">
        <v>152</v>
      </c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customFormat="false" ht="15.75" hidden="false" customHeight="false" outlineLevel="0" collapsed="false">
      <c r="A367" s="4" t="s">
        <v>155</v>
      </c>
      <c r="B367" s="6" t="s">
        <v>146</v>
      </c>
      <c r="C367" s="12" t="s">
        <v>147</v>
      </c>
      <c r="D367" s="4" t="s">
        <v>148</v>
      </c>
      <c r="E367" s="4" t="s">
        <v>149</v>
      </c>
      <c r="F367" s="4"/>
      <c r="G367" s="4"/>
      <c r="H367" s="4"/>
      <c r="I367" s="4" t="s">
        <v>90</v>
      </c>
      <c r="J367" s="4" t="s">
        <v>160</v>
      </c>
      <c r="K367" s="4" t="n">
        <v>4528</v>
      </c>
      <c r="M367" s="6" t="s">
        <v>25</v>
      </c>
      <c r="N367" s="4" t="s">
        <v>150</v>
      </c>
      <c r="O367" s="5" t="s">
        <v>151</v>
      </c>
      <c r="P367" s="4" t="s">
        <v>152</v>
      </c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customFormat="false" ht="15.75" hidden="false" customHeight="false" outlineLevel="0" collapsed="false">
      <c r="A368" s="10" t="s">
        <v>156</v>
      </c>
      <c r="B368" s="6" t="s">
        <v>146</v>
      </c>
      <c r="C368" s="12" t="s">
        <v>157</v>
      </c>
      <c r="D368" s="4" t="s">
        <v>148</v>
      </c>
      <c r="E368" s="4" t="s">
        <v>149</v>
      </c>
      <c r="F368" s="4"/>
      <c r="G368" s="4"/>
      <c r="H368" s="4"/>
      <c r="I368" s="4" t="s">
        <v>90</v>
      </c>
      <c r="J368" s="4" t="s">
        <v>160</v>
      </c>
      <c r="K368" s="4" t="n">
        <v>18267</v>
      </c>
      <c r="M368" s="6" t="s">
        <v>25</v>
      </c>
      <c r="N368" s="4" t="s">
        <v>150</v>
      </c>
      <c r="O368" s="5" t="s">
        <v>151</v>
      </c>
      <c r="P368" s="4" t="s">
        <v>152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customFormat="false" ht="15.75" hidden="false" customHeight="false" outlineLevel="0" collapsed="false">
      <c r="A369" s="4" t="s">
        <v>145</v>
      </c>
      <c r="B369" s="6" t="s">
        <v>146</v>
      </c>
      <c r="C369" s="12" t="s">
        <v>147</v>
      </c>
      <c r="D369" s="4" t="s">
        <v>148</v>
      </c>
      <c r="E369" s="4" t="s">
        <v>149</v>
      </c>
      <c r="F369" s="4"/>
      <c r="G369" s="4"/>
      <c r="H369" s="4"/>
      <c r="I369" s="4" t="s">
        <v>90</v>
      </c>
      <c r="J369" s="4" t="s">
        <v>24</v>
      </c>
      <c r="K369" s="4" t="n">
        <v>24848</v>
      </c>
      <c r="M369" s="6" t="s">
        <v>25</v>
      </c>
      <c r="N369" s="4" t="s">
        <v>150</v>
      </c>
      <c r="O369" s="5" t="s">
        <v>151</v>
      </c>
      <c r="P369" s="4" t="s">
        <v>152</v>
      </c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customFormat="false" ht="15.75" hidden="false" customHeight="false" outlineLevel="0" collapsed="false">
      <c r="A370" s="4" t="s">
        <v>153</v>
      </c>
      <c r="B370" s="6" t="s">
        <v>146</v>
      </c>
      <c r="C370" s="12" t="s">
        <v>147</v>
      </c>
      <c r="D370" s="4" t="s">
        <v>148</v>
      </c>
      <c r="E370" s="4" t="s">
        <v>149</v>
      </c>
      <c r="F370" s="4"/>
      <c r="G370" s="4"/>
      <c r="H370" s="4"/>
      <c r="I370" s="4" t="s">
        <v>90</v>
      </c>
      <c r="J370" s="4" t="s">
        <v>24</v>
      </c>
      <c r="K370" s="4" t="n">
        <v>6920</v>
      </c>
      <c r="M370" s="6" t="s">
        <v>25</v>
      </c>
      <c r="N370" s="4" t="s">
        <v>150</v>
      </c>
      <c r="O370" s="5" t="s">
        <v>151</v>
      </c>
      <c r="P370" s="4" t="s">
        <v>152</v>
      </c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customFormat="false" ht="15.75" hidden="false" customHeight="false" outlineLevel="0" collapsed="false">
      <c r="A371" s="4" t="s">
        <v>154</v>
      </c>
      <c r="B371" s="6" t="s">
        <v>146</v>
      </c>
      <c r="C371" s="12" t="s">
        <v>147</v>
      </c>
      <c r="D371" s="4" t="s">
        <v>148</v>
      </c>
      <c r="E371" s="4" t="s">
        <v>149</v>
      </c>
      <c r="F371" s="4"/>
      <c r="G371" s="4"/>
      <c r="H371" s="4"/>
      <c r="I371" s="4" t="s">
        <v>90</v>
      </c>
      <c r="J371" s="4" t="s">
        <v>24</v>
      </c>
      <c r="K371" s="4" t="n">
        <v>345040</v>
      </c>
      <c r="M371" s="6" t="s">
        <v>25</v>
      </c>
      <c r="N371" s="4" t="s">
        <v>150</v>
      </c>
      <c r="O371" s="5" t="s">
        <v>151</v>
      </c>
      <c r="P371" s="4" t="s">
        <v>152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customFormat="false" ht="15.75" hidden="false" customHeight="false" outlineLevel="0" collapsed="false">
      <c r="A372" s="4" t="s">
        <v>155</v>
      </c>
      <c r="B372" s="6" t="s">
        <v>146</v>
      </c>
      <c r="C372" s="12" t="s">
        <v>147</v>
      </c>
      <c r="D372" s="4" t="s">
        <v>148</v>
      </c>
      <c r="E372" s="4" t="s">
        <v>149</v>
      </c>
      <c r="F372" s="4"/>
      <c r="G372" s="4"/>
      <c r="H372" s="4"/>
      <c r="I372" s="4" t="s">
        <v>90</v>
      </c>
      <c r="J372" s="4" t="s">
        <v>24</v>
      </c>
      <c r="K372" s="4" t="n">
        <v>69832</v>
      </c>
      <c r="M372" s="6" t="s">
        <v>25</v>
      </c>
      <c r="N372" s="4" t="s">
        <v>150</v>
      </c>
      <c r="O372" s="5" t="s">
        <v>151</v>
      </c>
      <c r="P372" s="4" t="s">
        <v>152</v>
      </c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customFormat="false" ht="15.75" hidden="false" customHeight="false" outlineLevel="0" collapsed="false">
      <c r="A373" s="10" t="s">
        <v>156</v>
      </c>
      <c r="B373" s="6" t="s">
        <v>146</v>
      </c>
      <c r="C373" s="12" t="s">
        <v>157</v>
      </c>
      <c r="D373" s="4" t="s">
        <v>148</v>
      </c>
      <c r="E373" s="4" t="s">
        <v>149</v>
      </c>
      <c r="F373" s="4"/>
      <c r="G373" s="4"/>
      <c r="H373" s="4"/>
      <c r="I373" s="4" t="s">
        <v>90</v>
      </c>
      <c r="J373" s="4" t="s">
        <v>24</v>
      </c>
      <c r="K373" s="4" t="n">
        <v>560654</v>
      </c>
      <c r="M373" s="6" t="s">
        <v>25</v>
      </c>
      <c r="N373" s="4" t="s">
        <v>150</v>
      </c>
      <c r="O373" s="5" t="s">
        <v>151</v>
      </c>
      <c r="P373" s="4" t="s">
        <v>152</v>
      </c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customFormat="false" ht="15.75" hidden="false" customHeight="false" outlineLevel="0" collapsed="false">
      <c r="A374" s="4" t="s">
        <v>145</v>
      </c>
      <c r="B374" s="6" t="s">
        <v>146</v>
      </c>
      <c r="C374" s="12" t="s">
        <v>147</v>
      </c>
      <c r="D374" s="4" t="s">
        <v>148</v>
      </c>
      <c r="E374" s="4" t="s">
        <v>149</v>
      </c>
      <c r="F374" s="4"/>
      <c r="G374" s="4"/>
      <c r="H374" s="4"/>
      <c r="I374" s="4" t="s">
        <v>90</v>
      </c>
      <c r="J374" s="4" t="s">
        <v>36</v>
      </c>
      <c r="K374" s="4" t="n">
        <v>48</v>
      </c>
      <c r="M374" s="6" t="s">
        <v>53</v>
      </c>
      <c r="N374" s="4" t="s">
        <v>150</v>
      </c>
      <c r="O374" s="5" t="s">
        <v>151</v>
      </c>
      <c r="P374" s="4" t="s">
        <v>152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customFormat="false" ht="15.75" hidden="false" customHeight="false" outlineLevel="0" collapsed="false">
      <c r="A375" s="4" t="s">
        <v>153</v>
      </c>
      <c r="B375" s="6" t="s">
        <v>146</v>
      </c>
      <c r="C375" s="12" t="s">
        <v>147</v>
      </c>
      <c r="D375" s="4" t="s">
        <v>148</v>
      </c>
      <c r="E375" s="4" t="s">
        <v>149</v>
      </c>
      <c r="F375" s="4"/>
      <c r="G375" s="4"/>
      <c r="H375" s="4"/>
      <c r="I375" s="4" t="s">
        <v>90</v>
      </c>
      <c r="J375" s="4" t="s">
        <v>36</v>
      </c>
      <c r="K375" s="4" t="n">
        <v>0</v>
      </c>
      <c r="M375" s="6" t="s">
        <v>53</v>
      </c>
      <c r="N375" s="4" t="s">
        <v>150</v>
      </c>
      <c r="O375" s="5" t="s">
        <v>151</v>
      </c>
      <c r="P375" s="4" t="s">
        <v>152</v>
      </c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customFormat="false" ht="15.75" hidden="false" customHeight="false" outlineLevel="0" collapsed="false">
      <c r="A376" s="4" t="s">
        <v>154</v>
      </c>
      <c r="B376" s="6" t="s">
        <v>146</v>
      </c>
      <c r="C376" s="12" t="s">
        <v>147</v>
      </c>
      <c r="D376" s="4" t="s">
        <v>148</v>
      </c>
      <c r="E376" s="4" t="s">
        <v>149</v>
      </c>
      <c r="F376" s="4"/>
      <c r="G376" s="4"/>
      <c r="H376" s="4"/>
      <c r="I376" s="4" t="s">
        <v>90</v>
      </c>
      <c r="J376" s="4" t="s">
        <v>36</v>
      </c>
      <c r="K376" s="4" t="n">
        <v>0</v>
      </c>
      <c r="M376" s="6" t="s">
        <v>53</v>
      </c>
      <c r="N376" s="4" t="s">
        <v>150</v>
      </c>
      <c r="O376" s="5" t="s">
        <v>151</v>
      </c>
      <c r="P376" s="4" t="s">
        <v>152</v>
      </c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customFormat="false" ht="15.75" hidden="false" customHeight="false" outlineLevel="0" collapsed="false">
      <c r="A377" s="4" t="s">
        <v>155</v>
      </c>
      <c r="B377" s="6" t="s">
        <v>146</v>
      </c>
      <c r="C377" s="12" t="s">
        <v>147</v>
      </c>
      <c r="D377" s="4" t="s">
        <v>148</v>
      </c>
      <c r="E377" s="4" t="s">
        <v>149</v>
      </c>
      <c r="F377" s="4"/>
      <c r="G377" s="4"/>
      <c r="H377" s="4"/>
      <c r="I377" s="4" t="s">
        <v>90</v>
      </c>
      <c r="J377" s="4" t="s">
        <v>36</v>
      </c>
      <c r="K377" s="4" t="n">
        <v>47.9</v>
      </c>
      <c r="M377" s="6" t="s">
        <v>53</v>
      </c>
      <c r="N377" s="4" t="s">
        <v>150</v>
      </c>
      <c r="O377" s="5" t="s">
        <v>151</v>
      </c>
      <c r="P377" s="4" t="s">
        <v>152</v>
      </c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customFormat="false" ht="15.75" hidden="false" customHeight="false" outlineLevel="0" collapsed="false">
      <c r="A378" s="10" t="s">
        <v>156</v>
      </c>
      <c r="B378" s="6" t="s">
        <v>146</v>
      </c>
      <c r="C378" s="12" t="s">
        <v>157</v>
      </c>
      <c r="D378" s="4" t="s">
        <v>148</v>
      </c>
      <c r="E378" s="4" t="s">
        <v>149</v>
      </c>
      <c r="F378" s="4"/>
      <c r="G378" s="4"/>
      <c r="H378" s="4"/>
      <c r="I378" s="4" t="s">
        <v>90</v>
      </c>
      <c r="J378" s="4" t="s">
        <v>36</v>
      </c>
      <c r="K378" s="4" t="n">
        <v>40</v>
      </c>
      <c r="M378" s="6" t="s">
        <v>53</v>
      </c>
      <c r="N378" s="4" t="s">
        <v>150</v>
      </c>
      <c r="O378" s="5" t="s">
        <v>151</v>
      </c>
      <c r="P378" s="4" t="s">
        <v>152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customFormat="false" ht="15.75" hidden="false" customHeight="false" outlineLevel="0" collapsed="false">
      <c r="A379" s="4" t="s">
        <v>145</v>
      </c>
      <c r="B379" s="6" t="s">
        <v>146</v>
      </c>
      <c r="C379" s="12" t="s">
        <v>147</v>
      </c>
      <c r="D379" s="4" t="s">
        <v>148</v>
      </c>
      <c r="E379" s="4" t="s">
        <v>149</v>
      </c>
      <c r="F379" s="4"/>
      <c r="G379" s="4"/>
      <c r="H379" s="4"/>
      <c r="I379" s="4" t="s">
        <v>90</v>
      </c>
      <c r="J379" s="4" t="s">
        <v>158</v>
      </c>
      <c r="K379" s="4" t="n">
        <v>16.9</v>
      </c>
      <c r="M379" s="6" t="s">
        <v>53</v>
      </c>
      <c r="N379" s="4" t="s">
        <v>150</v>
      </c>
      <c r="O379" s="5" t="s">
        <v>151</v>
      </c>
      <c r="P379" s="4" t="s">
        <v>152</v>
      </c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customFormat="false" ht="15.75" hidden="false" customHeight="false" outlineLevel="0" collapsed="false">
      <c r="A380" s="4" t="s">
        <v>153</v>
      </c>
      <c r="B380" s="6" t="s">
        <v>146</v>
      </c>
      <c r="C380" s="12" t="s">
        <v>147</v>
      </c>
      <c r="D380" s="4" t="s">
        <v>148</v>
      </c>
      <c r="E380" s="4" t="s">
        <v>149</v>
      </c>
      <c r="F380" s="4"/>
      <c r="G380" s="4"/>
      <c r="H380" s="4"/>
      <c r="I380" s="4" t="s">
        <v>90</v>
      </c>
      <c r="J380" s="4" t="s">
        <v>158</v>
      </c>
      <c r="K380" s="4" t="n">
        <v>0</v>
      </c>
      <c r="M380" s="6" t="s">
        <v>53</v>
      </c>
      <c r="N380" s="4" t="s">
        <v>150</v>
      </c>
      <c r="O380" s="5" t="s">
        <v>151</v>
      </c>
      <c r="P380" s="4" t="s">
        <v>152</v>
      </c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customFormat="false" ht="15.75" hidden="false" customHeight="false" outlineLevel="0" collapsed="false">
      <c r="A381" s="4" t="s">
        <v>154</v>
      </c>
      <c r="B381" s="6" t="s">
        <v>146</v>
      </c>
      <c r="C381" s="12" t="s">
        <v>147</v>
      </c>
      <c r="D381" s="4" t="s">
        <v>148</v>
      </c>
      <c r="E381" s="4" t="s">
        <v>149</v>
      </c>
      <c r="F381" s="4"/>
      <c r="G381" s="4"/>
      <c r="H381" s="4"/>
      <c r="I381" s="4" t="s">
        <v>90</v>
      </c>
      <c r="J381" s="4" t="s">
        <v>158</v>
      </c>
      <c r="K381" s="4" t="n">
        <v>75.5</v>
      </c>
      <c r="M381" s="6" t="s">
        <v>53</v>
      </c>
      <c r="N381" s="4" t="s">
        <v>150</v>
      </c>
      <c r="O381" s="5" t="s">
        <v>151</v>
      </c>
      <c r="P381" s="4" t="s">
        <v>152</v>
      </c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customFormat="false" ht="15.75" hidden="false" customHeight="false" outlineLevel="0" collapsed="false">
      <c r="A382" s="4" t="s">
        <v>155</v>
      </c>
      <c r="B382" s="6" t="s">
        <v>146</v>
      </c>
      <c r="C382" s="12" t="s">
        <v>147</v>
      </c>
      <c r="D382" s="4" t="s">
        <v>148</v>
      </c>
      <c r="E382" s="4" t="s">
        <v>149</v>
      </c>
      <c r="F382" s="4"/>
      <c r="G382" s="4"/>
      <c r="H382" s="4"/>
      <c r="I382" s="4" t="s">
        <v>90</v>
      </c>
      <c r="J382" s="4" t="s">
        <v>158</v>
      </c>
      <c r="K382" s="4" t="n">
        <v>4.5</v>
      </c>
      <c r="M382" s="6" t="s">
        <v>53</v>
      </c>
      <c r="N382" s="4" t="s">
        <v>150</v>
      </c>
      <c r="O382" s="5" t="s">
        <v>151</v>
      </c>
      <c r="P382" s="4" t="s">
        <v>152</v>
      </c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customFormat="false" ht="15.75" hidden="false" customHeight="false" outlineLevel="0" collapsed="false">
      <c r="A383" s="10" t="s">
        <v>156</v>
      </c>
      <c r="B383" s="6" t="s">
        <v>146</v>
      </c>
      <c r="C383" s="12" t="s">
        <v>157</v>
      </c>
      <c r="D383" s="4" t="s">
        <v>148</v>
      </c>
      <c r="E383" s="4" t="s">
        <v>149</v>
      </c>
      <c r="F383" s="4"/>
      <c r="G383" s="4"/>
      <c r="H383" s="4"/>
      <c r="I383" s="4" t="s">
        <v>90</v>
      </c>
      <c r="J383" s="4" t="s">
        <v>158</v>
      </c>
      <c r="K383" s="4" t="n">
        <v>2271</v>
      </c>
      <c r="M383" s="6" t="s">
        <v>53</v>
      </c>
      <c r="N383" s="4" t="s">
        <v>150</v>
      </c>
      <c r="O383" s="5" t="s">
        <v>151</v>
      </c>
      <c r="P383" s="4" t="s">
        <v>152</v>
      </c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customFormat="false" ht="15.75" hidden="false" customHeight="false" outlineLevel="0" collapsed="false">
      <c r="A384" s="4" t="s">
        <v>145</v>
      </c>
      <c r="B384" s="6" t="s">
        <v>146</v>
      </c>
      <c r="C384" s="12" t="s">
        <v>147</v>
      </c>
      <c r="D384" s="4" t="s">
        <v>148</v>
      </c>
      <c r="E384" s="4" t="s">
        <v>149</v>
      </c>
      <c r="F384" s="4"/>
      <c r="G384" s="4"/>
      <c r="H384" s="4"/>
      <c r="I384" s="4" t="s">
        <v>90</v>
      </c>
      <c r="J384" s="4" t="s">
        <v>159</v>
      </c>
      <c r="K384" s="4" t="n">
        <v>0</v>
      </c>
      <c r="M384" s="6" t="s">
        <v>53</v>
      </c>
      <c r="N384" s="4" t="s">
        <v>150</v>
      </c>
      <c r="O384" s="5" t="s">
        <v>151</v>
      </c>
      <c r="P384" s="4" t="s">
        <v>152</v>
      </c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customFormat="false" ht="15.75" hidden="false" customHeight="false" outlineLevel="0" collapsed="false">
      <c r="A385" s="4" t="s">
        <v>153</v>
      </c>
      <c r="B385" s="6" t="s">
        <v>146</v>
      </c>
      <c r="C385" s="12" t="s">
        <v>147</v>
      </c>
      <c r="D385" s="4" t="s">
        <v>148</v>
      </c>
      <c r="E385" s="4" t="s">
        <v>149</v>
      </c>
      <c r="F385" s="4"/>
      <c r="G385" s="4"/>
      <c r="H385" s="4"/>
      <c r="I385" s="4" t="s">
        <v>90</v>
      </c>
      <c r="J385" s="4" t="s">
        <v>159</v>
      </c>
      <c r="K385" s="4" t="n">
        <v>0</v>
      </c>
      <c r="M385" s="6" t="s">
        <v>53</v>
      </c>
      <c r="N385" s="4" t="s">
        <v>150</v>
      </c>
      <c r="O385" s="5" t="s">
        <v>151</v>
      </c>
      <c r="P385" s="4" t="s">
        <v>152</v>
      </c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customFormat="false" ht="15.75" hidden="false" customHeight="false" outlineLevel="0" collapsed="false">
      <c r="A386" s="4" t="s">
        <v>154</v>
      </c>
      <c r="B386" s="6" t="s">
        <v>146</v>
      </c>
      <c r="C386" s="12" t="s">
        <v>147</v>
      </c>
      <c r="D386" s="4" t="s">
        <v>148</v>
      </c>
      <c r="E386" s="4" t="s">
        <v>149</v>
      </c>
      <c r="F386" s="4"/>
      <c r="G386" s="4"/>
      <c r="H386" s="4"/>
      <c r="I386" s="4" t="s">
        <v>90</v>
      </c>
      <c r="J386" s="4" t="s">
        <v>159</v>
      </c>
      <c r="K386" s="4" t="n">
        <v>0</v>
      </c>
      <c r="M386" s="6" t="s">
        <v>53</v>
      </c>
      <c r="N386" s="4" t="s">
        <v>150</v>
      </c>
      <c r="O386" s="5" t="s">
        <v>151</v>
      </c>
      <c r="P386" s="4" t="s">
        <v>152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customFormat="false" ht="15.75" hidden="false" customHeight="false" outlineLevel="0" collapsed="false">
      <c r="A387" s="4" t="s">
        <v>155</v>
      </c>
      <c r="B387" s="6" t="s">
        <v>146</v>
      </c>
      <c r="C387" s="12" t="s">
        <v>147</v>
      </c>
      <c r="D387" s="4" t="s">
        <v>148</v>
      </c>
      <c r="E387" s="4" t="s">
        <v>149</v>
      </c>
      <c r="F387" s="4"/>
      <c r="G387" s="4"/>
      <c r="H387" s="4"/>
      <c r="I387" s="4" t="s">
        <v>90</v>
      </c>
      <c r="J387" s="4" t="s">
        <v>159</v>
      </c>
      <c r="K387" s="4" t="n">
        <v>0</v>
      </c>
      <c r="M387" s="6" t="s">
        <v>53</v>
      </c>
      <c r="N387" s="4" t="s">
        <v>150</v>
      </c>
      <c r="O387" s="5" t="s">
        <v>151</v>
      </c>
      <c r="P387" s="4" t="s">
        <v>152</v>
      </c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customFormat="false" ht="15.75" hidden="false" customHeight="false" outlineLevel="0" collapsed="false">
      <c r="A388" s="10" t="s">
        <v>156</v>
      </c>
      <c r="B388" s="6" t="s">
        <v>146</v>
      </c>
      <c r="C388" s="12" t="s">
        <v>157</v>
      </c>
      <c r="D388" s="4" t="s">
        <v>148</v>
      </c>
      <c r="E388" s="4" t="s">
        <v>149</v>
      </c>
      <c r="F388" s="4"/>
      <c r="G388" s="4"/>
      <c r="H388" s="4"/>
      <c r="I388" s="4" t="s">
        <v>90</v>
      </c>
      <c r="J388" s="4" t="s">
        <v>159</v>
      </c>
      <c r="K388" s="4" t="n">
        <v>28.9</v>
      </c>
      <c r="M388" s="6" t="s">
        <v>53</v>
      </c>
      <c r="N388" s="4" t="s">
        <v>150</v>
      </c>
      <c r="O388" s="5" t="s">
        <v>151</v>
      </c>
      <c r="P388" s="4" t="s">
        <v>152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customFormat="false" ht="15.75" hidden="false" customHeight="false" outlineLevel="0" collapsed="false">
      <c r="A389" s="4" t="s">
        <v>145</v>
      </c>
      <c r="B389" s="6" t="s">
        <v>146</v>
      </c>
      <c r="C389" s="12" t="s">
        <v>147</v>
      </c>
      <c r="D389" s="4" t="s">
        <v>148</v>
      </c>
      <c r="E389" s="4" t="s">
        <v>149</v>
      </c>
      <c r="F389" s="4"/>
      <c r="G389" s="4"/>
      <c r="H389" s="4"/>
      <c r="I389" s="4" t="s">
        <v>90</v>
      </c>
      <c r="J389" s="4" t="s">
        <v>101</v>
      </c>
      <c r="K389" s="4" t="n">
        <v>203.4</v>
      </c>
      <c r="M389" s="6" t="s">
        <v>53</v>
      </c>
      <c r="N389" s="4" t="s">
        <v>150</v>
      </c>
      <c r="O389" s="5" t="s">
        <v>151</v>
      </c>
      <c r="P389" s="4" t="s">
        <v>152</v>
      </c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customFormat="false" ht="15.75" hidden="false" customHeight="false" outlineLevel="0" collapsed="false">
      <c r="A390" s="4" t="s">
        <v>153</v>
      </c>
      <c r="B390" s="6" t="s">
        <v>146</v>
      </c>
      <c r="C390" s="12" t="s">
        <v>147</v>
      </c>
      <c r="D390" s="4" t="s">
        <v>148</v>
      </c>
      <c r="E390" s="4" t="s">
        <v>149</v>
      </c>
      <c r="F390" s="4"/>
      <c r="G390" s="4"/>
      <c r="H390" s="4"/>
      <c r="I390" s="4" t="s">
        <v>90</v>
      </c>
      <c r="J390" s="4" t="s">
        <v>101</v>
      </c>
      <c r="K390" s="4" t="n">
        <v>160.7</v>
      </c>
      <c r="M390" s="6" t="s">
        <v>53</v>
      </c>
      <c r="N390" s="4" t="s">
        <v>150</v>
      </c>
      <c r="O390" s="5" t="s">
        <v>151</v>
      </c>
      <c r="P390" s="4" t="s">
        <v>152</v>
      </c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customFormat="false" ht="15.75" hidden="false" customHeight="false" outlineLevel="0" collapsed="false">
      <c r="A391" s="4" t="s">
        <v>154</v>
      </c>
      <c r="B391" s="6" t="s">
        <v>146</v>
      </c>
      <c r="C391" s="12" t="s">
        <v>147</v>
      </c>
      <c r="D391" s="4" t="s">
        <v>148</v>
      </c>
      <c r="E391" s="4" t="s">
        <v>149</v>
      </c>
      <c r="F391" s="4"/>
      <c r="G391" s="4"/>
      <c r="H391" s="4"/>
      <c r="I391" s="4" t="s">
        <v>90</v>
      </c>
      <c r="J391" s="4" t="s">
        <v>101</v>
      </c>
      <c r="K391" s="4" t="n">
        <v>128.9</v>
      </c>
      <c r="M391" s="6" t="s">
        <v>53</v>
      </c>
      <c r="N391" s="4" t="s">
        <v>150</v>
      </c>
      <c r="O391" s="5" t="s">
        <v>151</v>
      </c>
      <c r="P391" s="4" t="s">
        <v>152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customFormat="false" ht="15.75" hidden="false" customHeight="false" outlineLevel="0" collapsed="false">
      <c r="A392" s="4" t="s">
        <v>155</v>
      </c>
      <c r="B392" s="6" t="s">
        <v>146</v>
      </c>
      <c r="C392" s="12" t="s">
        <v>147</v>
      </c>
      <c r="D392" s="4" t="s">
        <v>148</v>
      </c>
      <c r="E392" s="4" t="s">
        <v>149</v>
      </c>
      <c r="F392" s="4"/>
      <c r="G392" s="4"/>
      <c r="H392" s="4"/>
      <c r="I392" s="4" t="s">
        <v>90</v>
      </c>
      <c r="J392" s="4" t="s">
        <v>101</v>
      </c>
      <c r="K392" s="4" t="n">
        <v>358.6</v>
      </c>
      <c r="M392" s="6" t="s">
        <v>53</v>
      </c>
      <c r="N392" s="4" t="s">
        <v>150</v>
      </c>
      <c r="O392" s="5" t="s">
        <v>151</v>
      </c>
      <c r="P392" s="4" t="s">
        <v>152</v>
      </c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customFormat="false" ht="15.75" hidden="false" customHeight="false" outlineLevel="0" collapsed="false">
      <c r="A393" s="10" t="s">
        <v>156</v>
      </c>
      <c r="B393" s="6" t="s">
        <v>146</v>
      </c>
      <c r="C393" s="12" t="s">
        <v>157</v>
      </c>
      <c r="D393" s="4" t="s">
        <v>148</v>
      </c>
      <c r="E393" s="4" t="s">
        <v>149</v>
      </c>
      <c r="F393" s="4"/>
      <c r="G393" s="4"/>
      <c r="H393" s="4"/>
      <c r="I393" s="4" t="s">
        <v>90</v>
      </c>
      <c r="J393" s="4" t="s">
        <v>101</v>
      </c>
      <c r="K393" s="4" t="n">
        <v>70.3</v>
      </c>
      <c r="M393" s="6" t="s">
        <v>53</v>
      </c>
      <c r="N393" s="4" t="s">
        <v>150</v>
      </c>
      <c r="O393" s="5" t="s">
        <v>151</v>
      </c>
      <c r="P393" s="4" t="s">
        <v>152</v>
      </c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customFormat="false" ht="15.75" hidden="false" customHeight="false" outlineLevel="0" collapsed="false">
      <c r="A394" s="4" t="s">
        <v>145</v>
      </c>
      <c r="B394" s="6" t="s">
        <v>146</v>
      </c>
      <c r="C394" s="12" t="s">
        <v>147</v>
      </c>
      <c r="D394" s="4" t="s">
        <v>148</v>
      </c>
      <c r="E394" s="4" t="s">
        <v>149</v>
      </c>
      <c r="F394" s="4"/>
      <c r="G394" s="4"/>
      <c r="H394" s="4"/>
      <c r="I394" s="4" t="s">
        <v>90</v>
      </c>
      <c r="J394" s="4" t="s">
        <v>160</v>
      </c>
      <c r="K394" s="4" t="n">
        <v>25.2</v>
      </c>
      <c r="M394" s="6" t="s">
        <v>53</v>
      </c>
      <c r="N394" s="4" t="s">
        <v>150</v>
      </c>
      <c r="O394" s="5" t="s">
        <v>151</v>
      </c>
      <c r="P394" s="4" t="s">
        <v>152</v>
      </c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customFormat="false" ht="15.75" hidden="false" customHeight="false" outlineLevel="0" collapsed="false">
      <c r="A395" s="4" t="s">
        <v>153</v>
      </c>
      <c r="B395" s="6" t="s">
        <v>146</v>
      </c>
      <c r="C395" s="12" t="s">
        <v>147</v>
      </c>
      <c r="D395" s="4" t="s">
        <v>148</v>
      </c>
      <c r="E395" s="4" t="s">
        <v>149</v>
      </c>
      <c r="F395" s="4"/>
      <c r="G395" s="4"/>
      <c r="H395" s="4"/>
      <c r="I395" s="4" t="s">
        <v>90</v>
      </c>
      <c r="J395" s="4" t="s">
        <v>160</v>
      </c>
      <c r="K395" s="4" t="n">
        <v>3.1</v>
      </c>
      <c r="M395" s="6" t="s">
        <v>53</v>
      </c>
      <c r="N395" s="4" t="s">
        <v>150</v>
      </c>
      <c r="O395" s="5" t="s">
        <v>151</v>
      </c>
      <c r="P395" s="4" t="s">
        <v>152</v>
      </c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customFormat="false" ht="15.75" hidden="false" customHeight="false" outlineLevel="0" collapsed="false">
      <c r="A396" s="4" t="s">
        <v>154</v>
      </c>
      <c r="B396" s="6" t="s">
        <v>146</v>
      </c>
      <c r="C396" s="12" t="s">
        <v>147</v>
      </c>
      <c r="D396" s="4" t="s">
        <v>148</v>
      </c>
      <c r="E396" s="4" t="s">
        <v>149</v>
      </c>
      <c r="F396" s="4"/>
      <c r="G396" s="4"/>
      <c r="H396" s="4"/>
      <c r="I396" s="4" t="s">
        <v>90</v>
      </c>
      <c r="J396" s="4" t="s">
        <v>160</v>
      </c>
      <c r="K396" s="4" t="n">
        <v>231</v>
      </c>
      <c r="M396" s="6" t="s">
        <v>53</v>
      </c>
      <c r="N396" s="4" t="s">
        <v>150</v>
      </c>
      <c r="O396" s="5" t="s">
        <v>151</v>
      </c>
      <c r="P396" s="4" t="s">
        <v>152</v>
      </c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customFormat="false" ht="15.75" hidden="false" customHeight="false" outlineLevel="0" collapsed="false">
      <c r="A397" s="4" t="s">
        <v>155</v>
      </c>
      <c r="B397" s="6" t="s">
        <v>146</v>
      </c>
      <c r="C397" s="12" t="s">
        <v>147</v>
      </c>
      <c r="D397" s="4" t="s">
        <v>148</v>
      </c>
      <c r="E397" s="4" t="s">
        <v>149</v>
      </c>
      <c r="F397" s="4"/>
      <c r="G397" s="4"/>
      <c r="H397" s="4"/>
      <c r="I397" s="4" t="s">
        <v>90</v>
      </c>
      <c r="J397" s="4" t="s">
        <v>160</v>
      </c>
      <c r="K397" s="4" t="n">
        <v>26.6</v>
      </c>
      <c r="M397" s="6" t="s">
        <v>53</v>
      </c>
      <c r="N397" s="4" t="s">
        <v>150</v>
      </c>
      <c r="O397" s="5" t="s">
        <v>151</v>
      </c>
      <c r="P397" s="4" t="s">
        <v>152</v>
      </c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customFormat="false" ht="15.75" hidden="false" customHeight="false" outlineLevel="0" collapsed="false">
      <c r="A398" s="10" t="s">
        <v>156</v>
      </c>
      <c r="B398" s="6" t="s">
        <v>146</v>
      </c>
      <c r="C398" s="12" t="s">
        <v>157</v>
      </c>
      <c r="D398" s="4" t="s">
        <v>148</v>
      </c>
      <c r="E398" s="4" t="s">
        <v>149</v>
      </c>
      <c r="F398" s="4"/>
      <c r="G398" s="4"/>
      <c r="H398" s="4"/>
      <c r="I398" s="4" t="s">
        <v>90</v>
      </c>
      <c r="J398" s="4" t="s">
        <v>160</v>
      </c>
      <c r="K398" s="4" t="n">
        <v>38.5</v>
      </c>
      <c r="M398" s="6" t="s">
        <v>53</v>
      </c>
      <c r="N398" s="4" t="s">
        <v>150</v>
      </c>
      <c r="O398" s="5" t="s">
        <v>151</v>
      </c>
      <c r="P398" s="4" t="s">
        <v>152</v>
      </c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customFormat="false" ht="15.75" hidden="false" customHeight="false" outlineLevel="0" collapsed="false">
      <c r="A399" s="4" t="s">
        <v>145</v>
      </c>
      <c r="B399" s="6" t="s">
        <v>146</v>
      </c>
      <c r="C399" s="12" t="s">
        <v>147</v>
      </c>
      <c r="D399" s="4" t="s">
        <v>148</v>
      </c>
      <c r="E399" s="4" t="s">
        <v>149</v>
      </c>
      <c r="F399" s="4"/>
      <c r="G399" s="4"/>
      <c r="H399" s="4"/>
      <c r="I399" s="4" t="s">
        <v>90</v>
      </c>
      <c r="J399" s="4" t="s">
        <v>24</v>
      </c>
      <c r="K399" s="4" t="n">
        <v>462.6</v>
      </c>
      <c r="M399" s="6" t="s">
        <v>53</v>
      </c>
      <c r="N399" s="4" t="s">
        <v>150</v>
      </c>
      <c r="O399" s="5" t="s">
        <v>151</v>
      </c>
      <c r="P399" s="4" t="s">
        <v>152</v>
      </c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customFormat="false" ht="15.75" hidden="false" customHeight="false" outlineLevel="0" collapsed="false">
      <c r="A400" s="4" t="s">
        <v>153</v>
      </c>
      <c r="B400" s="6" t="s">
        <v>146</v>
      </c>
      <c r="C400" s="12" t="s">
        <v>147</v>
      </c>
      <c r="D400" s="4" t="s">
        <v>148</v>
      </c>
      <c r="E400" s="4" t="s">
        <v>149</v>
      </c>
      <c r="F400" s="4"/>
      <c r="G400" s="4"/>
      <c r="H400" s="4"/>
      <c r="I400" s="4" t="s">
        <v>90</v>
      </c>
      <c r="J400" s="4" t="s">
        <v>24</v>
      </c>
      <c r="K400" s="4" t="n">
        <v>144.5</v>
      </c>
      <c r="M400" s="6" t="s">
        <v>53</v>
      </c>
      <c r="N400" s="4" t="s">
        <v>150</v>
      </c>
      <c r="O400" s="5" t="s">
        <v>151</v>
      </c>
      <c r="P400" s="4" t="s">
        <v>152</v>
      </c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customFormat="false" ht="15.75" hidden="false" customHeight="false" outlineLevel="0" collapsed="false">
      <c r="A401" s="4" t="s">
        <v>154</v>
      </c>
      <c r="B401" s="6" t="s">
        <v>146</v>
      </c>
      <c r="C401" s="12" t="s">
        <v>147</v>
      </c>
      <c r="D401" s="4" t="s">
        <v>148</v>
      </c>
      <c r="E401" s="4" t="s">
        <v>149</v>
      </c>
      <c r="F401" s="4"/>
      <c r="G401" s="4"/>
      <c r="H401" s="4"/>
      <c r="I401" s="4" t="s">
        <v>90</v>
      </c>
      <c r="J401" s="4" t="s">
        <v>24</v>
      </c>
      <c r="K401" s="4" t="n">
        <v>6204.7</v>
      </c>
      <c r="M401" s="6" t="s">
        <v>53</v>
      </c>
      <c r="N401" s="4" t="s">
        <v>150</v>
      </c>
      <c r="O401" s="5" t="s">
        <v>151</v>
      </c>
      <c r="P401" s="4" t="s">
        <v>152</v>
      </c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customFormat="false" ht="15.75" hidden="false" customHeight="false" outlineLevel="0" collapsed="false">
      <c r="A402" s="4" t="s">
        <v>155</v>
      </c>
      <c r="B402" s="6" t="s">
        <v>146</v>
      </c>
      <c r="C402" s="12" t="s">
        <v>147</v>
      </c>
      <c r="D402" s="4" t="s">
        <v>148</v>
      </c>
      <c r="E402" s="4" t="s">
        <v>149</v>
      </c>
      <c r="F402" s="4"/>
      <c r="G402" s="4"/>
      <c r="H402" s="4"/>
      <c r="I402" s="4" t="s">
        <v>90</v>
      </c>
      <c r="J402" s="4" t="s">
        <v>24</v>
      </c>
      <c r="K402" s="4" t="n">
        <v>1580.8</v>
      </c>
      <c r="M402" s="6" t="s">
        <v>53</v>
      </c>
      <c r="N402" s="4" t="s">
        <v>150</v>
      </c>
      <c r="O402" s="5" t="s">
        <v>151</v>
      </c>
      <c r="P402" s="4" t="s">
        <v>152</v>
      </c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customFormat="false" ht="15.75" hidden="false" customHeight="false" outlineLevel="0" collapsed="false">
      <c r="A403" s="10" t="s">
        <v>156</v>
      </c>
      <c r="B403" s="6" t="s">
        <v>146</v>
      </c>
      <c r="C403" s="12" t="s">
        <v>157</v>
      </c>
      <c r="D403" s="4" t="s">
        <v>148</v>
      </c>
      <c r="E403" s="4" t="s">
        <v>149</v>
      </c>
      <c r="F403" s="4"/>
      <c r="G403" s="4"/>
      <c r="H403" s="4"/>
      <c r="I403" s="4" t="s">
        <v>90</v>
      </c>
      <c r="J403" s="4" t="s">
        <v>24</v>
      </c>
      <c r="K403" s="4" t="n">
        <v>17009.1</v>
      </c>
      <c r="M403" s="6" t="s">
        <v>53</v>
      </c>
      <c r="N403" s="4" t="s">
        <v>150</v>
      </c>
      <c r="O403" s="5" t="s">
        <v>151</v>
      </c>
      <c r="P403" s="4" t="s">
        <v>152</v>
      </c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customFormat="false" ht="15.75" hidden="false" customHeight="false" outlineLevel="0" collapsed="false">
      <c r="A404" s="4" t="s">
        <v>161</v>
      </c>
      <c r="B404" s="6" t="s">
        <v>162</v>
      </c>
      <c r="C404" s="12" t="s">
        <v>163</v>
      </c>
      <c r="D404" s="4" t="s">
        <v>88</v>
      </c>
      <c r="E404" s="4" t="s">
        <v>89</v>
      </c>
      <c r="F404" s="4"/>
      <c r="G404" s="4"/>
      <c r="H404" s="4"/>
      <c r="I404" s="4" t="s">
        <v>90</v>
      </c>
      <c r="J404" s="4" t="s">
        <v>24</v>
      </c>
      <c r="K404" s="4" t="n">
        <v>105</v>
      </c>
      <c r="M404" s="6" t="s">
        <v>63</v>
      </c>
      <c r="N404" s="4" t="s">
        <v>164</v>
      </c>
      <c r="O404" s="5" t="s">
        <v>165</v>
      </c>
      <c r="P404" s="4" t="s">
        <v>62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customFormat="false" ht="15.75" hidden="false" customHeight="false" outlineLevel="0" collapsed="false">
      <c r="A405" s="4" t="s">
        <v>166</v>
      </c>
      <c r="B405" s="6" t="s">
        <v>162</v>
      </c>
      <c r="C405" s="12" t="s">
        <v>163</v>
      </c>
      <c r="D405" s="4" t="s">
        <v>88</v>
      </c>
      <c r="E405" s="4" t="s">
        <v>89</v>
      </c>
      <c r="F405" s="4"/>
      <c r="G405" s="4"/>
      <c r="H405" s="4"/>
      <c r="I405" s="4" t="s">
        <v>90</v>
      </c>
      <c r="J405" s="4" t="s">
        <v>24</v>
      </c>
      <c r="K405" s="4" t="n">
        <v>54.8</v>
      </c>
      <c r="M405" s="6" t="s">
        <v>63</v>
      </c>
      <c r="N405" s="4" t="s">
        <v>164</v>
      </c>
      <c r="O405" s="5" t="s">
        <v>165</v>
      </c>
      <c r="P405" s="4" t="s">
        <v>62</v>
      </c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customFormat="false" ht="15.75" hidden="false" customHeight="false" outlineLevel="0" collapsed="false">
      <c r="A406" s="4" t="s">
        <v>167</v>
      </c>
      <c r="B406" s="6" t="s">
        <v>162</v>
      </c>
      <c r="C406" s="12" t="s">
        <v>163</v>
      </c>
      <c r="D406" s="4" t="s">
        <v>88</v>
      </c>
      <c r="E406" s="4" t="s">
        <v>89</v>
      </c>
      <c r="F406" s="4"/>
      <c r="G406" s="4"/>
      <c r="H406" s="4"/>
      <c r="I406" s="4" t="s">
        <v>90</v>
      </c>
      <c r="J406" s="4" t="s">
        <v>24</v>
      </c>
      <c r="K406" s="4" t="n">
        <v>126.6</v>
      </c>
      <c r="M406" s="6" t="s">
        <v>63</v>
      </c>
      <c r="N406" s="4" t="s">
        <v>164</v>
      </c>
      <c r="O406" s="5" t="s">
        <v>165</v>
      </c>
      <c r="P406" s="4" t="s">
        <v>62</v>
      </c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customFormat="false" ht="15.75" hidden="false" customHeight="false" outlineLevel="0" collapsed="false">
      <c r="A407" s="4" t="s">
        <v>161</v>
      </c>
      <c r="B407" s="6" t="s">
        <v>162</v>
      </c>
      <c r="C407" s="12" t="s">
        <v>163</v>
      </c>
      <c r="D407" s="4" t="s">
        <v>88</v>
      </c>
      <c r="E407" s="4" t="s">
        <v>89</v>
      </c>
      <c r="F407" s="4"/>
      <c r="G407" s="4"/>
      <c r="H407" s="4"/>
      <c r="I407" s="4" t="s">
        <v>90</v>
      </c>
      <c r="J407" s="4" t="s">
        <v>24</v>
      </c>
      <c r="K407" s="4" t="n">
        <v>27</v>
      </c>
      <c r="M407" s="6" t="s">
        <v>63</v>
      </c>
      <c r="N407" s="4" t="s">
        <v>164</v>
      </c>
      <c r="O407" s="5" t="s">
        <v>165</v>
      </c>
      <c r="P407" s="4" t="s">
        <v>62</v>
      </c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customFormat="false" ht="4.5" hidden="false" customHeight="true" outlineLevel="0" collapsed="false">
      <c r="A408" s="4" t="s">
        <v>166</v>
      </c>
      <c r="B408" s="6" t="s">
        <v>162</v>
      </c>
      <c r="C408" s="12" t="s">
        <v>163</v>
      </c>
      <c r="D408" s="4" t="s">
        <v>88</v>
      </c>
      <c r="E408" s="4" t="s">
        <v>89</v>
      </c>
      <c r="F408" s="4"/>
      <c r="G408" s="4"/>
      <c r="H408" s="4"/>
      <c r="I408" s="4" t="s">
        <v>90</v>
      </c>
      <c r="J408" s="4" t="s">
        <v>24</v>
      </c>
      <c r="K408" s="4" t="n">
        <v>35.4</v>
      </c>
      <c r="M408" s="6" t="s">
        <v>63</v>
      </c>
      <c r="N408" s="4" t="s">
        <v>164</v>
      </c>
      <c r="O408" s="5" t="s">
        <v>165</v>
      </c>
      <c r="P408" s="4" t="s">
        <v>62</v>
      </c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customFormat="false" ht="15.75" hidden="false" customHeight="false" outlineLevel="0" collapsed="false">
      <c r="A409" s="4" t="s">
        <v>167</v>
      </c>
      <c r="B409" s="6" t="s">
        <v>162</v>
      </c>
      <c r="C409" s="12" t="s">
        <v>163</v>
      </c>
      <c r="D409" s="4" t="s">
        <v>88</v>
      </c>
      <c r="E409" s="4" t="s">
        <v>89</v>
      </c>
      <c r="F409" s="4"/>
      <c r="G409" s="4"/>
      <c r="H409" s="4"/>
      <c r="I409" s="4" t="s">
        <v>90</v>
      </c>
      <c r="J409" s="4" t="s">
        <v>24</v>
      </c>
      <c r="K409" s="4" t="n">
        <v>60.6</v>
      </c>
      <c r="M409" s="6" t="s">
        <v>63</v>
      </c>
      <c r="N409" s="4" t="s">
        <v>164</v>
      </c>
      <c r="O409" s="5" t="s">
        <v>165</v>
      </c>
      <c r="P409" s="4" t="s">
        <v>62</v>
      </c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customFormat="false" ht="15.75" hidden="false" customHeight="false" outlineLevel="0" collapsed="false">
      <c r="A410" s="4" t="s">
        <v>161</v>
      </c>
      <c r="B410" s="6" t="s">
        <v>162</v>
      </c>
      <c r="C410" s="12" t="s">
        <v>163</v>
      </c>
      <c r="D410" s="4" t="s">
        <v>88</v>
      </c>
      <c r="E410" s="4" t="s">
        <v>89</v>
      </c>
      <c r="F410" s="4"/>
      <c r="G410" s="4"/>
      <c r="H410" s="4"/>
      <c r="I410" s="4" t="s">
        <v>90</v>
      </c>
      <c r="J410" s="4" t="s">
        <v>78</v>
      </c>
      <c r="K410" s="4" t="n">
        <v>107.2</v>
      </c>
      <c r="M410" s="6" t="s">
        <v>63</v>
      </c>
      <c r="N410" s="4" t="s">
        <v>164</v>
      </c>
      <c r="O410" s="5" t="s">
        <v>165</v>
      </c>
      <c r="P410" s="4" t="s">
        <v>62</v>
      </c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customFormat="false" ht="15.75" hidden="false" customHeight="false" outlineLevel="0" collapsed="false">
      <c r="A411" s="4" t="s">
        <v>166</v>
      </c>
      <c r="B411" s="6" t="s">
        <v>162</v>
      </c>
      <c r="C411" s="12" t="s">
        <v>163</v>
      </c>
      <c r="D411" s="4" t="s">
        <v>88</v>
      </c>
      <c r="E411" s="4" t="s">
        <v>89</v>
      </c>
      <c r="F411" s="4"/>
      <c r="G411" s="4"/>
      <c r="H411" s="4"/>
      <c r="I411" s="4" t="s">
        <v>90</v>
      </c>
      <c r="J411" s="4" t="s">
        <v>78</v>
      </c>
      <c r="K411" s="4" t="n">
        <v>64.5</v>
      </c>
      <c r="M411" s="6" t="s">
        <v>63</v>
      </c>
      <c r="N411" s="4" t="s">
        <v>164</v>
      </c>
      <c r="O411" s="5" t="s">
        <v>165</v>
      </c>
      <c r="P411" s="4" t="s">
        <v>62</v>
      </c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customFormat="false" ht="12.75" hidden="false" customHeight="true" outlineLevel="0" collapsed="false">
      <c r="A412" s="4" t="s">
        <v>167</v>
      </c>
      <c r="B412" s="6" t="s">
        <v>162</v>
      </c>
      <c r="C412" s="12" t="s">
        <v>163</v>
      </c>
      <c r="D412" s="4" t="s">
        <v>88</v>
      </c>
      <c r="E412" s="4" t="s">
        <v>89</v>
      </c>
      <c r="F412" s="4"/>
      <c r="G412" s="4"/>
      <c r="H412" s="4"/>
      <c r="I412" s="4" t="s">
        <v>90</v>
      </c>
      <c r="J412" s="4" t="s">
        <v>78</v>
      </c>
      <c r="K412" s="4" t="n">
        <v>132.1</v>
      </c>
      <c r="M412" s="6" t="s">
        <v>63</v>
      </c>
      <c r="N412" s="4" t="s">
        <v>164</v>
      </c>
      <c r="O412" s="5" t="s">
        <v>165</v>
      </c>
      <c r="P412" s="4" t="s">
        <v>62</v>
      </c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customFormat="false" ht="15.75" hidden="false" customHeight="false" outlineLevel="0" collapsed="false">
      <c r="A413" s="4" t="s">
        <v>161</v>
      </c>
      <c r="B413" s="6" t="s">
        <v>162</v>
      </c>
      <c r="C413" s="12" t="s">
        <v>163</v>
      </c>
      <c r="D413" s="4" t="s">
        <v>88</v>
      </c>
      <c r="E413" s="4" t="s">
        <v>89</v>
      </c>
      <c r="F413" s="4"/>
      <c r="G413" s="4"/>
      <c r="H413" s="4"/>
      <c r="I413" s="4" t="s">
        <v>90</v>
      </c>
      <c r="J413" s="4" t="s">
        <v>78</v>
      </c>
      <c r="K413" s="4" t="n">
        <v>59</v>
      </c>
      <c r="M413" s="6" t="s">
        <v>63</v>
      </c>
      <c r="N413" s="4" t="s">
        <v>164</v>
      </c>
      <c r="O413" s="5" t="s">
        <v>165</v>
      </c>
      <c r="P413" s="4" t="s">
        <v>62</v>
      </c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customFormat="false" ht="15.75" hidden="false" customHeight="false" outlineLevel="0" collapsed="false">
      <c r="A414" s="4" t="s">
        <v>166</v>
      </c>
      <c r="B414" s="6" t="s">
        <v>162</v>
      </c>
      <c r="C414" s="12" t="s">
        <v>163</v>
      </c>
      <c r="D414" s="4" t="s">
        <v>88</v>
      </c>
      <c r="E414" s="4" t="s">
        <v>89</v>
      </c>
      <c r="F414" s="4"/>
      <c r="G414" s="4"/>
      <c r="H414" s="4"/>
      <c r="I414" s="4" t="s">
        <v>90</v>
      </c>
      <c r="J414" s="4" t="s">
        <v>78</v>
      </c>
      <c r="K414" s="4" t="n">
        <v>97</v>
      </c>
      <c r="M414" s="6" t="s">
        <v>63</v>
      </c>
      <c r="N414" s="4" t="s">
        <v>164</v>
      </c>
      <c r="O414" s="5" t="s">
        <v>165</v>
      </c>
      <c r="P414" s="4" t="s">
        <v>62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customFormat="false" ht="15.75" hidden="false" customHeight="false" outlineLevel="0" collapsed="false">
      <c r="A415" s="4" t="s">
        <v>167</v>
      </c>
      <c r="B415" s="6" t="s">
        <v>162</v>
      </c>
      <c r="C415" s="12" t="s">
        <v>163</v>
      </c>
      <c r="D415" s="4" t="s">
        <v>88</v>
      </c>
      <c r="E415" s="4" t="s">
        <v>89</v>
      </c>
      <c r="F415" s="4"/>
      <c r="G415" s="4"/>
      <c r="H415" s="4"/>
      <c r="I415" s="4" t="s">
        <v>90</v>
      </c>
      <c r="J415" s="4" t="s">
        <v>78</v>
      </c>
      <c r="K415" s="4" t="n">
        <v>104.3</v>
      </c>
      <c r="M415" s="6" t="s">
        <v>63</v>
      </c>
      <c r="N415" s="4" t="s">
        <v>164</v>
      </c>
      <c r="O415" s="5" t="s">
        <v>165</v>
      </c>
      <c r="P415" s="4" t="s">
        <v>62</v>
      </c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customFormat="false" ht="15.75" hidden="false" customHeight="false" outlineLevel="0" collapsed="false">
      <c r="A416" s="4" t="s">
        <v>161</v>
      </c>
      <c r="B416" s="6" t="s">
        <v>162</v>
      </c>
      <c r="C416" s="12" t="s">
        <v>163</v>
      </c>
      <c r="D416" s="4" t="s">
        <v>88</v>
      </c>
      <c r="E416" s="4" t="s">
        <v>89</v>
      </c>
      <c r="F416" s="4"/>
      <c r="G416" s="4"/>
      <c r="H416" s="4"/>
      <c r="I416" s="4" t="s">
        <v>90</v>
      </c>
      <c r="J416" s="4" t="s">
        <v>101</v>
      </c>
      <c r="K416" s="4" t="n">
        <v>352.7</v>
      </c>
      <c r="M416" s="6" t="s">
        <v>63</v>
      </c>
      <c r="N416" s="4" t="s">
        <v>164</v>
      </c>
      <c r="O416" s="5" t="s">
        <v>165</v>
      </c>
      <c r="P416" s="4" t="s">
        <v>62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customFormat="false" ht="15.75" hidden="false" customHeight="false" outlineLevel="0" collapsed="false">
      <c r="A417" s="4" t="s">
        <v>166</v>
      </c>
      <c r="B417" s="6" t="s">
        <v>162</v>
      </c>
      <c r="C417" s="12" t="s">
        <v>163</v>
      </c>
      <c r="D417" s="4" t="s">
        <v>88</v>
      </c>
      <c r="E417" s="4" t="s">
        <v>89</v>
      </c>
      <c r="F417" s="4"/>
      <c r="G417" s="4"/>
      <c r="H417" s="4"/>
      <c r="I417" s="4" t="s">
        <v>90</v>
      </c>
      <c r="J417" s="4" t="s">
        <v>101</v>
      </c>
      <c r="K417" s="4" t="n">
        <v>192.8</v>
      </c>
      <c r="M417" s="6" t="s">
        <v>63</v>
      </c>
      <c r="N417" s="4" t="s">
        <v>164</v>
      </c>
      <c r="O417" s="5" t="s">
        <v>165</v>
      </c>
      <c r="P417" s="4" t="s">
        <v>62</v>
      </c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customFormat="false" ht="15.75" hidden="false" customHeight="false" outlineLevel="0" collapsed="false">
      <c r="A418" s="4" t="s">
        <v>167</v>
      </c>
      <c r="B418" s="6" t="s">
        <v>162</v>
      </c>
      <c r="C418" s="12" t="s">
        <v>163</v>
      </c>
      <c r="D418" s="4" t="s">
        <v>88</v>
      </c>
      <c r="E418" s="4" t="s">
        <v>89</v>
      </c>
      <c r="F418" s="4"/>
      <c r="G418" s="4"/>
      <c r="H418" s="4"/>
      <c r="I418" s="4" t="s">
        <v>90</v>
      </c>
      <c r="J418" s="4" t="s">
        <v>101</v>
      </c>
      <c r="K418" s="4" t="n">
        <v>314.2</v>
      </c>
      <c r="M418" s="6" t="s">
        <v>63</v>
      </c>
      <c r="N418" s="4" t="s">
        <v>164</v>
      </c>
      <c r="O418" s="5" t="s">
        <v>165</v>
      </c>
      <c r="P418" s="4" t="s">
        <v>62</v>
      </c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customFormat="false" ht="15.75" hidden="false" customHeight="false" outlineLevel="0" collapsed="false">
      <c r="A419" s="4" t="s">
        <v>161</v>
      </c>
      <c r="B419" s="6" t="s">
        <v>162</v>
      </c>
      <c r="C419" s="12" t="s">
        <v>163</v>
      </c>
      <c r="D419" s="4" t="s">
        <v>88</v>
      </c>
      <c r="E419" s="4" t="s">
        <v>89</v>
      </c>
      <c r="F419" s="4"/>
      <c r="G419" s="4"/>
      <c r="H419" s="4"/>
      <c r="I419" s="4" t="s">
        <v>90</v>
      </c>
      <c r="J419" s="4" t="s">
        <v>101</v>
      </c>
      <c r="K419" s="4" t="n">
        <v>18.6</v>
      </c>
      <c r="M419" s="6" t="s">
        <v>63</v>
      </c>
      <c r="N419" s="4" t="s">
        <v>164</v>
      </c>
      <c r="O419" s="5" t="s">
        <v>165</v>
      </c>
      <c r="P419" s="4" t="s">
        <v>62</v>
      </c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customFormat="false" ht="15.75" hidden="false" customHeight="false" outlineLevel="0" collapsed="false">
      <c r="A420" s="4" t="s">
        <v>166</v>
      </c>
      <c r="B420" s="6" t="s">
        <v>162</v>
      </c>
      <c r="C420" s="12" t="s">
        <v>163</v>
      </c>
      <c r="D420" s="4" t="s">
        <v>88</v>
      </c>
      <c r="E420" s="4" t="s">
        <v>89</v>
      </c>
      <c r="F420" s="4"/>
      <c r="G420" s="4"/>
      <c r="H420" s="4"/>
      <c r="I420" s="4" t="s">
        <v>90</v>
      </c>
      <c r="J420" s="4" t="s">
        <v>101</v>
      </c>
      <c r="K420" s="4" t="n">
        <v>73.1</v>
      </c>
      <c r="M420" s="6" t="s">
        <v>63</v>
      </c>
      <c r="N420" s="4" t="s">
        <v>164</v>
      </c>
      <c r="O420" s="5" t="s">
        <v>165</v>
      </c>
      <c r="P420" s="4" t="s">
        <v>62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customFormat="false" ht="15.75" hidden="false" customHeight="false" outlineLevel="0" collapsed="false">
      <c r="A421" s="4" t="s">
        <v>167</v>
      </c>
      <c r="B421" s="6" t="s">
        <v>162</v>
      </c>
      <c r="C421" s="12" t="s">
        <v>163</v>
      </c>
      <c r="D421" s="4" t="s">
        <v>88</v>
      </c>
      <c r="E421" s="4" t="s">
        <v>89</v>
      </c>
      <c r="F421" s="4"/>
      <c r="G421" s="4"/>
      <c r="H421" s="4"/>
      <c r="I421" s="4" t="s">
        <v>90</v>
      </c>
      <c r="J421" s="4" t="s">
        <v>101</v>
      </c>
      <c r="K421" s="4" t="n">
        <v>119.2</v>
      </c>
      <c r="M421" s="6" t="s">
        <v>63</v>
      </c>
      <c r="N421" s="4" t="s">
        <v>164</v>
      </c>
      <c r="O421" s="5" t="s">
        <v>165</v>
      </c>
      <c r="P421" s="4" t="s">
        <v>62</v>
      </c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customFormat="false" ht="15.75" hidden="false" customHeight="false" outlineLevel="0" collapsed="false">
      <c r="A422" s="4" t="s">
        <v>161</v>
      </c>
      <c r="B422" s="6" t="s">
        <v>162</v>
      </c>
      <c r="C422" s="12" t="s">
        <v>163</v>
      </c>
      <c r="D422" s="4" t="s">
        <v>88</v>
      </c>
      <c r="E422" s="4" t="s">
        <v>89</v>
      </c>
      <c r="F422" s="4"/>
      <c r="G422" s="4"/>
      <c r="H422" s="4"/>
      <c r="I422" s="4" t="s">
        <v>90</v>
      </c>
      <c r="J422" s="4" t="s">
        <v>102</v>
      </c>
      <c r="K422" s="4" t="n">
        <v>1.8</v>
      </c>
      <c r="M422" s="6" t="s">
        <v>63</v>
      </c>
      <c r="N422" s="4" t="s">
        <v>164</v>
      </c>
      <c r="O422" s="5" t="s">
        <v>165</v>
      </c>
      <c r="P422" s="4" t="s">
        <v>62</v>
      </c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customFormat="false" ht="15.75" hidden="false" customHeight="false" outlineLevel="0" collapsed="false">
      <c r="A423" s="4" t="s">
        <v>166</v>
      </c>
      <c r="B423" s="6" t="s">
        <v>162</v>
      </c>
      <c r="C423" s="12" t="s">
        <v>163</v>
      </c>
      <c r="D423" s="4" t="s">
        <v>88</v>
      </c>
      <c r="E423" s="4" t="s">
        <v>89</v>
      </c>
      <c r="F423" s="4"/>
      <c r="G423" s="4"/>
      <c r="H423" s="4"/>
      <c r="I423" s="4" t="s">
        <v>90</v>
      </c>
      <c r="J423" s="4" t="s">
        <v>102</v>
      </c>
      <c r="K423" s="4" t="n">
        <v>1.5</v>
      </c>
      <c r="M423" s="6" t="s">
        <v>63</v>
      </c>
      <c r="N423" s="4" t="s">
        <v>164</v>
      </c>
      <c r="O423" s="5" t="s">
        <v>165</v>
      </c>
      <c r="P423" s="4" t="s">
        <v>62</v>
      </c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customFormat="false" ht="15.75" hidden="false" customHeight="false" outlineLevel="0" collapsed="false">
      <c r="A424" s="4" t="s">
        <v>167</v>
      </c>
      <c r="B424" s="6" t="s">
        <v>162</v>
      </c>
      <c r="C424" s="12" t="s">
        <v>163</v>
      </c>
      <c r="D424" s="4" t="s">
        <v>88</v>
      </c>
      <c r="E424" s="4" t="s">
        <v>89</v>
      </c>
      <c r="F424" s="4"/>
      <c r="G424" s="4"/>
      <c r="H424" s="4"/>
      <c r="I424" s="4" t="s">
        <v>90</v>
      </c>
      <c r="J424" s="4" t="s">
        <v>102</v>
      </c>
      <c r="K424" s="4" t="n">
        <v>1.8</v>
      </c>
      <c r="M424" s="6" t="s">
        <v>63</v>
      </c>
      <c r="N424" s="4" t="s">
        <v>164</v>
      </c>
      <c r="O424" s="5" t="s">
        <v>165</v>
      </c>
      <c r="P424" s="4" t="s">
        <v>62</v>
      </c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customFormat="false" ht="15.75" hidden="false" customHeight="false" outlineLevel="0" collapsed="false">
      <c r="A425" s="4" t="s">
        <v>161</v>
      </c>
      <c r="B425" s="6" t="s">
        <v>162</v>
      </c>
      <c r="C425" s="12" t="s">
        <v>163</v>
      </c>
      <c r="D425" s="4" t="s">
        <v>88</v>
      </c>
      <c r="E425" s="4" t="s">
        <v>89</v>
      </c>
      <c r="F425" s="4"/>
      <c r="G425" s="4"/>
      <c r="H425" s="4"/>
      <c r="I425" s="4" t="s">
        <v>90</v>
      </c>
      <c r="J425" s="4" t="s">
        <v>102</v>
      </c>
      <c r="K425" s="4" t="n">
        <v>0.6</v>
      </c>
      <c r="M425" s="6" t="s">
        <v>63</v>
      </c>
      <c r="N425" s="4" t="s">
        <v>164</v>
      </c>
      <c r="O425" s="5" t="s">
        <v>165</v>
      </c>
      <c r="P425" s="4" t="s">
        <v>62</v>
      </c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customFormat="false" ht="15.75" hidden="false" customHeight="false" outlineLevel="0" collapsed="false">
      <c r="A426" s="4" t="s">
        <v>166</v>
      </c>
      <c r="B426" s="6" t="s">
        <v>162</v>
      </c>
      <c r="C426" s="12" t="s">
        <v>163</v>
      </c>
      <c r="D426" s="4" t="s">
        <v>88</v>
      </c>
      <c r="E426" s="4" t="s">
        <v>89</v>
      </c>
      <c r="F426" s="4"/>
      <c r="G426" s="4"/>
      <c r="H426" s="4"/>
      <c r="I426" s="4" t="s">
        <v>90</v>
      </c>
      <c r="J426" s="4" t="s">
        <v>102</v>
      </c>
      <c r="K426" s="4" t="n">
        <v>0.9</v>
      </c>
      <c r="M426" s="6" t="s">
        <v>63</v>
      </c>
      <c r="N426" s="4" t="s">
        <v>164</v>
      </c>
      <c r="O426" s="5" t="s">
        <v>165</v>
      </c>
      <c r="P426" s="4" t="s">
        <v>62</v>
      </c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customFormat="false" ht="15.75" hidden="false" customHeight="false" outlineLevel="0" collapsed="false">
      <c r="A427" s="4" t="s">
        <v>167</v>
      </c>
      <c r="B427" s="6" t="s">
        <v>162</v>
      </c>
      <c r="C427" s="12" t="s">
        <v>163</v>
      </c>
      <c r="D427" s="4" t="s">
        <v>88</v>
      </c>
      <c r="E427" s="4" t="s">
        <v>89</v>
      </c>
      <c r="F427" s="4"/>
      <c r="G427" s="4"/>
      <c r="H427" s="4"/>
      <c r="I427" s="4" t="s">
        <v>90</v>
      </c>
      <c r="J427" s="4" t="s">
        <v>102</v>
      </c>
      <c r="K427" s="4" t="n">
        <v>1.2</v>
      </c>
      <c r="M427" s="6" t="s">
        <v>63</v>
      </c>
      <c r="N427" s="4" t="s">
        <v>164</v>
      </c>
      <c r="O427" s="5" t="s">
        <v>165</v>
      </c>
      <c r="P427" s="4" t="s">
        <v>62</v>
      </c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customFormat="false" ht="15.75" hidden="false" customHeight="false" outlineLevel="0" collapsed="false">
      <c r="A428" s="4" t="s">
        <v>161</v>
      </c>
      <c r="B428" s="6" t="s">
        <v>162</v>
      </c>
      <c r="C428" s="12" t="s">
        <v>163</v>
      </c>
      <c r="D428" s="4" t="s">
        <v>88</v>
      </c>
      <c r="E428" s="4" t="s">
        <v>89</v>
      </c>
      <c r="F428" s="4"/>
      <c r="G428" s="4"/>
      <c r="H428" s="4"/>
      <c r="I428" s="4" t="s">
        <v>90</v>
      </c>
      <c r="J428" s="4" t="s">
        <v>106</v>
      </c>
      <c r="K428" s="4" t="n">
        <v>0.5</v>
      </c>
      <c r="M428" s="6" t="s">
        <v>63</v>
      </c>
      <c r="N428" s="4" t="s">
        <v>164</v>
      </c>
      <c r="O428" s="5" t="s">
        <v>165</v>
      </c>
      <c r="P428" s="4" t="s">
        <v>62</v>
      </c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customFormat="false" ht="15.75" hidden="false" customHeight="false" outlineLevel="0" collapsed="false">
      <c r="A429" s="4" t="s">
        <v>166</v>
      </c>
      <c r="B429" s="6" t="s">
        <v>162</v>
      </c>
      <c r="C429" s="12" t="s">
        <v>163</v>
      </c>
      <c r="D429" s="4" t="s">
        <v>88</v>
      </c>
      <c r="E429" s="4" t="s">
        <v>89</v>
      </c>
      <c r="F429" s="4"/>
      <c r="G429" s="4"/>
      <c r="H429" s="4"/>
      <c r="I429" s="4" t="s">
        <v>90</v>
      </c>
      <c r="J429" s="4" t="s">
        <v>106</v>
      </c>
      <c r="K429" s="4" t="n">
        <v>0.2</v>
      </c>
      <c r="M429" s="6" t="s">
        <v>63</v>
      </c>
      <c r="N429" s="4" t="s">
        <v>164</v>
      </c>
      <c r="O429" s="5" t="s">
        <v>165</v>
      </c>
      <c r="P429" s="4" t="s">
        <v>62</v>
      </c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customFormat="false" ht="15.75" hidden="false" customHeight="false" outlineLevel="0" collapsed="false">
      <c r="A430" s="4" t="s">
        <v>167</v>
      </c>
      <c r="B430" s="6" t="s">
        <v>162</v>
      </c>
      <c r="C430" s="12" t="s">
        <v>163</v>
      </c>
      <c r="D430" s="4" t="s">
        <v>88</v>
      </c>
      <c r="E430" s="4" t="s">
        <v>89</v>
      </c>
      <c r="F430" s="4"/>
      <c r="G430" s="4"/>
      <c r="H430" s="4"/>
      <c r="I430" s="4" t="s">
        <v>90</v>
      </c>
      <c r="J430" s="4" t="s">
        <v>106</v>
      </c>
      <c r="K430" s="4" t="n">
        <v>0.6</v>
      </c>
      <c r="M430" s="6" t="s">
        <v>63</v>
      </c>
      <c r="N430" s="4" t="s">
        <v>164</v>
      </c>
      <c r="O430" s="5" t="s">
        <v>165</v>
      </c>
      <c r="P430" s="4" t="s">
        <v>62</v>
      </c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customFormat="false" ht="15.75" hidden="false" customHeight="false" outlineLevel="0" collapsed="false">
      <c r="A431" s="4" t="s">
        <v>161</v>
      </c>
      <c r="B431" s="6" t="s">
        <v>162</v>
      </c>
      <c r="C431" s="12" t="s">
        <v>163</v>
      </c>
      <c r="D431" s="4" t="s">
        <v>88</v>
      </c>
      <c r="E431" s="4" t="s">
        <v>89</v>
      </c>
      <c r="F431" s="4"/>
      <c r="G431" s="4"/>
      <c r="H431" s="4"/>
      <c r="I431" s="4" t="s">
        <v>90</v>
      </c>
      <c r="J431" s="4" t="s">
        <v>106</v>
      </c>
      <c r="K431" s="4" t="n">
        <v>0.1</v>
      </c>
      <c r="M431" s="6" t="s">
        <v>63</v>
      </c>
      <c r="N431" s="4" t="s">
        <v>164</v>
      </c>
      <c r="O431" s="5" t="s">
        <v>165</v>
      </c>
      <c r="P431" s="4" t="s">
        <v>62</v>
      </c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customFormat="false" ht="15.75" hidden="false" customHeight="false" outlineLevel="0" collapsed="false">
      <c r="A432" s="4" t="s">
        <v>166</v>
      </c>
      <c r="B432" s="6" t="s">
        <v>162</v>
      </c>
      <c r="C432" s="12" t="s">
        <v>163</v>
      </c>
      <c r="D432" s="4" t="s">
        <v>88</v>
      </c>
      <c r="E432" s="4" t="s">
        <v>89</v>
      </c>
      <c r="F432" s="4"/>
      <c r="G432" s="4"/>
      <c r="H432" s="4"/>
      <c r="I432" s="4" t="s">
        <v>90</v>
      </c>
      <c r="J432" s="4" t="s">
        <v>106</v>
      </c>
      <c r="K432" s="4" t="n">
        <v>0.3</v>
      </c>
      <c r="M432" s="6" t="s">
        <v>63</v>
      </c>
      <c r="N432" s="4" t="s">
        <v>164</v>
      </c>
      <c r="O432" s="5" t="s">
        <v>165</v>
      </c>
      <c r="P432" s="4" t="s">
        <v>62</v>
      </c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customFormat="false" ht="15.75" hidden="false" customHeight="false" outlineLevel="0" collapsed="false">
      <c r="A433" s="4" t="s">
        <v>167</v>
      </c>
      <c r="B433" s="6" t="s">
        <v>162</v>
      </c>
      <c r="C433" s="12" t="s">
        <v>163</v>
      </c>
      <c r="D433" s="4" t="s">
        <v>88</v>
      </c>
      <c r="E433" s="4" t="s">
        <v>89</v>
      </c>
      <c r="F433" s="4"/>
      <c r="G433" s="4"/>
      <c r="H433" s="4"/>
      <c r="I433" s="4" t="s">
        <v>90</v>
      </c>
      <c r="J433" s="4" t="s">
        <v>106</v>
      </c>
      <c r="K433" s="4" t="n">
        <v>0.5</v>
      </c>
      <c r="M433" s="6" t="s">
        <v>63</v>
      </c>
      <c r="N433" s="4" t="s">
        <v>164</v>
      </c>
      <c r="O433" s="5" t="s">
        <v>165</v>
      </c>
      <c r="P433" s="4" t="s">
        <v>62</v>
      </c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customFormat="false" ht="15.75" hidden="false" customHeight="false" outlineLevel="0" collapsed="false">
      <c r="A434" s="4" t="s">
        <v>168</v>
      </c>
      <c r="B434" s="6" t="s">
        <v>169</v>
      </c>
      <c r="C434" s="12" t="s">
        <v>170</v>
      </c>
      <c r="D434" s="4" t="s">
        <v>171</v>
      </c>
      <c r="E434" s="4" t="s">
        <v>89</v>
      </c>
      <c r="F434" s="4" t="n">
        <v>185</v>
      </c>
      <c r="G434" s="4" t="n">
        <v>3.8</v>
      </c>
      <c r="H434" s="4" t="n">
        <v>600</v>
      </c>
      <c r="I434" s="4" t="s">
        <v>90</v>
      </c>
      <c r="J434" s="4" t="s">
        <v>172</v>
      </c>
      <c r="K434" s="4" t="n">
        <v>35</v>
      </c>
      <c r="M434" s="4" t="s">
        <v>173</v>
      </c>
      <c r="N434" s="4" t="s">
        <v>174</v>
      </c>
      <c r="O434" s="5" t="s">
        <v>175</v>
      </c>
      <c r="P434" s="4" t="s">
        <v>62</v>
      </c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customFormat="false" ht="15.75" hidden="false" customHeight="false" outlineLevel="0" collapsed="false">
      <c r="A435" s="4" t="s">
        <v>168</v>
      </c>
      <c r="B435" s="6" t="s">
        <v>169</v>
      </c>
      <c r="C435" s="12" t="s">
        <v>170</v>
      </c>
      <c r="D435" s="4" t="s">
        <v>171</v>
      </c>
      <c r="E435" s="4" t="s">
        <v>89</v>
      </c>
      <c r="F435" s="4" t="n">
        <v>185</v>
      </c>
      <c r="G435" s="4" t="n">
        <v>3.8</v>
      </c>
      <c r="H435" s="4" t="n">
        <v>600</v>
      </c>
      <c r="I435" s="4" t="s">
        <v>90</v>
      </c>
      <c r="J435" s="4" t="s">
        <v>172</v>
      </c>
      <c r="K435" s="4" t="n">
        <v>0.2</v>
      </c>
      <c r="M435" s="6" t="s">
        <v>63</v>
      </c>
      <c r="N435" s="4" t="s">
        <v>174</v>
      </c>
      <c r="O435" s="5" t="s">
        <v>175</v>
      </c>
      <c r="P435" s="4" t="s">
        <v>62</v>
      </c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customFormat="false" ht="15.75" hidden="false" customHeight="false" outlineLevel="0" collapsed="false">
      <c r="A436" s="4" t="s">
        <v>168</v>
      </c>
      <c r="B436" s="6" t="s">
        <v>169</v>
      </c>
      <c r="C436" s="12" t="s">
        <v>170</v>
      </c>
      <c r="D436" s="4" t="s">
        <v>171</v>
      </c>
      <c r="E436" s="4" t="s">
        <v>89</v>
      </c>
      <c r="F436" s="4" t="n">
        <v>185</v>
      </c>
      <c r="G436" s="4" t="n">
        <v>3.8</v>
      </c>
      <c r="H436" s="4" t="n">
        <v>600</v>
      </c>
      <c r="I436" s="4" t="s">
        <v>90</v>
      </c>
      <c r="J436" s="4" t="s">
        <v>24</v>
      </c>
      <c r="K436" s="4" t="n">
        <v>60000</v>
      </c>
      <c r="M436" s="4" t="s">
        <v>173</v>
      </c>
      <c r="N436" s="4" t="s">
        <v>174</v>
      </c>
      <c r="O436" s="5" t="s">
        <v>175</v>
      </c>
      <c r="P436" s="4" t="s">
        <v>62</v>
      </c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customFormat="false" ht="15.75" hidden="false" customHeight="false" outlineLevel="0" collapsed="false">
      <c r="A437" s="4" t="s">
        <v>168</v>
      </c>
      <c r="B437" s="6" t="s">
        <v>169</v>
      </c>
      <c r="C437" s="12" t="s">
        <v>170</v>
      </c>
      <c r="D437" s="4" t="s">
        <v>171</v>
      </c>
      <c r="E437" s="4" t="s">
        <v>89</v>
      </c>
      <c r="F437" s="4" t="n">
        <v>185</v>
      </c>
      <c r="G437" s="4" t="n">
        <v>3.8</v>
      </c>
      <c r="H437" s="4" t="n">
        <v>600</v>
      </c>
      <c r="I437" s="4" t="s">
        <v>90</v>
      </c>
      <c r="J437" s="4" t="s">
        <v>24</v>
      </c>
      <c r="K437" s="4" t="n">
        <v>94</v>
      </c>
      <c r="M437" s="6" t="s">
        <v>63</v>
      </c>
      <c r="N437" s="4" t="s">
        <v>174</v>
      </c>
      <c r="O437" s="5" t="s">
        <v>175</v>
      </c>
      <c r="P437" s="4" t="s">
        <v>62</v>
      </c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customFormat="false" ht="15.75" hidden="false" customHeight="false" outlineLevel="0" collapsed="false">
      <c r="A438" s="4" t="s">
        <v>168</v>
      </c>
      <c r="B438" s="6" t="s">
        <v>169</v>
      </c>
      <c r="C438" s="12" t="s">
        <v>170</v>
      </c>
      <c r="D438" s="4" t="s">
        <v>171</v>
      </c>
      <c r="E438" s="4" t="s">
        <v>89</v>
      </c>
      <c r="F438" s="4" t="n">
        <v>185</v>
      </c>
      <c r="G438" s="4" t="n">
        <v>3.8</v>
      </c>
      <c r="H438" s="4" t="n">
        <v>600</v>
      </c>
      <c r="I438" s="4" t="s">
        <v>90</v>
      </c>
      <c r="J438" s="4" t="s">
        <v>118</v>
      </c>
      <c r="K438" s="4" t="n">
        <v>700</v>
      </c>
      <c r="M438" s="4" t="s">
        <v>173</v>
      </c>
      <c r="N438" s="4" t="s">
        <v>174</v>
      </c>
      <c r="O438" s="5" t="s">
        <v>175</v>
      </c>
      <c r="P438" s="4" t="s">
        <v>62</v>
      </c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customFormat="false" ht="15.75" hidden="false" customHeight="false" outlineLevel="0" collapsed="false">
      <c r="A439" s="4" t="s">
        <v>168</v>
      </c>
      <c r="B439" s="6" t="s">
        <v>169</v>
      </c>
      <c r="C439" s="12" t="s">
        <v>170</v>
      </c>
      <c r="D439" s="4" t="s">
        <v>171</v>
      </c>
      <c r="E439" s="4" t="s">
        <v>89</v>
      </c>
      <c r="F439" s="4" t="n">
        <v>185</v>
      </c>
      <c r="G439" s="4" t="n">
        <v>3.8</v>
      </c>
      <c r="H439" s="4" t="n">
        <v>600</v>
      </c>
      <c r="I439" s="4" t="s">
        <v>90</v>
      </c>
      <c r="J439" s="4" t="s">
        <v>118</v>
      </c>
      <c r="K439" s="4" t="n">
        <v>0.3</v>
      </c>
      <c r="M439" s="6" t="s">
        <v>63</v>
      </c>
      <c r="N439" s="4" t="s">
        <v>174</v>
      </c>
      <c r="O439" s="5" t="s">
        <v>175</v>
      </c>
      <c r="P439" s="4" t="s">
        <v>62</v>
      </c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customFormat="false" ht="15.75" hidden="false" customHeight="false" outlineLevel="0" collapsed="false">
      <c r="A440" s="4" t="s">
        <v>168</v>
      </c>
      <c r="B440" s="6" t="s">
        <v>169</v>
      </c>
      <c r="C440" s="12" t="s">
        <v>170</v>
      </c>
      <c r="D440" s="4" t="s">
        <v>171</v>
      </c>
      <c r="E440" s="4" t="s">
        <v>89</v>
      </c>
      <c r="F440" s="4" t="n">
        <v>185</v>
      </c>
      <c r="G440" s="4" t="n">
        <v>3.8</v>
      </c>
      <c r="H440" s="4" t="n">
        <v>600</v>
      </c>
      <c r="I440" s="4" t="s">
        <v>90</v>
      </c>
      <c r="J440" s="4" t="s">
        <v>176</v>
      </c>
      <c r="K440" s="4" t="n">
        <v>8400</v>
      </c>
      <c r="M440" s="4" t="s">
        <v>173</v>
      </c>
      <c r="N440" s="4" t="s">
        <v>174</v>
      </c>
      <c r="O440" s="5" t="s">
        <v>175</v>
      </c>
      <c r="P440" s="4" t="s">
        <v>62</v>
      </c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customFormat="false" ht="15.75" hidden="false" customHeight="false" outlineLevel="0" collapsed="false">
      <c r="A441" s="4" t="s">
        <v>168</v>
      </c>
      <c r="B441" s="6" t="s">
        <v>169</v>
      </c>
      <c r="C441" s="12" t="s">
        <v>170</v>
      </c>
      <c r="D441" s="4" t="s">
        <v>171</v>
      </c>
      <c r="E441" s="4" t="s">
        <v>89</v>
      </c>
      <c r="F441" s="4" t="n">
        <v>185</v>
      </c>
      <c r="G441" s="4" t="n">
        <v>3.8</v>
      </c>
      <c r="H441" s="4" t="n">
        <v>600</v>
      </c>
      <c r="I441" s="4" t="s">
        <v>90</v>
      </c>
      <c r="J441" s="4" t="s">
        <v>176</v>
      </c>
      <c r="K441" s="4" t="n">
        <v>47</v>
      </c>
      <c r="M441" s="6" t="s">
        <v>63</v>
      </c>
      <c r="N441" s="4" t="s">
        <v>174</v>
      </c>
      <c r="O441" s="5" t="s">
        <v>175</v>
      </c>
      <c r="P441" s="4" t="s">
        <v>62</v>
      </c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customFormat="false" ht="15.75" hidden="false" customHeight="false" outlineLevel="0" collapsed="false">
      <c r="A442" s="4" t="s">
        <v>168</v>
      </c>
      <c r="B442" s="6" t="s">
        <v>169</v>
      </c>
      <c r="C442" s="12" t="s">
        <v>170</v>
      </c>
      <c r="D442" s="4" t="s">
        <v>171</v>
      </c>
      <c r="E442" s="4" t="s">
        <v>89</v>
      </c>
      <c r="F442" s="4" t="n">
        <v>185</v>
      </c>
      <c r="G442" s="4" t="n">
        <v>3.8</v>
      </c>
      <c r="H442" s="4" t="n">
        <v>600</v>
      </c>
      <c r="I442" s="4" t="s">
        <v>90</v>
      </c>
      <c r="J442" s="4" t="s">
        <v>177</v>
      </c>
      <c r="K442" s="4" t="n">
        <v>180</v>
      </c>
      <c r="M442" s="4" t="s">
        <v>173</v>
      </c>
      <c r="N442" s="4" t="s">
        <v>174</v>
      </c>
      <c r="O442" s="5" t="s">
        <v>175</v>
      </c>
      <c r="P442" s="4" t="s">
        <v>62</v>
      </c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customFormat="false" ht="15.75" hidden="false" customHeight="false" outlineLevel="0" collapsed="false">
      <c r="A443" s="4" t="s">
        <v>168</v>
      </c>
      <c r="B443" s="6" t="s">
        <v>169</v>
      </c>
      <c r="C443" s="12" t="s">
        <v>170</v>
      </c>
      <c r="D443" s="4" t="s">
        <v>171</v>
      </c>
      <c r="E443" s="4" t="s">
        <v>89</v>
      </c>
      <c r="F443" s="4" t="n">
        <v>185</v>
      </c>
      <c r="G443" s="4" t="n">
        <v>3.8</v>
      </c>
      <c r="H443" s="4" t="n">
        <v>600</v>
      </c>
      <c r="I443" s="4" t="s">
        <v>90</v>
      </c>
      <c r="J443" s="4" t="s">
        <v>177</v>
      </c>
      <c r="K443" s="4" t="n">
        <v>1.3</v>
      </c>
      <c r="M443" s="6" t="s">
        <v>63</v>
      </c>
      <c r="N443" s="4" t="s">
        <v>174</v>
      </c>
      <c r="O443" s="5" t="s">
        <v>175</v>
      </c>
      <c r="P443" s="4" t="s">
        <v>62</v>
      </c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customFormat="false" ht="15.75" hidden="false" customHeight="false" outlineLevel="0" collapsed="false">
      <c r="A444" s="4" t="s">
        <v>168</v>
      </c>
      <c r="B444" s="6" t="s">
        <v>169</v>
      </c>
      <c r="C444" s="12" t="s">
        <v>170</v>
      </c>
      <c r="D444" s="4" t="s">
        <v>171</v>
      </c>
      <c r="E444" s="4" t="s">
        <v>89</v>
      </c>
      <c r="F444" s="4" t="n">
        <v>185</v>
      </c>
      <c r="G444" s="4" t="n">
        <v>3.8</v>
      </c>
      <c r="H444" s="4" t="n">
        <v>600</v>
      </c>
      <c r="I444" s="4" t="s">
        <v>90</v>
      </c>
      <c r="J444" s="4" t="s">
        <v>102</v>
      </c>
      <c r="K444" s="4" t="n">
        <v>210000</v>
      </c>
      <c r="M444" s="4" t="s">
        <v>173</v>
      </c>
      <c r="N444" s="4" t="s">
        <v>174</v>
      </c>
      <c r="O444" s="5" t="s">
        <v>175</v>
      </c>
      <c r="P444" s="4" t="s">
        <v>62</v>
      </c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customFormat="false" ht="15.75" hidden="false" customHeight="false" outlineLevel="0" collapsed="false">
      <c r="A445" s="4" t="s">
        <v>168</v>
      </c>
      <c r="B445" s="6" t="s">
        <v>169</v>
      </c>
      <c r="C445" s="12" t="s">
        <v>170</v>
      </c>
      <c r="D445" s="4" t="s">
        <v>171</v>
      </c>
      <c r="E445" s="4" t="s">
        <v>89</v>
      </c>
      <c r="F445" s="4" t="n">
        <v>185</v>
      </c>
      <c r="G445" s="4" t="n">
        <v>3.8</v>
      </c>
      <c r="H445" s="4" t="n">
        <v>600</v>
      </c>
      <c r="I445" s="4" t="s">
        <v>90</v>
      </c>
      <c r="J445" s="4" t="s">
        <v>102</v>
      </c>
      <c r="K445" s="4" t="n">
        <v>50</v>
      </c>
      <c r="M445" s="6" t="s">
        <v>63</v>
      </c>
      <c r="N445" s="4" t="s">
        <v>174</v>
      </c>
      <c r="O445" s="5" t="s">
        <v>175</v>
      </c>
      <c r="P445" s="4" t="s">
        <v>62</v>
      </c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customFormat="false" ht="15.75" hidden="false" customHeight="false" outlineLevel="0" collapsed="false">
      <c r="A446" s="4" t="s">
        <v>168</v>
      </c>
      <c r="B446" s="6" t="s">
        <v>169</v>
      </c>
      <c r="C446" s="12" t="s">
        <v>170</v>
      </c>
      <c r="D446" s="4" t="s">
        <v>171</v>
      </c>
      <c r="E446" s="4" t="s">
        <v>89</v>
      </c>
      <c r="F446" s="4" t="n">
        <v>185</v>
      </c>
      <c r="G446" s="4" t="n">
        <v>3.8</v>
      </c>
      <c r="H446" s="4" t="n">
        <v>600</v>
      </c>
      <c r="I446" s="4" t="s">
        <v>90</v>
      </c>
      <c r="J446" s="4" t="s">
        <v>106</v>
      </c>
      <c r="K446" s="4" t="n">
        <v>40000</v>
      </c>
      <c r="M446" s="4" t="s">
        <v>173</v>
      </c>
      <c r="N446" s="4" t="s">
        <v>174</v>
      </c>
      <c r="O446" s="5" t="s">
        <v>175</v>
      </c>
      <c r="P446" s="4" t="s">
        <v>62</v>
      </c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customFormat="false" ht="15.75" hidden="false" customHeight="false" outlineLevel="0" collapsed="false">
      <c r="A447" s="4" t="s">
        <v>168</v>
      </c>
      <c r="B447" s="6" t="s">
        <v>169</v>
      </c>
      <c r="C447" s="12" t="s">
        <v>170</v>
      </c>
      <c r="D447" s="4" t="s">
        <v>171</v>
      </c>
      <c r="E447" s="4" t="s">
        <v>89</v>
      </c>
      <c r="F447" s="4" t="n">
        <v>185</v>
      </c>
      <c r="G447" s="4" t="n">
        <v>3.8</v>
      </c>
      <c r="H447" s="4" t="n">
        <v>600</v>
      </c>
      <c r="I447" s="4" t="s">
        <v>90</v>
      </c>
      <c r="J447" s="4" t="s">
        <v>106</v>
      </c>
      <c r="K447" s="4" t="n">
        <v>29</v>
      </c>
      <c r="M447" s="6" t="s">
        <v>63</v>
      </c>
      <c r="N447" s="4" t="s">
        <v>174</v>
      </c>
      <c r="O447" s="5" t="s">
        <v>175</v>
      </c>
      <c r="P447" s="4" t="s">
        <v>62</v>
      </c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customFormat="false" ht="15.75" hidden="false" customHeight="false" outlineLevel="0" collapsed="false">
      <c r="A448" s="4" t="s">
        <v>168</v>
      </c>
      <c r="B448" s="6" t="s">
        <v>169</v>
      </c>
      <c r="C448" s="12" t="s">
        <v>170</v>
      </c>
      <c r="D448" s="4" t="s">
        <v>171</v>
      </c>
      <c r="E448" s="4" t="s">
        <v>89</v>
      </c>
      <c r="F448" s="4" t="n">
        <v>185</v>
      </c>
      <c r="G448" s="4" t="n">
        <v>3.8</v>
      </c>
      <c r="H448" s="4" t="n">
        <v>600</v>
      </c>
      <c r="I448" s="4" t="s">
        <v>90</v>
      </c>
      <c r="J448" s="4" t="s">
        <v>85</v>
      </c>
      <c r="K448" s="4" t="n">
        <v>425000</v>
      </c>
      <c r="M448" s="4" t="s">
        <v>173</v>
      </c>
      <c r="N448" s="4" t="s">
        <v>174</v>
      </c>
      <c r="O448" s="5" t="s">
        <v>175</v>
      </c>
      <c r="P448" s="4" t="s">
        <v>62</v>
      </c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customFormat="false" ht="15.75" hidden="false" customHeight="false" outlineLevel="0" collapsed="false">
      <c r="A449" s="4" t="s">
        <v>168</v>
      </c>
      <c r="B449" s="6" t="s">
        <v>169</v>
      </c>
      <c r="C449" s="12" t="s">
        <v>170</v>
      </c>
      <c r="D449" s="4" t="s">
        <v>171</v>
      </c>
      <c r="E449" s="4" t="s">
        <v>89</v>
      </c>
      <c r="F449" s="4" t="n">
        <v>185</v>
      </c>
      <c r="G449" s="4" t="n">
        <v>3.8</v>
      </c>
      <c r="H449" s="4" t="n">
        <v>600</v>
      </c>
      <c r="I449" s="4" t="s">
        <v>90</v>
      </c>
      <c r="J449" s="4" t="s">
        <v>85</v>
      </c>
      <c r="K449" s="4" t="n">
        <v>388</v>
      </c>
      <c r="M449" s="6" t="s">
        <v>63</v>
      </c>
      <c r="N449" s="4" t="s">
        <v>174</v>
      </c>
      <c r="O449" s="5" t="s">
        <v>175</v>
      </c>
      <c r="P449" s="4" t="s">
        <v>62</v>
      </c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customFormat="false" ht="15.75" hidden="false" customHeight="false" outlineLevel="0" collapsed="false">
      <c r="A450" s="4" t="s">
        <v>168</v>
      </c>
      <c r="B450" s="6" t="s">
        <v>169</v>
      </c>
      <c r="C450" s="12" t="s">
        <v>170</v>
      </c>
      <c r="D450" s="4" t="s">
        <v>171</v>
      </c>
      <c r="E450" s="4" t="s">
        <v>89</v>
      </c>
      <c r="F450" s="4" t="n">
        <v>185</v>
      </c>
      <c r="G450" s="4" t="n">
        <v>3.8</v>
      </c>
      <c r="H450" s="4" t="n">
        <v>600</v>
      </c>
      <c r="I450" s="4" t="s">
        <v>90</v>
      </c>
      <c r="J450" s="4" t="s">
        <v>83</v>
      </c>
      <c r="K450" s="4" t="n">
        <v>8</v>
      </c>
      <c r="M450" s="4" t="s">
        <v>173</v>
      </c>
      <c r="N450" s="4" t="s">
        <v>174</v>
      </c>
      <c r="O450" s="5" t="s">
        <v>175</v>
      </c>
      <c r="P450" s="4" t="s">
        <v>62</v>
      </c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customFormat="false" ht="15.75" hidden="false" customHeight="false" outlineLevel="0" collapsed="false">
      <c r="A451" s="4" t="s">
        <v>168</v>
      </c>
      <c r="B451" s="6" t="s">
        <v>169</v>
      </c>
      <c r="C451" s="12" t="s">
        <v>170</v>
      </c>
      <c r="D451" s="4" t="s">
        <v>171</v>
      </c>
      <c r="E451" s="4" t="s">
        <v>89</v>
      </c>
      <c r="F451" s="4" t="n">
        <v>185</v>
      </c>
      <c r="G451" s="4" t="n">
        <v>3.8</v>
      </c>
      <c r="H451" s="4" t="n">
        <v>600</v>
      </c>
      <c r="I451" s="4" t="s">
        <v>90</v>
      </c>
      <c r="J451" s="4" t="s">
        <v>83</v>
      </c>
      <c r="K451" s="4" t="n">
        <v>1.2</v>
      </c>
      <c r="M451" s="6" t="s">
        <v>63</v>
      </c>
      <c r="N451" s="4" t="s">
        <v>174</v>
      </c>
      <c r="O451" s="5" t="s">
        <v>175</v>
      </c>
      <c r="P451" s="4" t="s">
        <v>62</v>
      </c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customFormat="false" ht="15.75" hidden="false" customHeight="false" outlineLevel="0" collapsed="false">
      <c r="A452" s="4" t="s">
        <v>168</v>
      </c>
      <c r="B452" s="6" t="s">
        <v>169</v>
      </c>
      <c r="C452" s="12" t="s">
        <v>170</v>
      </c>
      <c r="D452" s="4" t="s">
        <v>171</v>
      </c>
      <c r="E452" s="4" t="s">
        <v>89</v>
      </c>
      <c r="F452" s="4" t="n">
        <v>185</v>
      </c>
      <c r="G452" s="4" t="n">
        <v>3.8</v>
      </c>
      <c r="H452" s="4" t="n">
        <v>600</v>
      </c>
      <c r="I452" s="4" t="s">
        <v>90</v>
      </c>
      <c r="J452" s="4" t="s">
        <v>107</v>
      </c>
      <c r="K452" s="4" t="n">
        <v>2</v>
      </c>
      <c r="M452" s="4" t="s">
        <v>173</v>
      </c>
      <c r="N452" s="4" t="s">
        <v>174</v>
      </c>
      <c r="O452" s="5" t="s">
        <v>175</v>
      </c>
      <c r="P452" s="4" t="s">
        <v>62</v>
      </c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customFormat="false" ht="15.75" hidden="false" customHeight="false" outlineLevel="0" collapsed="false">
      <c r="A453" s="4" t="s">
        <v>168</v>
      </c>
      <c r="B453" s="6" t="s">
        <v>169</v>
      </c>
      <c r="C453" s="12" t="s">
        <v>170</v>
      </c>
      <c r="D453" s="4" t="s">
        <v>171</v>
      </c>
      <c r="E453" s="4" t="s">
        <v>89</v>
      </c>
      <c r="F453" s="4" t="n">
        <v>185</v>
      </c>
      <c r="G453" s="4" t="n">
        <v>3.8</v>
      </c>
      <c r="H453" s="4" t="n">
        <v>600</v>
      </c>
      <c r="I453" s="4" t="s">
        <v>90</v>
      </c>
      <c r="J453" s="4" t="s">
        <v>107</v>
      </c>
      <c r="K453" s="4" t="n">
        <v>0.9</v>
      </c>
      <c r="M453" s="6" t="s">
        <v>63</v>
      </c>
      <c r="N453" s="4" t="s">
        <v>174</v>
      </c>
      <c r="O453" s="5" t="s">
        <v>175</v>
      </c>
      <c r="P453" s="4" t="s">
        <v>62</v>
      </c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customFormat="false" ht="15.75" hidden="false" customHeight="false" outlineLevel="0" collapsed="false">
      <c r="A454" s="4" t="s">
        <v>168</v>
      </c>
      <c r="B454" s="6" t="s">
        <v>169</v>
      </c>
      <c r="C454" s="12" t="s">
        <v>170</v>
      </c>
      <c r="D454" s="4" t="s">
        <v>171</v>
      </c>
      <c r="E454" s="4" t="s">
        <v>89</v>
      </c>
      <c r="F454" s="4" t="n">
        <v>185</v>
      </c>
      <c r="G454" s="4" t="n">
        <v>3.8</v>
      </c>
      <c r="H454" s="4" t="n">
        <v>600</v>
      </c>
      <c r="I454" s="4" t="s">
        <v>90</v>
      </c>
      <c r="J454" s="4" t="s">
        <v>178</v>
      </c>
      <c r="K454" s="4" t="n">
        <v>2</v>
      </c>
      <c r="M454" s="4" t="s">
        <v>173</v>
      </c>
      <c r="N454" s="4" t="s">
        <v>174</v>
      </c>
      <c r="O454" s="5" t="s">
        <v>175</v>
      </c>
      <c r="P454" s="4" t="s">
        <v>62</v>
      </c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customFormat="false" ht="15.75" hidden="false" customHeight="false" outlineLevel="0" collapsed="false">
      <c r="A455" s="4" t="s">
        <v>168</v>
      </c>
      <c r="B455" s="6" t="s">
        <v>169</v>
      </c>
      <c r="C455" s="12" t="s">
        <v>170</v>
      </c>
      <c r="D455" s="4" t="s">
        <v>171</v>
      </c>
      <c r="E455" s="4" t="s">
        <v>89</v>
      </c>
      <c r="F455" s="4" t="n">
        <v>185</v>
      </c>
      <c r="G455" s="4" t="n">
        <v>3.8</v>
      </c>
      <c r="H455" s="4" t="n">
        <v>600</v>
      </c>
      <c r="I455" s="4" t="s">
        <v>90</v>
      </c>
      <c r="J455" s="4" t="s">
        <v>178</v>
      </c>
      <c r="K455" s="4" t="n">
        <v>1</v>
      </c>
      <c r="M455" s="6" t="s">
        <v>63</v>
      </c>
      <c r="N455" s="4" t="s">
        <v>174</v>
      </c>
      <c r="O455" s="5" t="s">
        <v>175</v>
      </c>
      <c r="P455" s="4" t="s">
        <v>62</v>
      </c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customFormat="false" ht="15.75" hidden="false" customHeight="false" outlineLevel="0" collapsed="false">
      <c r="A456" s="4" t="s">
        <v>168</v>
      </c>
      <c r="B456" s="6" t="s">
        <v>169</v>
      </c>
      <c r="C456" s="12" t="s">
        <v>170</v>
      </c>
      <c r="D456" s="4" t="s">
        <v>171</v>
      </c>
      <c r="E456" s="4" t="s">
        <v>89</v>
      </c>
      <c r="F456" s="4" t="n">
        <v>185</v>
      </c>
      <c r="G456" s="4" t="n">
        <v>3.8</v>
      </c>
      <c r="H456" s="4" t="n">
        <v>600</v>
      </c>
      <c r="I456" s="4" t="s">
        <v>90</v>
      </c>
      <c r="J456" s="4" t="s">
        <v>179</v>
      </c>
      <c r="K456" s="4" t="n">
        <v>11</v>
      </c>
      <c r="M456" s="4" t="s">
        <v>173</v>
      </c>
      <c r="N456" s="4" t="s">
        <v>174</v>
      </c>
      <c r="O456" s="5" t="s">
        <v>175</v>
      </c>
      <c r="P456" s="4" t="s">
        <v>62</v>
      </c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customFormat="false" ht="15.75" hidden="false" customHeight="false" outlineLevel="0" collapsed="false">
      <c r="A457" s="4" t="s">
        <v>168</v>
      </c>
      <c r="B457" s="6" t="s">
        <v>169</v>
      </c>
      <c r="C457" s="12" t="s">
        <v>170</v>
      </c>
      <c r="D457" s="4" t="s">
        <v>171</v>
      </c>
      <c r="E457" s="4" t="s">
        <v>89</v>
      </c>
      <c r="F457" s="4" t="n">
        <v>185</v>
      </c>
      <c r="G457" s="4" t="n">
        <v>3.8</v>
      </c>
      <c r="H457" s="4" t="n">
        <v>600</v>
      </c>
      <c r="I457" s="4" t="s">
        <v>90</v>
      </c>
      <c r="J457" s="4" t="s">
        <v>179</v>
      </c>
      <c r="K457" s="4" t="n">
        <v>0.5</v>
      </c>
      <c r="M457" s="6" t="s">
        <v>63</v>
      </c>
      <c r="N457" s="4" t="s">
        <v>174</v>
      </c>
      <c r="O457" s="5" t="s">
        <v>175</v>
      </c>
      <c r="P457" s="4" t="s">
        <v>62</v>
      </c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customFormat="false" ht="15.75" hidden="false" customHeight="false" outlineLevel="0" collapsed="false">
      <c r="A458" s="4" t="s">
        <v>168</v>
      </c>
      <c r="B458" s="6" t="s">
        <v>169</v>
      </c>
      <c r="C458" s="12" t="s">
        <v>170</v>
      </c>
      <c r="D458" s="4" t="s">
        <v>171</v>
      </c>
      <c r="E458" s="4" t="s">
        <v>89</v>
      </c>
      <c r="F458" s="4" t="n">
        <v>185</v>
      </c>
      <c r="G458" s="4" t="n">
        <v>3.8</v>
      </c>
      <c r="H458" s="4" t="n">
        <v>600</v>
      </c>
      <c r="I458" s="4" t="s">
        <v>90</v>
      </c>
      <c r="J458" s="4" t="s">
        <v>180</v>
      </c>
      <c r="K458" s="4" t="n">
        <v>440</v>
      </c>
      <c r="M458" s="4" t="s">
        <v>173</v>
      </c>
      <c r="N458" s="4" t="s">
        <v>174</v>
      </c>
      <c r="O458" s="5" t="s">
        <v>175</v>
      </c>
      <c r="P458" s="4" t="s">
        <v>62</v>
      </c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customFormat="false" ht="15.75" hidden="false" customHeight="false" outlineLevel="0" collapsed="false">
      <c r="A459" s="4" t="s">
        <v>168</v>
      </c>
      <c r="B459" s="6" t="s">
        <v>169</v>
      </c>
      <c r="C459" s="12" t="s">
        <v>170</v>
      </c>
      <c r="D459" s="4" t="s">
        <v>171</v>
      </c>
      <c r="E459" s="4" t="s">
        <v>89</v>
      </c>
      <c r="F459" s="4" t="n">
        <v>185</v>
      </c>
      <c r="G459" s="4" t="n">
        <v>3.8</v>
      </c>
      <c r="H459" s="4" t="n">
        <v>600</v>
      </c>
      <c r="I459" s="4" t="s">
        <v>90</v>
      </c>
      <c r="J459" s="4" t="s">
        <v>180</v>
      </c>
      <c r="K459" s="4" t="n">
        <v>131</v>
      </c>
      <c r="M459" s="6" t="s">
        <v>63</v>
      </c>
      <c r="N459" s="4" t="s">
        <v>174</v>
      </c>
      <c r="O459" s="5" t="s">
        <v>175</v>
      </c>
      <c r="P459" s="4" t="s">
        <v>62</v>
      </c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customFormat="false" ht="15.75" hidden="false" customHeight="false" outlineLevel="0" collapsed="false">
      <c r="A460" s="4" t="s">
        <v>168</v>
      </c>
      <c r="B460" s="6" t="s">
        <v>169</v>
      </c>
      <c r="C460" s="12" t="s">
        <v>170</v>
      </c>
      <c r="D460" s="4" t="s">
        <v>171</v>
      </c>
      <c r="E460" s="4" t="s">
        <v>89</v>
      </c>
      <c r="F460" s="4" t="n">
        <v>185</v>
      </c>
      <c r="G460" s="4" t="n">
        <v>3.8</v>
      </c>
      <c r="H460" s="4" t="n">
        <v>600</v>
      </c>
      <c r="I460" s="4" t="s">
        <v>90</v>
      </c>
      <c r="J460" s="4" t="s">
        <v>181</v>
      </c>
      <c r="K460" s="4" t="n">
        <v>37</v>
      </c>
      <c r="M460" s="4" t="s">
        <v>173</v>
      </c>
      <c r="N460" s="4" t="s">
        <v>174</v>
      </c>
      <c r="O460" s="5" t="s">
        <v>175</v>
      </c>
      <c r="P460" s="4" t="s">
        <v>62</v>
      </c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customFormat="false" ht="15.75" hidden="false" customHeight="false" outlineLevel="0" collapsed="false">
      <c r="A461" s="4" t="s">
        <v>168</v>
      </c>
      <c r="B461" s="6" t="s">
        <v>169</v>
      </c>
      <c r="C461" s="12" t="s">
        <v>170</v>
      </c>
      <c r="D461" s="4" t="s">
        <v>171</v>
      </c>
      <c r="E461" s="4" t="s">
        <v>89</v>
      </c>
      <c r="F461" s="4" t="n">
        <v>185</v>
      </c>
      <c r="G461" s="4" t="n">
        <v>3.8</v>
      </c>
      <c r="H461" s="4" t="n">
        <v>600</v>
      </c>
      <c r="I461" s="4" t="s">
        <v>90</v>
      </c>
      <c r="J461" s="4" t="s">
        <v>181</v>
      </c>
      <c r="K461" s="4" t="n">
        <v>11</v>
      </c>
      <c r="M461" s="6" t="s">
        <v>63</v>
      </c>
      <c r="N461" s="4" t="s">
        <v>174</v>
      </c>
      <c r="O461" s="5" t="s">
        <v>175</v>
      </c>
      <c r="P461" s="4" t="s">
        <v>62</v>
      </c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customFormat="false" ht="15.75" hidden="false" customHeight="false" outlineLevel="0" collapsed="false">
      <c r="A462" s="4" t="s">
        <v>168</v>
      </c>
      <c r="B462" s="6" t="s">
        <v>169</v>
      </c>
      <c r="C462" s="12" t="s">
        <v>170</v>
      </c>
      <c r="D462" s="4" t="s">
        <v>171</v>
      </c>
      <c r="E462" s="4" t="s">
        <v>89</v>
      </c>
      <c r="F462" s="4" t="n">
        <v>185</v>
      </c>
      <c r="G462" s="4" t="n">
        <v>3.8</v>
      </c>
      <c r="H462" s="4" t="n">
        <v>600</v>
      </c>
      <c r="I462" s="4" t="s">
        <v>90</v>
      </c>
      <c r="J462" s="4" t="s">
        <v>182</v>
      </c>
      <c r="K462" s="4" t="n">
        <v>2</v>
      </c>
      <c r="M462" s="4" t="s">
        <v>173</v>
      </c>
      <c r="N462" s="4" t="s">
        <v>174</v>
      </c>
      <c r="O462" s="5" t="s">
        <v>175</v>
      </c>
      <c r="P462" s="4" t="s">
        <v>62</v>
      </c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customFormat="false" ht="15.75" hidden="false" customHeight="false" outlineLevel="0" collapsed="false">
      <c r="A463" s="4" t="s">
        <v>168</v>
      </c>
      <c r="B463" s="6" t="s">
        <v>169</v>
      </c>
      <c r="C463" s="12" t="s">
        <v>170</v>
      </c>
      <c r="D463" s="4" t="s">
        <v>171</v>
      </c>
      <c r="E463" s="4" t="s">
        <v>89</v>
      </c>
      <c r="F463" s="4" t="n">
        <v>185</v>
      </c>
      <c r="G463" s="4" t="n">
        <v>3.8</v>
      </c>
      <c r="H463" s="4" t="n">
        <v>600</v>
      </c>
      <c r="I463" s="4" t="s">
        <v>90</v>
      </c>
      <c r="J463" s="4" t="s">
        <v>182</v>
      </c>
      <c r="K463" s="4" t="n">
        <v>0.1</v>
      </c>
      <c r="M463" s="6" t="s">
        <v>63</v>
      </c>
      <c r="N463" s="4" t="s">
        <v>174</v>
      </c>
      <c r="O463" s="5" t="s">
        <v>175</v>
      </c>
      <c r="P463" s="4" t="s">
        <v>62</v>
      </c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customFormat="false" ht="15.75" hidden="false" customHeight="false" outlineLevel="0" collapsed="false">
      <c r="A464" s="4" t="s">
        <v>168</v>
      </c>
      <c r="B464" s="6" t="s">
        <v>169</v>
      </c>
      <c r="C464" s="12" t="s">
        <v>170</v>
      </c>
      <c r="D464" s="4" t="s">
        <v>171</v>
      </c>
      <c r="E464" s="4" t="s">
        <v>89</v>
      </c>
      <c r="F464" s="4" t="n">
        <v>185</v>
      </c>
      <c r="G464" s="4" t="n">
        <v>3.8</v>
      </c>
      <c r="H464" s="4" t="n">
        <v>600</v>
      </c>
      <c r="I464" s="4" t="s">
        <v>90</v>
      </c>
      <c r="J464" s="4" t="s">
        <v>183</v>
      </c>
      <c r="K464" s="4" t="n">
        <v>780</v>
      </c>
      <c r="M464" s="4" t="s">
        <v>173</v>
      </c>
      <c r="N464" s="4" t="s">
        <v>174</v>
      </c>
      <c r="O464" s="5" t="s">
        <v>175</v>
      </c>
      <c r="P464" s="4" t="s">
        <v>62</v>
      </c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customFormat="false" ht="15.75" hidden="false" customHeight="false" outlineLevel="0" collapsed="false">
      <c r="A465" s="4" t="s">
        <v>168</v>
      </c>
      <c r="B465" s="6" t="s">
        <v>169</v>
      </c>
      <c r="C465" s="12" t="s">
        <v>170</v>
      </c>
      <c r="D465" s="4" t="s">
        <v>171</v>
      </c>
      <c r="E465" s="4" t="s">
        <v>89</v>
      </c>
      <c r="F465" s="4" t="n">
        <v>185</v>
      </c>
      <c r="G465" s="4" t="n">
        <v>3.8</v>
      </c>
      <c r="H465" s="4" t="n">
        <v>600</v>
      </c>
      <c r="I465" s="4" t="s">
        <v>90</v>
      </c>
      <c r="J465" s="4" t="s">
        <v>183</v>
      </c>
      <c r="K465" s="4" t="n">
        <v>29</v>
      </c>
      <c r="M465" s="6" t="s">
        <v>63</v>
      </c>
      <c r="N465" s="4" t="s">
        <v>174</v>
      </c>
      <c r="O465" s="5" t="s">
        <v>175</v>
      </c>
      <c r="P465" s="4" t="s">
        <v>62</v>
      </c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customFormat="false" ht="15.75" hidden="false" customHeight="false" outlineLevel="0" collapsed="false">
      <c r="A466" s="4" t="s">
        <v>168</v>
      </c>
      <c r="B466" s="6" t="s">
        <v>169</v>
      </c>
      <c r="C466" s="12" t="s">
        <v>170</v>
      </c>
      <c r="D466" s="4" t="s">
        <v>171</v>
      </c>
      <c r="E466" s="4" t="s">
        <v>89</v>
      </c>
      <c r="F466" s="4" t="n">
        <v>185</v>
      </c>
      <c r="G466" s="4" t="n">
        <v>3.8</v>
      </c>
      <c r="H466" s="4" t="n">
        <v>600</v>
      </c>
      <c r="I466" s="4" t="s">
        <v>90</v>
      </c>
      <c r="J466" s="4" t="s">
        <v>184</v>
      </c>
      <c r="K466" s="4" t="n">
        <v>1</v>
      </c>
      <c r="M466" s="4" t="s">
        <v>173</v>
      </c>
      <c r="N466" s="4" t="s">
        <v>174</v>
      </c>
      <c r="O466" s="5" t="s">
        <v>175</v>
      </c>
      <c r="P466" s="4" t="s">
        <v>62</v>
      </c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customFormat="false" ht="15.75" hidden="false" customHeight="false" outlineLevel="0" collapsed="false">
      <c r="A467" s="4" t="s">
        <v>168</v>
      </c>
      <c r="B467" s="6" t="s">
        <v>169</v>
      </c>
      <c r="C467" s="12" t="s">
        <v>170</v>
      </c>
      <c r="D467" s="4" t="s">
        <v>171</v>
      </c>
      <c r="E467" s="4" t="s">
        <v>89</v>
      </c>
      <c r="F467" s="4" t="n">
        <v>185</v>
      </c>
      <c r="G467" s="4" t="n">
        <v>3.8</v>
      </c>
      <c r="H467" s="4" t="n">
        <v>600</v>
      </c>
      <c r="I467" s="4" t="s">
        <v>90</v>
      </c>
      <c r="J467" s="4" t="s">
        <v>184</v>
      </c>
      <c r="K467" s="4" t="n">
        <v>0.1</v>
      </c>
      <c r="M467" s="6" t="s">
        <v>63</v>
      </c>
      <c r="N467" s="4" t="s">
        <v>174</v>
      </c>
      <c r="O467" s="5" t="s">
        <v>175</v>
      </c>
      <c r="P467" s="4" t="s">
        <v>62</v>
      </c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customFormat="false" ht="15.75" hidden="false" customHeight="false" outlineLevel="0" collapsed="false">
      <c r="A468" s="4" t="s">
        <v>168</v>
      </c>
      <c r="B468" s="6" t="s">
        <v>169</v>
      </c>
      <c r="C468" s="12" t="s">
        <v>170</v>
      </c>
      <c r="D468" s="4" t="s">
        <v>171</v>
      </c>
      <c r="E468" s="4" t="s">
        <v>89</v>
      </c>
      <c r="F468" s="4" t="n">
        <v>185</v>
      </c>
      <c r="G468" s="4" t="n">
        <v>3.8</v>
      </c>
      <c r="H468" s="4" t="n">
        <v>600</v>
      </c>
      <c r="I468" s="4" t="s">
        <v>90</v>
      </c>
      <c r="J468" s="4" t="s">
        <v>108</v>
      </c>
      <c r="K468" s="4" t="n">
        <v>330</v>
      </c>
      <c r="M468" s="4" t="s">
        <v>173</v>
      </c>
      <c r="N468" s="4" t="s">
        <v>174</v>
      </c>
      <c r="O468" s="5" t="s">
        <v>175</v>
      </c>
      <c r="P468" s="4" t="s">
        <v>62</v>
      </c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customFormat="false" ht="15.75" hidden="false" customHeight="false" outlineLevel="0" collapsed="false">
      <c r="A469" s="4" t="s">
        <v>168</v>
      </c>
      <c r="B469" s="6" t="s">
        <v>169</v>
      </c>
      <c r="C469" s="12" t="s">
        <v>170</v>
      </c>
      <c r="D469" s="4" t="s">
        <v>171</v>
      </c>
      <c r="E469" s="4" t="s">
        <v>89</v>
      </c>
      <c r="F469" s="4" t="n">
        <v>185</v>
      </c>
      <c r="G469" s="4" t="n">
        <v>3.8</v>
      </c>
      <c r="H469" s="4" t="n">
        <v>600</v>
      </c>
      <c r="I469" s="4" t="s">
        <v>90</v>
      </c>
      <c r="J469" s="4" t="s">
        <v>108</v>
      </c>
      <c r="K469" s="4" t="n">
        <v>138</v>
      </c>
      <c r="M469" s="6" t="s">
        <v>63</v>
      </c>
      <c r="N469" s="4" t="s">
        <v>174</v>
      </c>
      <c r="O469" s="5" t="s">
        <v>175</v>
      </c>
      <c r="P469" s="4" t="s">
        <v>62</v>
      </c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customFormat="false" ht="15.75" hidden="false" customHeight="false" outlineLevel="0" collapsed="false">
      <c r="A470" s="4" t="s">
        <v>185</v>
      </c>
      <c r="B470" s="6" t="s">
        <v>186</v>
      </c>
      <c r="C470" s="12" t="s">
        <v>187</v>
      </c>
      <c r="D470" s="4" t="s">
        <v>171</v>
      </c>
      <c r="E470" s="4" t="s">
        <v>188</v>
      </c>
      <c r="F470" s="4" t="s">
        <v>189</v>
      </c>
      <c r="G470" s="4" t="n">
        <v>5.5</v>
      </c>
      <c r="H470" s="4" t="n">
        <v>570</v>
      </c>
      <c r="I470" s="4" t="s">
        <v>90</v>
      </c>
      <c r="J470" s="4" t="s">
        <v>24</v>
      </c>
      <c r="K470" s="4" t="n">
        <v>66000</v>
      </c>
      <c r="L470" s="4" t="n">
        <v>13000</v>
      </c>
      <c r="M470" s="4" t="s">
        <v>173</v>
      </c>
      <c r="N470" s="4" t="s">
        <v>190</v>
      </c>
      <c r="O470" s="5" t="s">
        <v>191</v>
      </c>
      <c r="P470" s="4" t="s">
        <v>41</v>
      </c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customFormat="false" ht="15.75" hidden="false" customHeight="false" outlineLevel="0" collapsed="false">
      <c r="A471" s="4" t="s">
        <v>185</v>
      </c>
      <c r="B471" s="6" t="s">
        <v>186</v>
      </c>
      <c r="C471" s="12" t="s">
        <v>187</v>
      </c>
      <c r="D471" s="4" t="s">
        <v>171</v>
      </c>
      <c r="E471" s="4" t="s">
        <v>188</v>
      </c>
      <c r="F471" s="4" t="s">
        <v>189</v>
      </c>
      <c r="G471" s="4" t="n">
        <v>5.5</v>
      </c>
      <c r="H471" s="4" t="n">
        <v>570</v>
      </c>
      <c r="I471" s="4" t="s">
        <v>90</v>
      </c>
      <c r="J471" s="4" t="s">
        <v>24</v>
      </c>
      <c r="K471" s="4" t="n">
        <v>106</v>
      </c>
      <c r="L471" s="4" t="n">
        <v>17</v>
      </c>
      <c r="M471" s="6" t="s">
        <v>63</v>
      </c>
      <c r="N471" s="4" t="s">
        <v>190</v>
      </c>
      <c r="O471" s="5" t="s">
        <v>191</v>
      </c>
      <c r="P471" s="4" t="s">
        <v>41</v>
      </c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customFormat="false" ht="15.75" hidden="false" customHeight="false" outlineLevel="0" collapsed="false">
      <c r="A472" s="4" t="s">
        <v>185</v>
      </c>
      <c r="B472" s="6" t="s">
        <v>186</v>
      </c>
      <c r="C472" s="12" t="s">
        <v>187</v>
      </c>
      <c r="D472" s="4" t="s">
        <v>171</v>
      </c>
      <c r="E472" s="4" t="s">
        <v>188</v>
      </c>
      <c r="F472" s="4" t="s">
        <v>189</v>
      </c>
      <c r="G472" s="4" t="n">
        <v>5.5</v>
      </c>
      <c r="H472" s="4" t="n">
        <v>570</v>
      </c>
      <c r="I472" s="4" t="s">
        <v>90</v>
      </c>
      <c r="J472" s="4" t="s">
        <v>118</v>
      </c>
      <c r="K472" s="4" t="n">
        <v>3800</v>
      </c>
      <c r="L472" s="4" t="n">
        <v>1100</v>
      </c>
      <c r="M472" s="4" t="s">
        <v>173</v>
      </c>
      <c r="N472" s="4" t="s">
        <v>190</v>
      </c>
      <c r="O472" s="5" t="s">
        <v>191</v>
      </c>
      <c r="P472" s="4" t="s">
        <v>41</v>
      </c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customFormat="false" ht="15.75" hidden="false" customHeight="false" outlineLevel="0" collapsed="false">
      <c r="A473" s="4" t="s">
        <v>185</v>
      </c>
      <c r="B473" s="6" t="s">
        <v>186</v>
      </c>
      <c r="C473" s="12" t="s">
        <v>187</v>
      </c>
      <c r="D473" s="4" t="s">
        <v>171</v>
      </c>
      <c r="E473" s="4" t="s">
        <v>188</v>
      </c>
      <c r="F473" s="4" t="s">
        <v>189</v>
      </c>
      <c r="G473" s="4" t="n">
        <v>5.5</v>
      </c>
      <c r="H473" s="4" t="n">
        <v>570</v>
      </c>
      <c r="I473" s="4" t="s">
        <v>90</v>
      </c>
      <c r="J473" s="4" t="s">
        <v>118</v>
      </c>
      <c r="K473" s="4" t="n">
        <v>2.3</v>
      </c>
      <c r="L473" s="4" t="n">
        <v>0.7</v>
      </c>
      <c r="M473" s="6" t="s">
        <v>63</v>
      </c>
      <c r="N473" s="4" t="s">
        <v>190</v>
      </c>
      <c r="O473" s="5" t="s">
        <v>191</v>
      </c>
      <c r="P473" s="4" t="s">
        <v>41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customFormat="false" ht="15.75" hidden="false" customHeight="false" outlineLevel="0" collapsed="false">
      <c r="A474" s="4" t="s">
        <v>185</v>
      </c>
      <c r="B474" s="6" t="s">
        <v>186</v>
      </c>
      <c r="C474" s="12" t="s">
        <v>187</v>
      </c>
      <c r="D474" s="4" t="s">
        <v>171</v>
      </c>
      <c r="E474" s="4" t="s">
        <v>188</v>
      </c>
      <c r="F474" s="4" t="s">
        <v>189</v>
      </c>
      <c r="G474" s="4" t="n">
        <v>5.5</v>
      </c>
      <c r="H474" s="4" t="n">
        <v>570</v>
      </c>
      <c r="I474" s="4" t="s">
        <v>90</v>
      </c>
      <c r="J474" s="4" t="s">
        <v>192</v>
      </c>
      <c r="K474" s="4" t="n">
        <v>50</v>
      </c>
      <c r="L474" s="4" t="n">
        <v>40</v>
      </c>
      <c r="M474" s="4" t="s">
        <v>173</v>
      </c>
      <c r="N474" s="4" t="s">
        <v>190</v>
      </c>
      <c r="O474" s="5" t="s">
        <v>191</v>
      </c>
      <c r="P474" s="4" t="s">
        <v>41</v>
      </c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customFormat="false" ht="15.75" hidden="false" customHeight="false" outlineLevel="0" collapsed="false">
      <c r="A475" s="4" t="s">
        <v>185</v>
      </c>
      <c r="B475" s="6" t="s">
        <v>186</v>
      </c>
      <c r="C475" s="12" t="s">
        <v>187</v>
      </c>
      <c r="D475" s="4" t="s">
        <v>171</v>
      </c>
      <c r="E475" s="4" t="s">
        <v>188</v>
      </c>
      <c r="F475" s="4" t="s">
        <v>189</v>
      </c>
      <c r="G475" s="4" t="n">
        <v>5.5</v>
      </c>
      <c r="H475" s="4" t="n">
        <v>570</v>
      </c>
      <c r="I475" s="4" t="s">
        <v>90</v>
      </c>
      <c r="J475" s="4" t="s">
        <v>192</v>
      </c>
      <c r="K475" s="4" t="n">
        <v>1.6</v>
      </c>
      <c r="L475" s="4" t="n">
        <v>1.6</v>
      </c>
      <c r="M475" s="6" t="s">
        <v>63</v>
      </c>
      <c r="N475" s="4" t="s">
        <v>190</v>
      </c>
      <c r="O475" s="5" t="s">
        <v>191</v>
      </c>
      <c r="P475" s="4" t="s">
        <v>41</v>
      </c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customFormat="false" ht="15.75" hidden="false" customHeight="false" outlineLevel="0" collapsed="false">
      <c r="A476" s="4" t="s">
        <v>185</v>
      </c>
      <c r="B476" s="6" t="s">
        <v>186</v>
      </c>
      <c r="C476" s="12" t="s">
        <v>187</v>
      </c>
      <c r="D476" s="4" t="s">
        <v>171</v>
      </c>
      <c r="E476" s="4" t="s">
        <v>188</v>
      </c>
      <c r="F476" s="4" t="s">
        <v>189</v>
      </c>
      <c r="G476" s="4" t="n">
        <v>5.5</v>
      </c>
      <c r="H476" s="4" t="n">
        <v>570</v>
      </c>
      <c r="I476" s="4" t="s">
        <v>90</v>
      </c>
      <c r="J476" s="4" t="s">
        <v>193</v>
      </c>
      <c r="K476" s="4" t="n">
        <v>1000</v>
      </c>
      <c r="L476" s="4" t="n">
        <v>520</v>
      </c>
      <c r="M476" s="4" t="s">
        <v>173</v>
      </c>
      <c r="N476" s="4" t="s">
        <v>190</v>
      </c>
      <c r="O476" s="5" t="s">
        <v>191</v>
      </c>
      <c r="P476" s="4" t="s">
        <v>41</v>
      </c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customFormat="false" ht="15.75" hidden="false" customHeight="false" outlineLevel="0" collapsed="false">
      <c r="A477" s="4" t="s">
        <v>185</v>
      </c>
      <c r="B477" s="6" t="s">
        <v>186</v>
      </c>
      <c r="C477" s="12" t="s">
        <v>187</v>
      </c>
      <c r="D477" s="4" t="s">
        <v>171</v>
      </c>
      <c r="E477" s="4" t="s">
        <v>188</v>
      </c>
      <c r="F477" s="4" t="s">
        <v>189</v>
      </c>
      <c r="G477" s="4" t="n">
        <v>5.5</v>
      </c>
      <c r="H477" s="4" t="n">
        <v>570</v>
      </c>
      <c r="I477" s="4" t="s">
        <v>90</v>
      </c>
      <c r="J477" s="4" t="s">
        <v>193</v>
      </c>
      <c r="K477" s="4" t="n">
        <v>1.3</v>
      </c>
      <c r="L477" s="4" t="n">
        <v>0.8</v>
      </c>
      <c r="M477" s="6" t="s">
        <v>63</v>
      </c>
      <c r="N477" s="4" t="s">
        <v>190</v>
      </c>
      <c r="O477" s="5" t="s">
        <v>191</v>
      </c>
      <c r="P477" s="4" t="s">
        <v>41</v>
      </c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customFormat="false" ht="15.75" hidden="false" customHeight="false" outlineLevel="0" collapsed="false">
      <c r="A478" s="4" t="s">
        <v>185</v>
      </c>
      <c r="B478" s="6" t="s">
        <v>186</v>
      </c>
      <c r="C478" s="12" t="s">
        <v>187</v>
      </c>
      <c r="D478" s="4" t="s">
        <v>171</v>
      </c>
      <c r="E478" s="4" t="s">
        <v>188</v>
      </c>
      <c r="F478" s="4" t="s">
        <v>189</v>
      </c>
      <c r="G478" s="4" t="n">
        <v>5.5</v>
      </c>
      <c r="H478" s="4" t="n">
        <v>570</v>
      </c>
      <c r="I478" s="4" t="s">
        <v>90</v>
      </c>
      <c r="J478" s="4" t="s">
        <v>194</v>
      </c>
      <c r="K478" s="4" t="n">
        <v>140</v>
      </c>
      <c r="L478" s="4" t="n">
        <v>90</v>
      </c>
      <c r="M478" s="4" t="s">
        <v>173</v>
      </c>
      <c r="N478" s="4" t="s">
        <v>190</v>
      </c>
      <c r="O478" s="5" t="s">
        <v>191</v>
      </c>
      <c r="P478" s="4" t="s">
        <v>41</v>
      </c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customFormat="false" ht="15.75" hidden="false" customHeight="false" outlineLevel="0" collapsed="false">
      <c r="A479" s="4" t="s">
        <v>185</v>
      </c>
      <c r="B479" s="6" t="s">
        <v>186</v>
      </c>
      <c r="C479" s="12" t="s">
        <v>187</v>
      </c>
      <c r="D479" s="4" t="s">
        <v>171</v>
      </c>
      <c r="E479" s="4" t="s">
        <v>188</v>
      </c>
      <c r="F479" s="4" t="s">
        <v>189</v>
      </c>
      <c r="G479" s="4" t="n">
        <v>5.5</v>
      </c>
      <c r="H479" s="4" t="n">
        <v>570</v>
      </c>
      <c r="I479" s="4" t="s">
        <v>90</v>
      </c>
      <c r="J479" s="4" t="s">
        <v>194</v>
      </c>
      <c r="K479" s="4" t="n">
        <v>0.1</v>
      </c>
      <c r="L479" s="4" t="n">
        <v>0.1</v>
      </c>
      <c r="M479" s="6" t="s">
        <v>63</v>
      </c>
      <c r="N479" s="4" t="s">
        <v>190</v>
      </c>
      <c r="O479" s="5" t="s">
        <v>191</v>
      </c>
      <c r="P479" s="4" t="s">
        <v>41</v>
      </c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customFormat="false" ht="15.75" hidden="false" customHeight="false" outlineLevel="0" collapsed="false">
      <c r="A480" s="4" t="s">
        <v>185</v>
      </c>
      <c r="B480" s="6" t="s">
        <v>186</v>
      </c>
      <c r="C480" s="12" t="s">
        <v>187</v>
      </c>
      <c r="D480" s="4" t="s">
        <v>171</v>
      </c>
      <c r="E480" s="4" t="s">
        <v>188</v>
      </c>
      <c r="F480" s="4" t="s">
        <v>189</v>
      </c>
      <c r="G480" s="4" t="n">
        <v>5.5</v>
      </c>
      <c r="H480" s="4" t="n">
        <v>570</v>
      </c>
      <c r="I480" s="4" t="s">
        <v>90</v>
      </c>
      <c r="J480" s="4" t="s">
        <v>195</v>
      </c>
      <c r="K480" s="4" t="n">
        <v>191000</v>
      </c>
      <c r="L480" s="4" t="n">
        <v>31000</v>
      </c>
      <c r="M480" s="4" t="s">
        <v>173</v>
      </c>
      <c r="N480" s="4" t="s">
        <v>190</v>
      </c>
      <c r="O480" s="5" t="s">
        <v>191</v>
      </c>
      <c r="P480" s="4" t="s">
        <v>41</v>
      </c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customFormat="false" ht="15.75" hidden="false" customHeight="false" outlineLevel="0" collapsed="false">
      <c r="A481" s="4" t="s">
        <v>185</v>
      </c>
      <c r="B481" s="6" t="s">
        <v>186</v>
      </c>
      <c r="C481" s="12" t="s">
        <v>187</v>
      </c>
      <c r="D481" s="4" t="s">
        <v>171</v>
      </c>
      <c r="E481" s="4" t="s">
        <v>188</v>
      </c>
      <c r="F481" s="4" t="s">
        <v>189</v>
      </c>
      <c r="G481" s="4" t="n">
        <v>5.5</v>
      </c>
      <c r="H481" s="4" t="n">
        <v>570</v>
      </c>
      <c r="I481" s="4" t="s">
        <v>90</v>
      </c>
      <c r="J481" s="4" t="s">
        <v>195</v>
      </c>
      <c r="K481" s="4" t="n">
        <v>98</v>
      </c>
      <c r="L481" s="4" t="n">
        <v>599</v>
      </c>
      <c r="M481" s="6" t="s">
        <v>63</v>
      </c>
      <c r="N481" s="4" t="s">
        <v>190</v>
      </c>
      <c r="O481" s="5" t="s">
        <v>191</v>
      </c>
      <c r="P481" s="4" t="s">
        <v>41</v>
      </c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customFormat="false" ht="15.75" hidden="false" customHeight="false" outlineLevel="0" collapsed="false">
      <c r="A482" s="4" t="s">
        <v>185</v>
      </c>
      <c r="B482" s="6" t="s">
        <v>186</v>
      </c>
      <c r="C482" s="12" t="s">
        <v>196</v>
      </c>
      <c r="D482" s="4" t="s">
        <v>171</v>
      </c>
      <c r="E482" s="4" t="s">
        <v>188</v>
      </c>
      <c r="F482" s="4" t="s">
        <v>189</v>
      </c>
      <c r="G482" s="4" t="n">
        <v>5.5</v>
      </c>
      <c r="H482" s="4" t="n">
        <v>570</v>
      </c>
      <c r="I482" s="4" t="s">
        <v>90</v>
      </c>
      <c r="J482" s="4" t="s">
        <v>34</v>
      </c>
      <c r="K482" s="4" t="n">
        <v>2.6</v>
      </c>
      <c r="L482" s="4"/>
      <c r="M482" s="4" t="s">
        <v>173</v>
      </c>
      <c r="N482" s="4" t="s">
        <v>190</v>
      </c>
      <c r="O482" s="5" t="s">
        <v>191</v>
      </c>
      <c r="P482" s="4" t="s">
        <v>50</v>
      </c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customFormat="false" ht="15.75" hidden="false" customHeight="false" outlineLevel="0" collapsed="false">
      <c r="A483" s="4" t="s">
        <v>185</v>
      </c>
      <c r="B483" s="6" t="s">
        <v>186</v>
      </c>
      <c r="C483" s="12" t="s">
        <v>196</v>
      </c>
      <c r="D483" s="4" t="s">
        <v>171</v>
      </c>
      <c r="E483" s="4" t="s">
        <v>188</v>
      </c>
      <c r="F483" s="4" t="s">
        <v>189</v>
      </c>
      <c r="G483" s="4" t="n">
        <v>5.5</v>
      </c>
      <c r="H483" s="4" t="n">
        <v>570</v>
      </c>
      <c r="I483" s="4" t="s">
        <v>90</v>
      </c>
      <c r="J483" s="4" t="s">
        <v>34</v>
      </c>
      <c r="K483" s="4" t="n">
        <v>8.5</v>
      </c>
      <c r="L483" s="4"/>
      <c r="M483" s="6" t="s">
        <v>63</v>
      </c>
      <c r="N483" s="4" t="s">
        <v>190</v>
      </c>
      <c r="O483" s="5" t="s">
        <v>191</v>
      </c>
      <c r="P483" s="4" t="s">
        <v>50</v>
      </c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customFormat="false" ht="15.75" hidden="false" customHeight="false" outlineLevel="0" collapsed="false">
      <c r="A484" s="4" t="s">
        <v>185</v>
      </c>
      <c r="B484" s="6" t="s">
        <v>186</v>
      </c>
      <c r="C484" s="12" t="s">
        <v>196</v>
      </c>
      <c r="D484" s="4" t="s">
        <v>171</v>
      </c>
      <c r="E484" s="4" t="s">
        <v>188</v>
      </c>
      <c r="F484" s="4" t="s">
        <v>189</v>
      </c>
      <c r="G484" s="4" t="n">
        <v>5.5</v>
      </c>
      <c r="H484" s="4" t="n">
        <v>570</v>
      </c>
      <c r="I484" s="4" t="s">
        <v>90</v>
      </c>
      <c r="J484" s="4" t="s">
        <v>83</v>
      </c>
      <c r="K484" s="4" t="n">
        <v>0.9</v>
      </c>
      <c r="L484" s="4"/>
      <c r="M484" s="4" t="s">
        <v>173</v>
      </c>
      <c r="N484" s="4" t="s">
        <v>190</v>
      </c>
      <c r="O484" s="5" t="s">
        <v>191</v>
      </c>
      <c r="P484" s="4" t="s">
        <v>50</v>
      </c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customFormat="false" ht="15.75" hidden="false" customHeight="false" outlineLevel="0" collapsed="false">
      <c r="A485" s="4" t="s">
        <v>185</v>
      </c>
      <c r="B485" s="6" t="s">
        <v>186</v>
      </c>
      <c r="C485" s="12" t="s">
        <v>196</v>
      </c>
      <c r="D485" s="4" t="s">
        <v>171</v>
      </c>
      <c r="E485" s="4" t="s">
        <v>188</v>
      </c>
      <c r="F485" s="4" t="s">
        <v>189</v>
      </c>
      <c r="G485" s="4" t="n">
        <v>5.5</v>
      </c>
      <c r="H485" s="4" t="n">
        <v>570</v>
      </c>
      <c r="I485" s="4" t="s">
        <v>90</v>
      </c>
      <c r="J485" s="4" t="s">
        <v>83</v>
      </c>
      <c r="K485" s="4" t="n">
        <v>39</v>
      </c>
      <c r="L485" s="4"/>
      <c r="M485" s="6" t="s">
        <v>63</v>
      </c>
      <c r="N485" s="4" t="s">
        <v>190</v>
      </c>
      <c r="O485" s="5" t="s">
        <v>191</v>
      </c>
      <c r="P485" s="4" t="s">
        <v>50</v>
      </c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customFormat="false" ht="15.75" hidden="false" customHeight="false" outlineLevel="0" collapsed="false">
      <c r="A486" s="4" t="s">
        <v>185</v>
      </c>
      <c r="B486" s="6" t="s">
        <v>186</v>
      </c>
      <c r="C486" s="12" t="s">
        <v>196</v>
      </c>
      <c r="D486" s="4" t="s">
        <v>171</v>
      </c>
      <c r="E486" s="4" t="s">
        <v>188</v>
      </c>
      <c r="F486" s="4" t="s">
        <v>189</v>
      </c>
      <c r="G486" s="4" t="n">
        <v>5.5</v>
      </c>
      <c r="H486" s="4" t="n">
        <v>570</v>
      </c>
      <c r="I486" s="4" t="s">
        <v>90</v>
      </c>
      <c r="J486" s="4" t="s">
        <v>107</v>
      </c>
      <c r="K486" s="4" t="n">
        <v>14</v>
      </c>
      <c r="L486" s="4"/>
      <c r="M486" s="4" t="s">
        <v>173</v>
      </c>
      <c r="N486" s="4" t="s">
        <v>190</v>
      </c>
      <c r="O486" s="5" t="s">
        <v>191</v>
      </c>
      <c r="P486" s="4" t="s">
        <v>50</v>
      </c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customFormat="false" ht="15.75" hidden="false" customHeight="false" outlineLevel="0" collapsed="false">
      <c r="A487" s="4" t="s">
        <v>185</v>
      </c>
      <c r="B487" s="6" t="s">
        <v>186</v>
      </c>
      <c r="C487" s="12" t="s">
        <v>196</v>
      </c>
      <c r="D487" s="4" t="s">
        <v>171</v>
      </c>
      <c r="E487" s="4" t="s">
        <v>188</v>
      </c>
      <c r="F487" s="4" t="s">
        <v>189</v>
      </c>
      <c r="G487" s="4" t="n">
        <v>5.5</v>
      </c>
      <c r="H487" s="4" t="n">
        <v>570</v>
      </c>
      <c r="I487" s="4" t="s">
        <v>90</v>
      </c>
      <c r="J487" s="4" t="s">
        <v>107</v>
      </c>
      <c r="K487" s="4" t="n">
        <v>24</v>
      </c>
      <c r="L487" s="4"/>
      <c r="M487" s="6" t="s">
        <v>63</v>
      </c>
      <c r="N487" s="4" t="s">
        <v>190</v>
      </c>
      <c r="O487" s="5" t="s">
        <v>191</v>
      </c>
      <c r="P487" s="4" t="s">
        <v>50</v>
      </c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customFormat="false" ht="15.75" hidden="false" customHeight="false" outlineLevel="0" collapsed="false">
      <c r="A488" s="4" t="s">
        <v>185</v>
      </c>
      <c r="B488" s="6" t="s">
        <v>186</v>
      </c>
      <c r="C488" s="12" t="s">
        <v>196</v>
      </c>
      <c r="D488" s="4" t="s">
        <v>171</v>
      </c>
      <c r="E488" s="4" t="s">
        <v>188</v>
      </c>
      <c r="F488" s="4" t="s">
        <v>189</v>
      </c>
      <c r="G488" s="4" t="n">
        <v>5.5</v>
      </c>
      <c r="H488" s="4" t="n">
        <v>570</v>
      </c>
      <c r="I488" s="4" t="s">
        <v>90</v>
      </c>
      <c r="J488" s="4" t="s">
        <v>178</v>
      </c>
      <c r="K488" s="4" t="n">
        <v>0.7</v>
      </c>
      <c r="L488" s="4"/>
      <c r="M488" s="4" t="s">
        <v>173</v>
      </c>
      <c r="N488" s="4" t="s">
        <v>190</v>
      </c>
      <c r="O488" s="5" t="s">
        <v>191</v>
      </c>
      <c r="P488" s="4" t="s">
        <v>50</v>
      </c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customFormat="false" ht="15.75" hidden="false" customHeight="false" outlineLevel="0" collapsed="false">
      <c r="A489" s="4" t="s">
        <v>185</v>
      </c>
      <c r="B489" s="6" t="s">
        <v>186</v>
      </c>
      <c r="C489" s="12" t="s">
        <v>196</v>
      </c>
      <c r="D489" s="4" t="s">
        <v>171</v>
      </c>
      <c r="E489" s="4" t="s">
        <v>188</v>
      </c>
      <c r="F489" s="4" t="s">
        <v>189</v>
      </c>
      <c r="G489" s="4" t="n">
        <v>5.5</v>
      </c>
      <c r="H489" s="4" t="n">
        <v>570</v>
      </c>
      <c r="I489" s="4" t="s">
        <v>90</v>
      </c>
      <c r="J489" s="4" t="s">
        <v>178</v>
      </c>
      <c r="K489" s="4" t="n">
        <v>1</v>
      </c>
      <c r="L489" s="4"/>
      <c r="M489" s="6" t="s">
        <v>63</v>
      </c>
      <c r="N489" s="4" t="s">
        <v>190</v>
      </c>
      <c r="O489" s="5" t="s">
        <v>191</v>
      </c>
      <c r="P489" s="4" t="s">
        <v>50</v>
      </c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customFormat="false" ht="15.75" hidden="false" customHeight="false" outlineLevel="0" collapsed="false">
      <c r="A490" s="4" t="s">
        <v>185</v>
      </c>
      <c r="B490" s="6" t="s">
        <v>186</v>
      </c>
      <c r="C490" s="12" t="s">
        <v>196</v>
      </c>
      <c r="D490" s="4" t="s">
        <v>171</v>
      </c>
      <c r="E490" s="4" t="s">
        <v>188</v>
      </c>
      <c r="F490" s="4" t="s">
        <v>189</v>
      </c>
      <c r="G490" s="4" t="n">
        <v>5.5</v>
      </c>
      <c r="H490" s="4" t="n">
        <v>570</v>
      </c>
      <c r="I490" s="4" t="s">
        <v>90</v>
      </c>
      <c r="J490" s="4" t="s">
        <v>197</v>
      </c>
      <c r="K490" s="4" t="n">
        <v>1.3</v>
      </c>
      <c r="L490" s="4"/>
      <c r="M490" s="4" t="s">
        <v>173</v>
      </c>
      <c r="N490" s="4" t="s">
        <v>190</v>
      </c>
      <c r="O490" s="5" t="s">
        <v>191</v>
      </c>
      <c r="P490" s="4" t="s">
        <v>50</v>
      </c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customFormat="false" ht="15.75" hidden="false" customHeight="false" outlineLevel="0" collapsed="false">
      <c r="A491" s="4" t="s">
        <v>185</v>
      </c>
      <c r="B491" s="6" t="s">
        <v>186</v>
      </c>
      <c r="C491" s="12" t="s">
        <v>196</v>
      </c>
      <c r="D491" s="4" t="s">
        <v>171</v>
      </c>
      <c r="E491" s="4" t="s">
        <v>188</v>
      </c>
      <c r="F491" s="4" t="s">
        <v>189</v>
      </c>
      <c r="G491" s="4" t="n">
        <v>5.5</v>
      </c>
      <c r="H491" s="4" t="n">
        <v>570</v>
      </c>
      <c r="I491" s="4" t="s">
        <v>90</v>
      </c>
      <c r="J491" s="4" t="s">
        <v>197</v>
      </c>
      <c r="K491" s="4" t="n">
        <v>6</v>
      </c>
      <c r="L491" s="4"/>
      <c r="M491" s="6" t="s">
        <v>63</v>
      </c>
      <c r="N491" s="4" t="s">
        <v>190</v>
      </c>
      <c r="O491" s="5" t="s">
        <v>191</v>
      </c>
      <c r="P491" s="4" t="s">
        <v>50</v>
      </c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customFormat="false" ht="15.75" hidden="false" customHeight="false" outlineLevel="0" collapsed="false">
      <c r="A492" s="4" t="s">
        <v>185</v>
      </c>
      <c r="B492" s="6" t="s">
        <v>186</v>
      </c>
      <c r="C492" s="12" t="s">
        <v>196</v>
      </c>
      <c r="D492" s="4" t="s">
        <v>171</v>
      </c>
      <c r="E492" s="4" t="s">
        <v>188</v>
      </c>
      <c r="F492" s="4" t="s">
        <v>189</v>
      </c>
      <c r="G492" s="4" t="n">
        <v>5.5</v>
      </c>
      <c r="H492" s="4" t="n">
        <v>570</v>
      </c>
      <c r="I492" s="4" t="s">
        <v>90</v>
      </c>
      <c r="J492" s="4" t="s">
        <v>198</v>
      </c>
      <c r="K492" s="4" t="n">
        <v>350</v>
      </c>
      <c r="M492" s="4" t="s">
        <v>173</v>
      </c>
      <c r="N492" s="4" t="s">
        <v>190</v>
      </c>
      <c r="O492" s="5" t="s">
        <v>191</v>
      </c>
      <c r="P492" s="4" t="s">
        <v>50</v>
      </c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customFormat="false" ht="15.75" hidden="false" customHeight="false" outlineLevel="0" collapsed="false">
      <c r="A493" s="4" t="s">
        <v>185</v>
      </c>
      <c r="B493" s="6" t="s">
        <v>186</v>
      </c>
      <c r="C493" s="12" t="s">
        <v>196</v>
      </c>
      <c r="D493" s="4" t="s">
        <v>171</v>
      </c>
      <c r="E493" s="4" t="s">
        <v>188</v>
      </c>
      <c r="F493" s="4" t="s">
        <v>189</v>
      </c>
      <c r="G493" s="4" t="n">
        <v>5.5</v>
      </c>
      <c r="H493" s="4" t="n">
        <v>570</v>
      </c>
      <c r="I493" s="4" t="s">
        <v>90</v>
      </c>
      <c r="J493" s="4" t="s">
        <v>198</v>
      </c>
      <c r="K493" s="4" t="n">
        <v>480</v>
      </c>
      <c r="M493" s="6" t="s">
        <v>63</v>
      </c>
      <c r="N493" s="4" t="s">
        <v>190</v>
      </c>
      <c r="O493" s="5" t="s">
        <v>191</v>
      </c>
      <c r="P493" s="4" t="s">
        <v>50</v>
      </c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customFormat="false" ht="15.75" hidden="false" customHeight="false" outlineLevel="0" collapsed="false">
      <c r="A494" s="4" t="s">
        <v>185</v>
      </c>
      <c r="B494" s="6" t="s">
        <v>186</v>
      </c>
      <c r="C494" s="12" t="s">
        <v>196</v>
      </c>
      <c r="D494" s="4" t="s">
        <v>171</v>
      </c>
      <c r="E494" s="4" t="s">
        <v>188</v>
      </c>
      <c r="F494" s="4" t="s">
        <v>189</v>
      </c>
      <c r="G494" s="4" t="n">
        <v>5.5</v>
      </c>
      <c r="H494" s="4" t="n">
        <v>570</v>
      </c>
      <c r="I494" s="4" t="s">
        <v>90</v>
      </c>
      <c r="J494" s="4" t="s">
        <v>117</v>
      </c>
      <c r="K494" s="4" t="n">
        <v>38</v>
      </c>
      <c r="M494" s="4" t="s">
        <v>173</v>
      </c>
      <c r="N494" s="4" t="s">
        <v>190</v>
      </c>
      <c r="O494" s="5" t="s">
        <v>191</v>
      </c>
      <c r="P494" s="4" t="s">
        <v>50</v>
      </c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customFormat="false" ht="15.75" hidden="false" customHeight="false" outlineLevel="0" collapsed="false">
      <c r="A495" s="4" t="s">
        <v>185</v>
      </c>
      <c r="B495" s="6" t="s">
        <v>186</v>
      </c>
      <c r="C495" s="12" t="s">
        <v>196</v>
      </c>
      <c r="D495" s="4" t="s">
        <v>171</v>
      </c>
      <c r="E495" s="4" t="s">
        <v>188</v>
      </c>
      <c r="F495" s="4" t="s">
        <v>189</v>
      </c>
      <c r="G495" s="4" t="n">
        <v>5.5</v>
      </c>
      <c r="H495" s="4" t="n">
        <v>570</v>
      </c>
      <c r="I495" s="4" t="s">
        <v>90</v>
      </c>
      <c r="J495" s="4" t="s">
        <v>117</v>
      </c>
      <c r="K495" s="4" t="n">
        <v>52</v>
      </c>
      <c r="M495" s="6" t="s">
        <v>63</v>
      </c>
      <c r="N495" s="4" t="s">
        <v>190</v>
      </c>
      <c r="O495" s="5" t="s">
        <v>191</v>
      </c>
      <c r="P495" s="4" t="s">
        <v>50</v>
      </c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customFormat="false" ht="15.75" hidden="false" customHeight="false" outlineLevel="0" collapsed="false">
      <c r="A496" s="4" t="s">
        <v>185</v>
      </c>
      <c r="B496" s="6" t="s">
        <v>186</v>
      </c>
      <c r="C496" s="12" t="s">
        <v>196</v>
      </c>
      <c r="D496" s="4" t="s">
        <v>171</v>
      </c>
      <c r="E496" s="4" t="s">
        <v>188</v>
      </c>
      <c r="F496" s="4" t="s">
        <v>189</v>
      </c>
      <c r="G496" s="4" t="n">
        <v>5.5</v>
      </c>
      <c r="H496" s="4" t="n">
        <v>570</v>
      </c>
      <c r="I496" s="4" t="s">
        <v>90</v>
      </c>
      <c r="J496" s="4" t="s">
        <v>199</v>
      </c>
      <c r="K496" s="4" t="n">
        <v>1300</v>
      </c>
      <c r="M496" s="4" t="s">
        <v>173</v>
      </c>
      <c r="N496" s="4" t="s">
        <v>190</v>
      </c>
      <c r="O496" s="5" t="s">
        <v>191</v>
      </c>
      <c r="P496" s="4" t="s">
        <v>50</v>
      </c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customFormat="false" ht="15.75" hidden="false" customHeight="false" outlineLevel="0" collapsed="false">
      <c r="A497" s="4" t="s">
        <v>185</v>
      </c>
      <c r="B497" s="6" t="s">
        <v>186</v>
      </c>
      <c r="C497" s="12" t="s">
        <v>196</v>
      </c>
      <c r="D497" s="4" t="s">
        <v>171</v>
      </c>
      <c r="E497" s="4" t="s">
        <v>188</v>
      </c>
      <c r="F497" s="4" t="s">
        <v>189</v>
      </c>
      <c r="G497" s="4" t="n">
        <v>5.5</v>
      </c>
      <c r="H497" s="4" t="n">
        <v>570</v>
      </c>
      <c r="I497" s="4" t="s">
        <v>90</v>
      </c>
      <c r="J497" s="4" t="s">
        <v>199</v>
      </c>
      <c r="K497" s="4" t="n">
        <v>130</v>
      </c>
      <c r="M497" s="6" t="s">
        <v>63</v>
      </c>
      <c r="N497" s="4" t="s">
        <v>190</v>
      </c>
      <c r="O497" s="5" t="s">
        <v>191</v>
      </c>
      <c r="P497" s="4" t="s">
        <v>50</v>
      </c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customFormat="false" ht="15.75" hidden="false" customHeight="false" outlineLevel="0" collapsed="false">
      <c r="A498" s="4" t="s">
        <v>185</v>
      </c>
      <c r="B498" s="6" t="s">
        <v>186</v>
      </c>
      <c r="C498" s="12" t="s">
        <v>196</v>
      </c>
      <c r="D498" s="4" t="s">
        <v>171</v>
      </c>
      <c r="E498" s="4" t="s">
        <v>188</v>
      </c>
      <c r="F498" s="4" t="s">
        <v>189</v>
      </c>
      <c r="G498" s="4" t="n">
        <v>5.5</v>
      </c>
      <c r="H498" s="4" t="n">
        <v>570</v>
      </c>
      <c r="I498" s="4" t="s">
        <v>90</v>
      </c>
      <c r="J498" s="4" t="s">
        <v>200</v>
      </c>
      <c r="K498" s="4" t="n">
        <v>1.1</v>
      </c>
      <c r="M498" s="4" t="s">
        <v>173</v>
      </c>
      <c r="N498" s="4" t="s">
        <v>190</v>
      </c>
      <c r="O498" s="5" t="s">
        <v>191</v>
      </c>
      <c r="P498" s="4" t="s">
        <v>50</v>
      </c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customFormat="false" ht="15.75" hidden="false" customHeight="false" outlineLevel="0" collapsed="false">
      <c r="A499" s="4" t="s">
        <v>185</v>
      </c>
      <c r="B499" s="6" t="s">
        <v>186</v>
      </c>
      <c r="C499" s="12" t="s">
        <v>196</v>
      </c>
      <c r="D499" s="4" t="s">
        <v>171</v>
      </c>
      <c r="E499" s="4" t="s">
        <v>188</v>
      </c>
      <c r="F499" s="4" t="s">
        <v>189</v>
      </c>
      <c r="G499" s="4" t="n">
        <v>5.5</v>
      </c>
      <c r="H499" s="4" t="n">
        <v>570</v>
      </c>
      <c r="I499" s="4" t="s">
        <v>90</v>
      </c>
      <c r="J499" s="4" t="s">
        <v>200</v>
      </c>
      <c r="K499" s="4" t="n">
        <v>0.4</v>
      </c>
      <c r="M499" s="6" t="s">
        <v>63</v>
      </c>
      <c r="N499" s="4" t="s">
        <v>190</v>
      </c>
      <c r="O499" s="5" t="s">
        <v>191</v>
      </c>
      <c r="P499" s="4" t="s">
        <v>50</v>
      </c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customFormat="false" ht="15.75" hidden="false" customHeight="false" outlineLevel="0" collapsed="false">
      <c r="A500" s="4" t="s">
        <v>185</v>
      </c>
      <c r="B500" s="6" t="s">
        <v>186</v>
      </c>
      <c r="C500" s="12" t="s">
        <v>196</v>
      </c>
      <c r="D500" s="4" t="s">
        <v>171</v>
      </c>
      <c r="E500" s="4" t="s">
        <v>188</v>
      </c>
      <c r="F500" s="4" t="s">
        <v>189</v>
      </c>
      <c r="G500" s="4" t="n">
        <v>5.5</v>
      </c>
      <c r="H500" s="4" t="n">
        <v>570</v>
      </c>
      <c r="I500" s="4" t="s">
        <v>90</v>
      </c>
      <c r="J500" s="4" t="s">
        <v>201</v>
      </c>
      <c r="K500" s="4" t="n">
        <v>1.5</v>
      </c>
      <c r="M500" s="4" t="s">
        <v>173</v>
      </c>
      <c r="N500" s="4" t="s">
        <v>190</v>
      </c>
      <c r="O500" s="5" t="s">
        <v>191</v>
      </c>
      <c r="P500" s="4" t="s">
        <v>50</v>
      </c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customFormat="false" ht="15.75" hidden="false" customHeight="false" outlineLevel="0" collapsed="false">
      <c r="A501" s="4" t="s">
        <v>185</v>
      </c>
      <c r="B501" s="6" t="s">
        <v>186</v>
      </c>
      <c r="C501" s="12" t="s">
        <v>196</v>
      </c>
      <c r="D501" s="4" t="s">
        <v>171</v>
      </c>
      <c r="E501" s="4" t="s">
        <v>188</v>
      </c>
      <c r="F501" s="4" t="s">
        <v>189</v>
      </c>
      <c r="G501" s="4" t="n">
        <v>5.5</v>
      </c>
      <c r="H501" s="4" t="n">
        <v>570</v>
      </c>
      <c r="I501" s="4" t="s">
        <v>90</v>
      </c>
      <c r="J501" s="4" t="s">
        <v>201</v>
      </c>
      <c r="K501" s="4" t="n">
        <v>2</v>
      </c>
      <c r="M501" s="6" t="s">
        <v>63</v>
      </c>
      <c r="N501" s="4" t="s">
        <v>190</v>
      </c>
      <c r="O501" s="5" t="s">
        <v>191</v>
      </c>
      <c r="P501" s="4" t="s">
        <v>50</v>
      </c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customFormat="false" ht="15.75" hidden="false" customHeight="false" outlineLevel="0" collapsed="false">
      <c r="A502" s="4" t="s">
        <v>185</v>
      </c>
      <c r="B502" s="6" t="s">
        <v>186</v>
      </c>
      <c r="C502" s="12" t="s">
        <v>196</v>
      </c>
      <c r="D502" s="4" t="s">
        <v>171</v>
      </c>
      <c r="E502" s="4" t="s">
        <v>188</v>
      </c>
      <c r="F502" s="4" t="s">
        <v>189</v>
      </c>
      <c r="G502" s="4" t="n">
        <v>5.5</v>
      </c>
      <c r="H502" s="4" t="n">
        <v>570</v>
      </c>
      <c r="I502" s="4" t="s">
        <v>90</v>
      </c>
      <c r="J502" s="4" t="s">
        <v>202</v>
      </c>
      <c r="K502" s="4" t="n">
        <v>220</v>
      </c>
      <c r="M502" s="4" t="s">
        <v>173</v>
      </c>
      <c r="N502" s="4" t="s">
        <v>190</v>
      </c>
      <c r="O502" s="5" t="s">
        <v>191</v>
      </c>
      <c r="P502" s="4" t="s">
        <v>50</v>
      </c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customFormat="false" ht="15.75" hidden="false" customHeight="false" outlineLevel="0" collapsed="false">
      <c r="A503" s="4" t="s">
        <v>185</v>
      </c>
      <c r="B503" s="6" t="s">
        <v>186</v>
      </c>
      <c r="C503" s="12" t="s">
        <v>196</v>
      </c>
      <c r="D503" s="4" t="s">
        <v>171</v>
      </c>
      <c r="E503" s="4" t="s">
        <v>188</v>
      </c>
      <c r="F503" s="4" t="s">
        <v>189</v>
      </c>
      <c r="G503" s="4" t="n">
        <v>5.5</v>
      </c>
      <c r="H503" s="4" t="n">
        <v>570</v>
      </c>
      <c r="I503" s="4" t="s">
        <v>90</v>
      </c>
      <c r="J503" s="4" t="s">
        <v>202</v>
      </c>
      <c r="K503" s="4" t="n">
        <v>110</v>
      </c>
      <c r="M503" s="6" t="s">
        <v>63</v>
      </c>
      <c r="N503" s="4" t="s">
        <v>190</v>
      </c>
      <c r="O503" s="5" t="s">
        <v>191</v>
      </c>
      <c r="P503" s="4" t="s">
        <v>50</v>
      </c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customFormat="false" ht="15.75" hidden="false" customHeight="false" outlineLevel="0" collapsed="false">
      <c r="A504" s="4" t="s">
        <v>203</v>
      </c>
      <c r="B504" s="6" t="s">
        <v>204</v>
      </c>
      <c r="C504" s="12" t="s">
        <v>187</v>
      </c>
      <c r="D504" s="4" t="s">
        <v>67</v>
      </c>
      <c r="E504" s="4" t="s">
        <v>188</v>
      </c>
      <c r="F504" s="4"/>
      <c r="G504" s="4"/>
      <c r="H504" s="4"/>
      <c r="I504" s="4" t="s">
        <v>90</v>
      </c>
      <c r="J504" s="4" t="s">
        <v>24</v>
      </c>
      <c r="K504" s="6" t="n">
        <v>30</v>
      </c>
      <c r="M504" s="6" t="s">
        <v>63</v>
      </c>
      <c r="N504" s="4" t="s">
        <v>190</v>
      </c>
      <c r="O504" s="5" t="s">
        <v>191</v>
      </c>
      <c r="P504" s="4" t="s">
        <v>205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customFormat="false" ht="15.75" hidden="false" customHeight="false" outlineLevel="0" collapsed="false">
      <c r="A505" s="4" t="s">
        <v>206</v>
      </c>
      <c r="B505" s="6" t="s">
        <v>207</v>
      </c>
      <c r="C505" s="12" t="s">
        <v>187</v>
      </c>
      <c r="D505" s="4" t="s">
        <v>67</v>
      </c>
      <c r="E505" s="4" t="s">
        <v>188</v>
      </c>
      <c r="F505" s="4"/>
      <c r="G505" s="4"/>
      <c r="H505" s="4"/>
      <c r="I505" s="4" t="s">
        <v>90</v>
      </c>
      <c r="J505" s="4" t="s">
        <v>24</v>
      </c>
      <c r="K505" s="6" t="n">
        <v>20</v>
      </c>
      <c r="M505" s="6" t="s">
        <v>63</v>
      </c>
      <c r="N505" s="4" t="s">
        <v>190</v>
      </c>
      <c r="O505" s="5" t="s">
        <v>191</v>
      </c>
      <c r="P505" s="4" t="s">
        <v>205</v>
      </c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customFormat="false" ht="15.75" hidden="false" customHeight="false" outlineLevel="0" collapsed="false">
      <c r="A506" s="4" t="s">
        <v>208</v>
      </c>
      <c r="B506" s="6" t="s">
        <v>209</v>
      </c>
      <c r="C506" s="12" t="s">
        <v>187</v>
      </c>
      <c r="D506" s="4" t="s">
        <v>67</v>
      </c>
      <c r="E506" s="4" t="s">
        <v>188</v>
      </c>
      <c r="F506" s="4"/>
      <c r="G506" s="4"/>
      <c r="H506" s="4"/>
      <c r="I506" s="4" t="s">
        <v>90</v>
      </c>
      <c r="J506" s="4" t="s">
        <v>24</v>
      </c>
      <c r="K506" s="6" t="n">
        <v>20</v>
      </c>
      <c r="M506" s="6" t="s">
        <v>63</v>
      </c>
      <c r="N506" s="4" t="s">
        <v>190</v>
      </c>
      <c r="O506" s="5" t="s">
        <v>191</v>
      </c>
      <c r="P506" s="4" t="s">
        <v>205</v>
      </c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customFormat="false" ht="15.75" hidden="false" customHeight="false" outlineLevel="0" collapsed="false">
      <c r="A507" s="4" t="s">
        <v>210</v>
      </c>
      <c r="B507" s="6" t="s">
        <v>211</v>
      </c>
      <c r="C507" s="12" t="s">
        <v>187</v>
      </c>
      <c r="D507" s="4" t="s">
        <v>67</v>
      </c>
      <c r="E507" s="4" t="s">
        <v>188</v>
      </c>
      <c r="F507" s="4"/>
      <c r="G507" s="4"/>
      <c r="H507" s="4"/>
      <c r="I507" s="4" t="s">
        <v>90</v>
      </c>
      <c r="J507" s="4" t="s">
        <v>24</v>
      </c>
      <c r="K507" s="6" t="n">
        <v>20</v>
      </c>
      <c r="M507" s="6" t="s">
        <v>63</v>
      </c>
      <c r="N507" s="4" t="s">
        <v>190</v>
      </c>
      <c r="O507" s="5" t="s">
        <v>191</v>
      </c>
      <c r="P507" s="4" t="s">
        <v>205</v>
      </c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customFormat="false" ht="15.75" hidden="false" customHeight="false" outlineLevel="0" collapsed="false">
      <c r="A508" s="6" t="s">
        <v>212</v>
      </c>
      <c r="B508" s="6" t="s">
        <v>213</v>
      </c>
      <c r="C508" s="12" t="s">
        <v>187</v>
      </c>
      <c r="D508" s="4" t="s">
        <v>214</v>
      </c>
      <c r="E508" s="4" t="s">
        <v>188</v>
      </c>
      <c r="F508" s="4"/>
      <c r="G508" s="4"/>
      <c r="H508" s="4"/>
      <c r="I508" s="4" t="s">
        <v>90</v>
      </c>
      <c r="J508" s="4" t="s">
        <v>24</v>
      </c>
      <c r="K508" s="6" t="n">
        <v>250</v>
      </c>
      <c r="M508" s="6" t="s">
        <v>63</v>
      </c>
      <c r="N508" s="4" t="s">
        <v>190</v>
      </c>
      <c r="O508" s="5" t="s">
        <v>191</v>
      </c>
      <c r="P508" s="4" t="s">
        <v>205</v>
      </c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customFormat="false" ht="15.75" hidden="false" customHeight="false" outlineLevel="0" collapsed="false">
      <c r="A509" s="4" t="s">
        <v>215</v>
      </c>
      <c r="B509" s="6" t="s">
        <v>216</v>
      </c>
      <c r="C509" s="12" t="s">
        <v>187</v>
      </c>
      <c r="D509" s="4" t="s">
        <v>217</v>
      </c>
      <c r="E509" s="4" t="s">
        <v>188</v>
      </c>
      <c r="F509" s="4"/>
      <c r="G509" s="4"/>
      <c r="H509" s="4"/>
      <c r="I509" s="4" t="s">
        <v>90</v>
      </c>
      <c r="J509" s="4" t="s">
        <v>24</v>
      </c>
      <c r="K509" s="6" t="n">
        <v>110</v>
      </c>
      <c r="M509" s="6" t="s">
        <v>63</v>
      </c>
      <c r="N509" s="4" t="s">
        <v>190</v>
      </c>
      <c r="O509" s="5" t="s">
        <v>191</v>
      </c>
      <c r="P509" s="4" t="s">
        <v>205</v>
      </c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customFormat="false" ht="15.75" hidden="false" customHeight="false" outlineLevel="0" collapsed="false">
      <c r="A510" s="4" t="s">
        <v>218</v>
      </c>
      <c r="B510" s="6" t="s">
        <v>219</v>
      </c>
      <c r="C510" s="12" t="s">
        <v>187</v>
      </c>
      <c r="D510" s="4" t="s">
        <v>220</v>
      </c>
      <c r="E510" s="4" t="s">
        <v>188</v>
      </c>
      <c r="F510" s="4"/>
      <c r="G510" s="4"/>
      <c r="H510" s="4"/>
      <c r="I510" s="4" t="s">
        <v>90</v>
      </c>
      <c r="J510" s="4" t="s">
        <v>24</v>
      </c>
      <c r="K510" s="6" t="n">
        <v>40</v>
      </c>
      <c r="M510" s="6" t="s">
        <v>63</v>
      </c>
      <c r="N510" s="4" t="s">
        <v>190</v>
      </c>
      <c r="O510" s="5" t="s">
        <v>191</v>
      </c>
      <c r="P510" s="4" t="s">
        <v>205</v>
      </c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customFormat="false" ht="15.75" hidden="false" customHeight="false" outlineLevel="0" collapsed="false">
      <c r="A511" s="4" t="s">
        <v>203</v>
      </c>
      <c r="B511" s="6" t="s">
        <v>204</v>
      </c>
      <c r="C511" s="12" t="s">
        <v>187</v>
      </c>
      <c r="D511" s="4" t="s">
        <v>67</v>
      </c>
      <c r="E511" s="4" t="s">
        <v>188</v>
      </c>
      <c r="F511" s="4"/>
      <c r="G511" s="4"/>
      <c r="H511" s="4"/>
      <c r="I511" s="4" t="s">
        <v>90</v>
      </c>
      <c r="J511" s="4" t="s">
        <v>221</v>
      </c>
      <c r="K511" s="6" t="n">
        <v>20</v>
      </c>
      <c r="M511" s="6" t="s">
        <v>63</v>
      </c>
      <c r="N511" s="4" t="s">
        <v>190</v>
      </c>
      <c r="O511" s="5" t="s">
        <v>191</v>
      </c>
      <c r="P511" s="4" t="s">
        <v>205</v>
      </c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customFormat="false" ht="15.75" hidden="false" customHeight="false" outlineLevel="0" collapsed="false">
      <c r="A512" s="4" t="s">
        <v>206</v>
      </c>
      <c r="B512" s="6" t="s">
        <v>207</v>
      </c>
      <c r="C512" s="12" t="s">
        <v>187</v>
      </c>
      <c r="D512" s="4" t="s">
        <v>67</v>
      </c>
      <c r="E512" s="4" t="s">
        <v>188</v>
      </c>
      <c r="F512" s="4"/>
      <c r="G512" s="4"/>
      <c r="H512" s="4"/>
      <c r="I512" s="4" t="s">
        <v>90</v>
      </c>
      <c r="J512" s="4" t="s">
        <v>221</v>
      </c>
      <c r="K512" s="6" t="n">
        <v>90</v>
      </c>
      <c r="M512" s="6" t="s">
        <v>63</v>
      </c>
      <c r="N512" s="4" t="s">
        <v>190</v>
      </c>
      <c r="O512" s="5" t="s">
        <v>191</v>
      </c>
      <c r="P512" s="4" t="s">
        <v>205</v>
      </c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customFormat="false" ht="15.75" hidden="false" customHeight="false" outlineLevel="0" collapsed="false">
      <c r="A513" s="4" t="s">
        <v>208</v>
      </c>
      <c r="B513" s="6" t="s">
        <v>209</v>
      </c>
      <c r="C513" s="12" t="s">
        <v>187</v>
      </c>
      <c r="D513" s="4" t="s">
        <v>67</v>
      </c>
      <c r="E513" s="4" t="s">
        <v>188</v>
      </c>
      <c r="F513" s="4"/>
      <c r="G513" s="4"/>
      <c r="H513" s="4"/>
      <c r="I513" s="4" t="s">
        <v>90</v>
      </c>
      <c r="J513" s="4" t="s">
        <v>221</v>
      </c>
      <c r="K513" s="6" t="n">
        <v>70</v>
      </c>
      <c r="M513" s="6" t="s">
        <v>63</v>
      </c>
      <c r="N513" s="4" t="s">
        <v>190</v>
      </c>
      <c r="O513" s="5" t="s">
        <v>191</v>
      </c>
      <c r="P513" s="4" t="s">
        <v>205</v>
      </c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customFormat="false" ht="15.75" hidden="false" customHeight="false" outlineLevel="0" collapsed="false">
      <c r="A514" s="4" t="s">
        <v>210</v>
      </c>
      <c r="B514" s="6" t="s">
        <v>211</v>
      </c>
      <c r="C514" s="12" t="s">
        <v>187</v>
      </c>
      <c r="D514" s="4" t="s">
        <v>67</v>
      </c>
      <c r="E514" s="4" t="s">
        <v>188</v>
      </c>
      <c r="F514" s="4"/>
      <c r="G514" s="4"/>
      <c r="H514" s="4"/>
      <c r="I514" s="4" t="s">
        <v>90</v>
      </c>
      <c r="J514" s="4" t="s">
        <v>221</v>
      </c>
      <c r="K514" s="6" t="n">
        <v>80</v>
      </c>
      <c r="M514" s="6" t="s">
        <v>63</v>
      </c>
      <c r="N514" s="4" t="s">
        <v>190</v>
      </c>
      <c r="O514" s="5" t="s">
        <v>191</v>
      </c>
      <c r="P514" s="4" t="s">
        <v>205</v>
      </c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customFormat="false" ht="15.75" hidden="false" customHeight="false" outlineLevel="0" collapsed="false">
      <c r="A515" s="6" t="s">
        <v>212</v>
      </c>
      <c r="B515" s="6" t="s">
        <v>213</v>
      </c>
      <c r="C515" s="12" t="s">
        <v>187</v>
      </c>
      <c r="D515" s="4" t="s">
        <v>214</v>
      </c>
      <c r="E515" s="4" t="s">
        <v>188</v>
      </c>
      <c r="F515" s="4"/>
      <c r="G515" s="4"/>
      <c r="H515" s="4"/>
      <c r="I515" s="4" t="s">
        <v>90</v>
      </c>
      <c r="J515" s="4" t="s">
        <v>221</v>
      </c>
      <c r="K515" s="6" t="n">
        <v>2290</v>
      </c>
      <c r="M515" s="6" t="s">
        <v>63</v>
      </c>
      <c r="N515" s="4" t="s">
        <v>190</v>
      </c>
      <c r="O515" s="5" t="s">
        <v>191</v>
      </c>
      <c r="P515" s="4" t="s">
        <v>205</v>
      </c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customFormat="false" ht="15.75" hidden="false" customHeight="false" outlineLevel="0" collapsed="false">
      <c r="A516" s="4" t="s">
        <v>215</v>
      </c>
      <c r="B516" s="6" t="s">
        <v>216</v>
      </c>
      <c r="C516" s="12" t="s">
        <v>187</v>
      </c>
      <c r="D516" s="4" t="s">
        <v>217</v>
      </c>
      <c r="E516" s="4" t="s">
        <v>188</v>
      </c>
      <c r="F516" s="4"/>
      <c r="G516" s="4"/>
      <c r="H516" s="4"/>
      <c r="I516" s="4" t="s">
        <v>90</v>
      </c>
      <c r="J516" s="4" t="s">
        <v>221</v>
      </c>
      <c r="K516" s="6" t="n">
        <v>150</v>
      </c>
      <c r="M516" s="6" t="s">
        <v>63</v>
      </c>
      <c r="N516" s="4" t="s">
        <v>190</v>
      </c>
      <c r="O516" s="5" t="s">
        <v>191</v>
      </c>
      <c r="P516" s="4" t="s">
        <v>205</v>
      </c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customFormat="false" ht="15.75" hidden="false" customHeight="false" outlineLevel="0" collapsed="false">
      <c r="A517" s="4" t="s">
        <v>218</v>
      </c>
      <c r="B517" s="6" t="s">
        <v>219</v>
      </c>
      <c r="C517" s="12" t="s">
        <v>187</v>
      </c>
      <c r="D517" s="4" t="s">
        <v>220</v>
      </c>
      <c r="E517" s="4" t="s">
        <v>188</v>
      </c>
      <c r="F517" s="4"/>
      <c r="G517" s="4"/>
      <c r="H517" s="4"/>
      <c r="I517" s="4" t="s">
        <v>90</v>
      </c>
      <c r="J517" s="4" t="s">
        <v>221</v>
      </c>
      <c r="K517" s="6" t="n">
        <v>150</v>
      </c>
      <c r="M517" s="6" t="s">
        <v>63</v>
      </c>
      <c r="N517" s="4" t="s">
        <v>190</v>
      </c>
      <c r="O517" s="5" t="s">
        <v>191</v>
      </c>
      <c r="P517" s="4" t="s">
        <v>205</v>
      </c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customFormat="false" ht="15.75" hidden="false" customHeight="false" outlineLevel="0" collapsed="false">
      <c r="A518" s="4" t="s">
        <v>203</v>
      </c>
      <c r="B518" s="6" t="s">
        <v>204</v>
      </c>
      <c r="C518" s="12" t="s">
        <v>187</v>
      </c>
      <c r="D518" s="4" t="s">
        <v>67</v>
      </c>
      <c r="E518" s="4" t="s">
        <v>188</v>
      </c>
      <c r="F518" s="4"/>
      <c r="G518" s="4"/>
      <c r="H518" s="4"/>
      <c r="I518" s="4" t="s">
        <v>90</v>
      </c>
      <c r="J518" s="4" t="s">
        <v>222</v>
      </c>
      <c r="K518" s="4" t="s">
        <v>223</v>
      </c>
      <c r="M518" s="6" t="s">
        <v>63</v>
      </c>
      <c r="N518" s="4" t="s">
        <v>190</v>
      </c>
      <c r="O518" s="5" t="s">
        <v>191</v>
      </c>
      <c r="P518" s="4" t="s">
        <v>205</v>
      </c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customFormat="false" ht="15.75" hidden="false" customHeight="false" outlineLevel="0" collapsed="false">
      <c r="A519" s="4" t="s">
        <v>206</v>
      </c>
      <c r="B519" s="6" t="s">
        <v>207</v>
      </c>
      <c r="C519" s="12" t="s">
        <v>187</v>
      </c>
      <c r="D519" s="4" t="s">
        <v>67</v>
      </c>
      <c r="E519" s="4" t="s">
        <v>188</v>
      </c>
      <c r="F519" s="4"/>
      <c r="G519" s="4"/>
      <c r="H519" s="4"/>
      <c r="I519" s="4" t="s">
        <v>90</v>
      </c>
      <c r="J519" s="4" t="s">
        <v>222</v>
      </c>
      <c r="K519" s="4" t="s">
        <v>223</v>
      </c>
      <c r="M519" s="6" t="s">
        <v>63</v>
      </c>
      <c r="N519" s="4" t="s">
        <v>190</v>
      </c>
      <c r="O519" s="5" t="s">
        <v>191</v>
      </c>
      <c r="P519" s="4" t="s">
        <v>205</v>
      </c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customFormat="false" ht="15.75" hidden="false" customHeight="false" outlineLevel="0" collapsed="false">
      <c r="A520" s="4" t="s">
        <v>208</v>
      </c>
      <c r="B520" s="6" t="s">
        <v>209</v>
      </c>
      <c r="C520" s="12" t="s">
        <v>187</v>
      </c>
      <c r="D520" s="4" t="s">
        <v>67</v>
      </c>
      <c r="E520" s="4" t="s">
        <v>188</v>
      </c>
      <c r="F520" s="4"/>
      <c r="G520" s="4"/>
      <c r="H520" s="4"/>
      <c r="I520" s="4" t="s">
        <v>90</v>
      </c>
      <c r="J520" s="4" t="s">
        <v>222</v>
      </c>
      <c r="K520" s="4" t="s">
        <v>223</v>
      </c>
      <c r="M520" s="6" t="s">
        <v>63</v>
      </c>
      <c r="N520" s="4" t="s">
        <v>190</v>
      </c>
      <c r="O520" s="5" t="s">
        <v>191</v>
      </c>
      <c r="P520" s="4" t="s">
        <v>205</v>
      </c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customFormat="false" ht="15.75" hidden="false" customHeight="false" outlineLevel="0" collapsed="false">
      <c r="A521" s="4" t="s">
        <v>210</v>
      </c>
      <c r="B521" s="6" t="s">
        <v>211</v>
      </c>
      <c r="C521" s="12" t="s">
        <v>187</v>
      </c>
      <c r="D521" s="4" t="s">
        <v>67</v>
      </c>
      <c r="E521" s="4" t="s">
        <v>188</v>
      </c>
      <c r="F521" s="4"/>
      <c r="G521" s="4"/>
      <c r="H521" s="4"/>
      <c r="I521" s="4" t="s">
        <v>90</v>
      </c>
      <c r="J521" s="4" t="s">
        <v>222</v>
      </c>
      <c r="K521" s="4" t="s">
        <v>223</v>
      </c>
      <c r="M521" s="6" t="s">
        <v>63</v>
      </c>
      <c r="N521" s="4" t="s">
        <v>190</v>
      </c>
      <c r="O521" s="5" t="s">
        <v>191</v>
      </c>
      <c r="P521" s="4" t="s">
        <v>205</v>
      </c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customFormat="false" ht="15.75" hidden="false" customHeight="false" outlineLevel="0" collapsed="false">
      <c r="A522" s="6" t="s">
        <v>212</v>
      </c>
      <c r="B522" s="6" t="s">
        <v>213</v>
      </c>
      <c r="C522" s="12" t="s">
        <v>187</v>
      </c>
      <c r="D522" s="4" t="s">
        <v>214</v>
      </c>
      <c r="E522" s="4" t="s">
        <v>188</v>
      </c>
      <c r="F522" s="4"/>
      <c r="G522" s="4"/>
      <c r="H522" s="4"/>
      <c r="I522" s="4" t="s">
        <v>90</v>
      </c>
      <c r="J522" s="4" t="s">
        <v>222</v>
      </c>
      <c r="K522" s="4" t="s">
        <v>223</v>
      </c>
      <c r="M522" s="6" t="s">
        <v>63</v>
      </c>
      <c r="N522" s="4" t="s">
        <v>190</v>
      </c>
      <c r="O522" s="5" t="s">
        <v>191</v>
      </c>
      <c r="P522" s="4" t="s">
        <v>205</v>
      </c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customFormat="false" ht="15.75" hidden="false" customHeight="false" outlineLevel="0" collapsed="false">
      <c r="A523" s="4" t="s">
        <v>215</v>
      </c>
      <c r="B523" s="6" t="s">
        <v>216</v>
      </c>
      <c r="C523" s="12" t="s">
        <v>187</v>
      </c>
      <c r="D523" s="4" t="s">
        <v>217</v>
      </c>
      <c r="E523" s="4" t="s">
        <v>188</v>
      </c>
      <c r="F523" s="4"/>
      <c r="G523" s="4"/>
      <c r="H523" s="4"/>
      <c r="I523" s="4" t="s">
        <v>90</v>
      </c>
      <c r="J523" s="4" t="s">
        <v>222</v>
      </c>
      <c r="K523" s="6" t="n">
        <v>40</v>
      </c>
      <c r="M523" s="6" t="s">
        <v>63</v>
      </c>
      <c r="N523" s="4" t="s">
        <v>190</v>
      </c>
      <c r="O523" s="5" t="s">
        <v>191</v>
      </c>
      <c r="P523" s="4" t="s">
        <v>205</v>
      </c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customFormat="false" ht="15.75" hidden="false" customHeight="false" outlineLevel="0" collapsed="false">
      <c r="A524" s="4" t="s">
        <v>218</v>
      </c>
      <c r="B524" s="6" t="s">
        <v>219</v>
      </c>
      <c r="C524" s="12" t="s">
        <v>187</v>
      </c>
      <c r="D524" s="4" t="s">
        <v>220</v>
      </c>
      <c r="E524" s="4" t="s">
        <v>188</v>
      </c>
      <c r="F524" s="4"/>
      <c r="G524" s="4"/>
      <c r="H524" s="4"/>
      <c r="I524" s="4" t="s">
        <v>90</v>
      </c>
      <c r="J524" s="4" t="s">
        <v>222</v>
      </c>
      <c r="K524" s="4" t="s">
        <v>223</v>
      </c>
      <c r="M524" s="6" t="s">
        <v>63</v>
      </c>
      <c r="N524" s="4" t="s">
        <v>190</v>
      </c>
      <c r="O524" s="5" t="s">
        <v>191</v>
      </c>
      <c r="P524" s="4" t="s">
        <v>205</v>
      </c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customFormat="false" ht="15.75" hidden="false" customHeight="false" outlineLevel="0" collapsed="false">
      <c r="A525" s="4" t="s">
        <v>203</v>
      </c>
      <c r="B525" s="6" t="s">
        <v>204</v>
      </c>
      <c r="C525" s="12" t="s">
        <v>187</v>
      </c>
      <c r="D525" s="4" t="s">
        <v>67</v>
      </c>
      <c r="E525" s="4" t="s">
        <v>188</v>
      </c>
      <c r="F525" s="4"/>
      <c r="G525" s="4"/>
      <c r="H525" s="4"/>
      <c r="I525" s="4" t="s">
        <v>90</v>
      </c>
      <c r="J525" s="4" t="s">
        <v>34</v>
      </c>
      <c r="K525" s="6" t="n">
        <v>80</v>
      </c>
      <c r="M525" s="6" t="s">
        <v>63</v>
      </c>
      <c r="N525" s="4" t="s">
        <v>190</v>
      </c>
      <c r="O525" s="5" t="s">
        <v>191</v>
      </c>
      <c r="P525" s="4" t="s">
        <v>205</v>
      </c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customFormat="false" ht="15.75" hidden="false" customHeight="false" outlineLevel="0" collapsed="false">
      <c r="A526" s="4" t="s">
        <v>206</v>
      </c>
      <c r="B526" s="6" t="s">
        <v>207</v>
      </c>
      <c r="C526" s="12" t="s">
        <v>187</v>
      </c>
      <c r="D526" s="4" t="s">
        <v>67</v>
      </c>
      <c r="E526" s="4" t="s">
        <v>188</v>
      </c>
      <c r="F526" s="4"/>
      <c r="G526" s="4"/>
      <c r="H526" s="4"/>
      <c r="I526" s="4" t="s">
        <v>90</v>
      </c>
      <c r="J526" s="4" t="s">
        <v>34</v>
      </c>
      <c r="K526" s="6" t="n">
        <v>40</v>
      </c>
      <c r="M526" s="6" t="s">
        <v>63</v>
      </c>
      <c r="N526" s="4" t="s">
        <v>190</v>
      </c>
      <c r="O526" s="5" t="s">
        <v>191</v>
      </c>
      <c r="P526" s="4" t="s">
        <v>205</v>
      </c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customFormat="false" ht="15.75" hidden="false" customHeight="false" outlineLevel="0" collapsed="false">
      <c r="A527" s="4" t="s">
        <v>208</v>
      </c>
      <c r="B527" s="6" t="s">
        <v>209</v>
      </c>
      <c r="C527" s="12" t="s">
        <v>187</v>
      </c>
      <c r="D527" s="4" t="s">
        <v>67</v>
      </c>
      <c r="E527" s="4" t="s">
        <v>188</v>
      </c>
      <c r="F527" s="4"/>
      <c r="G527" s="4"/>
      <c r="H527" s="4"/>
      <c r="I527" s="4" t="s">
        <v>90</v>
      </c>
      <c r="J527" s="4" t="s">
        <v>34</v>
      </c>
      <c r="K527" s="6" t="n">
        <v>40</v>
      </c>
      <c r="M527" s="6" t="s">
        <v>63</v>
      </c>
      <c r="N527" s="4" t="s">
        <v>190</v>
      </c>
      <c r="O527" s="5" t="s">
        <v>191</v>
      </c>
      <c r="P527" s="4" t="s">
        <v>205</v>
      </c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customFormat="false" ht="15.75" hidden="false" customHeight="false" outlineLevel="0" collapsed="false">
      <c r="A528" s="4" t="s">
        <v>210</v>
      </c>
      <c r="B528" s="6" t="s">
        <v>211</v>
      </c>
      <c r="C528" s="12" t="s">
        <v>187</v>
      </c>
      <c r="D528" s="4" t="s">
        <v>67</v>
      </c>
      <c r="E528" s="4" t="s">
        <v>188</v>
      </c>
      <c r="F528" s="4"/>
      <c r="G528" s="4"/>
      <c r="H528" s="4"/>
      <c r="I528" s="4" t="s">
        <v>90</v>
      </c>
      <c r="J528" s="4" t="s">
        <v>34</v>
      </c>
      <c r="K528" s="4" t="s">
        <v>223</v>
      </c>
      <c r="M528" s="6" t="s">
        <v>63</v>
      </c>
      <c r="N528" s="4" t="s">
        <v>190</v>
      </c>
      <c r="O528" s="5" t="s">
        <v>191</v>
      </c>
      <c r="P528" s="4" t="s">
        <v>205</v>
      </c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customFormat="false" ht="15.75" hidden="false" customHeight="false" outlineLevel="0" collapsed="false">
      <c r="A529" s="6" t="s">
        <v>212</v>
      </c>
      <c r="B529" s="6" t="s">
        <v>213</v>
      </c>
      <c r="C529" s="12" t="s">
        <v>187</v>
      </c>
      <c r="D529" s="4" t="s">
        <v>214</v>
      </c>
      <c r="E529" s="4" t="s">
        <v>188</v>
      </c>
      <c r="F529" s="4"/>
      <c r="G529" s="4"/>
      <c r="H529" s="4"/>
      <c r="I529" s="4" t="s">
        <v>90</v>
      </c>
      <c r="J529" s="4" t="s">
        <v>34</v>
      </c>
      <c r="K529" s="4" t="s">
        <v>223</v>
      </c>
      <c r="M529" s="6" t="s">
        <v>63</v>
      </c>
      <c r="N529" s="4" t="s">
        <v>190</v>
      </c>
      <c r="O529" s="5" t="s">
        <v>191</v>
      </c>
      <c r="P529" s="4" t="s">
        <v>205</v>
      </c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customFormat="false" ht="15.75" hidden="false" customHeight="false" outlineLevel="0" collapsed="false">
      <c r="A530" s="4" t="s">
        <v>215</v>
      </c>
      <c r="B530" s="6" t="s">
        <v>216</v>
      </c>
      <c r="C530" s="12" t="s">
        <v>187</v>
      </c>
      <c r="D530" s="4" t="s">
        <v>217</v>
      </c>
      <c r="E530" s="4" t="s">
        <v>188</v>
      </c>
      <c r="F530" s="4"/>
      <c r="G530" s="4"/>
      <c r="H530" s="4"/>
      <c r="I530" s="4" t="s">
        <v>90</v>
      </c>
      <c r="J530" s="4" t="s">
        <v>34</v>
      </c>
      <c r="K530" s="6" t="n">
        <v>10</v>
      </c>
      <c r="M530" s="6" t="s">
        <v>63</v>
      </c>
      <c r="N530" s="4" t="s">
        <v>190</v>
      </c>
      <c r="O530" s="5" t="s">
        <v>191</v>
      </c>
      <c r="P530" s="4" t="s">
        <v>205</v>
      </c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customFormat="false" ht="15.75" hidden="false" customHeight="false" outlineLevel="0" collapsed="false">
      <c r="A531" s="4" t="s">
        <v>218</v>
      </c>
      <c r="B531" s="6" t="s">
        <v>219</v>
      </c>
      <c r="C531" s="12" t="s">
        <v>187</v>
      </c>
      <c r="D531" s="4" t="s">
        <v>220</v>
      </c>
      <c r="E531" s="4" t="s">
        <v>188</v>
      </c>
      <c r="F531" s="4"/>
      <c r="G531" s="4"/>
      <c r="H531" s="4"/>
      <c r="I531" s="4" t="s">
        <v>90</v>
      </c>
      <c r="J531" s="4" t="s">
        <v>34</v>
      </c>
      <c r="K531" s="6" t="n">
        <v>100</v>
      </c>
      <c r="M531" s="6" t="s">
        <v>63</v>
      </c>
      <c r="N531" s="4" t="s">
        <v>190</v>
      </c>
      <c r="O531" s="5" t="s">
        <v>191</v>
      </c>
      <c r="P531" s="4" t="s">
        <v>205</v>
      </c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customFormat="false" ht="15.75" hidden="false" customHeight="false" outlineLevel="0" collapsed="false">
      <c r="A532" s="4" t="s">
        <v>203</v>
      </c>
      <c r="B532" s="6" t="s">
        <v>204</v>
      </c>
      <c r="C532" s="12" t="s">
        <v>187</v>
      </c>
      <c r="D532" s="4" t="s">
        <v>67</v>
      </c>
      <c r="E532" s="4" t="s">
        <v>188</v>
      </c>
      <c r="F532" s="4"/>
      <c r="G532" s="4"/>
      <c r="H532" s="4"/>
      <c r="I532" s="4" t="s">
        <v>90</v>
      </c>
      <c r="J532" s="4" t="s">
        <v>83</v>
      </c>
      <c r="K532" s="6" t="n">
        <v>2140</v>
      </c>
      <c r="M532" s="6" t="s">
        <v>63</v>
      </c>
      <c r="N532" s="4" t="s">
        <v>190</v>
      </c>
      <c r="O532" s="5" t="s">
        <v>191</v>
      </c>
      <c r="P532" s="4" t="s">
        <v>205</v>
      </c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customFormat="false" ht="15.75" hidden="false" customHeight="false" outlineLevel="0" collapsed="false">
      <c r="A533" s="4" t="s">
        <v>206</v>
      </c>
      <c r="B533" s="6" t="s">
        <v>207</v>
      </c>
      <c r="C533" s="12" t="s">
        <v>187</v>
      </c>
      <c r="D533" s="4" t="s">
        <v>67</v>
      </c>
      <c r="E533" s="4" t="s">
        <v>188</v>
      </c>
      <c r="F533" s="4"/>
      <c r="G533" s="4"/>
      <c r="H533" s="4"/>
      <c r="I533" s="4" t="s">
        <v>90</v>
      </c>
      <c r="J533" s="4" t="s">
        <v>83</v>
      </c>
      <c r="K533" s="6" t="n">
        <v>3410</v>
      </c>
      <c r="M533" s="6" t="s">
        <v>63</v>
      </c>
      <c r="N533" s="4" t="s">
        <v>190</v>
      </c>
      <c r="O533" s="5" t="s">
        <v>191</v>
      </c>
      <c r="P533" s="4" t="s">
        <v>205</v>
      </c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customFormat="false" ht="15.75" hidden="false" customHeight="false" outlineLevel="0" collapsed="false">
      <c r="A534" s="4" t="s">
        <v>208</v>
      </c>
      <c r="B534" s="6" t="s">
        <v>209</v>
      </c>
      <c r="C534" s="12" t="s">
        <v>187</v>
      </c>
      <c r="D534" s="4" t="s">
        <v>67</v>
      </c>
      <c r="E534" s="4" t="s">
        <v>188</v>
      </c>
      <c r="F534" s="4"/>
      <c r="G534" s="4"/>
      <c r="H534" s="4"/>
      <c r="I534" s="4" t="s">
        <v>90</v>
      </c>
      <c r="J534" s="4" t="s">
        <v>83</v>
      </c>
      <c r="K534" s="6" t="n">
        <v>850</v>
      </c>
      <c r="M534" s="6" t="s">
        <v>63</v>
      </c>
      <c r="N534" s="4" t="s">
        <v>190</v>
      </c>
      <c r="O534" s="5" t="s">
        <v>191</v>
      </c>
      <c r="P534" s="4" t="s">
        <v>205</v>
      </c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customFormat="false" ht="15.75" hidden="false" customHeight="false" outlineLevel="0" collapsed="false">
      <c r="A535" s="4" t="s">
        <v>210</v>
      </c>
      <c r="B535" s="6" t="s">
        <v>211</v>
      </c>
      <c r="C535" s="12" t="s">
        <v>187</v>
      </c>
      <c r="D535" s="4" t="s">
        <v>67</v>
      </c>
      <c r="E535" s="4" t="s">
        <v>188</v>
      </c>
      <c r="F535" s="4"/>
      <c r="G535" s="4"/>
      <c r="H535" s="4"/>
      <c r="I535" s="4" t="s">
        <v>90</v>
      </c>
      <c r="J535" s="4" t="s">
        <v>83</v>
      </c>
      <c r="K535" s="6" t="n">
        <v>420</v>
      </c>
      <c r="M535" s="6" t="s">
        <v>63</v>
      </c>
      <c r="N535" s="4" t="s">
        <v>190</v>
      </c>
      <c r="O535" s="5" t="s">
        <v>191</v>
      </c>
      <c r="P535" s="4" t="s">
        <v>205</v>
      </c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customFormat="false" ht="15.75" hidden="false" customHeight="false" outlineLevel="0" collapsed="false">
      <c r="A536" s="6" t="s">
        <v>212</v>
      </c>
      <c r="B536" s="6" t="s">
        <v>213</v>
      </c>
      <c r="C536" s="12" t="s">
        <v>187</v>
      </c>
      <c r="D536" s="4" t="s">
        <v>214</v>
      </c>
      <c r="E536" s="4" t="s">
        <v>188</v>
      </c>
      <c r="F536" s="4"/>
      <c r="G536" s="4"/>
      <c r="H536" s="4"/>
      <c r="I536" s="4" t="s">
        <v>90</v>
      </c>
      <c r="J536" s="4" t="s">
        <v>83</v>
      </c>
      <c r="K536" s="4" t="s">
        <v>223</v>
      </c>
      <c r="M536" s="6" t="s">
        <v>63</v>
      </c>
      <c r="N536" s="4" t="s">
        <v>190</v>
      </c>
      <c r="O536" s="5" t="s">
        <v>191</v>
      </c>
      <c r="P536" s="4" t="s">
        <v>205</v>
      </c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customFormat="false" ht="15.75" hidden="false" customHeight="false" outlineLevel="0" collapsed="false">
      <c r="A537" s="4" t="s">
        <v>215</v>
      </c>
      <c r="B537" s="6" t="s">
        <v>216</v>
      </c>
      <c r="C537" s="12" t="s">
        <v>187</v>
      </c>
      <c r="D537" s="4" t="s">
        <v>217</v>
      </c>
      <c r="E537" s="4" t="s">
        <v>188</v>
      </c>
      <c r="F537" s="4"/>
      <c r="G537" s="4"/>
      <c r="H537" s="4"/>
      <c r="I537" s="4" t="s">
        <v>90</v>
      </c>
      <c r="J537" s="4" t="s">
        <v>83</v>
      </c>
      <c r="K537" s="6" t="n">
        <v>40</v>
      </c>
      <c r="M537" s="6" t="s">
        <v>63</v>
      </c>
      <c r="N537" s="4" t="s">
        <v>190</v>
      </c>
      <c r="O537" s="5" t="s">
        <v>191</v>
      </c>
      <c r="P537" s="4" t="s">
        <v>205</v>
      </c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customFormat="false" ht="15.75" hidden="false" customHeight="false" outlineLevel="0" collapsed="false">
      <c r="A538" s="4" t="s">
        <v>218</v>
      </c>
      <c r="B538" s="6" t="s">
        <v>219</v>
      </c>
      <c r="C538" s="12" t="s">
        <v>187</v>
      </c>
      <c r="D538" s="4" t="s">
        <v>220</v>
      </c>
      <c r="E538" s="4" t="s">
        <v>188</v>
      </c>
      <c r="F538" s="4"/>
      <c r="G538" s="4"/>
      <c r="H538" s="4"/>
      <c r="I538" s="4" t="s">
        <v>90</v>
      </c>
      <c r="J538" s="4" t="s">
        <v>83</v>
      </c>
      <c r="K538" s="6" t="n">
        <v>110</v>
      </c>
      <c r="M538" s="6" t="s">
        <v>63</v>
      </c>
      <c r="N538" s="4" t="s">
        <v>190</v>
      </c>
      <c r="O538" s="5" t="s">
        <v>191</v>
      </c>
      <c r="P538" s="4" t="s">
        <v>205</v>
      </c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customFormat="false" ht="15.75" hidden="false" customHeight="false" outlineLevel="0" collapsed="false">
      <c r="A539" s="4" t="s">
        <v>203</v>
      </c>
      <c r="B539" s="6" t="s">
        <v>204</v>
      </c>
      <c r="C539" s="12" t="s">
        <v>187</v>
      </c>
      <c r="D539" s="4" t="s">
        <v>67</v>
      </c>
      <c r="E539" s="4" t="s">
        <v>188</v>
      </c>
      <c r="F539" s="4"/>
      <c r="G539" s="4"/>
      <c r="H539" s="4"/>
      <c r="I539" s="4" t="s">
        <v>90</v>
      </c>
      <c r="J539" s="4" t="s">
        <v>107</v>
      </c>
      <c r="K539" s="6" t="n">
        <v>180</v>
      </c>
      <c r="M539" s="6" t="s">
        <v>63</v>
      </c>
      <c r="N539" s="4" t="s">
        <v>190</v>
      </c>
      <c r="O539" s="5" t="s">
        <v>191</v>
      </c>
      <c r="P539" s="4" t="s">
        <v>205</v>
      </c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customFormat="false" ht="15.75" hidden="false" customHeight="false" outlineLevel="0" collapsed="false">
      <c r="A540" s="4" t="s">
        <v>206</v>
      </c>
      <c r="B540" s="6" t="s">
        <v>207</v>
      </c>
      <c r="C540" s="12" t="s">
        <v>187</v>
      </c>
      <c r="D540" s="4" t="s">
        <v>67</v>
      </c>
      <c r="E540" s="4" t="s">
        <v>188</v>
      </c>
      <c r="F540" s="4"/>
      <c r="G540" s="4"/>
      <c r="H540" s="4"/>
      <c r="I540" s="4" t="s">
        <v>90</v>
      </c>
      <c r="J540" s="4" t="s">
        <v>107</v>
      </c>
      <c r="K540" s="6" t="n">
        <v>390</v>
      </c>
      <c r="M540" s="6" t="s">
        <v>63</v>
      </c>
      <c r="N540" s="4" t="s">
        <v>190</v>
      </c>
      <c r="O540" s="5" t="s">
        <v>191</v>
      </c>
      <c r="P540" s="4" t="s">
        <v>205</v>
      </c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customFormat="false" ht="15.75" hidden="false" customHeight="false" outlineLevel="0" collapsed="false">
      <c r="A541" s="4" t="s">
        <v>208</v>
      </c>
      <c r="B541" s="6" t="s">
        <v>209</v>
      </c>
      <c r="C541" s="12" t="s">
        <v>187</v>
      </c>
      <c r="D541" s="4" t="s">
        <v>67</v>
      </c>
      <c r="E541" s="4" t="s">
        <v>188</v>
      </c>
      <c r="F541" s="4"/>
      <c r="G541" s="4"/>
      <c r="H541" s="4"/>
      <c r="I541" s="4" t="s">
        <v>90</v>
      </c>
      <c r="J541" s="4" t="s">
        <v>107</v>
      </c>
      <c r="K541" s="6" t="n">
        <v>60</v>
      </c>
      <c r="M541" s="6" t="s">
        <v>63</v>
      </c>
      <c r="N541" s="4" t="s">
        <v>190</v>
      </c>
      <c r="O541" s="5" t="s">
        <v>191</v>
      </c>
      <c r="P541" s="4" t="s">
        <v>205</v>
      </c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customFormat="false" ht="15.75" hidden="false" customHeight="false" outlineLevel="0" collapsed="false">
      <c r="A542" s="4" t="s">
        <v>210</v>
      </c>
      <c r="B542" s="6" t="s">
        <v>211</v>
      </c>
      <c r="C542" s="12" t="s">
        <v>187</v>
      </c>
      <c r="D542" s="4" t="s">
        <v>67</v>
      </c>
      <c r="E542" s="4" t="s">
        <v>188</v>
      </c>
      <c r="F542" s="4"/>
      <c r="G542" s="4"/>
      <c r="H542" s="4"/>
      <c r="I542" s="4" t="s">
        <v>90</v>
      </c>
      <c r="J542" s="4" t="s">
        <v>107</v>
      </c>
      <c r="K542" s="6" t="n">
        <v>50</v>
      </c>
      <c r="M542" s="6" t="s">
        <v>63</v>
      </c>
      <c r="N542" s="4" t="s">
        <v>190</v>
      </c>
      <c r="O542" s="5" t="s">
        <v>191</v>
      </c>
      <c r="P542" s="4" t="s">
        <v>205</v>
      </c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customFormat="false" ht="15.75" hidden="false" customHeight="false" outlineLevel="0" collapsed="false">
      <c r="A543" s="6" t="s">
        <v>212</v>
      </c>
      <c r="B543" s="6" t="s">
        <v>213</v>
      </c>
      <c r="C543" s="12" t="s">
        <v>187</v>
      </c>
      <c r="D543" s="4" t="s">
        <v>214</v>
      </c>
      <c r="E543" s="4" t="s">
        <v>188</v>
      </c>
      <c r="F543" s="4"/>
      <c r="G543" s="4"/>
      <c r="H543" s="4"/>
      <c r="I543" s="4" t="s">
        <v>90</v>
      </c>
      <c r="J543" s="4" t="s">
        <v>107</v>
      </c>
      <c r="K543" s="6" t="n">
        <v>150</v>
      </c>
      <c r="M543" s="6" t="s">
        <v>63</v>
      </c>
      <c r="N543" s="4" t="s">
        <v>190</v>
      </c>
      <c r="O543" s="5" t="s">
        <v>191</v>
      </c>
      <c r="P543" s="4" t="s">
        <v>205</v>
      </c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customFormat="false" ht="15.75" hidden="false" customHeight="false" outlineLevel="0" collapsed="false">
      <c r="A544" s="4" t="s">
        <v>215</v>
      </c>
      <c r="B544" s="6" t="s">
        <v>216</v>
      </c>
      <c r="C544" s="12" t="s">
        <v>187</v>
      </c>
      <c r="D544" s="4" t="s">
        <v>217</v>
      </c>
      <c r="E544" s="4" t="s">
        <v>188</v>
      </c>
      <c r="F544" s="4"/>
      <c r="G544" s="4"/>
      <c r="H544" s="4"/>
      <c r="I544" s="4" t="s">
        <v>90</v>
      </c>
      <c r="J544" s="4" t="s">
        <v>107</v>
      </c>
      <c r="K544" s="6" t="n">
        <v>70</v>
      </c>
      <c r="M544" s="6" t="s">
        <v>63</v>
      </c>
      <c r="N544" s="4" t="s">
        <v>190</v>
      </c>
      <c r="O544" s="5" t="s">
        <v>191</v>
      </c>
      <c r="P544" s="4" t="s">
        <v>205</v>
      </c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customFormat="false" ht="15.75" hidden="false" customHeight="false" outlineLevel="0" collapsed="false">
      <c r="A545" s="4" t="s">
        <v>218</v>
      </c>
      <c r="B545" s="6" t="s">
        <v>219</v>
      </c>
      <c r="C545" s="12" t="s">
        <v>187</v>
      </c>
      <c r="D545" s="4" t="s">
        <v>220</v>
      </c>
      <c r="E545" s="4" t="s">
        <v>188</v>
      </c>
      <c r="F545" s="4"/>
      <c r="G545" s="4"/>
      <c r="H545" s="4"/>
      <c r="I545" s="4" t="s">
        <v>90</v>
      </c>
      <c r="J545" s="4" t="s">
        <v>107</v>
      </c>
      <c r="K545" s="6" t="n">
        <v>60</v>
      </c>
      <c r="M545" s="6" t="s">
        <v>63</v>
      </c>
      <c r="N545" s="4" t="s">
        <v>190</v>
      </c>
      <c r="O545" s="5" t="s">
        <v>191</v>
      </c>
      <c r="P545" s="4" t="s">
        <v>205</v>
      </c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customFormat="false" ht="15.75" hidden="false" customHeight="false" outlineLevel="0" collapsed="false">
      <c r="A546" s="4" t="s">
        <v>203</v>
      </c>
      <c r="B546" s="6" t="s">
        <v>204</v>
      </c>
      <c r="C546" s="12" t="s">
        <v>187</v>
      </c>
      <c r="D546" s="4" t="s">
        <v>67</v>
      </c>
      <c r="E546" s="4" t="s">
        <v>188</v>
      </c>
      <c r="F546" s="4"/>
      <c r="G546" s="4"/>
      <c r="H546" s="4"/>
      <c r="I546" s="4" t="s">
        <v>90</v>
      </c>
      <c r="J546" s="4" t="s">
        <v>180</v>
      </c>
      <c r="K546" s="6" t="n">
        <v>130</v>
      </c>
      <c r="M546" s="6" t="s">
        <v>63</v>
      </c>
      <c r="N546" s="4" t="s">
        <v>190</v>
      </c>
      <c r="O546" s="5" t="s">
        <v>191</v>
      </c>
      <c r="P546" s="4" t="s">
        <v>205</v>
      </c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customFormat="false" ht="15.75" hidden="false" customHeight="false" outlineLevel="0" collapsed="false">
      <c r="A547" s="4" t="s">
        <v>206</v>
      </c>
      <c r="B547" s="6" t="s">
        <v>207</v>
      </c>
      <c r="C547" s="12" t="s">
        <v>187</v>
      </c>
      <c r="D547" s="4" t="s">
        <v>67</v>
      </c>
      <c r="E547" s="4" t="s">
        <v>188</v>
      </c>
      <c r="F547" s="4"/>
      <c r="G547" s="4"/>
      <c r="H547" s="4"/>
      <c r="I547" s="4" t="s">
        <v>90</v>
      </c>
      <c r="J547" s="4" t="s">
        <v>180</v>
      </c>
      <c r="K547" s="6" t="n">
        <v>90</v>
      </c>
      <c r="M547" s="6" t="s">
        <v>63</v>
      </c>
      <c r="N547" s="4" t="s">
        <v>190</v>
      </c>
      <c r="O547" s="5" t="s">
        <v>191</v>
      </c>
      <c r="P547" s="4" t="s">
        <v>205</v>
      </c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customFormat="false" ht="15.75" hidden="false" customHeight="false" outlineLevel="0" collapsed="false">
      <c r="A548" s="4" t="s">
        <v>208</v>
      </c>
      <c r="B548" s="6" t="s">
        <v>209</v>
      </c>
      <c r="C548" s="12" t="s">
        <v>187</v>
      </c>
      <c r="D548" s="4" t="s">
        <v>67</v>
      </c>
      <c r="E548" s="4" t="s">
        <v>188</v>
      </c>
      <c r="F548" s="4"/>
      <c r="G548" s="4"/>
      <c r="H548" s="4"/>
      <c r="I548" s="4" t="s">
        <v>90</v>
      </c>
      <c r="J548" s="4" t="s">
        <v>180</v>
      </c>
      <c r="K548" s="6" t="n">
        <v>240</v>
      </c>
      <c r="M548" s="6" t="s">
        <v>63</v>
      </c>
      <c r="N548" s="4" t="s">
        <v>190</v>
      </c>
      <c r="O548" s="5" t="s">
        <v>191</v>
      </c>
      <c r="P548" s="4" t="s">
        <v>205</v>
      </c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customFormat="false" ht="15.75" hidden="false" customHeight="false" outlineLevel="0" collapsed="false">
      <c r="A549" s="4" t="s">
        <v>210</v>
      </c>
      <c r="B549" s="6" t="s">
        <v>211</v>
      </c>
      <c r="C549" s="12" t="s">
        <v>187</v>
      </c>
      <c r="D549" s="4" t="s">
        <v>67</v>
      </c>
      <c r="E549" s="4" t="s">
        <v>188</v>
      </c>
      <c r="F549" s="4"/>
      <c r="G549" s="4"/>
      <c r="H549" s="4"/>
      <c r="I549" s="4" t="s">
        <v>90</v>
      </c>
      <c r="J549" s="4" t="s">
        <v>180</v>
      </c>
      <c r="K549" s="6" t="n">
        <v>380</v>
      </c>
      <c r="M549" s="6" t="s">
        <v>63</v>
      </c>
      <c r="N549" s="4" t="s">
        <v>190</v>
      </c>
      <c r="O549" s="5" t="s">
        <v>191</v>
      </c>
      <c r="P549" s="4" t="s">
        <v>205</v>
      </c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customFormat="false" ht="15.75" hidden="false" customHeight="false" outlineLevel="0" collapsed="false">
      <c r="A550" s="6" t="s">
        <v>212</v>
      </c>
      <c r="B550" s="6" t="s">
        <v>213</v>
      </c>
      <c r="C550" s="12" t="s">
        <v>187</v>
      </c>
      <c r="D550" s="4" t="s">
        <v>214</v>
      </c>
      <c r="E550" s="4" t="s">
        <v>188</v>
      </c>
      <c r="F550" s="4"/>
      <c r="G550" s="4"/>
      <c r="H550" s="4"/>
      <c r="I550" s="4" t="s">
        <v>90</v>
      </c>
      <c r="J550" s="4" t="s">
        <v>180</v>
      </c>
      <c r="K550" s="6" t="n">
        <v>1100</v>
      </c>
      <c r="M550" s="6" t="s">
        <v>63</v>
      </c>
      <c r="N550" s="4" t="s">
        <v>190</v>
      </c>
      <c r="O550" s="5" t="s">
        <v>191</v>
      </c>
      <c r="P550" s="4" t="s">
        <v>205</v>
      </c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customFormat="false" ht="15.75" hidden="false" customHeight="false" outlineLevel="0" collapsed="false">
      <c r="A551" s="4" t="s">
        <v>215</v>
      </c>
      <c r="B551" s="6" t="s">
        <v>216</v>
      </c>
      <c r="C551" s="12" t="s">
        <v>187</v>
      </c>
      <c r="D551" s="4" t="s">
        <v>217</v>
      </c>
      <c r="E551" s="4" t="s">
        <v>188</v>
      </c>
      <c r="F551" s="4"/>
      <c r="G551" s="4"/>
      <c r="H551" s="4"/>
      <c r="I551" s="4" t="s">
        <v>90</v>
      </c>
      <c r="J551" s="4" t="s">
        <v>180</v>
      </c>
      <c r="K551" s="6" t="n">
        <v>60</v>
      </c>
      <c r="M551" s="6" t="s">
        <v>63</v>
      </c>
      <c r="N551" s="4" t="s">
        <v>190</v>
      </c>
      <c r="O551" s="5" t="s">
        <v>191</v>
      </c>
      <c r="P551" s="4" t="s">
        <v>205</v>
      </c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customFormat="false" ht="15.75" hidden="false" customHeight="false" outlineLevel="0" collapsed="false">
      <c r="A552" s="4" t="s">
        <v>218</v>
      </c>
      <c r="B552" s="6" t="s">
        <v>219</v>
      </c>
      <c r="C552" s="12" t="s">
        <v>187</v>
      </c>
      <c r="D552" s="4" t="s">
        <v>220</v>
      </c>
      <c r="E552" s="4" t="s">
        <v>188</v>
      </c>
      <c r="F552" s="4"/>
      <c r="G552" s="4"/>
      <c r="H552" s="4"/>
      <c r="I552" s="4" t="s">
        <v>90</v>
      </c>
      <c r="J552" s="4" t="s">
        <v>180</v>
      </c>
      <c r="K552" s="6" t="n">
        <v>380</v>
      </c>
      <c r="M552" s="6" t="s">
        <v>63</v>
      </c>
      <c r="N552" s="4" t="s">
        <v>190</v>
      </c>
      <c r="O552" s="5" t="s">
        <v>191</v>
      </c>
      <c r="P552" s="4" t="s">
        <v>205</v>
      </c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customFormat="false" ht="15.75" hidden="false" customHeight="false" outlineLevel="0" collapsed="false">
      <c r="A553" s="4" t="s">
        <v>203</v>
      </c>
      <c r="B553" s="6" t="s">
        <v>204</v>
      </c>
      <c r="C553" s="12" t="s">
        <v>187</v>
      </c>
      <c r="D553" s="4" t="s">
        <v>67</v>
      </c>
      <c r="E553" s="4" t="s">
        <v>188</v>
      </c>
      <c r="F553" s="4"/>
      <c r="G553" s="4"/>
      <c r="H553" s="4"/>
      <c r="I553" s="4" t="s">
        <v>90</v>
      </c>
      <c r="J553" s="4" t="s">
        <v>224</v>
      </c>
      <c r="K553" s="6" t="n">
        <v>780</v>
      </c>
      <c r="M553" s="6" t="s">
        <v>63</v>
      </c>
      <c r="N553" s="4" t="s">
        <v>190</v>
      </c>
      <c r="O553" s="5" t="s">
        <v>191</v>
      </c>
      <c r="P553" s="4" t="s">
        <v>205</v>
      </c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customFormat="false" ht="15.75" hidden="false" customHeight="false" outlineLevel="0" collapsed="false">
      <c r="A554" s="4" t="s">
        <v>206</v>
      </c>
      <c r="B554" s="6" t="s">
        <v>207</v>
      </c>
      <c r="C554" s="12" t="s">
        <v>187</v>
      </c>
      <c r="D554" s="4" t="s">
        <v>67</v>
      </c>
      <c r="E554" s="4" t="s">
        <v>188</v>
      </c>
      <c r="F554" s="4"/>
      <c r="G554" s="4"/>
      <c r="H554" s="4"/>
      <c r="I554" s="4" t="s">
        <v>90</v>
      </c>
      <c r="J554" s="4" t="s">
        <v>224</v>
      </c>
      <c r="K554" s="6" t="n">
        <v>380</v>
      </c>
      <c r="M554" s="6" t="s">
        <v>63</v>
      </c>
      <c r="N554" s="4" t="s">
        <v>190</v>
      </c>
      <c r="O554" s="5" t="s">
        <v>191</v>
      </c>
      <c r="P554" s="4" t="s">
        <v>205</v>
      </c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customFormat="false" ht="15.75" hidden="false" customHeight="false" outlineLevel="0" collapsed="false">
      <c r="A555" s="4" t="s">
        <v>208</v>
      </c>
      <c r="B555" s="6" t="s">
        <v>209</v>
      </c>
      <c r="C555" s="12" t="s">
        <v>187</v>
      </c>
      <c r="D555" s="4" t="s">
        <v>67</v>
      </c>
      <c r="E555" s="4" t="s">
        <v>188</v>
      </c>
      <c r="F555" s="4"/>
      <c r="G555" s="4"/>
      <c r="H555" s="4"/>
      <c r="I555" s="4" t="s">
        <v>90</v>
      </c>
      <c r="J555" s="4" t="s">
        <v>224</v>
      </c>
      <c r="K555" s="6" t="n">
        <v>260</v>
      </c>
      <c r="M555" s="6" t="s">
        <v>63</v>
      </c>
      <c r="N555" s="4" t="s">
        <v>190</v>
      </c>
      <c r="O555" s="5" t="s">
        <v>191</v>
      </c>
      <c r="P555" s="4" t="s">
        <v>205</v>
      </c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customFormat="false" ht="15.75" hidden="false" customHeight="false" outlineLevel="0" collapsed="false">
      <c r="A556" s="4" t="s">
        <v>210</v>
      </c>
      <c r="B556" s="6" t="s">
        <v>211</v>
      </c>
      <c r="C556" s="12" t="s">
        <v>187</v>
      </c>
      <c r="D556" s="4" t="s">
        <v>67</v>
      </c>
      <c r="E556" s="4" t="s">
        <v>188</v>
      </c>
      <c r="F556" s="4"/>
      <c r="G556" s="4"/>
      <c r="H556" s="4"/>
      <c r="I556" s="4" t="s">
        <v>90</v>
      </c>
      <c r="J556" s="4" t="s">
        <v>224</v>
      </c>
      <c r="K556" s="6" t="n">
        <v>500</v>
      </c>
      <c r="M556" s="6" t="s">
        <v>63</v>
      </c>
      <c r="N556" s="4" t="s">
        <v>190</v>
      </c>
      <c r="O556" s="5" t="s">
        <v>191</v>
      </c>
      <c r="P556" s="4" t="s">
        <v>205</v>
      </c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customFormat="false" ht="15.75" hidden="false" customHeight="false" outlineLevel="0" collapsed="false">
      <c r="A557" s="6" t="s">
        <v>212</v>
      </c>
      <c r="B557" s="6" t="s">
        <v>213</v>
      </c>
      <c r="C557" s="12" t="s">
        <v>187</v>
      </c>
      <c r="D557" s="4" t="s">
        <v>214</v>
      </c>
      <c r="E557" s="4" t="s">
        <v>188</v>
      </c>
      <c r="F557" s="4"/>
      <c r="G557" s="4"/>
      <c r="H557" s="4"/>
      <c r="I557" s="4" t="s">
        <v>90</v>
      </c>
      <c r="J557" s="4" t="s">
        <v>224</v>
      </c>
      <c r="K557" s="6" t="n">
        <v>630</v>
      </c>
      <c r="M557" s="6" t="s">
        <v>63</v>
      </c>
      <c r="N557" s="4" t="s">
        <v>190</v>
      </c>
      <c r="O557" s="5" t="s">
        <v>191</v>
      </c>
      <c r="P557" s="4" t="s">
        <v>205</v>
      </c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customFormat="false" ht="15.75" hidden="false" customHeight="false" outlineLevel="0" collapsed="false">
      <c r="A558" s="4" t="s">
        <v>215</v>
      </c>
      <c r="B558" s="6" t="s">
        <v>216</v>
      </c>
      <c r="C558" s="12" t="s">
        <v>187</v>
      </c>
      <c r="D558" s="4" t="s">
        <v>217</v>
      </c>
      <c r="E558" s="4" t="s">
        <v>188</v>
      </c>
      <c r="F558" s="4"/>
      <c r="G558" s="4"/>
      <c r="H558" s="4"/>
      <c r="I558" s="4" t="s">
        <v>90</v>
      </c>
      <c r="J558" s="4" t="s">
        <v>224</v>
      </c>
      <c r="K558" s="6" t="n">
        <v>30</v>
      </c>
      <c r="M558" s="6" t="s">
        <v>63</v>
      </c>
      <c r="N558" s="4" t="s">
        <v>190</v>
      </c>
      <c r="O558" s="5" t="s">
        <v>191</v>
      </c>
      <c r="P558" s="4" t="s">
        <v>205</v>
      </c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customFormat="false" ht="15.75" hidden="false" customHeight="false" outlineLevel="0" collapsed="false">
      <c r="A559" s="4" t="s">
        <v>218</v>
      </c>
      <c r="B559" s="6" t="s">
        <v>219</v>
      </c>
      <c r="C559" s="12" t="s">
        <v>187</v>
      </c>
      <c r="D559" s="4" t="s">
        <v>220</v>
      </c>
      <c r="E559" s="4" t="s">
        <v>188</v>
      </c>
      <c r="F559" s="4"/>
      <c r="G559" s="4"/>
      <c r="H559" s="4"/>
      <c r="I559" s="4" t="s">
        <v>90</v>
      </c>
      <c r="J559" s="4" t="s">
        <v>224</v>
      </c>
      <c r="K559" s="6" t="n">
        <v>470</v>
      </c>
      <c r="M559" s="6" t="s">
        <v>63</v>
      </c>
      <c r="N559" s="4" t="s">
        <v>190</v>
      </c>
      <c r="O559" s="5" t="s">
        <v>191</v>
      </c>
      <c r="P559" s="4" t="s">
        <v>205</v>
      </c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customFormat="false" ht="15.75" hidden="false" customHeight="false" outlineLevel="0" collapsed="false">
      <c r="A560" s="4" t="s">
        <v>203</v>
      </c>
      <c r="B560" s="6" t="s">
        <v>204</v>
      </c>
      <c r="C560" s="12" t="s">
        <v>187</v>
      </c>
      <c r="D560" s="4" t="s">
        <v>67</v>
      </c>
      <c r="E560" s="4" t="s">
        <v>188</v>
      </c>
      <c r="F560" s="4"/>
      <c r="G560" s="4"/>
      <c r="H560" s="4"/>
      <c r="I560" s="4" t="s">
        <v>90</v>
      </c>
      <c r="J560" s="4" t="s">
        <v>108</v>
      </c>
      <c r="K560" s="6" t="n">
        <v>20</v>
      </c>
      <c r="M560" s="6" t="s">
        <v>63</v>
      </c>
      <c r="N560" s="4" t="s">
        <v>190</v>
      </c>
      <c r="O560" s="5" t="s">
        <v>191</v>
      </c>
      <c r="P560" s="4" t="s">
        <v>205</v>
      </c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customFormat="false" ht="15.75" hidden="false" customHeight="false" outlineLevel="0" collapsed="false">
      <c r="A561" s="4" t="s">
        <v>206</v>
      </c>
      <c r="B561" s="6" t="s">
        <v>207</v>
      </c>
      <c r="C561" s="12" t="s">
        <v>187</v>
      </c>
      <c r="D561" s="4" t="s">
        <v>67</v>
      </c>
      <c r="E561" s="4" t="s">
        <v>188</v>
      </c>
      <c r="F561" s="4"/>
      <c r="G561" s="4"/>
      <c r="H561" s="4"/>
      <c r="I561" s="4" t="s">
        <v>90</v>
      </c>
      <c r="J561" s="4" t="s">
        <v>108</v>
      </c>
      <c r="K561" s="6" t="n">
        <v>10</v>
      </c>
      <c r="M561" s="6" t="s">
        <v>63</v>
      </c>
      <c r="N561" s="4" t="s">
        <v>190</v>
      </c>
      <c r="O561" s="5" t="s">
        <v>191</v>
      </c>
      <c r="P561" s="4" t="s">
        <v>205</v>
      </c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customFormat="false" ht="15.75" hidden="false" customHeight="false" outlineLevel="0" collapsed="false">
      <c r="A562" s="4" t="s">
        <v>208</v>
      </c>
      <c r="B562" s="6" t="s">
        <v>209</v>
      </c>
      <c r="C562" s="12" t="s">
        <v>187</v>
      </c>
      <c r="D562" s="4" t="s">
        <v>67</v>
      </c>
      <c r="E562" s="4" t="s">
        <v>188</v>
      </c>
      <c r="F562" s="4"/>
      <c r="G562" s="4"/>
      <c r="H562" s="4"/>
      <c r="I562" s="4" t="s">
        <v>90</v>
      </c>
      <c r="J562" s="4" t="s">
        <v>108</v>
      </c>
      <c r="K562" s="6" t="n">
        <v>10</v>
      </c>
      <c r="M562" s="6" t="s">
        <v>63</v>
      </c>
      <c r="N562" s="4" t="s">
        <v>190</v>
      </c>
      <c r="O562" s="5" t="s">
        <v>191</v>
      </c>
      <c r="P562" s="4" t="s">
        <v>205</v>
      </c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customFormat="false" ht="15.75" hidden="false" customHeight="false" outlineLevel="0" collapsed="false">
      <c r="A563" s="4" t="s">
        <v>210</v>
      </c>
      <c r="B563" s="6" t="s">
        <v>211</v>
      </c>
      <c r="C563" s="12" t="s">
        <v>187</v>
      </c>
      <c r="D563" s="4" t="s">
        <v>67</v>
      </c>
      <c r="E563" s="4" t="s">
        <v>188</v>
      </c>
      <c r="F563" s="4"/>
      <c r="G563" s="4"/>
      <c r="H563" s="4"/>
      <c r="I563" s="4" t="s">
        <v>90</v>
      </c>
      <c r="J563" s="4" t="s">
        <v>108</v>
      </c>
      <c r="K563" s="6" t="n">
        <v>20</v>
      </c>
      <c r="M563" s="6" t="s">
        <v>63</v>
      </c>
      <c r="N563" s="4" t="s">
        <v>190</v>
      </c>
      <c r="O563" s="5" t="s">
        <v>191</v>
      </c>
      <c r="P563" s="4" t="s">
        <v>205</v>
      </c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customFormat="false" ht="15.75" hidden="false" customHeight="false" outlineLevel="0" collapsed="false">
      <c r="A564" s="6" t="s">
        <v>212</v>
      </c>
      <c r="B564" s="6" t="s">
        <v>213</v>
      </c>
      <c r="C564" s="12" t="s">
        <v>187</v>
      </c>
      <c r="D564" s="4" t="s">
        <v>214</v>
      </c>
      <c r="E564" s="4" t="s">
        <v>188</v>
      </c>
      <c r="F564" s="4"/>
      <c r="G564" s="4"/>
      <c r="H564" s="4"/>
      <c r="I564" s="4" t="s">
        <v>90</v>
      </c>
      <c r="J564" s="4" t="s">
        <v>108</v>
      </c>
      <c r="K564" s="6" t="n">
        <v>170</v>
      </c>
      <c r="M564" s="6" t="s">
        <v>63</v>
      </c>
      <c r="N564" s="4" t="s">
        <v>190</v>
      </c>
      <c r="O564" s="5" t="s">
        <v>191</v>
      </c>
      <c r="P564" s="4" t="s">
        <v>205</v>
      </c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customFormat="false" ht="15.75" hidden="false" customHeight="false" outlineLevel="0" collapsed="false">
      <c r="A565" s="4" t="s">
        <v>215</v>
      </c>
      <c r="B565" s="6" t="s">
        <v>216</v>
      </c>
      <c r="C565" s="12" t="s">
        <v>187</v>
      </c>
      <c r="D565" s="4" t="s">
        <v>217</v>
      </c>
      <c r="E565" s="4" t="s">
        <v>188</v>
      </c>
      <c r="F565" s="4"/>
      <c r="G565" s="4"/>
      <c r="H565" s="4"/>
      <c r="I565" s="4" t="s">
        <v>90</v>
      </c>
      <c r="J565" s="4" t="s">
        <v>108</v>
      </c>
      <c r="K565" s="6" t="n">
        <v>10</v>
      </c>
      <c r="M565" s="6" t="s">
        <v>63</v>
      </c>
      <c r="N565" s="4" t="s">
        <v>190</v>
      </c>
      <c r="O565" s="5" t="s">
        <v>191</v>
      </c>
      <c r="P565" s="4" t="s">
        <v>205</v>
      </c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customFormat="false" ht="15.75" hidden="false" customHeight="false" outlineLevel="0" collapsed="false">
      <c r="A566" s="4" t="s">
        <v>218</v>
      </c>
      <c r="B566" s="6" t="s">
        <v>219</v>
      </c>
      <c r="C566" s="12" t="s">
        <v>187</v>
      </c>
      <c r="D566" s="4" t="s">
        <v>220</v>
      </c>
      <c r="E566" s="4" t="s">
        <v>188</v>
      </c>
      <c r="F566" s="4"/>
      <c r="G566" s="4"/>
      <c r="H566" s="4"/>
      <c r="I566" s="4" t="s">
        <v>90</v>
      </c>
      <c r="J566" s="4" t="s">
        <v>108</v>
      </c>
      <c r="K566" s="6" t="n">
        <v>30</v>
      </c>
      <c r="M566" s="6" t="s">
        <v>63</v>
      </c>
      <c r="N566" s="4" t="s">
        <v>190</v>
      </c>
      <c r="O566" s="5" t="s">
        <v>191</v>
      </c>
      <c r="P566" s="4" t="s">
        <v>205</v>
      </c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customFormat="false" ht="15.75" hidden="false" customHeight="false" outlineLevel="0" collapsed="false">
      <c r="A567" s="4" t="s">
        <v>203</v>
      </c>
      <c r="B567" s="6" t="s">
        <v>204</v>
      </c>
      <c r="C567" s="12" t="s">
        <v>187</v>
      </c>
      <c r="D567" s="4" t="s">
        <v>67</v>
      </c>
      <c r="E567" s="4" t="s">
        <v>188</v>
      </c>
      <c r="F567" s="4"/>
      <c r="G567" s="4"/>
      <c r="H567" s="4"/>
      <c r="I567" s="4" t="s">
        <v>90</v>
      </c>
      <c r="J567" s="4" t="s">
        <v>225</v>
      </c>
      <c r="K567" s="6" t="n">
        <v>30</v>
      </c>
      <c r="M567" s="6" t="s">
        <v>63</v>
      </c>
      <c r="N567" s="4" t="s">
        <v>190</v>
      </c>
      <c r="O567" s="5" t="s">
        <v>191</v>
      </c>
      <c r="P567" s="4" t="s">
        <v>205</v>
      </c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customFormat="false" ht="15.75" hidden="false" customHeight="false" outlineLevel="0" collapsed="false">
      <c r="A568" s="0" t="s">
        <v>206</v>
      </c>
      <c r="B568" s="6" t="s">
        <v>207</v>
      </c>
      <c r="C568" s="12" t="s">
        <v>187</v>
      </c>
      <c r="D568" s="0" t="s">
        <v>67</v>
      </c>
      <c r="E568" s="0" t="s">
        <v>188</v>
      </c>
      <c r="I568" s="0" t="s">
        <v>90</v>
      </c>
      <c r="J568" s="4" t="s">
        <v>225</v>
      </c>
      <c r="K568" s="6" t="n">
        <v>20</v>
      </c>
      <c r="M568" s="6" t="s">
        <v>63</v>
      </c>
      <c r="N568" s="0" t="s">
        <v>190</v>
      </c>
      <c r="O568" s="5" t="s">
        <v>191</v>
      </c>
      <c r="P568" s="0" t="s">
        <v>205</v>
      </c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customFormat="false" ht="15.75" hidden="false" customHeight="false" outlineLevel="0" collapsed="false">
      <c r="A569" s="0" t="s">
        <v>208</v>
      </c>
      <c r="B569" s="6" t="s">
        <v>209</v>
      </c>
      <c r="C569" s="12" t="s">
        <v>187</v>
      </c>
      <c r="D569" s="0" t="s">
        <v>67</v>
      </c>
      <c r="E569" s="0" t="s">
        <v>188</v>
      </c>
      <c r="I569" s="0" t="s">
        <v>90</v>
      </c>
      <c r="J569" s="4" t="s">
        <v>225</v>
      </c>
      <c r="K569" s="6" t="n">
        <v>50</v>
      </c>
      <c r="M569" s="6" t="s">
        <v>63</v>
      </c>
      <c r="N569" s="0" t="s">
        <v>190</v>
      </c>
      <c r="O569" s="5" t="s">
        <v>191</v>
      </c>
      <c r="P569" s="0" t="s">
        <v>205</v>
      </c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customFormat="false" ht="15.75" hidden="false" customHeight="false" outlineLevel="0" collapsed="false">
      <c r="A570" s="0" t="s">
        <v>210</v>
      </c>
      <c r="B570" s="6" t="s">
        <v>211</v>
      </c>
      <c r="C570" s="12" t="s">
        <v>187</v>
      </c>
      <c r="D570" s="0" t="s">
        <v>67</v>
      </c>
      <c r="E570" s="0" t="s">
        <v>188</v>
      </c>
      <c r="I570" s="0" t="s">
        <v>90</v>
      </c>
      <c r="J570" s="4" t="s">
        <v>225</v>
      </c>
      <c r="K570" s="6" t="n">
        <v>10</v>
      </c>
      <c r="M570" s="6" t="s">
        <v>63</v>
      </c>
      <c r="N570" s="0" t="s">
        <v>190</v>
      </c>
      <c r="O570" s="5" t="s">
        <v>191</v>
      </c>
      <c r="P570" s="0" t="s">
        <v>205</v>
      </c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customFormat="false" ht="15.75" hidden="false" customHeight="false" outlineLevel="0" collapsed="false">
      <c r="A571" s="6" t="s">
        <v>212</v>
      </c>
      <c r="B571" s="6" t="s">
        <v>213</v>
      </c>
      <c r="C571" s="12" t="s">
        <v>187</v>
      </c>
      <c r="D571" s="0" t="s">
        <v>214</v>
      </c>
      <c r="E571" s="0" t="s">
        <v>188</v>
      </c>
      <c r="I571" s="0" t="s">
        <v>90</v>
      </c>
      <c r="J571" s="4" t="s">
        <v>225</v>
      </c>
      <c r="K571" s="6" t="n">
        <v>230</v>
      </c>
      <c r="M571" s="6" t="s">
        <v>63</v>
      </c>
      <c r="N571" s="0" t="s">
        <v>190</v>
      </c>
      <c r="O571" s="5" t="s">
        <v>191</v>
      </c>
      <c r="P571" s="0" t="s">
        <v>205</v>
      </c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customFormat="false" ht="15.75" hidden="false" customHeight="false" outlineLevel="0" collapsed="false">
      <c r="A572" s="0" t="s">
        <v>215</v>
      </c>
      <c r="B572" s="6" t="s">
        <v>216</v>
      </c>
      <c r="C572" s="12" t="s">
        <v>187</v>
      </c>
      <c r="D572" s="0" t="s">
        <v>217</v>
      </c>
      <c r="E572" s="0" t="s">
        <v>188</v>
      </c>
      <c r="I572" s="0" t="s">
        <v>90</v>
      </c>
      <c r="J572" s="4" t="s">
        <v>225</v>
      </c>
      <c r="K572" s="6" t="n">
        <v>110</v>
      </c>
      <c r="M572" s="6" t="s">
        <v>63</v>
      </c>
      <c r="N572" s="0" t="s">
        <v>190</v>
      </c>
      <c r="O572" s="5" t="s">
        <v>191</v>
      </c>
      <c r="P572" s="0" t="s">
        <v>205</v>
      </c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customFormat="false" ht="15.75" hidden="false" customHeight="false" outlineLevel="0" collapsed="false">
      <c r="A573" s="0" t="s">
        <v>218</v>
      </c>
      <c r="B573" s="6" t="s">
        <v>219</v>
      </c>
      <c r="C573" s="12" t="s">
        <v>187</v>
      </c>
      <c r="D573" s="0" t="s">
        <v>220</v>
      </c>
      <c r="E573" s="0" t="s">
        <v>188</v>
      </c>
      <c r="I573" s="0" t="s">
        <v>90</v>
      </c>
      <c r="J573" s="4" t="s">
        <v>225</v>
      </c>
      <c r="K573" s="6" t="n">
        <v>110</v>
      </c>
      <c r="M573" s="6" t="s">
        <v>63</v>
      </c>
      <c r="N573" s="0" t="s">
        <v>190</v>
      </c>
      <c r="O573" s="5" t="s">
        <v>191</v>
      </c>
      <c r="P573" s="0" t="s">
        <v>205</v>
      </c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customFormat="false" ht="15.75" hidden="false" customHeight="false" outlineLevel="0" collapsed="false">
      <c r="A574" s="4" t="s">
        <v>226</v>
      </c>
      <c r="B574" s="6" t="s">
        <v>227</v>
      </c>
      <c r="C574" s="6" t="s">
        <v>129</v>
      </c>
      <c r="D574" s="4" t="s">
        <v>68</v>
      </c>
      <c r="E574" s="4" t="s">
        <v>228</v>
      </c>
      <c r="F574" s="4" t="n">
        <v>1600</v>
      </c>
      <c r="G574" s="6" t="n">
        <v>5.45</v>
      </c>
      <c r="H574" s="4" t="n">
        <v>1639.5</v>
      </c>
      <c r="I574" s="0" t="s">
        <v>90</v>
      </c>
      <c r="J574" s="4" t="s">
        <v>36</v>
      </c>
      <c r="K574" s="4" t="n">
        <v>36</v>
      </c>
      <c r="M574" s="4" t="s">
        <v>173</v>
      </c>
      <c r="N574" s="4" t="s">
        <v>229</v>
      </c>
      <c r="O574" s="5" t="s">
        <v>230</v>
      </c>
      <c r="P574" s="4" t="s">
        <v>41</v>
      </c>
      <c r="R574" s="13" t="n">
        <v>26431</v>
      </c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customFormat="false" ht="15.75" hidden="false" customHeight="false" outlineLevel="0" collapsed="false">
      <c r="A575" s="4" t="s">
        <v>226</v>
      </c>
      <c r="B575" s="6" t="s">
        <v>227</v>
      </c>
      <c r="C575" s="6" t="s">
        <v>129</v>
      </c>
      <c r="D575" s="4" t="s">
        <v>68</v>
      </c>
      <c r="E575" s="4" t="s">
        <v>228</v>
      </c>
      <c r="F575" s="4" t="n">
        <v>1600</v>
      </c>
      <c r="G575" s="6" t="n">
        <v>5.45</v>
      </c>
      <c r="H575" s="4" t="n">
        <v>1639.5</v>
      </c>
      <c r="I575" s="0" t="s">
        <v>90</v>
      </c>
      <c r="J575" s="4" t="s">
        <v>36</v>
      </c>
      <c r="K575" s="4" t="n">
        <v>98</v>
      </c>
      <c r="M575" s="4" t="s">
        <v>173</v>
      </c>
      <c r="N575" s="4" t="s">
        <v>229</v>
      </c>
      <c r="O575" s="5" t="s">
        <v>230</v>
      </c>
      <c r="P575" s="4" t="s">
        <v>41</v>
      </c>
      <c r="R575" s="13" t="n">
        <v>26514</v>
      </c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customFormat="false" ht="15.75" hidden="false" customHeight="false" outlineLevel="0" collapsed="false">
      <c r="A576" s="4" t="s">
        <v>226</v>
      </c>
      <c r="B576" s="6" t="s">
        <v>227</v>
      </c>
      <c r="C576" s="6" t="s">
        <v>129</v>
      </c>
      <c r="D576" s="4" t="s">
        <v>68</v>
      </c>
      <c r="E576" s="4" t="s">
        <v>228</v>
      </c>
      <c r="F576" s="4" t="n">
        <v>1600</v>
      </c>
      <c r="G576" s="6" t="n">
        <v>5.45</v>
      </c>
      <c r="H576" s="4" t="n">
        <v>1639.5</v>
      </c>
      <c r="I576" s="0" t="s">
        <v>90</v>
      </c>
      <c r="J576" s="4" t="s">
        <v>36</v>
      </c>
      <c r="K576" s="4" t="n">
        <v>150</v>
      </c>
      <c r="M576" s="4" t="s">
        <v>173</v>
      </c>
      <c r="N576" s="4" t="s">
        <v>229</v>
      </c>
      <c r="O576" s="5" t="s">
        <v>230</v>
      </c>
      <c r="P576" s="4" t="s">
        <v>41</v>
      </c>
      <c r="R576" s="4" t="s">
        <v>231</v>
      </c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customFormat="false" ht="15.75" hidden="false" customHeight="false" outlineLevel="0" collapsed="false">
      <c r="A577" s="4" t="s">
        <v>226</v>
      </c>
      <c r="B577" s="6" t="s">
        <v>227</v>
      </c>
      <c r="C577" s="6" t="s">
        <v>129</v>
      </c>
      <c r="D577" s="4" t="s">
        <v>68</v>
      </c>
      <c r="E577" s="4" t="s">
        <v>228</v>
      </c>
      <c r="F577" s="4" t="n">
        <v>1600</v>
      </c>
      <c r="G577" s="6" t="n">
        <v>5.45</v>
      </c>
      <c r="H577" s="4" t="n">
        <v>1639.5</v>
      </c>
      <c r="I577" s="0" t="s">
        <v>90</v>
      </c>
      <c r="J577" s="4" t="s">
        <v>36</v>
      </c>
      <c r="K577" s="0" t="n">
        <f aca="false">232+69+8</f>
        <v>309</v>
      </c>
      <c r="M577" s="4" t="s">
        <v>173</v>
      </c>
      <c r="N577" s="4" t="s">
        <v>229</v>
      </c>
      <c r="O577" s="5" t="s">
        <v>230</v>
      </c>
      <c r="P577" s="4" t="s">
        <v>41</v>
      </c>
      <c r="R577" s="13" t="n">
        <v>29458</v>
      </c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customFormat="false" ht="15.75" hidden="false" customHeight="false" outlineLevel="0" collapsed="false">
      <c r="A578" s="4" t="s">
        <v>226</v>
      </c>
      <c r="B578" s="6" t="s">
        <v>227</v>
      </c>
      <c r="C578" s="6" t="s">
        <v>129</v>
      </c>
      <c r="D578" s="4" t="s">
        <v>68</v>
      </c>
      <c r="E578" s="4" t="s">
        <v>228</v>
      </c>
      <c r="F578" s="4" t="n">
        <v>1600</v>
      </c>
      <c r="G578" s="6" t="n">
        <v>5.45</v>
      </c>
      <c r="H578" s="4" t="n">
        <v>1639.5</v>
      </c>
      <c r="I578" s="0" t="s">
        <v>90</v>
      </c>
      <c r="J578" s="4" t="s">
        <v>36</v>
      </c>
      <c r="K578" s="4" t="n">
        <v>72</v>
      </c>
      <c r="M578" s="4" t="s">
        <v>173</v>
      </c>
      <c r="N578" s="4" t="s">
        <v>229</v>
      </c>
      <c r="O578" s="5" t="s">
        <v>230</v>
      </c>
      <c r="P578" s="4" t="s">
        <v>41</v>
      </c>
      <c r="R578" s="13" t="n">
        <v>29473</v>
      </c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customFormat="false" ht="15.75" hidden="false" customHeight="false" outlineLevel="0" collapsed="false">
      <c r="A579" s="4" t="s">
        <v>226</v>
      </c>
      <c r="B579" s="6" t="s">
        <v>227</v>
      </c>
      <c r="C579" s="6" t="s">
        <v>129</v>
      </c>
      <c r="D579" s="4" t="s">
        <v>68</v>
      </c>
      <c r="E579" s="4" t="s">
        <v>228</v>
      </c>
      <c r="F579" s="4" t="n">
        <v>1600</v>
      </c>
      <c r="G579" s="6" t="n">
        <v>5.45</v>
      </c>
      <c r="H579" s="4" t="n">
        <v>1639.5</v>
      </c>
      <c r="I579" s="0" t="s">
        <v>90</v>
      </c>
      <c r="J579" s="4" t="s">
        <v>36</v>
      </c>
      <c r="K579" s="4" t="n">
        <v>99</v>
      </c>
      <c r="M579" s="4" t="s">
        <v>173</v>
      </c>
      <c r="N579" s="4" t="s">
        <v>229</v>
      </c>
      <c r="O579" s="5" t="s">
        <v>230</v>
      </c>
      <c r="P579" s="4" t="s">
        <v>41</v>
      </c>
      <c r="R579" s="13" t="n">
        <v>29745</v>
      </c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customFormat="false" ht="15.75" hidden="false" customHeight="false" outlineLevel="0" collapsed="false">
      <c r="A580" s="4" t="s">
        <v>226</v>
      </c>
      <c r="B580" s="6" t="s">
        <v>227</v>
      </c>
      <c r="C580" s="6" t="s">
        <v>129</v>
      </c>
      <c r="D580" s="4" t="s">
        <v>68</v>
      </c>
      <c r="E580" s="4" t="s">
        <v>228</v>
      </c>
      <c r="F580" s="4" t="n">
        <v>1600</v>
      </c>
      <c r="G580" s="6" t="n">
        <v>5.45</v>
      </c>
      <c r="H580" s="4" t="n">
        <v>1639.5</v>
      </c>
      <c r="I580" s="0" t="s">
        <v>90</v>
      </c>
      <c r="J580" s="4" t="s">
        <v>36</v>
      </c>
      <c r="K580" s="4" t="n">
        <v>48</v>
      </c>
      <c r="M580" s="4" t="s">
        <v>173</v>
      </c>
      <c r="N580" s="4" t="s">
        <v>229</v>
      </c>
      <c r="O580" s="5" t="s">
        <v>230</v>
      </c>
      <c r="P580" s="4" t="s">
        <v>41</v>
      </c>
      <c r="R580" s="13" t="n">
        <v>29755</v>
      </c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customFormat="false" ht="15.75" hidden="false" customHeight="false" outlineLevel="0" collapsed="false">
      <c r="A581" s="4" t="s">
        <v>226</v>
      </c>
      <c r="B581" s="6" t="s">
        <v>227</v>
      </c>
      <c r="C581" s="6" t="s">
        <v>129</v>
      </c>
      <c r="D581" s="4" t="s">
        <v>68</v>
      </c>
      <c r="E581" s="4" t="s">
        <v>228</v>
      </c>
      <c r="F581" s="4" t="n">
        <v>1600</v>
      </c>
      <c r="G581" s="6" t="n">
        <v>5.45</v>
      </c>
      <c r="H581" s="4" t="n">
        <v>1639.5</v>
      </c>
      <c r="I581" s="0" t="s">
        <v>90</v>
      </c>
      <c r="J581" s="4" t="s">
        <v>36</v>
      </c>
      <c r="K581" s="4" t="n">
        <v>230</v>
      </c>
      <c r="M581" s="4" t="s">
        <v>173</v>
      </c>
      <c r="N581" s="4" t="s">
        <v>229</v>
      </c>
      <c r="O581" s="5" t="s">
        <v>230</v>
      </c>
      <c r="P581" s="4" t="s">
        <v>41</v>
      </c>
      <c r="R581" s="13" t="n">
        <v>30181</v>
      </c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customFormat="false" ht="15.75" hidden="false" customHeight="false" outlineLevel="0" collapsed="false">
      <c r="A582" s="4" t="s">
        <v>226</v>
      </c>
      <c r="B582" s="6" t="s">
        <v>227</v>
      </c>
      <c r="C582" s="6" t="s">
        <v>129</v>
      </c>
      <c r="D582" s="4" t="s">
        <v>68</v>
      </c>
      <c r="E582" s="4" t="s">
        <v>228</v>
      </c>
      <c r="F582" s="4" t="n">
        <v>1600</v>
      </c>
      <c r="G582" s="6" t="n">
        <v>5.45</v>
      </c>
      <c r="H582" s="4" t="n">
        <v>1639.5</v>
      </c>
      <c r="I582" s="0" t="s">
        <v>90</v>
      </c>
      <c r="J582" s="4" t="s">
        <v>36</v>
      </c>
      <c r="K582" s="4" t="n">
        <v>314</v>
      </c>
      <c r="M582" s="4" t="s">
        <v>173</v>
      </c>
      <c r="N582" s="4" t="s">
        <v>229</v>
      </c>
      <c r="O582" s="5" t="s">
        <v>230</v>
      </c>
      <c r="P582" s="4" t="s">
        <v>41</v>
      </c>
      <c r="R582" s="13" t="n">
        <v>30251</v>
      </c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customFormat="false" ht="15.75" hidden="false" customHeight="false" outlineLevel="0" collapsed="false">
      <c r="A583" s="4" t="s">
        <v>226</v>
      </c>
      <c r="B583" s="6" t="s">
        <v>227</v>
      </c>
      <c r="C583" s="6" t="s">
        <v>129</v>
      </c>
      <c r="D583" s="4" t="s">
        <v>68</v>
      </c>
      <c r="E583" s="4" t="s">
        <v>228</v>
      </c>
      <c r="F583" s="4" t="n">
        <v>1600</v>
      </c>
      <c r="G583" s="6" t="n">
        <v>5.45</v>
      </c>
      <c r="H583" s="4" t="n">
        <v>1639.5</v>
      </c>
      <c r="I583" s="0" t="s">
        <v>90</v>
      </c>
      <c r="J583" s="4" t="s">
        <v>36</v>
      </c>
      <c r="K583" s="6" t="n">
        <v>180</v>
      </c>
      <c r="M583" s="4" t="s">
        <v>173</v>
      </c>
      <c r="N583" s="4" t="s">
        <v>229</v>
      </c>
      <c r="O583" s="5" t="s">
        <v>230</v>
      </c>
      <c r="P583" s="4" t="s">
        <v>41</v>
      </c>
      <c r="R583" s="13" t="n">
        <v>30967</v>
      </c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customFormat="false" ht="15.75" hidden="false" customHeight="false" outlineLevel="0" collapsed="false">
      <c r="A584" s="0" t="s">
        <v>226</v>
      </c>
      <c r="B584" s="6" t="s">
        <v>227</v>
      </c>
      <c r="C584" s="6" t="s">
        <v>129</v>
      </c>
      <c r="D584" s="0" t="s">
        <v>68</v>
      </c>
      <c r="E584" s="0" t="s">
        <v>228</v>
      </c>
      <c r="F584" s="0" t="n">
        <v>1600</v>
      </c>
      <c r="G584" s="6" t="n">
        <v>5.45</v>
      </c>
      <c r="H584" s="4" t="n">
        <v>1639.5</v>
      </c>
      <c r="I584" s="0" t="s">
        <v>90</v>
      </c>
      <c r="J584" s="4" t="s">
        <v>83</v>
      </c>
      <c r="K584" s="6" t="n">
        <v>108</v>
      </c>
      <c r="M584" s="0" t="s">
        <v>173</v>
      </c>
      <c r="N584" s="0" t="s">
        <v>229</v>
      </c>
      <c r="O584" s="5" t="s">
        <v>230</v>
      </c>
      <c r="P584" s="0" t="s">
        <v>41</v>
      </c>
      <c r="R584" s="13" t="n">
        <v>26431</v>
      </c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customFormat="false" ht="15.75" hidden="false" customHeight="false" outlineLevel="0" collapsed="false">
      <c r="A585" s="0" t="s">
        <v>226</v>
      </c>
      <c r="B585" s="6" t="s">
        <v>227</v>
      </c>
      <c r="C585" s="6" t="s">
        <v>129</v>
      </c>
      <c r="D585" s="0" t="s">
        <v>68</v>
      </c>
      <c r="E585" s="0" t="s">
        <v>228</v>
      </c>
      <c r="F585" s="0" t="n">
        <v>1600</v>
      </c>
      <c r="G585" s="6" t="n">
        <v>5.45</v>
      </c>
      <c r="H585" s="4" t="n">
        <v>1639.5</v>
      </c>
      <c r="I585" s="0" t="s">
        <v>90</v>
      </c>
      <c r="J585" s="4" t="s">
        <v>83</v>
      </c>
      <c r="K585" s="4" t="n">
        <v>24</v>
      </c>
      <c r="M585" s="0" t="s">
        <v>173</v>
      </c>
      <c r="N585" s="0" t="s">
        <v>229</v>
      </c>
      <c r="O585" s="5" t="s">
        <v>230</v>
      </c>
      <c r="P585" s="0" t="s">
        <v>41</v>
      </c>
      <c r="R585" s="13" t="n">
        <v>26514</v>
      </c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customFormat="false" ht="15.75" hidden="false" customHeight="false" outlineLevel="0" collapsed="false">
      <c r="A586" s="0" t="s">
        <v>226</v>
      </c>
      <c r="B586" s="6" t="s">
        <v>227</v>
      </c>
      <c r="C586" s="6" t="s">
        <v>129</v>
      </c>
      <c r="D586" s="0" t="s">
        <v>68</v>
      </c>
      <c r="E586" s="0" t="s">
        <v>228</v>
      </c>
      <c r="F586" s="0" t="n">
        <v>1600</v>
      </c>
      <c r="G586" s="6" t="n">
        <v>5.45</v>
      </c>
      <c r="H586" s="4" t="n">
        <v>1639.5</v>
      </c>
      <c r="I586" s="0" t="s">
        <v>90</v>
      </c>
      <c r="J586" s="4" t="s">
        <v>83</v>
      </c>
      <c r="K586" s="4" t="n">
        <v>570</v>
      </c>
      <c r="M586" s="0" t="s">
        <v>173</v>
      </c>
      <c r="N586" s="0" t="s">
        <v>229</v>
      </c>
      <c r="O586" s="5" t="s">
        <v>230</v>
      </c>
      <c r="P586" s="0" t="s">
        <v>41</v>
      </c>
      <c r="R586" s="0" t="s">
        <v>231</v>
      </c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customFormat="false" ht="15.75" hidden="false" customHeight="false" outlineLevel="0" collapsed="false">
      <c r="A587" s="0" t="s">
        <v>226</v>
      </c>
      <c r="B587" s="6" t="s">
        <v>227</v>
      </c>
      <c r="C587" s="6" t="s">
        <v>129</v>
      </c>
      <c r="D587" s="0" t="s">
        <v>68</v>
      </c>
      <c r="E587" s="0" t="s">
        <v>228</v>
      </c>
      <c r="F587" s="0" t="n">
        <v>1600</v>
      </c>
      <c r="G587" s="6" t="n">
        <v>5.45</v>
      </c>
      <c r="H587" s="4" t="n">
        <v>1639.5</v>
      </c>
      <c r="I587" s="0" t="s">
        <v>90</v>
      </c>
      <c r="J587" s="4" t="s">
        <v>83</v>
      </c>
      <c r="K587" s="4" t="n">
        <v>363</v>
      </c>
      <c r="M587" s="0" t="s">
        <v>173</v>
      </c>
      <c r="N587" s="0" t="s">
        <v>229</v>
      </c>
      <c r="O587" s="5" t="s">
        <v>230</v>
      </c>
      <c r="P587" s="0" t="s">
        <v>41</v>
      </c>
      <c r="R587" s="13" t="n">
        <v>29458</v>
      </c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customFormat="false" ht="15.75" hidden="false" customHeight="false" outlineLevel="0" collapsed="false">
      <c r="A588" s="0" t="s">
        <v>226</v>
      </c>
      <c r="B588" s="6" t="s">
        <v>227</v>
      </c>
      <c r="C588" s="6" t="s">
        <v>129</v>
      </c>
      <c r="D588" s="0" t="s">
        <v>68</v>
      </c>
      <c r="E588" s="0" t="s">
        <v>228</v>
      </c>
      <c r="F588" s="0" t="n">
        <v>1600</v>
      </c>
      <c r="G588" s="6" t="n">
        <v>5.45</v>
      </c>
      <c r="H588" s="4" t="n">
        <v>1639.5</v>
      </c>
      <c r="I588" s="0" t="s">
        <v>90</v>
      </c>
      <c r="J588" s="4" t="s">
        <v>83</v>
      </c>
      <c r="K588" s="4" t="n">
        <v>160</v>
      </c>
      <c r="M588" s="0" t="s">
        <v>173</v>
      </c>
      <c r="N588" s="0" t="s">
        <v>229</v>
      </c>
      <c r="O588" s="5" t="s">
        <v>230</v>
      </c>
      <c r="P588" s="0" t="s">
        <v>41</v>
      </c>
      <c r="R588" s="13" t="n">
        <v>29473</v>
      </c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customFormat="false" ht="15.75" hidden="false" customHeight="false" outlineLevel="0" collapsed="false">
      <c r="A589" s="0" t="s">
        <v>226</v>
      </c>
      <c r="B589" s="6" t="s">
        <v>227</v>
      </c>
      <c r="C589" s="6" t="s">
        <v>129</v>
      </c>
      <c r="D589" s="0" t="s">
        <v>68</v>
      </c>
      <c r="E589" s="0" t="s">
        <v>228</v>
      </c>
      <c r="F589" s="0" t="n">
        <v>1600</v>
      </c>
      <c r="G589" s="6" t="n">
        <v>5.45</v>
      </c>
      <c r="H589" s="4" t="n">
        <v>1639.5</v>
      </c>
      <c r="I589" s="0" t="s">
        <v>90</v>
      </c>
      <c r="J589" s="4" t="s">
        <v>83</v>
      </c>
      <c r="K589" s="4" t="n">
        <v>141</v>
      </c>
      <c r="M589" s="0" t="s">
        <v>173</v>
      </c>
      <c r="N589" s="0" t="s">
        <v>229</v>
      </c>
      <c r="O589" s="5" t="s">
        <v>230</v>
      </c>
      <c r="P589" s="0" t="s">
        <v>41</v>
      </c>
      <c r="R589" s="13" t="n">
        <v>29745</v>
      </c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customFormat="false" ht="15.75" hidden="false" customHeight="false" outlineLevel="0" collapsed="false">
      <c r="A590" s="0" t="s">
        <v>226</v>
      </c>
      <c r="B590" s="6" t="s">
        <v>227</v>
      </c>
      <c r="C590" s="6" t="s">
        <v>129</v>
      </c>
      <c r="D590" s="0" t="s">
        <v>68</v>
      </c>
      <c r="E590" s="0" t="s">
        <v>228</v>
      </c>
      <c r="F590" s="0" t="n">
        <v>1600</v>
      </c>
      <c r="G590" s="6" t="n">
        <v>5.45</v>
      </c>
      <c r="H590" s="4" t="n">
        <v>1639.5</v>
      </c>
      <c r="I590" s="0" t="s">
        <v>90</v>
      </c>
      <c r="J590" s="4" t="s">
        <v>83</v>
      </c>
      <c r="K590" s="4" t="n">
        <v>234</v>
      </c>
      <c r="M590" s="0" t="s">
        <v>173</v>
      </c>
      <c r="N590" s="0" t="s">
        <v>229</v>
      </c>
      <c r="O590" s="5" t="s">
        <v>230</v>
      </c>
      <c r="P590" s="0" t="s">
        <v>41</v>
      </c>
      <c r="R590" s="13" t="n">
        <v>29755</v>
      </c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customFormat="false" ht="15.75" hidden="false" customHeight="false" outlineLevel="0" collapsed="false">
      <c r="A591" s="0" t="s">
        <v>226</v>
      </c>
      <c r="B591" s="6" t="s">
        <v>227</v>
      </c>
      <c r="C591" s="6" t="s">
        <v>129</v>
      </c>
      <c r="D591" s="0" t="s">
        <v>68</v>
      </c>
      <c r="E591" s="0" t="s">
        <v>228</v>
      </c>
      <c r="F591" s="0" t="n">
        <v>1600</v>
      </c>
      <c r="G591" s="6" t="n">
        <v>5.45</v>
      </c>
      <c r="H591" s="4" t="n">
        <v>1639.5</v>
      </c>
      <c r="I591" s="0" t="s">
        <v>90</v>
      </c>
      <c r="J591" s="4" t="s">
        <v>83</v>
      </c>
      <c r="K591" s="4" t="n">
        <v>288</v>
      </c>
      <c r="M591" s="0" t="s">
        <v>173</v>
      </c>
      <c r="N591" s="0" t="s">
        <v>229</v>
      </c>
      <c r="O591" s="5" t="s">
        <v>230</v>
      </c>
      <c r="P591" s="0" t="s">
        <v>41</v>
      </c>
      <c r="R591" s="13" t="n">
        <v>30181</v>
      </c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customFormat="false" ht="15.75" hidden="false" customHeight="false" outlineLevel="0" collapsed="false">
      <c r="A592" s="0" t="s">
        <v>226</v>
      </c>
      <c r="B592" s="6" t="s">
        <v>227</v>
      </c>
      <c r="C592" s="6" t="s">
        <v>129</v>
      </c>
      <c r="D592" s="0" t="s">
        <v>68</v>
      </c>
      <c r="E592" s="0" t="s">
        <v>228</v>
      </c>
      <c r="F592" s="0" t="n">
        <v>1600</v>
      </c>
      <c r="G592" s="6" t="n">
        <v>5.45</v>
      </c>
      <c r="H592" s="4" t="n">
        <v>1639.5</v>
      </c>
      <c r="I592" s="0" t="s">
        <v>90</v>
      </c>
      <c r="J592" s="4" t="s">
        <v>83</v>
      </c>
      <c r="K592" s="4" t="n">
        <v>731</v>
      </c>
      <c r="M592" s="0" t="s">
        <v>173</v>
      </c>
      <c r="N592" s="0" t="s">
        <v>229</v>
      </c>
      <c r="O592" s="5" t="s">
        <v>230</v>
      </c>
      <c r="P592" s="0" t="s">
        <v>41</v>
      </c>
      <c r="R592" s="13" t="n">
        <v>30251</v>
      </c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customFormat="false" ht="15.75" hidden="false" customHeight="false" outlineLevel="0" collapsed="false">
      <c r="A593" s="0" t="s">
        <v>226</v>
      </c>
      <c r="B593" s="6" t="s">
        <v>227</v>
      </c>
      <c r="C593" s="6" t="s">
        <v>129</v>
      </c>
      <c r="D593" s="0" t="s">
        <v>68</v>
      </c>
      <c r="E593" s="0" t="s">
        <v>228</v>
      </c>
      <c r="F593" s="0" t="n">
        <v>1600</v>
      </c>
      <c r="G593" s="6" t="n">
        <v>5.45</v>
      </c>
      <c r="H593" s="4" t="n">
        <v>1639.5</v>
      </c>
      <c r="I593" s="0" t="s">
        <v>90</v>
      </c>
      <c r="J593" s="4" t="s">
        <v>83</v>
      </c>
      <c r="K593" s="4" t="n">
        <v>13</v>
      </c>
      <c r="M593" s="0" t="s">
        <v>173</v>
      </c>
      <c r="N593" s="0" t="s">
        <v>229</v>
      </c>
      <c r="O593" s="5" t="s">
        <v>230</v>
      </c>
      <c r="P593" s="0" t="s">
        <v>41</v>
      </c>
      <c r="R593" s="13" t="n">
        <v>30967</v>
      </c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customFormat="false" ht="15.75" hidden="false" customHeight="false" outlineLevel="0" collapsed="false">
      <c r="A594" s="0" t="s">
        <v>226</v>
      </c>
      <c r="B594" s="6" t="s">
        <v>227</v>
      </c>
      <c r="C594" s="6" t="s">
        <v>129</v>
      </c>
      <c r="D594" s="0" t="s">
        <v>68</v>
      </c>
      <c r="E594" s="0" t="s">
        <v>228</v>
      </c>
      <c r="F594" s="0" t="n">
        <v>1600</v>
      </c>
      <c r="G594" s="6" t="n">
        <v>5.45</v>
      </c>
      <c r="H594" s="4" t="n">
        <v>1639.5</v>
      </c>
      <c r="I594" s="0" t="s">
        <v>90</v>
      </c>
      <c r="J594" s="4" t="s">
        <v>107</v>
      </c>
      <c r="K594" s="4" t="n">
        <v>20</v>
      </c>
      <c r="M594" s="0" t="s">
        <v>173</v>
      </c>
      <c r="N594" s="0" t="s">
        <v>229</v>
      </c>
      <c r="O594" s="5" t="s">
        <v>230</v>
      </c>
      <c r="P594" s="0" t="s">
        <v>41</v>
      </c>
      <c r="R594" s="13" t="n">
        <v>26431</v>
      </c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customFormat="false" ht="15.75" hidden="false" customHeight="false" outlineLevel="0" collapsed="false">
      <c r="A595" s="0" t="s">
        <v>226</v>
      </c>
      <c r="B595" s="6" t="s">
        <v>227</v>
      </c>
      <c r="C595" s="6" t="s">
        <v>129</v>
      </c>
      <c r="D595" s="0" t="s">
        <v>68</v>
      </c>
      <c r="E595" s="0" t="s">
        <v>228</v>
      </c>
      <c r="F595" s="0" t="n">
        <v>1600</v>
      </c>
      <c r="G595" s="6" t="n">
        <v>5.45</v>
      </c>
      <c r="H595" s="4" t="n">
        <v>1639.5</v>
      </c>
      <c r="I595" s="0" t="s">
        <v>90</v>
      </c>
      <c r="J595" s="4" t="s">
        <v>107</v>
      </c>
      <c r="K595" s="4" t="n">
        <v>109</v>
      </c>
      <c r="M595" s="0" t="s">
        <v>173</v>
      </c>
      <c r="N595" s="0" t="s">
        <v>229</v>
      </c>
      <c r="O595" s="5" t="s">
        <v>230</v>
      </c>
      <c r="P595" s="0" t="s">
        <v>41</v>
      </c>
      <c r="R595" s="13" t="n">
        <v>26514</v>
      </c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customFormat="false" ht="15.75" hidden="false" customHeight="false" outlineLevel="0" collapsed="false">
      <c r="A596" s="0" t="s">
        <v>226</v>
      </c>
      <c r="B596" s="6" t="s">
        <v>227</v>
      </c>
      <c r="C596" s="6" t="s">
        <v>129</v>
      </c>
      <c r="D596" s="0" t="s">
        <v>68</v>
      </c>
      <c r="E596" s="0" t="s">
        <v>228</v>
      </c>
      <c r="F596" s="0" t="n">
        <v>1600</v>
      </c>
      <c r="G596" s="6" t="n">
        <v>5.45</v>
      </c>
      <c r="H596" s="4" t="n">
        <v>1639.5</v>
      </c>
      <c r="I596" s="0" t="s">
        <v>90</v>
      </c>
      <c r="J596" s="4" t="s">
        <v>107</v>
      </c>
      <c r="K596" s="4" t="n">
        <v>154</v>
      </c>
      <c r="M596" s="0" t="s">
        <v>173</v>
      </c>
      <c r="N596" s="0" t="s">
        <v>229</v>
      </c>
      <c r="O596" s="5" t="s">
        <v>230</v>
      </c>
      <c r="P596" s="0" t="s">
        <v>41</v>
      </c>
      <c r="R596" s="0" t="s">
        <v>231</v>
      </c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customFormat="false" ht="15.75" hidden="false" customHeight="false" outlineLevel="0" collapsed="false">
      <c r="A597" s="0" t="s">
        <v>226</v>
      </c>
      <c r="B597" s="6" t="s">
        <v>227</v>
      </c>
      <c r="C597" s="6" t="s">
        <v>129</v>
      </c>
      <c r="D597" s="0" t="s">
        <v>68</v>
      </c>
      <c r="E597" s="0" t="s">
        <v>228</v>
      </c>
      <c r="F597" s="0" t="n">
        <v>1600</v>
      </c>
      <c r="G597" s="6" t="n">
        <v>5.45</v>
      </c>
      <c r="H597" s="4" t="n">
        <v>1639.5</v>
      </c>
      <c r="I597" s="0" t="s">
        <v>90</v>
      </c>
      <c r="J597" s="4" t="s">
        <v>107</v>
      </c>
      <c r="K597" s="4" t="n">
        <v>339</v>
      </c>
      <c r="M597" s="0" t="s">
        <v>173</v>
      </c>
      <c r="N597" s="0" t="s">
        <v>229</v>
      </c>
      <c r="O597" s="5" t="s">
        <v>230</v>
      </c>
      <c r="P597" s="0" t="s">
        <v>41</v>
      </c>
      <c r="R597" s="13" t="n">
        <v>29458</v>
      </c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customFormat="false" ht="15.75" hidden="false" customHeight="false" outlineLevel="0" collapsed="false">
      <c r="A598" s="0" t="s">
        <v>226</v>
      </c>
      <c r="B598" s="6" t="s">
        <v>227</v>
      </c>
      <c r="C598" s="6" t="s">
        <v>129</v>
      </c>
      <c r="D598" s="0" t="s">
        <v>68</v>
      </c>
      <c r="E598" s="0" t="s">
        <v>228</v>
      </c>
      <c r="F598" s="0" t="n">
        <v>1600</v>
      </c>
      <c r="G598" s="6" t="n">
        <v>5.45</v>
      </c>
      <c r="H598" s="4" t="n">
        <v>1639.5</v>
      </c>
      <c r="I598" s="0" t="s">
        <v>90</v>
      </c>
      <c r="J598" s="4" t="s">
        <v>107</v>
      </c>
      <c r="K598" s="4" t="n">
        <v>76</v>
      </c>
      <c r="M598" s="0" t="s">
        <v>173</v>
      </c>
      <c r="N598" s="0" t="s">
        <v>229</v>
      </c>
      <c r="O598" s="5" t="s">
        <v>230</v>
      </c>
      <c r="P598" s="0" t="s">
        <v>41</v>
      </c>
      <c r="R598" s="13" t="n">
        <v>29473</v>
      </c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customFormat="false" ht="15.75" hidden="false" customHeight="false" outlineLevel="0" collapsed="false">
      <c r="A599" s="0" t="s">
        <v>226</v>
      </c>
      <c r="B599" s="6" t="s">
        <v>227</v>
      </c>
      <c r="C599" s="6" t="s">
        <v>129</v>
      </c>
      <c r="D599" s="0" t="s">
        <v>68</v>
      </c>
      <c r="E599" s="0" t="s">
        <v>228</v>
      </c>
      <c r="F599" s="0" t="n">
        <v>1600</v>
      </c>
      <c r="G599" s="6" t="n">
        <v>5.45</v>
      </c>
      <c r="H599" s="4" t="n">
        <v>1639.5</v>
      </c>
      <c r="I599" s="0" t="s">
        <v>90</v>
      </c>
      <c r="J599" s="4" t="s">
        <v>107</v>
      </c>
      <c r="K599" s="4" t="n">
        <v>234</v>
      </c>
      <c r="M599" s="0" t="s">
        <v>173</v>
      </c>
      <c r="N599" s="0" t="s">
        <v>229</v>
      </c>
      <c r="O599" s="5" t="s">
        <v>230</v>
      </c>
      <c r="P599" s="0" t="s">
        <v>41</v>
      </c>
      <c r="R599" s="13" t="n">
        <v>29745</v>
      </c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customFormat="false" ht="15.75" hidden="false" customHeight="false" outlineLevel="0" collapsed="false">
      <c r="A600" s="0" t="s">
        <v>226</v>
      </c>
      <c r="B600" s="6" t="s">
        <v>227</v>
      </c>
      <c r="C600" s="6" t="s">
        <v>129</v>
      </c>
      <c r="D600" s="0" t="s">
        <v>68</v>
      </c>
      <c r="E600" s="0" t="s">
        <v>228</v>
      </c>
      <c r="F600" s="0" t="n">
        <v>1600</v>
      </c>
      <c r="G600" s="6" t="n">
        <v>5.45</v>
      </c>
      <c r="H600" s="4" t="n">
        <v>1639.5</v>
      </c>
      <c r="I600" s="0" t="s">
        <v>90</v>
      </c>
      <c r="J600" s="4" t="s">
        <v>107</v>
      </c>
      <c r="K600" s="4" t="n">
        <v>234</v>
      </c>
      <c r="M600" s="0" t="s">
        <v>173</v>
      </c>
      <c r="N600" s="0" t="s">
        <v>229</v>
      </c>
      <c r="O600" s="5" t="s">
        <v>230</v>
      </c>
      <c r="P600" s="0" t="s">
        <v>41</v>
      </c>
      <c r="R600" s="13" t="n">
        <v>29755</v>
      </c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customFormat="false" ht="15.75" hidden="false" customHeight="false" outlineLevel="0" collapsed="false">
      <c r="A601" s="0" t="s">
        <v>226</v>
      </c>
      <c r="B601" s="6" t="s">
        <v>227</v>
      </c>
      <c r="C601" s="6" t="s">
        <v>129</v>
      </c>
      <c r="D601" s="0" t="s">
        <v>68</v>
      </c>
      <c r="E601" s="0" t="s">
        <v>228</v>
      </c>
      <c r="F601" s="0" t="n">
        <v>1600</v>
      </c>
      <c r="G601" s="6" t="n">
        <v>5.45</v>
      </c>
      <c r="H601" s="4" t="n">
        <v>1639.5</v>
      </c>
      <c r="I601" s="0" t="s">
        <v>90</v>
      </c>
      <c r="J601" s="4" t="s">
        <v>107</v>
      </c>
      <c r="K601" s="4" t="n">
        <v>272</v>
      </c>
      <c r="M601" s="0" t="s">
        <v>173</v>
      </c>
      <c r="N601" s="0" t="s">
        <v>229</v>
      </c>
      <c r="O601" s="5" t="s">
        <v>230</v>
      </c>
      <c r="P601" s="0" t="s">
        <v>41</v>
      </c>
      <c r="R601" s="13" t="n">
        <v>30181</v>
      </c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customFormat="false" ht="15.75" hidden="false" customHeight="false" outlineLevel="0" collapsed="false">
      <c r="A602" s="0" t="s">
        <v>226</v>
      </c>
      <c r="B602" s="6" t="s">
        <v>227</v>
      </c>
      <c r="C602" s="6" t="s">
        <v>129</v>
      </c>
      <c r="D602" s="0" t="s">
        <v>68</v>
      </c>
      <c r="E602" s="0" t="s">
        <v>228</v>
      </c>
      <c r="F602" s="0" t="n">
        <v>1600</v>
      </c>
      <c r="G602" s="6" t="n">
        <v>5.45</v>
      </c>
      <c r="H602" s="4" t="n">
        <v>1639.5</v>
      </c>
      <c r="I602" s="0" t="s">
        <v>90</v>
      </c>
      <c r="J602" s="4" t="s">
        <v>107</v>
      </c>
      <c r="K602" s="4" t="n">
        <v>128</v>
      </c>
      <c r="M602" s="0" t="s">
        <v>173</v>
      </c>
      <c r="N602" s="0" t="s">
        <v>229</v>
      </c>
      <c r="O602" s="5" t="s">
        <v>230</v>
      </c>
      <c r="P602" s="0" t="s">
        <v>41</v>
      </c>
      <c r="R602" s="13" t="n">
        <v>30251</v>
      </c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customFormat="false" ht="15.75" hidden="false" customHeight="false" outlineLevel="0" collapsed="false">
      <c r="A603" s="0" t="s">
        <v>226</v>
      </c>
      <c r="B603" s="6" t="s">
        <v>227</v>
      </c>
      <c r="C603" s="6" t="s">
        <v>129</v>
      </c>
      <c r="D603" s="0" t="s">
        <v>68</v>
      </c>
      <c r="E603" s="0" t="s">
        <v>228</v>
      </c>
      <c r="F603" s="0" t="n">
        <v>1600</v>
      </c>
      <c r="G603" s="6" t="n">
        <v>5.45</v>
      </c>
      <c r="H603" s="4" t="n">
        <v>1639.5</v>
      </c>
      <c r="I603" s="0" t="s">
        <v>90</v>
      </c>
      <c r="J603" s="4" t="s">
        <v>107</v>
      </c>
      <c r="K603" s="4" t="n">
        <v>42</v>
      </c>
      <c r="M603" s="0" t="s">
        <v>173</v>
      </c>
      <c r="N603" s="0" t="s">
        <v>229</v>
      </c>
      <c r="O603" s="5" t="s">
        <v>230</v>
      </c>
      <c r="P603" s="0" t="s">
        <v>41</v>
      </c>
      <c r="R603" s="13" t="n">
        <v>30967</v>
      </c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customFormat="false" ht="15.75" hidden="false" customHeight="false" outlineLevel="0" collapsed="false">
      <c r="A604" s="0" t="s">
        <v>226</v>
      </c>
      <c r="B604" s="6" t="s">
        <v>227</v>
      </c>
      <c r="C604" s="6" t="s">
        <v>129</v>
      </c>
      <c r="D604" s="0" t="s">
        <v>68</v>
      </c>
      <c r="E604" s="0" t="s">
        <v>228</v>
      </c>
      <c r="F604" s="0" t="n">
        <v>1600</v>
      </c>
      <c r="G604" s="6" t="n">
        <v>5.45</v>
      </c>
      <c r="H604" s="4" t="n">
        <v>1639.5</v>
      </c>
      <c r="I604" s="0" t="s">
        <v>90</v>
      </c>
      <c r="J604" s="4" t="s">
        <v>193</v>
      </c>
      <c r="K604" s="4" t="s">
        <v>232</v>
      </c>
      <c r="M604" s="0" t="s">
        <v>173</v>
      </c>
      <c r="N604" s="0" t="s">
        <v>229</v>
      </c>
      <c r="O604" s="5" t="s">
        <v>230</v>
      </c>
      <c r="P604" s="0" t="s">
        <v>41</v>
      </c>
      <c r="R604" s="13" t="n">
        <v>26431</v>
      </c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customFormat="false" ht="15.75" hidden="false" customHeight="false" outlineLevel="0" collapsed="false">
      <c r="A605" s="0" t="s">
        <v>226</v>
      </c>
      <c r="B605" s="6" t="s">
        <v>227</v>
      </c>
      <c r="C605" s="6" t="s">
        <v>129</v>
      </c>
      <c r="D605" s="0" t="s">
        <v>68</v>
      </c>
      <c r="E605" s="0" t="s">
        <v>228</v>
      </c>
      <c r="F605" s="0" t="n">
        <v>1600</v>
      </c>
      <c r="G605" s="6" t="n">
        <v>5.45</v>
      </c>
      <c r="H605" s="4" t="n">
        <v>1639.5</v>
      </c>
      <c r="I605" s="0" t="s">
        <v>90</v>
      </c>
      <c r="J605" s="4" t="s">
        <v>193</v>
      </c>
      <c r="K605" s="4" t="n">
        <v>26</v>
      </c>
      <c r="M605" s="0" t="s">
        <v>173</v>
      </c>
      <c r="N605" s="0" t="s">
        <v>229</v>
      </c>
      <c r="O605" s="5" t="s">
        <v>230</v>
      </c>
      <c r="P605" s="0" t="s">
        <v>41</v>
      </c>
      <c r="R605" s="13" t="n">
        <v>26514</v>
      </c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customFormat="false" ht="15.75" hidden="false" customHeight="false" outlineLevel="0" collapsed="false">
      <c r="A606" s="0" t="s">
        <v>226</v>
      </c>
      <c r="B606" s="6" t="s">
        <v>227</v>
      </c>
      <c r="C606" s="6" t="s">
        <v>129</v>
      </c>
      <c r="D606" s="0" t="s">
        <v>68</v>
      </c>
      <c r="E606" s="0" t="s">
        <v>228</v>
      </c>
      <c r="F606" s="0" t="n">
        <v>1600</v>
      </c>
      <c r="G606" s="6" t="n">
        <v>5.45</v>
      </c>
      <c r="H606" s="4" t="n">
        <v>1639.5</v>
      </c>
      <c r="I606" s="0" t="s">
        <v>90</v>
      </c>
      <c r="J606" s="4" t="s">
        <v>193</v>
      </c>
      <c r="K606" s="4" t="n">
        <v>80</v>
      </c>
      <c r="M606" s="0" t="s">
        <v>173</v>
      </c>
      <c r="N606" s="0" t="s">
        <v>229</v>
      </c>
      <c r="O606" s="5" t="s">
        <v>230</v>
      </c>
      <c r="P606" s="0" t="s">
        <v>41</v>
      </c>
      <c r="R606" s="0" t="s">
        <v>231</v>
      </c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customFormat="false" ht="15.75" hidden="false" customHeight="false" outlineLevel="0" collapsed="false">
      <c r="A607" s="0" t="s">
        <v>226</v>
      </c>
      <c r="B607" s="6" t="s">
        <v>227</v>
      </c>
      <c r="C607" s="6" t="s">
        <v>129</v>
      </c>
      <c r="D607" s="0" t="s">
        <v>68</v>
      </c>
      <c r="E607" s="0" t="s">
        <v>228</v>
      </c>
      <c r="F607" s="0" t="n">
        <v>1600</v>
      </c>
      <c r="G607" s="6" t="n">
        <v>5.45</v>
      </c>
      <c r="H607" s="4" t="n">
        <v>1639.5</v>
      </c>
      <c r="I607" s="0" t="s">
        <v>90</v>
      </c>
      <c r="J607" s="4" t="s">
        <v>193</v>
      </c>
      <c r="K607" s="4" t="n">
        <v>125</v>
      </c>
      <c r="M607" s="0" t="s">
        <v>173</v>
      </c>
      <c r="N607" s="0" t="s">
        <v>229</v>
      </c>
      <c r="O607" s="5" t="s">
        <v>230</v>
      </c>
      <c r="P607" s="0" t="s">
        <v>41</v>
      </c>
      <c r="R607" s="13" t="n">
        <v>29458</v>
      </c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customFormat="false" ht="15.75" hidden="false" customHeight="false" outlineLevel="0" collapsed="false">
      <c r="A608" s="0" t="s">
        <v>226</v>
      </c>
      <c r="B608" s="6" t="s">
        <v>227</v>
      </c>
      <c r="C608" s="6" t="s">
        <v>129</v>
      </c>
      <c r="D608" s="0" t="s">
        <v>68</v>
      </c>
      <c r="E608" s="0" t="s">
        <v>228</v>
      </c>
      <c r="F608" s="0" t="n">
        <v>1600</v>
      </c>
      <c r="G608" s="6" t="n">
        <v>5.45</v>
      </c>
      <c r="H608" s="4" t="n">
        <v>1639.5</v>
      </c>
      <c r="I608" s="0" t="s">
        <v>90</v>
      </c>
      <c r="J608" s="4" t="s">
        <v>193</v>
      </c>
      <c r="K608" s="4" t="n">
        <v>28</v>
      </c>
      <c r="M608" s="0" t="s">
        <v>173</v>
      </c>
      <c r="N608" s="0" t="s">
        <v>229</v>
      </c>
      <c r="O608" s="5" t="s">
        <v>230</v>
      </c>
      <c r="P608" s="0" t="s">
        <v>41</v>
      </c>
      <c r="R608" s="13" t="n">
        <v>29473</v>
      </c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customFormat="false" ht="15.75" hidden="false" customHeight="false" outlineLevel="0" collapsed="false">
      <c r="A609" s="0" t="s">
        <v>226</v>
      </c>
      <c r="B609" s="6" t="s">
        <v>227</v>
      </c>
      <c r="C609" s="6" t="s">
        <v>129</v>
      </c>
      <c r="D609" s="0" t="s">
        <v>68</v>
      </c>
      <c r="E609" s="0" t="s">
        <v>228</v>
      </c>
      <c r="F609" s="0" t="n">
        <v>1600</v>
      </c>
      <c r="G609" s="6" t="n">
        <v>5.45</v>
      </c>
      <c r="H609" s="4" t="n">
        <v>1639.5</v>
      </c>
      <c r="I609" s="0" t="s">
        <v>90</v>
      </c>
      <c r="J609" s="4" t="s">
        <v>193</v>
      </c>
      <c r="K609" s="4" t="n">
        <v>112</v>
      </c>
      <c r="M609" s="0" t="s">
        <v>173</v>
      </c>
      <c r="N609" s="0" t="s">
        <v>229</v>
      </c>
      <c r="O609" s="5" t="s">
        <v>230</v>
      </c>
      <c r="P609" s="0" t="s">
        <v>41</v>
      </c>
      <c r="R609" s="13" t="n">
        <v>29745</v>
      </c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customFormat="false" ht="15.75" hidden="false" customHeight="false" outlineLevel="0" collapsed="false">
      <c r="A610" s="0" t="s">
        <v>226</v>
      </c>
      <c r="B610" s="6" t="s">
        <v>227</v>
      </c>
      <c r="C610" s="6" t="s">
        <v>129</v>
      </c>
      <c r="D610" s="0" t="s">
        <v>68</v>
      </c>
      <c r="E610" s="0" t="s">
        <v>228</v>
      </c>
      <c r="F610" s="0" t="n">
        <v>1600</v>
      </c>
      <c r="G610" s="6" t="n">
        <v>5.45</v>
      </c>
      <c r="H610" s="4" t="n">
        <v>1639.5</v>
      </c>
      <c r="I610" s="0" t="s">
        <v>90</v>
      </c>
      <c r="J610" s="4" t="s">
        <v>193</v>
      </c>
      <c r="K610" s="4" t="n">
        <v>86</v>
      </c>
      <c r="M610" s="0" t="s">
        <v>173</v>
      </c>
      <c r="N610" s="0" t="s">
        <v>229</v>
      </c>
      <c r="O610" s="5" t="s">
        <v>230</v>
      </c>
      <c r="P610" s="0" t="s">
        <v>41</v>
      </c>
      <c r="R610" s="13" t="n">
        <v>29755</v>
      </c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customFormat="false" ht="15.75" hidden="false" customHeight="false" outlineLevel="0" collapsed="false">
      <c r="A611" s="0" t="s">
        <v>226</v>
      </c>
      <c r="B611" s="6" t="s">
        <v>227</v>
      </c>
      <c r="C611" s="6" t="s">
        <v>129</v>
      </c>
      <c r="D611" s="0" t="s">
        <v>68</v>
      </c>
      <c r="E611" s="0" t="s">
        <v>228</v>
      </c>
      <c r="F611" s="0" t="n">
        <v>1600</v>
      </c>
      <c r="G611" s="6" t="n">
        <v>5.45</v>
      </c>
      <c r="H611" s="4" t="n">
        <v>1639.5</v>
      </c>
      <c r="I611" s="0" t="s">
        <v>90</v>
      </c>
      <c r="J611" s="4" t="s">
        <v>193</v>
      </c>
      <c r="K611" s="4" t="n">
        <v>218</v>
      </c>
      <c r="M611" s="0" t="s">
        <v>173</v>
      </c>
      <c r="N611" s="0" t="s">
        <v>229</v>
      </c>
      <c r="O611" s="5" t="s">
        <v>230</v>
      </c>
      <c r="P611" s="0" t="s">
        <v>41</v>
      </c>
      <c r="R611" s="13" t="n">
        <v>30181</v>
      </c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customFormat="false" ht="15.75" hidden="false" customHeight="false" outlineLevel="0" collapsed="false">
      <c r="A612" s="0" t="s">
        <v>226</v>
      </c>
      <c r="B612" s="6" t="s">
        <v>227</v>
      </c>
      <c r="C612" s="6" t="s">
        <v>129</v>
      </c>
      <c r="D612" s="0" t="s">
        <v>68</v>
      </c>
      <c r="E612" s="0" t="s">
        <v>228</v>
      </c>
      <c r="F612" s="0" t="n">
        <v>1600</v>
      </c>
      <c r="G612" s="6" t="n">
        <v>5.45</v>
      </c>
      <c r="H612" s="4" t="n">
        <v>1639.5</v>
      </c>
      <c r="I612" s="0" t="s">
        <v>90</v>
      </c>
      <c r="J612" s="4" t="s">
        <v>193</v>
      </c>
      <c r="K612" s="4" t="n">
        <v>91</v>
      </c>
      <c r="M612" s="0" t="s">
        <v>173</v>
      </c>
      <c r="N612" s="0" t="s">
        <v>229</v>
      </c>
      <c r="O612" s="5" t="s">
        <v>230</v>
      </c>
      <c r="P612" s="0" t="s">
        <v>41</v>
      </c>
      <c r="R612" s="13" t="n">
        <v>30251</v>
      </c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customFormat="false" ht="15.75" hidden="false" customHeight="false" outlineLevel="0" collapsed="false">
      <c r="A613" s="0" t="s">
        <v>226</v>
      </c>
      <c r="B613" s="6" t="s">
        <v>227</v>
      </c>
      <c r="C613" s="6" t="s">
        <v>129</v>
      </c>
      <c r="D613" s="0" t="s">
        <v>68</v>
      </c>
      <c r="E613" s="0" t="s">
        <v>228</v>
      </c>
      <c r="F613" s="0" t="n">
        <v>1600</v>
      </c>
      <c r="G613" s="6" t="n">
        <v>5.45</v>
      </c>
      <c r="H613" s="4" t="n">
        <v>1639.5</v>
      </c>
      <c r="I613" s="0" t="s">
        <v>90</v>
      </c>
      <c r="J613" s="4" t="s">
        <v>193</v>
      </c>
      <c r="K613" s="4" t="n">
        <v>35</v>
      </c>
      <c r="M613" s="0" t="s">
        <v>173</v>
      </c>
      <c r="N613" s="0" t="s">
        <v>229</v>
      </c>
      <c r="O613" s="5" t="s">
        <v>230</v>
      </c>
      <c r="P613" s="0" t="s">
        <v>41</v>
      </c>
      <c r="R613" s="13" t="n">
        <v>30967</v>
      </c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customFormat="false" ht="15.75" hidden="false" customHeight="false" outlineLevel="0" collapsed="false">
      <c r="A614" s="0" t="s">
        <v>226</v>
      </c>
      <c r="B614" s="6" t="s">
        <v>227</v>
      </c>
      <c r="C614" s="6" t="s">
        <v>129</v>
      </c>
      <c r="D614" s="0" t="s">
        <v>68</v>
      </c>
      <c r="E614" s="0" t="s">
        <v>228</v>
      </c>
      <c r="F614" s="0" t="n">
        <v>1600</v>
      </c>
      <c r="G614" s="6" t="n">
        <v>5.45</v>
      </c>
      <c r="H614" s="4" t="n">
        <v>1639.5</v>
      </c>
      <c r="I614" s="0" t="s">
        <v>90</v>
      </c>
      <c r="J614" s="4" t="s">
        <v>24</v>
      </c>
      <c r="K614" s="4" t="s">
        <v>232</v>
      </c>
      <c r="M614" s="0" t="s">
        <v>173</v>
      </c>
      <c r="N614" s="0" t="s">
        <v>229</v>
      </c>
      <c r="O614" s="5" t="s">
        <v>230</v>
      </c>
      <c r="P614" s="0" t="s">
        <v>41</v>
      </c>
      <c r="R614" s="13" t="n">
        <v>26431</v>
      </c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customFormat="false" ht="15.75" hidden="false" customHeight="false" outlineLevel="0" collapsed="false">
      <c r="A615" s="0" t="s">
        <v>226</v>
      </c>
      <c r="B615" s="6" t="s">
        <v>227</v>
      </c>
      <c r="C615" s="6" t="s">
        <v>129</v>
      </c>
      <c r="D615" s="0" t="s">
        <v>68</v>
      </c>
      <c r="E615" s="0" t="s">
        <v>228</v>
      </c>
      <c r="F615" s="0" t="n">
        <v>1600</v>
      </c>
      <c r="G615" s="6" t="n">
        <v>5.45</v>
      </c>
      <c r="H615" s="4" t="n">
        <v>1639.5</v>
      </c>
      <c r="I615" s="0" t="s">
        <v>90</v>
      </c>
      <c r="J615" s="4" t="s">
        <v>24</v>
      </c>
      <c r="K615" s="4" t="n">
        <v>38</v>
      </c>
      <c r="M615" s="0" t="s">
        <v>173</v>
      </c>
      <c r="N615" s="0" t="s">
        <v>229</v>
      </c>
      <c r="O615" s="5" t="s">
        <v>230</v>
      </c>
      <c r="P615" s="0" t="s">
        <v>41</v>
      </c>
      <c r="R615" s="13" t="n">
        <v>26514</v>
      </c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customFormat="false" ht="15.75" hidden="false" customHeight="false" outlineLevel="0" collapsed="false">
      <c r="A616" s="0" t="s">
        <v>226</v>
      </c>
      <c r="B616" s="6" t="s">
        <v>227</v>
      </c>
      <c r="C616" s="6" t="s">
        <v>129</v>
      </c>
      <c r="D616" s="0" t="s">
        <v>68</v>
      </c>
      <c r="E616" s="0" t="s">
        <v>228</v>
      </c>
      <c r="F616" s="0" t="n">
        <v>1600</v>
      </c>
      <c r="G616" s="6" t="n">
        <v>5.45</v>
      </c>
      <c r="H616" s="4" t="n">
        <v>1639.5</v>
      </c>
      <c r="I616" s="0" t="s">
        <v>90</v>
      </c>
      <c r="J616" s="4" t="s">
        <v>24</v>
      </c>
      <c r="K616" s="4" t="n">
        <v>32</v>
      </c>
      <c r="M616" s="0" t="s">
        <v>173</v>
      </c>
      <c r="N616" s="0" t="s">
        <v>229</v>
      </c>
      <c r="O616" s="5" t="s">
        <v>230</v>
      </c>
      <c r="P616" s="0" t="s">
        <v>41</v>
      </c>
      <c r="R616" s="0" t="s">
        <v>231</v>
      </c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customFormat="false" ht="15.75" hidden="false" customHeight="false" outlineLevel="0" collapsed="false">
      <c r="A617" s="0" t="s">
        <v>226</v>
      </c>
      <c r="B617" s="6" t="s">
        <v>227</v>
      </c>
      <c r="C617" s="6" t="s">
        <v>129</v>
      </c>
      <c r="D617" s="0" t="s">
        <v>68</v>
      </c>
      <c r="E617" s="0" t="s">
        <v>228</v>
      </c>
      <c r="F617" s="0" t="n">
        <v>1600</v>
      </c>
      <c r="G617" s="6" t="n">
        <v>5.45</v>
      </c>
      <c r="H617" s="4" t="n">
        <v>1639.5</v>
      </c>
      <c r="I617" s="0" t="s">
        <v>90</v>
      </c>
      <c r="J617" s="4" t="s">
        <v>24</v>
      </c>
      <c r="K617" s="4" t="n">
        <v>197</v>
      </c>
      <c r="M617" s="0" t="s">
        <v>173</v>
      </c>
      <c r="N617" s="0" t="s">
        <v>229</v>
      </c>
      <c r="O617" s="5" t="s">
        <v>230</v>
      </c>
      <c r="P617" s="0" t="s">
        <v>41</v>
      </c>
      <c r="R617" s="13" t="n">
        <v>29458</v>
      </c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customFormat="false" ht="15.75" hidden="false" customHeight="false" outlineLevel="0" collapsed="false">
      <c r="A618" s="0" t="s">
        <v>226</v>
      </c>
      <c r="B618" s="6" t="s">
        <v>227</v>
      </c>
      <c r="C618" s="6" t="s">
        <v>129</v>
      </c>
      <c r="D618" s="0" t="s">
        <v>68</v>
      </c>
      <c r="E618" s="0" t="s">
        <v>228</v>
      </c>
      <c r="F618" s="0" t="n">
        <v>1600</v>
      </c>
      <c r="G618" s="6" t="n">
        <v>5.45</v>
      </c>
      <c r="H618" s="4" t="n">
        <v>1639.5</v>
      </c>
      <c r="I618" s="0" t="s">
        <v>90</v>
      </c>
      <c r="J618" s="4" t="s">
        <v>24</v>
      </c>
      <c r="K618" s="4" t="n">
        <v>64</v>
      </c>
      <c r="M618" s="0" t="s">
        <v>173</v>
      </c>
      <c r="N618" s="0" t="s">
        <v>229</v>
      </c>
      <c r="O618" s="5" t="s">
        <v>230</v>
      </c>
      <c r="P618" s="0" t="s">
        <v>41</v>
      </c>
      <c r="R618" s="13" t="n">
        <v>29473</v>
      </c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customFormat="false" ht="15.75" hidden="false" customHeight="false" outlineLevel="0" collapsed="false">
      <c r="A619" s="0" t="s">
        <v>226</v>
      </c>
      <c r="B619" s="6" t="s">
        <v>227</v>
      </c>
      <c r="C619" s="6" t="s">
        <v>129</v>
      </c>
      <c r="D619" s="0" t="s">
        <v>68</v>
      </c>
      <c r="E619" s="0" t="s">
        <v>228</v>
      </c>
      <c r="F619" s="0" t="n">
        <v>1600</v>
      </c>
      <c r="G619" s="6" t="n">
        <v>5.45</v>
      </c>
      <c r="H619" s="4" t="n">
        <v>1639.5</v>
      </c>
      <c r="I619" s="0" t="s">
        <v>90</v>
      </c>
      <c r="J619" s="4" t="s">
        <v>24</v>
      </c>
      <c r="K619" s="4" t="n">
        <v>80</v>
      </c>
      <c r="M619" s="0" t="s">
        <v>173</v>
      </c>
      <c r="N619" s="0" t="s">
        <v>229</v>
      </c>
      <c r="O619" s="5" t="s">
        <v>230</v>
      </c>
      <c r="P619" s="0" t="s">
        <v>41</v>
      </c>
      <c r="R619" s="13" t="n">
        <v>29745</v>
      </c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customFormat="false" ht="15.75" hidden="false" customHeight="false" outlineLevel="0" collapsed="false">
      <c r="A620" s="0" t="s">
        <v>226</v>
      </c>
      <c r="B620" s="6" t="s">
        <v>227</v>
      </c>
      <c r="C620" s="6" t="s">
        <v>129</v>
      </c>
      <c r="D620" s="0" t="s">
        <v>68</v>
      </c>
      <c r="E620" s="0" t="s">
        <v>228</v>
      </c>
      <c r="F620" s="0" t="n">
        <v>1600</v>
      </c>
      <c r="G620" s="6" t="n">
        <v>5.45</v>
      </c>
      <c r="H620" s="4" t="n">
        <v>1639.5</v>
      </c>
      <c r="I620" s="0" t="s">
        <v>90</v>
      </c>
      <c r="J620" s="4" t="s">
        <v>24</v>
      </c>
      <c r="K620" s="4" t="n">
        <v>195</v>
      </c>
      <c r="M620" s="0" t="s">
        <v>173</v>
      </c>
      <c r="N620" s="0" t="s">
        <v>229</v>
      </c>
      <c r="O620" s="5" t="s">
        <v>230</v>
      </c>
      <c r="P620" s="0" t="s">
        <v>41</v>
      </c>
      <c r="R620" s="13" t="n">
        <v>29755</v>
      </c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customFormat="false" ht="15.75" hidden="false" customHeight="false" outlineLevel="0" collapsed="false">
      <c r="A621" s="0" t="s">
        <v>226</v>
      </c>
      <c r="B621" s="6" t="s">
        <v>227</v>
      </c>
      <c r="C621" s="6" t="s">
        <v>129</v>
      </c>
      <c r="D621" s="0" t="s">
        <v>68</v>
      </c>
      <c r="E621" s="0" t="s">
        <v>228</v>
      </c>
      <c r="F621" s="0" t="n">
        <v>1600</v>
      </c>
      <c r="G621" s="6" t="n">
        <v>5.45</v>
      </c>
      <c r="H621" s="4" t="n">
        <v>1639.5</v>
      </c>
      <c r="I621" s="0" t="s">
        <v>90</v>
      </c>
      <c r="J621" s="4" t="s">
        <v>24</v>
      </c>
      <c r="K621" s="4" t="n">
        <v>278</v>
      </c>
      <c r="M621" s="0" t="s">
        <v>173</v>
      </c>
      <c r="N621" s="0" t="s">
        <v>229</v>
      </c>
      <c r="O621" s="5" t="s">
        <v>230</v>
      </c>
      <c r="P621" s="0" t="s">
        <v>41</v>
      </c>
      <c r="R621" s="13" t="n">
        <v>30181</v>
      </c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customFormat="false" ht="15.75" hidden="false" customHeight="false" outlineLevel="0" collapsed="false">
      <c r="A622" s="0" t="s">
        <v>226</v>
      </c>
      <c r="B622" s="6" t="s">
        <v>227</v>
      </c>
      <c r="C622" s="6" t="s">
        <v>129</v>
      </c>
      <c r="D622" s="0" t="s">
        <v>68</v>
      </c>
      <c r="E622" s="0" t="s">
        <v>228</v>
      </c>
      <c r="F622" s="0" t="n">
        <v>1600</v>
      </c>
      <c r="G622" s="6" t="n">
        <v>5.45</v>
      </c>
      <c r="H622" s="4" t="n">
        <v>1639.5</v>
      </c>
      <c r="I622" s="0" t="s">
        <v>90</v>
      </c>
      <c r="J622" s="4" t="s">
        <v>24</v>
      </c>
      <c r="K622" s="4" t="n">
        <v>171</v>
      </c>
      <c r="M622" s="0" t="s">
        <v>173</v>
      </c>
      <c r="N622" s="0" t="s">
        <v>229</v>
      </c>
      <c r="O622" s="5" t="s">
        <v>230</v>
      </c>
      <c r="P622" s="0" t="s">
        <v>41</v>
      </c>
      <c r="R622" s="13" t="n">
        <v>30251</v>
      </c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customFormat="false" ht="15.75" hidden="false" customHeight="false" outlineLevel="0" collapsed="false">
      <c r="A623" s="0" t="s">
        <v>226</v>
      </c>
      <c r="B623" s="6" t="s">
        <v>227</v>
      </c>
      <c r="C623" s="6" t="s">
        <v>129</v>
      </c>
      <c r="D623" s="0" t="s">
        <v>68</v>
      </c>
      <c r="E623" s="0" t="s">
        <v>228</v>
      </c>
      <c r="F623" s="0" t="n">
        <v>1600</v>
      </c>
      <c r="G623" s="6" t="n">
        <v>5.45</v>
      </c>
      <c r="H623" s="4" t="n">
        <v>1639.5</v>
      </c>
      <c r="I623" s="0" t="s">
        <v>90</v>
      </c>
      <c r="J623" s="4" t="s">
        <v>24</v>
      </c>
      <c r="K623" s="4" t="n">
        <v>102</v>
      </c>
      <c r="M623" s="0" t="s">
        <v>173</v>
      </c>
      <c r="N623" s="0" t="s">
        <v>229</v>
      </c>
      <c r="O623" s="5" t="s">
        <v>230</v>
      </c>
      <c r="P623" s="0" t="s">
        <v>41</v>
      </c>
      <c r="R623" s="13" t="n">
        <v>30967</v>
      </c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customFormat="false" ht="15.75" hidden="false" customHeight="false" outlineLevel="0" collapsed="false">
      <c r="A624" s="0" t="s">
        <v>226</v>
      </c>
      <c r="B624" s="6" t="s">
        <v>227</v>
      </c>
      <c r="C624" s="6" t="s">
        <v>129</v>
      </c>
      <c r="D624" s="0" t="s">
        <v>68</v>
      </c>
      <c r="E624" s="0" t="s">
        <v>228</v>
      </c>
      <c r="F624" s="0" t="n">
        <v>1600</v>
      </c>
      <c r="G624" s="6" t="n">
        <v>5.45</v>
      </c>
      <c r="H624" s="4" t="n">
        <v>1639.5</v>
      </c>
      <c r="I624" s="0" t="s">
        <v>90</v>
      </c>
      <c r="J624" s="4" t="s">
        <v>233</v>
      </c>
      <c r="K624" s="4" t="s">
        <v>232</v>
      </c>
      <c r="M624" s="0" t="s">
        <v>173</v>
      </c>
      <c r="N624" s="0" t="s">
        <v>229</v>
      </c>
      <c r="O624" s="5" t="s">
        <v>230</v>
      </c>
      <c r="P624" s="0" t="s">
        <v>41</v>
      </c>
      <c r="R624" s="13" t="n">
        <v>26431</v>
      </c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customFormat="false" ht="15.75" hidden="false" customHeight="false" outlineLevel="0" collapsed="false">
      <c r="A625" s="0" t="s">
        <v>226</v>
      </c>
      <c r="B625" s="6" t="s">
        <v>227</v>
      </c>
      <c r="C625" s="6" t="s">
        <v>129</v>
      </c>
      <c r="D625" s="0" t="s">
        <v>68</v>
      </c>
      <c r="E625" s="0" t="s">
        <v>228</v>
      </c>
      <c r="F625" s="0" t="n">
        <v>1600</v>
      </c>
      <c r="G625" s="6" t="n">
        <v>5.45</v>
      </c>
      <c r="H625" s="4" t="n">
        <v>1639.5</v>
      </c>
      <c r="I625" s="0" t="s">
        <v>90</v>
      </c>
      <c r="J625" s="4" t="s">
        <v>233</v>
      </c>
      <c r="K625" s="4" t="n">
        <v>9</v>
      </c>
      <c r="M625" s="0" t="s">
        <v>173</v>
      </c>
      <c r="N625" s="0" t="s">
        <v>229</v>
      </c>
      <c r="O625" s="5" t="s">
        <v>230</v>
      </c>
      <c r="P625" s="0" t="s">
        <v>41</v>
      </c>
      <c r="R625" s="13" t="n">
        <v>26514</v>
      </c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customFormat="false" ht="15.75" hidden="false" customHeight="false" outlineLevel="0" collapsed="false">
      <c r="A626" s="0" t="s">
        <v>226</v>
      </c>
      <c r="B626" s="6" t="s">
        <v>227</v>
      </c>
      <c r="C626" s="6" t="s">
        <v>129</v>
      </c>
      <c r="D626" s="0" t="s">
        <v>68</v>
      </c>
      <c r="E626" s="0" t="s">
        <v>228</v>
      </c>
      <c r="F626" s="0" t="n">
        <v>1600</v>
      </c>
      <c r="G626" s="6" t="n">
        <v>5.45</v>
      </c>
      <c r="H626" s="4" t="n">
        <v>1639.5</v>
      </c>
      <c r="I626" s="0" t="s">
        <v>90</v>
      </c>
      <c r="J626" s="4" t="s">
        <v>233</v>
      </c>
      <c r="K626" s="4" t="n">
        <v>35</v>
      </c>
      <c r="M626" s="0" t="s">
        <v>173</v>
      </c>
      <c r="N626" s="0" t="s">
        <v>229</v>
      </c>
      <c r="O626" s="5" t="s">
        <v>230</v>
      </c>
      <c r="P626" s="0" t="s">
        <v>41</v>
      </c>
      <c r="R626" s="0" t="s">
        <v>231</v>
      </c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customFormat="false" ht="15.75" hidden="false" customHeight="false" outlineLevel="0" collapsed="false">
      <c r="A627" s="0" t="s">
        <v>226</v>
      </c>
      <c r="B627" s="6" t="s">
        <v>227</v>
      </c>
      <c r="C627" s="6" t="s">
        <v>129</v>
      </c>
      <c r="D627" s="0" t="s">
        <v>68</v>
      </c>
      <c r="E627" s="0" t="s">
        <v>228</v>
      </c>
      <c r="F627" s="0" t="n">
        <v>1600</v>
      </c>
      <c r="G627" s="6" t="n">
        <v>5.45</v>
      </c>
      <c r="H627" s="4" t="n">
        <v>1639.5</v>
      </c>
      <c r="I627" s="0" t="s">
        <v>90</v>
      </c>
      <c r="J627" s="4" t="s">
        <v>233</v>
      </c>
      <c r="K627" s="4" t="n">
        <v>51</v>
      </c>
      <c r="M627" s="0" t="s">
        <v>173</v>
      </c>
      <c r="N627" s="0" t="s">
        <v>229</v>
      </c>
      <c r="O627" s="5" t="s">
        <v>230</v>
      </c>
      <c r="P627" s="0" t="s">
        <v>41</v>
      </c>
      <c r="R627" s="13" t="n">
        <v>29458</v>
      </c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customFormat="false" ht="15.75" hidden="false" customHeight="false" outlineLevel="0" collapsed="false">
      <c r="A628" s="0" t="s">
        <v>226</v>
      </c>
      <c r="B628" s="6" t="s">
        <v>227</v>
      </c>
      <c r="C628" s="6" t="s">
        <v>129</v>
      </c>
      <c r="D628" s="0" t="s">
        <v>68</v>
      </c>
      <c r="E628" s="0" t="s">
        <v>228</v>
      </c>
      <c r="F628" s="0" t="n">
        <v>1600</v>
      </c>
      <c r="G628" s="6" t="n">
        <v>5.45</v>
      </c>
      <c r="H628" s="4" t="n">
        <v>1639.5</v>
      </c>
      <c r="I628" s="0" t="s">
        <v>90</v>
      </c>
      <c r="J628" s="4" t="s">
        <v>233</v>
      </c>
      <c r="K628" s="4" t="n">
        <v>12</v>
      </c>
      <c r="M628" s="0" t="s">
        <v>173</v>
      </c>
      <c r="N628" s="0" t="s">
        <v>229</v>
      </c>
      <c r="O628" s="5" t="s">
        <v>230</v>
      </c>
      <c r="P628" s="0" t="s">
        <v>41</v>
      </c>
      <c r="R628" s="13" t="n">
        <v>29473</v>
      </c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customFormat="false" ht="15.75" hidden="false" customHeight="false" outlineLevel="0" collapsed="false">
      <c r="A629" s="0" t="s">
        <v>226</v>
      </c>
      <c r="B629" s="6" t="s">
        <v>227</v>
      </c>
      <c r="C629" s="6" t="s">
        <v>129</v>
      </c>
      <c r="D629" s="0" t="s">
        <v>68</v>
      </c>
      <c r="E629" s="0" t="s">
        <v>228</v>
      </c>
      <c r="F629" s="0" t="n">
        <v>1600</v>
      </c>
      <c r="G629" s="6" t="n">
        <v>5.45</v>
      </c>
      <c r="H629" s="4" t="n">
        <v>1639.5</v>
      </c>
      <c r="I629" s="0" t="s">
        <v>90</v>
      </c>
      <c r="J629" s="4" t="s">
        <v>233</v>
      </c>
      <c r="K629" s="4" t="n">
        <v>26</v>
      </c>
      <c r="M629" s="0" t="s">
        <v>173</v>
      </c>
      <c r="N629" s="0" t="s">
        <v>229</v>
      </c>
      <c r="O629" s="5" t="s">
        <v>230</v>
      </c>
      <c r="P629" s="0" t="s">
        <v>41</v>
      </c>
      <c r="R629" s="13" t="n">
        <v>29745</v>
      </c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customFormat="false" ht="15.75" hidden="false" customHeight="false" outlineLevel="0" collapsed="false">
      <c r="A630" s="0" t="s">
        <v>226</v>
      </c>
      <c r="B630" s="6" t="s">
        <v>227</v>
      </c>
      <c r="C630" s="6" t="s">
        <v>129</v>
      </c>
      <c r="D630" s="0" t="s">
        <v>68</v>
      </c>
      <c r="E630" s="0" t="s">
        <v>228</v>
      </c>
      <c r="F630" s="0" t="n">
        <v>1600</v>
      </c>
      <c r="G630" s="6" t="n">
        <v>5.45</v>
      </c>
      <c r="H630" s="4" t="n">
        <v>1639.5</v>
      </c>
      <c r="I630" s="0" t="s">
        <v>90</v>
      </c>
      <c r="J630" s="4" t="s">
        <v>233</v>
      </c>
      <c r="K630" s="4" t="n">
        <v>10</v>
      </c>
      <c r="M630" s="0" t="s">
        <v>173</v>
      </c>
      <c r="N630" s="0" t="s">
        <v>229</v>
      </c>
      <c r="O630" s="5" t="s">
        <v>230</v>
      </c>
      <c r="P630" s="0" t="s">
        <v>41</v>
      </c>
      <c r="R630" s="13" t="n">
        <v>29755</v>
      </c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customFormat="false" ht="15.75" hidden="false" customHeight="false" outlineLevel="0" collapsed="false">
      <c r="A631" s="0" t="s">
        <v>226</v>
      </c>
      <c r="B631" s="6" t="s">
        <v>227</v>
      </c>
      <c r="C631" s="6" t="s">
        <v>129</v>
      </c>
      <c r="D631" s="0" t="s">
        <v>68</v>
      </c>
      <c r="E631" s="0" t="s">
        <v>228</v>
      </c>
      <c r="F631" s="0" t="n">
        <v>1600</v>
      </c>
      <c r="G631" s="6" t="n">
        <v>5.45</v>
      </c>
      <c r="H631" s="4" t="n">
        <v>1639.5</v>
      </c>
      <c r="I631" s="0" t="s">
        <v>90</v>
      </c>
      <c r="J631" s="4" t="s">
        <v>233</v>
      </c>
      <c r="K631" s="4" t="n">
        <v>32</v>
      </c>
      <c r="M631" s="0" t="s">
        <v>173</v>
      </c>
      <c r="N631" s="0" t="s">
        <v>229</v>
      </c>
      <c r="O631" s="5" t="s">
        <v>230</v>
      </c>
      <c r="P631" s="0" t="s">
        <v>41</v>
      </c>
      <c r="R631" s="13" t="n">
        <v>30181</v>
      </c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customFormat="false" ht="15.75" hidden="false" customHeight="false" outlineLevel="0" collapsed="false">
      <c r="A632" s="0" t="s">
        <v>226</v>
      </c>
      <c r="B632" s="6" t="s">
        <v>227</v>
      </c>
      <c r="C632" s="6" t="s">
        <v>129</v>
      </c>
      <c r="D632" s="0" t="s">
        <v>68</v>
      </c>
      <c r="E632" s="0" t="s">
        <v>228</v>
      </c>
      <c r="F632" s="0" t="n">
        <v>1600</v>
      </c>
      <c r="G632" s="6" t="n">
        <v>5.45</v>
      </c>
      <c r="H632" s="4" t="n">
        <v>1639.5</v>
      </c>
      <c r="I632" s="0" t="s">
        <v>90</v>
      </c>
      <c r="J632" s="4" t="s">
        <v>233</v>
      </c>
      <c r="K632" s="4" t="n">
        <v>75</v>
      </c>
      <c r="M632" s="0" t="s">
        <v>173</v>
      </c>
      <c r="N632" s="0" t="s">
        <v>229</v>
      </c>
      <c r="O632" s="5" t="s">
        <v>230</v>
      </c>
      <c r="P632" s="0" t="s">
        <v>41</v>
      </c>
      <c r="R632" s="13" t="n">
        <v>30251</v>
      </c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customFormat="false" ht="15.75" hidden="false" customHeight="false" outlineLevel="0" collapsed="false">
      <c r="A633" s="0" t="s">
        <v>226</v>
      </c>
      <c r="B633" s="6" t="s">
        <v>227</v>
      </c>
      <c r="C633" s="6" t="s">
        <v>129</v>
      </c>
      <c r="D633" s="0" t="s">
        <v>68</v>
      </c>
      <c r="E633" s="0" t="s">
        <v>228</v>
      </c>
      <c r="F633" s="0" t="n">
        <v>1600</v>
      </c>
      <c r="G633" s="6" t="n">
        <v>5.45</v>
      </c>
      <c r="H633" s="4" t="n">
        <v>1639.5</v>
      </c>
      <c r="I633" s="0" t="s">
        <v>90</v>
      </c>
      <c r="J633" s="4" t="s">
        <v>233</v>
      </c>
      <c r="K633" s="4" t="n">
        <v>6</v>
      </c>
      <c r="M633" s="0" t="s">
        <v>173</v>
      </c>
      <c r="N633" s="0" t="s">
        <v>229</v>
      </c>
      <c r="O633" s="5" t="s">
        <v>230</v>
      </c>
      <c r="P633" s="0" t="s">
        <v>41</v>
      </c>
      <c r="R633" s="13" t="n">
        <v>30967</v>
      </c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customFormat="false" ht="15.75" hidden="false" customHeight="false" outlineLevel="0" collapsed="false">
      <c r="A634" s="0" t="s">
        <v>226</v>
      </c>
      <c r="B634" s="6" t="s">
        <v>227</v>
      </c>
      <c r="C634" s="6" t="s">
        <v>129</v>
      </c>
      <c r="D634" s="0" t="s">
        <v>68</v>
      </c>
      <c r="E634" s="0" t="s">
        <v>228</v>
      </c>
      <c r="F634" s="0" t="n">
        <v>1600</v>
      </c>
      <c r="G634" s="6" t="n">
        <v>5.45</v>
      </c>
      <c r="H634" s="4" t="n">
        <v>1639.5</v>
      </c>
      <c r="I634" s="0" t="s">
        <v>90</v>
      </c>
      <c r="J634" s="4" t="s">
        <v>179</v>
      </c>
      <c r="K634" s="6" t="s">
        <v>232</v>
      </c>
      <c r="M634" s="0" t="s">
        <v>173</v>
      </c>
      <c r="N634" s="0" t="s">
        <v>229</v>
      </c>
      <c r="O634" s="5" t="s">
        <v>230</v>
      </c>
      <c r="P634" s="0" t="s">
        <v>41</v>
      </c>
      <c r="R634" s="13" t="n">
        <v>26431</v>
      </c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customFormat="false" ht="15.75" hidden="false" customHeight="false" outlineLevel="0" collapsed="false">
      <c r="A635" s="0" t="s">
        <v>226</v>
      </c>
      <c r="B635" s="6" t="s">
        <v>227</v>
      </c>
      <c r="C635" s="6" t="s">
        <v>129</v>
      </c>
      <c r="D635" s="0" t="s">
        <v>68</v>
      </c>
      <c r="E635" s="0" t="s">
        <v>228</v>
      </c>
      <c r="F635" s="0" t="n">
        <v>1600</v>
      </c>
      <c r="G635" s="6" t="n">
        <v>5.45</v>
      </c>
      <c r="H635" s="4" t="n">
        <v>1639.5</v>
      </c>
      <c r="I635" s="0" t="s">
        <v>90</v>
      </c>
      <c r="J635" s="4" t="s">
        <v>179</v>
      </c>
      <c r="K635" s="6" t="n">
        <v>7</v>
      </c>
      <c r="M635" s="0" t="s">
        <v>173</v>
      </c>
      <c r="N635" s="0" t="s">
        <v>229</v>
      </c>
      <c r="O635" s="5" t="s">
        <v>230</v>
      </c>
      <c r="P635" s="0" t="s">
        <v>41</v>
      </c>
      <c r="R635" s="13" t="n">
        <v>26514</v>
      </c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customFormat="false" ht="15.75" hidden="false" customHeight="false" outlineLevel="0" collapsed="false">
      <c r="A636" s="0" t="s">
        <v>226</v>
      </c>
      <c r="B636" s="6" t="s">
        <v>227</v>
      </c>
      <c r="C636" s="6" t="s">
        <v>129</v>
      </c>
      <c r="D636" s="0" t="s">
        <v>68</v>
      </c>
      <c r="E636" s="0" t="s">
        <v>228</v>
      </c>
      <c r="F636" s="0" t="n">
        <v>1600</v>
      </c>
      <c r="G636" s="6" t="n">
        <v>5.45</v>
      </c>
      <c r="H636" s="4" t="n">
        <v>1639.5</v>
      </c>
      <c r="I636" s="0" t="s">
        <v>90</v>
      </c>
      <c r="J636" s="4" t="s">
        <v>179</v>
      </c>
      <c r="K636" s="6" t="n">
        <v>13</v>
      </c>
      <c r="M636" s="0" t="s">
        <v>173</v>
      </c>
      <c r="N636" s="0" t="s">
        <v>229</v>
      </c>
      <c r="O636" s="5" t="s">
        <v>230</v>
      </c>
      <c r="P636" s="0" t="s">
        <v>41</v>
      </c>
      <c r="R636" s="0" t="s">
        <v>231</v>
      </c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customFormat="false" ht="15.75" hidden="false" customHeight="false" outlineLevel="0" collapsed="false">
      <c r="A637" s="0" t="s">
        <v>226</v>
      </c>
      <c r="B637" s="6" t="s">
        <v>227</v>
      </c>
      <c r="C637" s="6" t="s">
        <v>129</v>
      </c>
      <c r="D637" s="0" t="s">
        <v>68</v>
      </c>
      <c r="E637" s="0" t="s">
        <v>228</v>
      </c>
      <c r="F637" s="0" t="n">
        <v>1600</v>
      </c>
      <c r="G637" s="6" t="n">
        <v>5.45</v>
      </c>
      <c r="H637" s="4" t="n">
        <v>1639.5</v>
      </c>
      <c r="I637" s="0" t="s">
        <v>90</v>
      </c>
      <c r="J637" s="4" t="s">
        <v>179</v>
      </c>
      <c r="K637" s="6" t="n">
        <v>11</v>
      </c>
      <c r="M637" s="0" t="s">
        <v>173</v>
      </c>
      <c r="N637" s="0" t="s">
        <v>229</v>
      </c>
      <c r="O637" s="5" t="s">
        <v>230</v>
      </c>
      <c r="P637" s="0" t="s">
        <v>41</v>
      </c>
      <c r="R637" s="13" t="n">
        <v>29458</v>
      </c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customFormat="false" ht="15.75" hidden="false" customHeight="false" outlineLevel="0" collapsed="false">
      <c r="A638" s="0" t="s">
        <v>226</v>
      </c>
      <c r="B638" s="6" t="s">
        <v>227</v>
      </c>
      <c r="C638" s="6" t="s">
        <v>129</v>
      </c>
      <c r="D638" s="0" t="s">
        <v>68</v>
      </c>
      <c r="E638" s="0" t="s">
        <v>228</v>
      </c>
      <c r="F638" s="0" t="n">
        <v>1600</v>
      </c>
      <c r="G638" s="6" t="n">
        <v>5.45</v>
      </c>
      <c r="H638" s="4" t="n">
        <v>1639.5</v>
      </c>
      <c r="I638" s="0" t="s">
        <v>90</v>
      </c>
      <c r="J638" s="4" t="s">
        <v>179</v>
      </c>
      <c r="K638" s="6" t="s">
        <v>232</v>
      </c>
      <c r="M638" s="0" t="s">
        <v>173</v>
      </c>
      <c r="N638" s="0" t="s">
        <v>229</v>
      </c>
      <c r="O638" s="5" t="s">
        <v>230</v>
      </c>
      <c r="P638" s="0" t="s">
        <v>41</v>
      </c>
      <c r="R638" s="13" t="n">
        <v>29473</v>
      </c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customFormat="false" ht="15.75" hidden="false" customHeight="false" outlineLevel="0" collapsed="false">
      <c r="A639" s="0" t="s">
        <v>226</v>
      </c>
      <c r="B639" s="6" t="s">
        <v>227</v>
      </c>
      <c r="C639" s="6" t="s">
        <v>129</v>
      </c>
      <c r="D639" s="0" t="s">
        <v>68</v>
      </c>
      <c r="E639" s="0" t="s">
        <v>228</v>
      </c>
      <c r="F639" s="0" t="n">
        <v>1600</v>
      </c>
      <c r="G639" s="6" t="n">
        <v>5.45</v>
      </c>
      <c r="H639" s="4" t="n">
        <v>1639.5</v>
      </c>
      <c r="I639" s="0" t="s">
        <v>90</v>
      </c>
      <c r="J639" s="4" t="s">
        <v>179</v>
      </c>
      <c r="K639" s="6" t="n">
        <v>3</v>
      </c>
      <c r="M639" s="0" t="s">
        <v>173</v>
      </c>
      <c r="N639" s="0" t="s">
        <v>229</v>
      </c>
      <c r="O639" s="5" t="s">
        <v>230</v>
      </c>
      <c r="P639" s="0" t="s">
        <v>41</v>
      </c>
      <c r="R639" s="13" t="n">
        <v>29745</v>
      </c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customFormat="false" ht="15.75" hidden="false" customHeight="false" outlineLevel="0" collapsed="false">
      <c r="A640" s="0" t="s">
        <v>226</v>
      </c>
      <c r="B640" s="6" t="s">
        <v>227</v>
      </c>
      <c r="C640" s="6" t="s">
        <v>129</v>
      </c>
      <c r="D640" s="0" t="s">
        <v>68</v>
      </c>
      <c r="E640" s="0" t="s">
        <v>228</v>
      </c>
      <c r="F640" s="0" t="n">
        <v>1600</v>
      </c>
      <c r="G640" s="6" t="n">
        <v>5.45</v>
      </c>
      <c r="H640" s="4" t="n">
        <v>1639.5</v>
      </c>
      <c r="I640" s="0" t="s">
        <v>90</v>
      </c>
      <c r="J640" s="4" t="s">
        <v>179</v>
      </c>
      <c r="K640" s="6" t="n">
        <v>16</v>
      </c>
      <c r="M640" s="0" t="s">
        <v>173</v>
      </c>
      <c r="N640" s="0" t="s">
        <v>229</v>
      </c>
      <c r="O640" s="5" t="s">
        <v>230</v>
      </c>
      <c r="P640" s="0" t="s">
        <v>41</v>
      </c>
      <c r="R640" s="13" t="n">
        <v>29755</v>
      </c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customFormat="false" ht="15.75" hidden="false" customHeight="false" outlineLevel="0" collapsed="false">
      <c r="A641" s="0" t="s">
        <v>226</v>
      </c>
      <c r="B641" s="6" t="s">
        <v>227</v>
      </c>
      <c r="C641" s="6" t="s">
        <v>129</v>
      </c>
      <c r="D641" s="0" t="s">
        <v>68</v>
      </c>
      <c r="E641" s="0" t="s">
        <v>228</v>
      </c>
      <c r="F641" s="0" t="n">
        <v>1600</v>
      </c>
      <c r="G641" s="6" t="n">
        <v>5.45</v>
      </c>
      <c r="H641" s="4" t="n">
        <v>1639.5</v>
      </c>
      <c r="I641" s="0" t="s">
        <v>90</v>
      </c>
      <c r="J641" s="4" t="s">
        <v>179</v>
      </c>
      <c r="K641" s="6" t="n">
        <v>6</v>
      </c>
      <c r="M641" s="0" t="s">
        <v>173</v>
      </c>
      <c r="N641" s="0" t="s">
        <v>229</v>
      </c>
      <c r="O641" s="5" t="s">
        <v>230</v>
      </c>
      <c r="P641" s="0" t="s">
        <v>41</v>
      </c>
      <c r="R641" s="13" t="n">
        <v>30181</v>
      </c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customFormat="false" ht="15.75" hidden="false" customHeight="false" outlineLevel="0" collapsed="false">
      <c r="A642" s="0" t="s">
        <v>226</v>
      </c>
      <c r="B642" s="6" t="s">
        <v>227</v>
      </c>
      <c r="C642" s="6" t="s">
        <v>129</v>
      </c>
      <c r="D642" s="0" t="s">
        <v>68</v>
      </c>
      <c r="E642" s="0" t="s">
        <v>228</v>
      </c>
      <c r="F642" s="0" t="n">
        <v>1600</v>
      </c>
      <c r="G642" s="6" t="n">
        <v>5.45</v>
      </c>
      <c r="H642" s="4" t="n">
        <v>1639.5</v>
      </c>
      <c r="I642" s="0" t="s">
        <v>90</v>
      </c>
      <c r="J642" s="4" t="s">
        <v>179</v>
      </c>
      <c r="K642" s="6" t="n">
        <v>5</v>
      </c>
      <c r="M642" s="0" t="s">
        <v>173</v>
      </c>
      <c r="N642" s="0" t="s">
        <v>229</v>
      </c>
      <c r="O642" s="5" t="s">
        <v>230</v>
      </c>
      <c r="P642" s="0" t="s">
        <v>41</v>
      </c>
      <c r="R642" s="13" t="n">
        <v>30251</v>
      </c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customFormat="false" ht="15.75" hidden="false" customHeight="false" outlineLevel="0" collapsed="false">
      <c r="A643" s="0" t="s">
        <v>226</v>
      </c>
      <c r="B643" s="6" t="s">
        <v>227</v>
      </c>
      <c r="C643" s="6" t="s">
        <v>129</v>
      </c>
      <c r="D643" s="0" t="s">
        <v>68</v>
      </c>
      <c r="E643" s="0" t="s">
        <v>228</v>
      </c>
      <c r="F643" s="0" t="n">
        <v>1600</v>
      </c>
      <c r="G643" s="6" t="n">
        <v>5.45</v>
      </c>
      <c r="H643" s="4" t="n">
        <v>1639.5</v>
      </c>
      <c r="I643" s="0" t="s">
        <v>90</v>
      </c>
      <c r="J643" s="4" t="s">
        <v>179</v>
      </c>
      <c r="K643" s="6" t="s">
        <v>232</v>
      </c>
      <c r="M643" s="0" t="s">
        <v>173</v>
      </c>
      <c r="N643" s="0" t="s">
        <v>229</v>
      </c>
      <c r="O643" s="5" t="s">
        <v>230</v>
      </c>
      <c r="P643" s="0" t="s">
        <v>41</v>
      </c>
      <c r="R643" s="13" t="n">
        <v>30967</v>
      </c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customFormat="false" ht="15.75" hidden="false" customHeight="false" outlineLevel="0" collapsed="false">
      <c r="A644" s="0" t="s">
        <v>226</v>
      </c>
      <c r="B644" s="6" t="s">
        <v>227</v>
      </c>
      <c r="C644" s="6" t="s">
        <v>129</v>
      </c>
      <c r="D644" s="0" t="s">
        <v>68</v>
      </c>
      <c r="E644" s="0" t="s">
        <v>228</v>
      </c>
      <c r="F644" s="0" t="n">
        <v>1600</v>
      </c>
      <c r="G644" s="6" t="n">
        <v>5.45</v>
      </c>
      <c r="H644" s="4" t="n">
        <v>1639.5</v>
      </c>
      <c r="I644" s="0" t="s">
        <v>90</v>
      </c>
      <c r="J644" s="4" t="s">
        <v>234</v>
      </c>
      <c r="K644" s="6" t="n">
        <v>8</v>
      </c>
      <c r="M644" s="0" t="s">
        <v>173</v>
      </c>
      <c r="N644" s="0" t="s">
        <v>229</v>
      </c>
      <c r="O644" s="5" t="s">
        <v>230</v>
      </c>
      <c r="P644" s="0" t="s">
        <v>41</v>
      </c>
      <c r="R644" s="13" t="n">
        <v>26431</v>
      </c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customFormat="false" ht="15.75" hidden="false" customHeight="false" outlineLevel="0" collapsed="false">
      <c r="A645" s="0" t="s">
        <v>226</v>
      </c>
      <c r="B645" s="6" t="s">
        <v>227</v>
      </c>
      <c r="C645" s="6" t="s">
        <v>129</v>
      </c>
      <c r="D645" s="0" t="s">
        <v>68</v>
      </c>
      <c r="E645" s="0" t="s">
        <v>228</v>
      </c>
      <c r="F645" s="0" t="n">
        <v>1600</v>
      </c>
      <c r="G645" s="6" t="n">
        <v>5.45</v>
      </c>
      <c r="H645" s="4" t="n">
        <v>1639.5</v>
      </c>
      <c r="I645" s="0" t="s">
        <v>90</v>
      </c>
      <c r="J645" s="4" t="s">
        <v>234</v>
      </c>
      <c r="K645" s="6" t="n">
        <v>51</v>
      </c>
      <c r="M645" s="0" t="s">
        <v>173</v>
      </c>
      <c r="N645" s="0" t="s">
        <v>229</v>
      </c>
      <c r="O645" s="5" t="s">
        <v>230</v>
      </c>
      <c r="P645" s="0" t="s">
        <v>41</v>
      </c>
      <c r="R645" s="13" t="n">
        <v>26514</v>
      </c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customFormat="false" ht="15.75" hidden="false" customHeight="false" outlineLevel="0" collapsed="false">
      <c r="A646" s="0" t="s">
        <v>226</v>
      </c>
      <c r="B646" s="6" t="s">
        <v>227</v>
      </c>
      <c r="C646" s="6" t="s">
        <v>129</v>
      </c>
      <c r="D646" s="0" t="s">
        <v>68</v>
      </c>
      <c r="E646" s="0" t="s">
        <v>228</v>
      </c>
      <c r="F646" s="0" t="n">
        <v>1600</v>
      </c>
      <c r="G646" s="6" t="n">
        <v>5.45</v>
      </c>
      <c r="H646" s="4" t="n">
        <v>1639.5</v>
      </c>
      <c r="I646" s="0" t="s">
        <v>90</v>
      </c>
      <c r="J646" s="4" t="s">
        <v>234</v>
      </c>
      <c r="K646" s="6" t="n">
        <v>26</v>
      </c>
      <c r="M646" s="0" t="s">
        <v>173</v>
      </c>
      <c r="N646" s="0" t="s">
        <v>229</v>
      </c>
      <c r="O646" s="5" t="s">
        <v>230</v>
      </c>
      <c r="P646" s="0" t="s">
        <v>41</v>
      </c>
      <c r="R646" s="0" t="s">
        <v>231</v>
      </c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customFormat="false" ht="15.75" hidden="false" customHeight="false" outlineLevel="0" collapsed="false">
      <c r="A647" s="0" t="s">
        <v>226</v>
      </c>
      <c r="B647" s="6" t="s">
        <v>227</v>
      </c>
      <c r="C647" s="6" t="s">
        <v>129</v>
      </c>
      <c r="D647" s="0" t="s">
        <v>68</v>
      </c>
      <c r="E647" s="0" t="s">
        <v>228</v>
      </c>
      <c r="F647" s="0" t="n">
        <v>1600</v>
      </c>
      <c r="G647" s="6" t="n">
        <v>5.45</v>
      </c>
      <c r="H647" s="4" t="n">
        <v>1639.5</v>
      </c>
      <c r="I647" s="0" t="s">
        <v>90</v>
      </c>
      <c r="J647" s="4" t="s">
        <v>234</v>
      </c>
      <c r="K647" s="6" t="n">
        <v>3</v>
      </c>
      <c r="M647" s="0" t="s">
        <v>173</v>
      </c>
      <c r="N647" s="0" t="s">
        <v>229</v>
      </c>
      <c r="O647" s="5" t="s">
        <v>230</v>
      </c>
      <c r="P647" s="0" t="s">
        <v>41</v>
      </c>
      <c r="R647" s="13" t="n">
        <v>29458</v>
      </c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customFormat="false" ht="15.75" hidden="false" customHeight="false" outlineLevel="0" collapsed="false">
      <c r="A648" s="0" t="s">
        <v>226</v>
      </c>
      <c r="B648" s="6" t="s">
        <v>227</v>
      </c>
      <c r="C648" s="6" t="s">
        <v>129</v>
      </c>
      <c r="D648" s="0" t="s">
        <v>68</v>
      </c>
      <c r="E648" s="0" t="s">
        <v>228</v>
      </c>
      <c r="F648" s="0" t="n">
        <v>1600</v>
      </c>
      <c r="G648" s="6" t="n">
        <v>5.45</v>
      </c>
      <c r="H648" s="4" t="n">
        <v>1639.5</v>
      </c>
      <c r="I648" s="0" t="s">
        <v>90</v>
      </c>
      <c r="J648" s="4" t="s">
        <v>234</v>
      </c>
      <c r="K648" s="6" t="n">
        <v>4</v>
      </c>
      <c r="M648" s="0" t="s">
        <v>173</v>
      </c>
      <c r="N648" s="0" t="s">
        <v>229</v>
      </c>
      <c r="O648" s="5" t="s">
        <v>230</v>
      </c>
      <c r="P648" s="0" t="s">
        <v>41</v>
      </c>
      <c r="R648" s="13" t="n">
        <v>29473</v>
      </c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customFormat="false" ht="15.75" hidden="false" customHeight="false" outlineLevel="0" collapsed="false">
      <c r="A649" s="0" t="s">
        <v>226</v>
      </c>
      <c r="B649" s="6" t="s">
        <v>227</v>
      </c>
      <c r="C649" s="6" t="s">
        <v>129</v>
      </c>
      <c r="D649" s="0" t="s">
        <v>68</v>
      </c>
      <c r="E649" s="0" t="s">
        <v>228</v>
      </c>
      <c r="F649" s="0" t="n">
        <v>1600</v>
      </c>
      <c r="G649" s="6" t="n">
        <v>5.45</v>
      </c>
      <c r="H649" s="4" t="n">
        <v>1639.5</v>
      </c>
      <c r="I649" s="0" t="s">
        <v>90</v>
      </c>
      <c r="J649" s="4" t="s">
        <v>234</v>
      </c>
      <c r="K649" s="6" t="n">
        <v>3</v>
      </c>
      <c r="M649" s="0" t="s">
        <v>173</v>
      </c>
      <c r="N649" s="0" t="s">
        <v>229</v>
      </c>
      <c r="O649" s="5" t="s">
        <v>230</v>
      </c>
      <c r="P649" s="0" t="s">
        <v>41</v>
      </c>
      <c r="R649" s="13" t="n">
        <v>29745</v>
      </c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customFormat="false" ht="15.75" hidden="false" customHeight="false" outlineLevel="0" collapsed="false">
      <c r="A650" s="0" t="s">
        <v>226</v>
      </c>
      <c r="B650" s="6" t="s">
        <v>227</v>
      </c>
      <c r="C650" s="6" t="s">
        <v>129</v>
      </c>
      <c r="D650" s="0" t="s">
        <v>68</v>
      </c>
      <c r="E650" s="0" t="s">
        <v>228</v>
      </c>
      <c r="F650" s="0" t="n">
        <v>1600</v>
      </c>
      <c r="G650" s="6" t="n">
        <v>5.45</v>
      </c>
      <c r="H650" s="4" t="n">
        <v>1639.5</v>
      </c>
      <c r="I650" s="0" t="s">
        <v>90</v>
      </c>
      <c r="J650" s="4" t="s">
        <v>234</v>
      </c>
      <c r="K650" s="6" t="n">
        <v>13</v>
      </c>
      <c r="M650" s="0" t="s">
        <v>173</v>
      </c>
      <c r="N650" s="0" t="s">
        <v>229</v>
      </c>
      <c r="O650" s="5" t="s">
        <v>230</v>
      </c>
      <c r="P650" s="0" t="s">
        <v>41</v>
      </c>
      <c r="R650" s="13" t="n">
        <v>29755</v>
      </c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customFormat="false" ht="15.75" hidden="false" customHeight="false" outlineLevel="0" collapsed="false">
      <c r="A651" s="0" t="s">
        <v>226</v>
      </c>
      <c r="B651" s="6" t="s">
        <v>227</v>
      </c>
      <c r="C651" s="6" t="s">
        <v>129</v>
      </c>
      <c r="D651" s="0" t="s">
        <v>68</v>
      </c>
      <c r="E651" s="0" t="s">
        <v>228</v>
      </c>
      <c r="F651" s="0" t="n">
        <v>1600</v>
      </c>
      <c r="G651" s="6" t="n">
        <v>5.45</v>
      </c>
      <c r="H651" s="4" t="n">
        <v>1639.5</v>
      </c>
      <c r="I651" s="0" t="s">
        <v>90</v>
      </c>
      <c r="J651" s="4" t="s">
        <v>234</v>
      </c>
      <c r="K651" s="6" t="n">
        <v>67</v>
      </c>
      <c r="M651" s="0" t="s">
        <v>173</v>
      </c>
      <c r="N651" s="0" t="s">
        <v>229</v>
      </c>
      <c r="O651" s="5" t="s">
        <v>230</v>
      </c>
      <c r="P651" s="0" t="s">
        <v>41</v>
      </c>
      <c r="R651" s="13" t="n">
        <v>30181</v>
      </c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customFormat="false" ht="15.75" hidden="false" customHeight="false" outlineLevel="0" collapsed="false">
      <c r="A652" s="0" t="s">
        <v>226</v>
      </c>
      <c r="B652" s="6" t="s">
        <v>227</v>
      </c>
      <c r="C652" s="6" t="s">
        <v>129</v>
      </c>
      <c r="D652" s="0" t="s">
        <v>68</v>
      </c>
      <c r="E652" s="0" t="s">
        <v>228</v>
      </c>
      <c r="F652" s="0" t="n">
        <v>1600</v>
      </c>
      <c r="G652" s="6" t="n">
        <v>5.45</v>
      </c>
      <c r="H652" s="4" t="n">
        <v>1639.5</v>
      </c>
      <c r="I652" s="0" t="s">
        <v>90</v>
      </c>
      <c r="J652" s="4" t="s">
        <v>234</v>
      </c>
      <c r="K652" s="6" t="n">
        <v>5</v>
      </c>
      <c r="M652" s="0" t="s">
        <v>173</v>
      </c>
      <c r="N652" s="0" t="s">
        <v>229</v>
      </c>
      <c r="O652" s="5" t="s">
        <v>230</v>
      </c>
      <c r="P652" s="0" t="s">
        <v>41</v>
      </c>
      <c r="R652" s="13" t="n">
        <v>30251</v>
      </c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customFormat="false" ht="15.75" hidden="false" customHeight="false" outlineLevel="0" collapsed="false">
      <c r="A653" s="0" t="s">
        <v>226</v>
      </c>
      <c r="B653" s="6" t="s">
        <v>227</v>
      </c>
      <c r="C653" s="6" t="s">
        <v>129</v>
      </c>
      <c r="D653" s="0" t="s">
        <v>68</v>
      </c>
      <c r="E653" s="0" t="s">
        <v>228</v>
      </c>
      <c r="F653" s="0" t="n">
        <v>1600</v>
      </c>
      <c r="G653" s="6" t="n">
        <v>5.45</v>
      </c>
      <c r="H653" s="4" t="n">
        <v>1639.5</v>
      </c>
      <c r="I653" s="0" t="s">
        <v>90</v>
      </c>
      <c r="J653" s="4" t="s">
        <v>234</v>
      </c>
      <c r="K653" s="6" t="s">
        <v>232</v>
      </c>
      <c r="M653" s="0" t="s">
        <v>173</v>
      </c>
      <c r="N653" s="0" t="s">
        <v>229</v>
      </c>
      <c r="O653" s="5" t="s">
        <v>230</v>
      </c>
      <c r="P653" s="0" t="s">
        <v>41</v>
      </c>
      <c r="R653" s="13" t="n">
        <v>30967</v>
      </c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customFormat="false" ht="15.75" hidden="false" customHeight="false" outlineLevel="0" collapsed="false">
      <c r="A654" s="0" t="s">
        <v>226</v>
      </c>
      <c r="B654" s="6" t="s">
        <v>227</v>
      </c>
      <c r="C654" s="6" t="s">
        <v>129</v>
      </c>
      <c r="D654" s="0" t="s">
        <v>68</v>
      </c>
      <c r="E654" s="0" t="s">
        <v>228</v>
      </c>
      <c r="F654" s="0" t="n">
        <v>1600</v>
      </c>
      <c r="G654" s="6" t="n">
        <v>5.45</v>
      </c>
      <c r="H654" s="4" t="n">
        <v>1639.5</v>
      </c>
      <c r="I654" s="0" t="s">
        <v>90</v>
      </c>
      <c r="J654" s="4" t="s">
        <v>235</v>
      </c>
      <c r="K654" s="6" t="n">
        <v>4</v>
      </c>
      <c r="M654" s="0" t="s">
        <v>173</v>
      </c>
      <c r="N654" s="0" t="s">
        <v>229</v>
      </c>
      <c r="O654" s="5" t="s">
        <v>230</v>
      </c>
      <c r="P654" s="0" t="s">
        <v>41</v>
      </c>
      <c r="R654" s="13" t="n">
        <v>26431</v>
      </c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customFormat="false" ht="15.75" hidden="false" customHeight="false" outlineLevel="0" collapsed="false">
      <c r="A655" s="0" t="s">
        <v>226</v>
      </c>
      <c r="B655" s="6" t="s">
        <v>227</v>
      </c>
      <c r="C655" s="6" t="s">
        <v>129</v>
      </c>
      <c r="D655" s="0" t="s">
        <v>68</v>
      </c>
      <c r="E655" s="0" t="s">
        <v>228</v>
      </c>
      <c r="F655" s="0" t="n">
        <v>1600</v>
      </c>
      <c r="G655" s="6" t="n">
        <v>5.45</v>
      </c>
      <c r="H655" s="4" t="n">
        <v>1639.5</v>
      </c>
      <c r="I655" s="0" t="s">
        <v>90</v>
      </c>
      <c r="J655" s="4" t="s">
        <v>235</v>
      </c>
      <c r="K655" s="6" t="n">
        <v>2</v>
      </c>
      <c r="M655" s="0" t="s">
        <v>173</v>
      </c>
      <c r="N655" s="0" t="s">
        <v>229</v>
      </c>
      <c r="O655" s="5" t="s">
        <v>230</v>
      </c>
      <c r="P655" s="0" t="s">
        <v>41</v>
      </c>
      <c r="R655" s="13" t="n">
        <v>26514</v>
      </c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customFormat="false" ht="15.75" hidden="false" customHeight="false" outlineLevel="0" collapsed="false">
      <c r="A656" s="0" t="s">
        <v>226</v>
      </c>
      <c r="B656" s="6" t="s">
        <v>227</v>
      </c>
      <c r="C656" s="6" t="s">
        <v>129</v>
      </c>
      <c r="D656" s="0" t="s">
        <v>68</v>
      </c>
      <c r="E656" s="0" t="s">
        <v>228</v>
      </c>
      <c r="F656" s="0" t="n">
        <v>1600</v>
      </c>
      <c r="G656" s="6" t="n">
        <v>5.45</v>
      </c>
      <c r="H656" s="4" t="n">
        <v>1639.5</v>
      </c>
      <c r="I656" s="0" t="s">
        <v>90</v>
      </c>
      <c r="J656" s="4" t="s">
        <v>235</v>
      </c>
      <c r="K656" s="6" t="n">
        <v>3</v>
      </c>
      <c r="M656" s="0" t="s">
        <v>173</v>
      </c>
      <c r="N656" s="0" t="s">
        <v>229</v>
      </c>
      <c r="O656" s="5" t="s">
        <v>230</v>
      </c>
      <c r="P656" s="0" t="s">
        <v>41</v>
      </c>
      <c r="R656" s="0" t="s">
        <v>231</v>
      </c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customFormat="false" ht="15.75" hidden="false" customHeight="false" outlineLevel="0" collapsed="false">
      <c r="A657" s="0" t="s">
        <v>226</v>
      </c>
      <c r="B657" s="6" t="s">
        <v>227</v>
      </c>
      <c r="C657" s="6" t="s">
        <v>129</v>
      </c>
      <c r="D657" s="0" t="s">
        <v>68</v>
      </c>
      <c r="E657" s="0" t="s">
        <v>228</v>
      </c>
      <c r="F657" s="0" t="n">
        <v>1600</v>
      </c>
      <c r="G657" s="6" t="n">
        <v>5.45</v>
      </c>
      <c r="H657" s="4" t="n">
        <v>1639.5</v>
      </c>
      <c r="I657" s="0" t="s">
        <v>90</v>
      </c>
      <c r="J657" s="4" t="s">
        <v>235</v>
      </c>
      <c r="K657" s="6" t="n">
        <v>3</v>
      </c>
      <c r="M657" s="0" t="s">
        <v>173</v>
      </c>
      <c r="N657" s="0" t="s">
        <v>229</v>
      </c>
      <c r="O657" s="5" t="s">
        <v>230</v>
      </c>
      <c r="P657" s="0" t="s">
        <v>41</v>
      </c>
      <c r="R657" s="13" t="n">
        <v>29458</v>
      </c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customFormat="false" ht="15.75" hidden="false" customHeight="false" outlineLevel="0" collapsed="false">
      <c r="A658" s="0" t="s">
        <v>226</v>
      </c>
      <c r="B658" s="6" t="s">
        <v>227</v>
      </c>
      <c r="C658" s="6" t="s">
        <v>129</v>
      </c>
      <c r="D658" s="0" t="s">
        <v>68</v>
      </c>
      <c r="E658" s="0" t="s">
        <v>228</v>
      </c>
      <c r="F658" s="0" t="n">
        <v>1600</v>
      </c>
      <c r="G658" s="6" t="n">
        <v>5.45</v>
      </c>
      <c r="H658" s="4" t="n">
        <v>1639.5</v>
      </c>
      <c r="I658" s="0" t="s">
        <v>90</v>
      </c>
      <c r="J658" s="4" t="s">
        <v>235</v>
      </c>
      <c r="K658" s="6" t="n">
        <v>8</v>
      </c>
      <c r="M658" s="0" t="s">
        <v>173</v>
      </c>
      <c r="N658" s="0" t="s">
        <v>229</v>
      </c>
      <c r="O658" s="5" t="s">
        <v>230</v>
      </c>
      <c r="P658" s="0" t="s">
        <v>41</v>
      </c>
      <c r="R658" s="13" t="n">
        <v>29473</v>
      </c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customFormat="false" ht="15.75" hidden="false" customHeight="false" outlineLevel="0" collapsed="false">
      <c r="A659" s="0" t="s">
        <v>226</v>
      </c>
      <c r="B659" s="6" t="s">
        <v>227</v>
      </c>
      <c r="C659" s="6" t="s">
        <v>129</v>
      </c>
      <c r="D659" s="0" t="s">
        <v>68</v>
      </c>
      <c r="E659" s="0" t="s">
        <v>228</v>
      </c>
      <c r="F659" s="0" t="n">
        <v>1600</v>
      </c>
      <c r="G659" s="6" t="n">
        <v>5.45</v>
      </c>
      <c r="H659" s="4" t="n">
        <v>1639.5</v>
      </c>
      <c r="I659" s="0" t="s">
        <v>90</v>
      </c>
      <c r="J659" s="4" t="s">
        <v>235</v>
      </c>
      <c r="K659" s="6" t="s">
        <v>232</v>
      </c>
      <c r="M659" s="0" t="s">
        <v>173</v>
      </c>
      <c r="N659" s="0" t="s">
        <v>229</v>
      </c>
      <c r="O659" s="5" t="s">
        <v>230</v>
      </c>
      <c r="P659" s="0" t="s">
        <v>41</v>
      </c>
      <c r="R659" s="13" t="n">
        <v>29745</v>
      </c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customFormat="false" ht="15.75" hidden="false" customHeight="false" outlineLevel="0" collapsed="false">
      <c r="A660" s="0" t="s">
        <v>226</v>
      </c>
      <c r="B660" s="6" t="s">
        <v>227</v>
      </c>
      <c r="C660" s="6" t="s">
        <v>129</v>
      </c>
      <c r="D660" s="0" t="s">
        <v>68</v>
      </c>
      <c r="E660" s="0" t="s">
        <v>228</v>
      </c>
      <c r="F660" s="0" t="n">
        <v>1600</v>
      </c>
      <c r="G660" s="6" t="n">
        <v>5.45</v>
      </c>
      <c r="H660" s="4" t="n">
        <v>1639.5</v>
      </c>
      <c r="I660" s="0" t="s">
        <v>90</v>
      </c>
      <c r="J660" s="4" t="s">
        <v>235</v>
      </c>
      <c r="K660" s="6" t="n">
        <v>3</v>
      </c>
      <c r="M660" s="0" t="s">
        <v>173</v>
      </c>
      <c r="N660" s="0" t="s">
        <v>229</v>
      </c>
      <c r="O660" s="5" t="s">
        <v>230</v>
      </c>
      <c r="P660" s="0" t="s">
        <v>41</v>
      </c>
      <c r="R660" s="13" t="n">
        <v>29755</v>
      </c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customFormat="false" ht="15.75" hidden="false" customHeight="false" outlineLevel="0" collapsed="false">
      <c r="A661" s="0" t="s">
        <v>226</v>
      </c>
      <c r="B661" s="6" t="s">
        <v>227</v>
      </c>
      <c r="C661" s="6" t="s">
        <v>129</v>
      </c>
      <c r="D661" s="0" t="s">
        <v>68</v>
      </c>
      <c r="E661" s="0" t="s">
        <v>228</v>
      </c>
      <c r="F661" s="0" t="n">
        <v>1600</v>
      </c>
      <c r="G661" s="6" t="n">
        <v>5.45</v>
      </c>
      <c r="H661" s="4" t="n">
        <v>1639.5</v>
      </c>
      <c r="I661" s="0" t="s">
        <v>90</v>
      </c>
      <c r="J661" s="4" t="s">
        <v>235</v>
      </c>
      <c r="K661" s="6" t="s">
        <v>232</v>
      </c>
      <c r="M661" s="0" t="s">
        <v>173</v>
      </c>
      <c r="N661" s="0" t="s">
        <v>229</v>
      </c>
      <c r="O661" s="5" t="s">
        <v>230</v>
      </c>
      <c r="P661" s="0" t="s">
        <v>41</v>
      </c>
      <c r="R661" s="13" t="n">
        <v>30181</v>
      </c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customFormat="false" ht="15.75" hidden="false" customHeight="false" outlineLevel="0" collapsed="false">
      <c r="A662" s="0" t="s">
        <v>226</v>
      </c>
      <c r="B662" s="6" t="s">
        <v>227</v>
      </c>
      <c r="C662" s="6" t="s">
        <v>129</v>
      </c>
      <c r="D662" s="0" t="s">
        <v>68</v>
      </c>
      <c r="E662" s="0" t="s">
        <v>228</v>
      </c>
      <c r="F662" s="0" t="n">
        <v>1600</v>
      </c>
      <c r="G662" s="6" t="n">
        <v>5.45</v>
      </c>
      <c r="H662" s="4" t="n">
        <v>1639.5</v>
      </c>
      <c r="I662" s="0" t="s">
        <v>90</v>
      </c>
      <c r="J662" s="4" t="s">
        <v>235</v>
      </c>
      <c r="K662" s="6" t="n">
        <v>5</v>
      </c>
      <c r="M662" s="0" t="s">
        <v>173</v>
      </c>
      <c r="N662" s="0" t="s">
        <v>229</v>
      </c>
      <c r="O662" s="5" t="s">
        <v>230</v>
      </c>
      <c r="P662" s="0" t="s">
        <v>41</v>
      </c>
      <c r="R662" s="13" t="n">
        <v>30251</v>
      </c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customFormat="false" ht="15.75" hidden="false" customHeight="false" outlineLevel="0" collapsed="false">
      <c r="A663" s="0" t="s">
        <v>226</v>
      </c>
      <c r="B663" s="6" t="s">
        <v>227</v>
      </c>
      <c r="C663" s="6" t="s">
        <v>129</v>
      </c>
      <c r="D663" s="0" t="s">
        <v>68</v>
      </c>
      <c r="E663" s="0" t="s">
        <v>228</v>
      </c>
      <c r="F663" s="0" t="n">
        <v>1600</v>
      </c>
      <c r="G663" s="6" t="n">
        <v>5.45</v>
      </c>
      <c r="H663" s="4" t="n">
        <v>1639.5</v>
      </c>
      <c r="I663" s="0" t="s">
        <v>90</v>
      </c>
      <c r="J663" s="4" t="s">
        <v>235</v>
      </c>
      <c r="K663" s="6" t="s">
        <v>232</v>
      </c>
      <c r="M663" s="0" t="s">
        <v>173</v>
      </c>
      <c r="N663" s="0" t="s">
        <v>229</v>
      </c>
      <c r="O663" s="5" t="s">
        <v>230</v>
      </c>
      <c r="P663" s="0" t="s">
        <v>41</v>
      </c>
      <c r="R663" s="13" t="n">
        <v>30967</v>
      </c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customFormat="false" ht="15.75" hidden="false" customHeight="false" outlineLevel="0" collapsed="false">
      <c r="A664" s="0" t="s">
        <v>226</v>
      </c>
      <c r="B664" s="6" t="s">
        <v>227</v>
      </c>
      <c r="C664" s="6" t="s">
        <v>129</v>
      </c>
      <c r="D664" s="0" t="s">
        <v>68</v>
      </c>
      <c r="E664" s="0" t="s">
        <v>228</v>
      </c>
      <c r="F664" s="0" t="n">
        <v>1600</v>
      </c>
      <c r="G664" s="6" t="n">
        <v>5.45</v>
      </c>
      <c r="H664" s="4" t="n">
        <v>1639.5</v>
      </c>
      <c r="I664" s="0" t="s">
        <v>90</v>
      </c>
      <c r="J664" s="4" t="s">
        <v>236</v>
      </c>
      <c r="K664" s="6" t="n">
        <v>12</v>
      </c>
      <c r="M664" s="0" t="s">
        <v>173</v>
      </c>
      <c r="N664" s="0" t="s">
        <v>229</v>
      </c>
      <c r="O664" s="5" t="s">
        <v>230</v>
      </c>
      <c r="P664" s="0" t="s">
        <v>41</v>
      </c>
      <c r="R664" s="13" t="n">
        <v>26431</v>
      </c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customFormat="false" ht="15.75" hidden="false" customHeight="false" outlineLevel="0" collapsed="false">
      <c r="A665" s="0" t="s">
        <v>226</v>
      </c>
      <c r="B665" s="6" t="s">
        <v>227</v>
      </c>
      <c r="C665" s="6" t="s">
        <v>129</v>
      </c>
      <c r="D665" s="0" t="s">
        <v>68</v>
      </c>
      <c r="E665" s="0" t="s">
        <v>228</v>
      </c>
      <c r="F665" s="0" t="n">
        <v>1600</v>
      </c>
      <c r="G665" s="6" t="n">
        <v>5.45</v>
      </c>
      <c r="H665" s="4" t="n">
        <v>1639.5</v>
      </c>
      <c r="I665" s="0" t="s">
        <v>90</v>
      </c>
      <c r="J665" s="4" t="s">
        <v>236</v>
      </c>
      <c r="K665" s="6" t="n">
        <v>29</v>
      </c>
      <c r="M665" s="0" t="s">
        <v>173</v>
      </c>
      <c r="N665" s="0" t="s">
        <v>229</v>
      </c>
      <c r="O665" s="5" t="s">
        <v>230</v>
      </c>
      <c r="P665" s="0" t="s">
        <v>41</v>
      </c>
      <c r="R665" s="13" t="n">
        <v>26514</v>
      </c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customFormat="false" ht="15.75" hidden="false" customHeight="false" outlineLevel="0" collapsed="false">
      <c r="A666" s="0" t="s">
        <v>226</v>
      </c>
      <c r="B666" s="6" t="s">
        <v>227</v>
      </c>
      <c r="C666" s="6" t="s">
        <v>129</v>
      </c>
      <c r="D666" s="0" t="s">
        <v>68</v>
      </c>
      <c r="E666" s="0" t="s">
        <v>228</v>
      </c>
      <c r="F666" s="0" t="n">
        <v>1600</v>
      </c>
      <c r="G666" s="6" t="n">
        <v>5.45</v>
      </c>
      <c r="H666" s="4" t="n">
        <v>1639.5</v>
      </c>
      <c r="I666" s="0" t="s">
        <v>90</v>
      </c>
      <c r="J666" s="4" t="s">
        <v>236</v>
      </c>
      <c r="K666" s="6" t="n">
        <v>45</v>
      </c>
      <c r="M666" s="0" t="s">
        <v>173</v>
      </c>
      <c r="N666" s="0" t="s">
        <v>229</v>
      </c>
      <c r="O666" s="5" t="s">
        <v>230</v>
      </c>
      <c r="P666" s="0" t="s">
        <v>41</v>
      </c>
      <c r="R666" s="0" t="s">
        <v>231</v>
      </c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customFormat="false" ht="15.75" hidden="false" customHeight="false" outlineLevel="0" collapsed="false">
      <c r="A667" s="0" t="s">
        <v>226</v>
      </c>
      <c r="B667" s="6" t="s">
        <v>227</v>
      </c>
      <c r="C667" s="6" t="s">
        <v>129</v>
      </c>
      <c r="D667" s="0" t="s">
        <v>68</v>
      </c>
      <c r="E667" s="0" t="s">
        <v>228</v>
      </c>
      <c r="F667" s="0" t="n">
        <v>1600</v>
      </c>
      <c r="G667" s="6" t="n">
        <v>5.45</v>
      </c>
      <c r="H667" s="4" t="n">
        <v>1639.5</v>
      </c>
      <c r="I667" s="0" t="s">
        <v>90</v>
      </c>
      <c r="J667" s="4" t="s">
        <v>236</v>
      </c>
      <c r="K667" s="6" t="n">
        <v>48</v>
      </c>
      <c r="M667" s="0" t="s">
        <v>173</v>
      </c>
      <c r="N667" s="0" t="s">
        <v>229</v>
      </c>
      <c r="O667" s="5" t="s">
        <v>230</v>
      </c>
      <c r="P667" s="0" t="s">
        <v>41</v>
      </c>
      <c r="R667" s="13" t="n">
        <v>29458</v>
      </c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customFormat="false" ht="15.75" hidden="false" customHeight="false" outlineLevel="0" collapsed="false">
      <c r="A668" s="0" t="s">
        <v>226</v>
      </c>
      <c r="B668" s="6" t="s">
        <v>227</v>
      </c>
      <c r="C668" s="6" t="s">
        <v>129</v>
      </c>
      <c r="D668" s="0" t="s">
        <v>68</v>
      </c>
      <c r="E668" s="0" t="s">
        <v>228</v>
      </c>
      <c r="F668" s="0" t="n">
        <v>1600</v>
      </c>
      <c r="G668" s="6" t="n">
        <v>5.45</v>
      </c>
      <c r="H668" s="4" t="n">
        <v>1639.5</v>
      </c>
      <c r="I668" s="0" t="s">
        <v>90</v>
      </c>
      <c r="J668" s="4" t="s">
        <v>236</v>
      </c>
      <c r="K668" s="6" t="n">
        <v>12</v>
      </c>
      <c r="M668" s="0" t="s">
        <v>173</v>
      </c>
      <c r="N668" s="0" t="s">
        <v>229</v>
      </c>
      <c r="O668" s="5" t="s">
        <v>230</v>
      </c>
      <c r="P668" s="0" t="s">
        <v>41</v>
      </c>
      <c r="R668" s="13" t="n">
        <v>29473</v>
      </c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customFormat="false" ht="15.75" hidden="false" customHeight="false" outlineLevel="0" collapsed="false">
      <c r="A669" s="0" t="s">
        <v>226</v>
      </c>
      <c r="B669" s="6" t="s">
        <v>227</v>
      </c>
      <c r="C669" s="6" t="s">
        <v>129</v>
      </c>
      <c r="D669" s="0" t="s">
        <v>68</v>
      </c>
      <c r="E669" s="0" t="s">
        <v>228</v>
      </c>
      <c r="F669" s="0" t="n">
        <v>1600</v>
      </c>
      <c r="G669" s="6" t="n">
        <v>5.45</v>
      </c>
      <c r="H669" s="4" t="n">
        <v>1639.5</v>
      </c>
      <c r="I669" s="0" t="s">
        <v>90</v>
      </c>
      <c r="J669" s="4" t="s">
        <v>236</v>
      </c>
      <c r="K669" s="6" t="n">
        <v>70</v>
      </c>
      <c r="M669" s="0" t="s">
        <v>173</v>
      </c>
      <c r="N669" s="0" t="s">
        <v>229</v>
      </c>
      <c r="O669" s="5" t="s">
        <v>230</v>
      </c>
      <c r="P669" s="0" t="s">
        <v>41</v>
      </c>
      <c r="R669" s="13" t="n">
        <v>29745</v>
      </c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customFormat="false" ht="15.75" hidden="false" customHeight="false" outlineLevel="0" collapsed="false">
      <c r="A670" s="0" t="s">
        <v>226</v>
      </c>
      <c r="B670" s="6" t="s">
        <v>227</v>
      </c>
      <c r="C670" s="6" t="s">
        <v>129</v>
      </c>
      <c r="D670" s="0" t="s">
        <v>68</v>
      </c>
      <c r="E670" s="0" t="s">
        <v>228</v>
      </c>
      <c r="F670" s="0" t="n">
        <v>1600</v>
      </c>
      <c r="G670" s="6" t="n">
        <v>5.45</v>
      </c>
      <c r="H670" s="4" t="n">
        <v>1639.5</v>
      </c>
      <c r="I670" s="0" t="s">
        <v>90</v>
      </c>
      <c r="J670" s="4" t="s">
        <v>236</v>
      </c>
      <c r="K670" s="6" t="n">
        <v>29</v>
      </c>
      <c r="M670" s="0" t="s">
        <v>173</v>
      </c>
      <c r="N670" s="0" t="s">
        <v>229</v>
      </c>
      <c r="O670" s="5" t="s">
        <v>230</v>
      </c>
      <c r="P670" s="0" t="s">
        <v>41</v>
      </c>
      <c r="R670" s="13" t="n">
        <v>29755</v>
      </c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customFormat="false" ht="15.75" hidden="false" customHeight="false" outlineLevel="0" collapsed="false">
      <c r="A671" s="0" t="s">
        <v>226</v>
      </c>
      <c r="B671" s="6" t="s">
        <v>227</v>
      </c>
      <c r="C671" s="6" t="s">
        <v>129</v>
      </c>
      <c r="D671" s="0" t="s">
        <v>68</v>
      </c>
      <c r="E671" s="0" t="s">
        <v>228</v>
      </c>
      <c r="F671" s="0" t="n">
        <v>1600</v>
      </c>
      <c r="G671" s="6" t="n">
        <v>5.45</v>
      </c>
      <c r="H671" s="4" t="n">
        <v>1639.5</v>
      </c>
      <c r="I671" s="0" t="s">
        <v>90</v>
      </c>
      <c r="J671" s="4" t="s">
        <v>236</v>
      </c>
      <c r="K671" s="6" t="n">
        <v>29</v>
      </c>
      <c r="M671" s="0" t="s">
        <v>173</v>
      </c>
      <c r="N671" s="0" t="s">
        <v>229</v>
      </c>
      <c r="O671" s="5" t="s">
        <v>230</v>
      </c>
      <c r="P671" s="0" t="s">
        <v>41</v>
      </c>
      <c r="R671" s="13" t="n">
        <v>30181</v>
      </c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customFormat="false" ht="15.75" hidden="false" customHeight="false" outlineLevel="0" collapsed="false">
      <c r="A672" s="0" t="s">
        <v>226</v>
      </c>
      <c r="B672" s="6" t="s">
        <v>227</v>
      </c>
      <c r="C672" s="6" t="s">
        <v>129</v>
      </c>
      <c r="D672" s="0" t="s">
        <v>68</v>
      </c>
      <c r="E672" s="0" t="s">
        <v>228</v>
      </c>
      <c r="F672" s="0" t="n">
        <v>1600</v>
      </c>
      <c r="G672" s="6" t="n">
        <v>5.45</v>
      </c>
      <c r="H672" s="4" t="n">
        <v>1639.5</v>
      </c>
      <c r="I672" s="0" t="s">
        <v>90</v>
      </c>
      <c r="J672" s="4" t="s">
        <v>236</v>
      </c>
      <c r="K672" s="6" t="n">
        <v>53</v>
      </c>
      <c r="M672" s="0" t="s">
        <v>173</v>
      </c>
      <c r="N672" s="0" t="s">
        <v>229</v>
      </c>
      <c r="O672" s="5" t="s">
        <v>230</v>
      </c>
      <c r="P672" s="0" t="s">
        <v>41</v>
      </c>
      <c r="R672" s="13" t="n">
        <v>30251</v>
      </c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customFormat="false" ht="15.75" hidden="false" customHeight="false" outlineLevel="0" collapsed="false">
      <c r="A673" s="0" t="s">
        <v>226</v>
      </c>
      <c r="B673" s="6" t="s">
        <v>227</v>
      </c>
      <c r="C673" s="6" t="s">
        <v>129</v>
      </c>
      <c r="D673" s="0" t="s">
        <v>68</v>
      </c>
      <c r="E673" s="0" t="s">
        <v>228</v>
      </c>
      <c r="F673" s="0" t="n">
        <v>1600</v>
      </c>
      <c r="G673" s="6" t="n">
        <v>5.45</v>
      </c>
      <c r="H673" s="4" t="n">
        <v>1639.5</v>
      </c>
      <c r="I673" s="0" t="s">
        <v>90</v>
      </c>
      <c r="J673" s="4" t="s">
        <v>236</v>
      </c>
      <c r="K673" s="6" t="n">
        <v>83</v>
      </c>
      <c r="M673" s="0" t="s">
        <v>173</v>
      </c>
      <c r="N673" s="0" t="s">
        <v>229</v>
      </c>
      <c r="O673" s="5" t="s">
        <v>230</v>
      </c>
      <c r="P673" s="0" t="s">
        <v>41</v>
      </c>
      <c r="R673" s="13" t="n">
        <v>30967</v>
      </c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customFormat="false" ht="15.75" hidden="false" customHeight="false" outlineLevel="0" collapsed="false">
      <c r="A674" s="0" t="s">
        <v>226</v>
      </c>
      <c r="B674" s="6" t="s">
        <v>227</v>
      </c>
      <c r="C674" s="6" t="s">
        <v>129</v>
      </c>
      <c r="D674" s="0" t="s">
        <v>68</v>
      </c>
      <c r="E674" s="0" t="s">
        <v>228</v>
      </c>
      <c r="F674" s="0" t="n">
        <v>1600</v>
      </c>
      <c r="G674" s="6" t="n">
        <v>5.45</v>
      </c>
      <c r="H674" s="4" t="n">
        <v>1639.5</v>
      </c>
      <c r="I674" s="0" t="s">
        <v>90</v>
      </c>
      <c r="J674" s="4" t="s">
        <v>237</v>
      </c>
      <c r="K674" s="6" t="n">
        <v>16</v>
      </c>
      <c r="M674" s="0" t="s">
        <v>173</v>
      </c>
      <c r="N674" s="0" t="s">
        <v>229</v>
      </c>
      <c r="O674" s="5" t="s">
        <v>230</v>
      </c>
      <c r="P674" s="0" t="s">
        <v>41</v>
      </c>
      <c r="R674" s="13" t="n">
        <v>26431</v>
      </c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customFormat="false" ht="15.75" hidden="false" customHeight="false" outlineLevel="0" collapsed="false">
      <c r="A675" s="0" t="s">
        <v>226</v>
      </c>
      <c r="B675" s="6" t="s">
        <v>227</v>
      </c>
      <c r="C675" s="6" t="s">
        <v>129</v>
      </c>
      <c r="D675" s="0" t="s">
        <v>68</v>
      </c>
      <c r="E675" s="0" t="s">
        <v>228</v>
      </c>
      <c r="F675" s="0" t="n">
        <v>1600</v>
      </c>
      <c r="G675" s="6" t="n">
        <v>5.45</v>
      </c>
      <c r="H675" s="4" t="n">
        <v>1639.5</v>
      </c>
      <c r="I675" s="0" t="s">
        <v>90</v>
      </c>
      <c r="J675" s="4" t="s">
        <v>237</v>
      </c>
      <c r="K675" s="6" t="n">
        <v>39</v>
      </c>
      <c r="M675" s="0" t="s">
        <v>173</v>
      </c>
      <c r="N675" s="0" t="s">
        <v>229</v>
      </c>
      <c r="O675" s="5" t="s">
        <v>230</v>
      </c>
      <c r="P675" s="0" t="s">
        <v>41</v>
      </c>
      <c r="R675" s="13" t="n">
        <v>26514</v>
      </c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customFormat="false" ht="15.75" hidden="false" customHeight="false" outlineLevel="0" collapsed="false">
      <c r="A676" s="0" t="s">
        <v>226</v>
      </c>
      <c r="B676" s="6" t="s">
        <v>227</v>
      </c>
      <c r="C676" s="6" t="s">
        <v>129</v>
      </c>
      <c r="D676" s="0" t="s">
        <v>68</v>
      </c>
      <c r="E676" s="0" t="s">
        <v>228</v>
      </c>
      <c r="F676" s="0" t="n">
        <v>1600</v>
      </c>
      <c r="G676" s="6" t="n">
        <v>5.45</v>
      </c>
      <c r="H676" s="4" t="n">
        <v>1639.5</v>
      </c>
      <c r="I676" s="0" t="s">
        <v>90</v>
      </c>
      <c r="J676" s="4" t="s">
        <v>237</v>
      </c>
      <c r="K676" s="6" t="n">
        <v>70</v>
      </c>
      <c r="M676" s="0" t="s">
        <v>173</v>
      </c>
      <c r="N676" s="0" t="s">
        <v>229</v>
      </c>
      <c r="O676" s="5" t="s">
        <v>230</v>
      </c>
      <c r="P676" s="0" t="s">
        <v>41</v>
      </c>
      <c r="R676" s="13" t="s">
        <v>231</v>
      </c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customFormat="false" ht="15.75" hidden="false" customHeight="false" outlineLevel="0" collapsed="false">
      <c r="A677" s="0" t="s">
        <v>226</v>
      </c>
      <c r="B677" s="6" t="s">
        <v>227</v>
      </c>
      <c r="C677" s="6" t="s">
        <v>129</v>
      </c>
      <c r="D677" s="0" t="s">
        <v>68</v>
      </c>
      <c r="E677" s="0" t="s">
        <v>228</v>
      </c>
      <c r="F677" s="0" t="n">
        <v>1600</v>
      </c>
      <c r="G677" s="6" t="n">
        <v>5.45</v>
      </c>
      <c r="H677" s="4" t="n">
        <v>1639.5</v>
      </c>
      <c r="I677" s="0" t="s">
        <v>90</v>
      </c>
      <c r="J677" s="4" t="s">
        <v>237</v>
      </c>
      <c r="K677" s="6" t="n">
        <v>125</v>
      </c>
      <c r="M677" s="0" t="s">
        <v>173</v>
      </c>
      <c r="N677" s="0" t="s">
        <v>229</v>
      </c>
      <c r="O677" s="5" t="s">
        <v>230</v>
      </c>
      <c r="P677" s="0" t="s">
        <v>41</v>
      </c>
      <c r="R677" s="13" t="n">
        <v>29458</v>
      </c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customFormat="false" ht="15.75" hidden="false" customHeight="false" outlineLevel="0" collapsed="false">
      <c r="A678" s="0" t="s">
        <v>226</v>
      </c>
      <c r="B678" s="6" t="s">
        <v>227</v>
      </c>
      <c r="C678" s="6" t="s">
        <v>129</v>
      </c>
      <c r="D678" s="0" t="s">
        <v>68</v>
      </c>
      <c r="E678" s="0" t="s">
        <v>228</v>
      </c>
      <c r="F678" s="0" t="n">
        <v>1600</v>
      </c>
      <c r="G678" s="6" t="n">
        <v>5.45</v>
      </c>
      <c r="H678" s="4" t="n">
        <v>1639.5</v>
      </c>
      <c r="I678" s="0" t="s">
        <v>90</v>
      </c>
      <c r="J678" s="4" t="s">
        <v>237</v>
      </c>
      <c r="K678" s="6" t="n">
        <v>32</v>
      </c>
      <c r="M678" s="0" t="s">
        <v>173</v>
      </c>
      <c r="N678" s="0" t="s">
        <v>229</v>
      </c>
      <c r="O678" s="5" t="s">
        <v>230</v>
      </c>
      <c r="P678" s="0" t="s">
        <v>41</v>
      </c>
      <c r="R678" s="13" t="n">
        <v>29473</v>
      </c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customFormat="false" ht="15.75" hidden="false" customHeight="false" outlineLevel="0" collapsed="false">
      <c r="A679" s="0" t="s">
        <v>226</v>
      </c>
      <c r="B679" s="6" t="s">
        <v>227</v>
      </c>
      <c r="C679" s="6" t="s">
        <v>129</v>
      </c>
      <c r="D679" s="0" t="s">
        <v>68</v>
      </c>
      <c r="E679" s="0" t="s">
        <v>228</v>
      </c>
      <c r="F679" s="0" t="n">
        <v>1600</v>
      </c>
      <c r="G679" s="6" t="n">
        <v>5.45</v>
      </c>
      <c r="H679" s="4" t="n">
        <v>1639.5</v>
      </c>
      <c r="I679" s="0" t="s">
        <v>90</v>
      </c>
      <c r="J679" s="4" t="s">
        <v>237</v>
      </c>
      <c r="K679" s="6" t="n">
        <v>61</v>
      </c>
      <c r="M679" s="0" t="s">
        <v>173</v>
      </c>
      <c r="N679" s="0" t="s">
        <v>229</v>
      </c>
      <c r="O679" s="5" t="s">
        <v>230</v>
      </c>
      <c r="P679" s="0" t="s">
        <v>41</v>
      </c>
      <c r="R679" s="13" t="n">
        <v>29745</v>
      </c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customFormat="false" ht="15.75" hidden="false" customHeight="false" outlineLevel="0" collapsed="false">
      <c r="A680" s="0" t="s">
        <v>226</v>
      </c>
      <c r="B680" s="6" t="s">
        <v>227</v>
      </c>
      <c r="C680" s="6" t="s">
        <v>129</v>
      </c>
      <c r="D680" s="0" t="s">
        <v>68</v>
      </c>
      <c r="E680" s="0" t="s">
        <v>228</v>
      </c>
      <c r="F680" s="0" t="n">
        <v>1600</v>
      </c>
      <c r="G680" s="6" t="n">
        <v>5.45</v>
      </c>
      <c r="H680" s="4" t="n">
        <v>1639.5</v>
      </c>
      <c r="I680" s="0" t="s">
        <v>90</v>
      </c>
      <c r="J680" s="4" t="s">
        <v>237</v>
      </c>
      <c r="K680" s="6" t="n">
        <v>45</v>
      </c>
      <c r="M680" s="0" t="s">
        <v>173</v>
      </c>
      <c r="N680" s="0" t="s">
        <v>229</v>
      </c>
      <c r="O680" s="5" t="s">
        <v>230</v>
      </c>
      <c r="P680" s="0" t="s">
        <v>41</v>
      </c>
      <c r="R680" s="13" t="n">
        <v>29755</v>
      </c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customFormat="false" ht="15.75" hidden="false" customHeight="false" outlineLevel="0" collapsed="false">
      <c r="A681" s="0" t="s">
        <v>226</v>
      </c>
      <c r="B681" s="6" t="s">
        <v>227</v>
      </c>
      <c r="C681" s="6" t="s">
        <v>129</v>
      </c>
      <c r="D681" s="0" t="s">
        <v>68</v>
      </c>
      <c r="E681" s="0" t="s">
        <v>228</v>
      </c>
      <c r="F681" s="0" t="n">
        <v>1600</v>
      </c>
      <c r="G681" s="6" t="n">
        <v>5.45</v>
      </c>
      <c r="H681" s="4" t="n">
        <v>1639.5</v>
      </c>
      <c r="I681" s="0" t="s">
        <v>90</v>
      </c>
      <c r="J681" s="4" t="s">
        <v>237</v>
      </c>
      <c r="K681" s="6" t="n">
        <v>93</v>
      </c>
      <c r="M681" s="0" t="s">
        <v>173</v>
      </c>
      <c r="N681" s="0" t="s">
        <v>229</v>
      </c>
      <c r="O681" s="5" t="s">
        <v>230</v>
      </c>
      <c r="P681" s="0" t="s">
        <v>41</v>
      </c>
      <c r="R681" s="13" t="n">
        <v>30181</v>
      </c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customFormat="false" ht="15.75" hidden="false" customHeight="false" outlineLevel="0" collapsed="false">
      <c r="A682" s="0" t="s">
        <v>226</v>
      </c>
      <c r="B682" s="6" t="s">
        <v>227</v>
      </c>
      <c r="C682" s="6" t="s">
        <v>129</v>
      </c>
      <c r="D682" s="0" t="s">
        <v>68</v>
      </c>
      <c r="E682" s="0" t="s">
        <v>228</v>
      </c>
      <c r="F682" s="0" t="n">
        <v>1600</v>
      </c>
      <c r="G682" s="6" t="n">
        <v>5.45</v>
      </c>
      <c r="H682" s="4" t="n">
        <v>1639.5</v>
      </c>
      <c r="I682" s="0" t="s">
        <v>90</v>
      </c>
      <c r="J682" s="4" t="s">
        <v>237</v>
      </c>
      <c r="K682" s="6" t="n">
        <v>117</v>
      </c>
      <c r="M682" s="0" t="s">
        <v>173</v>
      </c>
      <c r="N682" s="0" t="s">
        <v>229</v>
      </c>
      <c r="O682" s="5" t="s">
        <v>230</v>
      </c>
      <c r="P682" s="0" t="s">
        <v>41</v>
      </c>
      <c r="R682" s="13" t="n">
        <v>30251</v>
      </c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customFormat="false" ht="15.75" hidden="false" customHeight="false" outlineLevel="0" collapsed="false">
      <c r="A683" s="0" t="s">
        <v>226</v>
      </c>
      <c r="B683" s="6" t="s">
        <v>227</v>
      </c>
      <c r="C683" s="6" t="s">
        <v>129</v>
      </c>
      <c r="D683" s="0" t="s">
        <v>68</v>
      </c>
      <c r="E683" s="0" t="s">
        <v>228</v>
      </c>
      <c r="F683" s="0" t="n">
        <v>1600</v>
      </c>
      <c r="G683" s="6" t="n">
        <v>5.45</v>
      </c>
      <c r="H683" s="4" t="n">
        <v>1639.5</v>
      </c>
      <c r="I683" s="0" t="s">
        <v>90</v>
      </c>
      <c r="J683" s="4" t="s">
        <v>237</v>
      </c>
      <c r="K683" s="6" t="n">
        <v>70</v>
      </c>
      <c r="M683" s="0" t="s">
        <v>173</v>
      </c>
      <c r="N683" s="0" t="s">
        <v>229</v>
      </c>
      <c r="O683" s="5" t="s">
        <v>230</v>
      </c>
      <c r="P683" s="0" t="s">
        <v>41</v>
      </c>
      <c r="R683" s="13" t="n">
        <v>30967</v>
      </c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customFormat="false" ht="15.75" hidden="false" customHeight="false" outlineLevel="0" collapsed="false">
      <c r="A684" s="0" t="s">
        <v>226</v>
      </c>
      <c r="B684" s="6" t="s">
        <v>227</v>
      </c>
      <c r="C684" s="6" t="s">
        <v>129</v>
      </c>
      <c r="D684" s="0" t="s">
        <v>68</v>
      </c>
      <c r="E684" s="0" t="s">
        <v>228</v>
      </c>
      <c r="F684" s="0" t="n">
        <v>1600</v>
      </c>
      <c r="G684" s="6" t="n">
        <v>5.45</v>
      </c>
      <c r="H684" s="4" t="n">
        <v>1639.5</v>
      </c>
      <c r="I684" s="0" t="s">
        <v>90</v>
      </c>
      <c r="J684" s="4" t="s">
        <v>238</v>
      </c>
      <c r="K684" s="6" t="n">
        <v>16</v>
      </c>
      <c r="M684" s="0" t="s">
        <v>173</v>
      </c>
      <c r="N684" s="0" t="s">
        <v>229</v>
      </c>
      <c r="O684" s="5" t="s">
        <v>230</v>
      </c>
      <c r="P684" s="0" t="s">
        <v>41</v>
      </c>
      <c r="R684" s="13" t="n">
        <v>26431</v>
      </c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customFormat="false" ht="15.75" hidden="false" customHeight="false" outlineLevel="0" collapsed="false">
      <c r="A685" s="0" t="s">
        <v>226</v>
      </c>
      <c r="B685" s="6" t="s">
        <v>227</v>
      </c>
      <c r="C685" s="6" t="s">
        <v>129</v>
      </c>
      <c r="D685" s="0" t="s">
        <v>68</v>
      </c>
      <c r="E685" s="0" t="s">
        <v>228</v>
      </c>
      <c r="F685" s="0" t="n">
        <v>1600</v>
      </c>
      <c r="G685" s="6" t="n">
        <v>5.45</v>
      </c>
      <c r="H685" s="4" t="n">
        <v>1639.5</v>
      </c>
      <c r="I685" s="0" t="s">
        <v>90</v>
      </c>
      <c r="J685" s="4" t="s">
        <v>238</v>
      </c>
      <c r="K685" s="6" t="n">
        <v>14</v>
      </c>
      <c r="M685" s="0" t="s">
        <v>173</v>
      </c>
      <c r="N685" s="0" t="s">
        <v>229</v>
      </c>
      <c r="O685" s="5" t="s">
        <v>230</v>
      </c>
      <c r="P685" s="0" t="s">
        <v>41</v>
      </c>
      <c r="R685" s="13" t="n">
        <v>26514</v>
      </c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customFormat="false" ht="15.75" hidden="false" customHeight="false" outlineLevel="0" collapsed="false">
      <c r="A686" s="0" t="s">
        <v>226</v>
      </c>
      <c r="B686" s="6" t="s">
        <v>227</v>
      </c>
      <c r="C686" s="6" t="s">
        <v>129</v>
      </c>
      <c r="D686" s="0" t="s">
        <v>68</v>
      </c>
      <c r="E686" s="0" t="s">
        <v>228</v>
      </c>
      <c r="F686" s="0" t="n">
        <v>1600</v>
      </c>
      <c r="G686" s="6" t="n">
        <v>5.45</v>
      </c>
      <c r="H686" s="4" t="n">
        <v>1639.5</v>
      </c>
      <c r="I686" s="0" t="s">
        <v>90</v>
      </c>
      <c r="J686" s="4" t="s">
        <v>238</v>
      </c>
      <c r="K686" s="6" t="n">
        <v>45</v>
      </c>
      <c r="M686" s="0" t="s">
        <v>173</v>
      </c>
      <c r="N686" s="0" t="s">
        <v>229</v>
      </c>
      <c r="O686" s="5" t="s">
        <v>230</v>
      </c>
      <c r="P686" s="0" t="s">
        <v>41</v>
      </c>
      <c r="R686" s="13" t="s">
        <v>231</v>
      </c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customFormat="false" ht="15.75" hidden="false" customHeight="false" outlineLevel="0" collapsed="false">
      <c r="A687" s="0" t="s">
        <v>226</v>
      </c>
      <c r="B687" s="6" t="s">
        <v>227</v>
      </c>
      <c r="C687" s="6" t="s">
        <v>129</v>
      </c>
      <c r="D687" s="0" t="s">
        <v>68</v>
      </c>
      <c r="E687" s="0" t="s">
        <v>228</v>
      </c>
      <c r="F687" s="0" t="n">
        <v>1600</v>
      </c>
      <c r="G687" s="6" t="n">
        <v>5.45</v>
      </c>
      <c r="H687" s="4" t="n">
        <v>1639.5</v>
      </c>
      <c r="I687" s="0" t="s">
        <v>90</v>
      </c>
      <c r="J687" s="4" t="s">
        <v>238</v>
      </c>
      <c r="K687" s="6" t="n">
        <v>80</v>
      </c>
      <c r="M687" s="0" t="s">
        <v>173</v>
      </c>
      <c r="N687" s="0" t="s">
        <v>229</v>
      </c>
      <c r="O687" s="5" t="s">
        <v>230</v>
      </c>
      <c r="P687" s="0" t="s">
        <v>41</v>
      </c>
      <c r="R687" s="13" t="n">
        <v>29458</v>
      </c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customFormat="false" ht="15.75" hidden="false" customHeight="false" outlineLevel="0" collapsed="false">
      <c r="A688" s="0" t="s">
        <v>226</v>
      </c>
      <c r="B688" s="6" t="s">
        <v>227</v>
      </c>
      <c r="C688" s="6" t="s">
        <v>129</v>
      </c>
      <c r="D688" s="0" t="s">
        <v>68</v>
      </c>
      <c r="E688" s="0" t="s">
        <v>228</v>
      </c>
      <c r="F688" s="0" t="n">
        <v>1600</v>
      </c>
      <c r="G688" s="6" t="n">
        <v>5.45</v>
      </c>
      <c r="H688" s="4" t="n">
        <v>1639.5</v>
      </c>
      <c r="I688" s="0" t="s">
        <v>90</v>
      </c>
      <c r="J688" s="4" t="s">
        <v>238</v>
      </c>
      <c r="K688" s="6" t="n">
        <v>28</v>
      </c>
      <c r="M688" s="0" t="s">
        <v>173</v>
      </c>
      <c r="N688" s="0" t="s">
        <v>229</v>
      </c>
      <c r="O688" s="5" t="s">
        <v>230</v>
      </c>
      <c r="P688" s="0" t="s">
        <v>41</v>
      </c>
      <c r="R688" s="13" t="n">
        <v>29473</v>
      </c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customFormat="false" ht="15.75" hidden="false" customHeight="false" outlineLevel="0" collapsed="false">
      <c r="A689" s="0" t="s">
        <v>226</v>
      </c>
      <c r="B689" s="6" t="s">
        <v>227</v>
      </c>
      <c r="C689" s="6" t="s">
        <v>129</v>
      </c>
      <c r="D689" s="0" t="s">
        <v>68</v>
      </c>
      <c r="E689" s="0" t="s">
        <v>228</v>
      </c>
      <c r="F689" s="0" t="n">
        <v>1600</v>
      </c>
      <c r="G689" s="6" t="n">
        <v>5.45</v>
      </c>
      <c r="H689" s="4" t="n">
        <v>1639.5</v>
      </c>
      <c r="I689" s="0" t="s">
        <v>90</v>
      </c>
      <c r="J689" s="4" t="s">
        <v>238</v>
      </c>
      <c r="K689" s="6" t="n">
        <v>35</v>
      </c>
      <c r="M689" s="0" t="s">
        <v>173</v>
      </c>
      <c r="N689" s="0" t="s">
        <v>229</v>
      </c>
      <c r="O689" s="5" t="s">
        <v>230</v>
      </c>
      <c r="P689" s="0" t="s">
        <v>41</v>
      </c>
      <c r="R689" s="13" t="n">
        <v>29745</v>
      </c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customFormat="false" ht="15.75" hidden="false" customHeight="false" outlineLevel="0" collapsed="false">
      <c r="A690" s="0" t="s">
        <v>226</v>
      </c>
      <c r="B690" s="6" t="s">
        <v>227</v>
      </c>
      <c r="C690" s="6" t="s">
        <v>129</v>
      </c>
      <c r="D690" s="0" t="s">
        <v>68</v>
      </c>
      <c r="E690" s="0" t="s">
        <v>228</v>
      </c>
      <c r="F690" s="0" t="n">
        <v>1600</v>
      </c>
      <c r="G690" s="6" t="n">
        <v>5.45</v>
      </c>
      <c r="H690" s="4" t="n">
        <v>1639.5</v>
      </c>
      <c r="I690" s="0" t="s">
        <v>90</v>
      </c>
      <c r="J690" s="4" t="s">
        <v>238</v>
      </c>
      <c r="K690" s="6" t="n">
        <v>38</v>
      </c>
      <c r="M690" s="0" t="s">
        <v>173</v>
      </c>
      <c r="N690" s="0" t="s">
        <v>229</v>
      </c>
      <c r="O690" s="5" t="s">
        <v>230</v>
      </c>
      <c r="P690" s="0" t="s">
        <v>41</v>
      </c>
      <c r="R690" s="13" t="n">
        <v>29755</v>
      </c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customFormat="false" ht="15.75" hidden="false" customHeight="false" outlineLevel="0" collapsed="false">
      <c r="A691" s="0" t="s">
        <v>226</v>
      </c>
      <c r="B691" s="6" t="s">
        <v>227</v>
      </c>
      <c r="C691" s="6" t="s">
        <v>129</v>
      </c>
      <c r="D691" s="0" t="s">
        <v>68</v>
      </c>
      <c r="E691" s="0" t="s">
        <v>228</v>
      </c>
      <c r="F691" s="0" t="n">
        <v>1600</v>
      </c>
      <c r="G691" s="6" t="n">
        <v>5.45</v>
      </c>
      <c r="H691" s="4" t="n">
        <v>1639.5</v>
      </c>
      <c r="I691" s="0" t="s">
        <v>90</v>
      </c>
      <c r="J691" s="4" t="s">
        <v>238</v>
      </c>
      <c r="K691" s="6" t="n">
        <v>64</v>
      </c>
      <c r="M691" s="0" t="s">
        <v>173</v>
      </c>
      <c r="N691" s="0" t="s">
        <v>229</v>
      </c>
      <c r="O691" s="5" t="s">
        <v>230</v>
      </c>
      <c r="P691" s="0" t="s">
        <v>41</v>
      </c>
      <c r="R691" s="13" t="n">
        <v>30181</v>
      </c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customFormat="false" ht="15.75" hidden="false" customHeight="false" outlineLevel="0" collapsed="false">
      <c r="A692" s="0" t="s">
        <v>226</v>
      </c>
      <c r="B692" s="6" t="s">
        <v>227</v>
      </c>
      <c r="C692" s="6" t="s">
        <v>129</v>
      </c>
      <c r="D692" s="0" t="s">
        <v>68</v>
      </c>
      <c r="E692" s="0" t="s">
        <v>228</v>
      </c>
      <c r="F692" s="0" t="n">
        <v>1600</v>
      </c>
      <c r="G692" s="6" t="n">
        <v>5.45</v>
      </c>
      <c r="H692" s="4" t="n">
        <v>1639.5</v>
      </c>
      <c r="I692" s="0" t="s">
        <v>90</v>
      </c>
      <c r="J692" s="4" t="s">
        <v>238</v>
      </c>
      <c r="K692" s="6" t="n">
        <v>117</v>
      </c>
      <c r="M692" s="0" t="s">
        <v>173</v>
      </c>
      <c r="N692" s="0" t="s">
        <v>229</v>
      </c>
      <c r="O692" s="5" t="s">
        <v>230</v>
      </c>
      <c r="P692" s="0" t="s">
        <v>41</v>
      </c>
      <c r="R692" s="13" t="n">
        <v>30251</v>
      </c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customFormat="false" ht="15.75" hidden="false" customHeight="false" outlineLevel="0" collapsed="false">
      <c r="A693" s="0" t="s">
        <v>226</v>
      </c>
      <c r="B693" s="6" t="s">
        <v>227</v>
      </c>
      <c r="C693" s="6" t="s">
        <v>129</v>
      </c>
      <c r="D693" s="0" t="s">
        <v>68</v>
      </c>
      <c r="E693" s="0" t="s">
        <v>228</v>
      </c>
      <c r="F693" s="0" t="n">
        <v>1600</v>
      </c>
      <c r="G693" s="6" t="n">
        <v>5.45</v>
      </c>
      <c r="H693" s="4" t="n">
        <v>1639.5</v>
      </c>
      <c r="I693" s="0" t="s">
        <v>90</v>
      </c>
      <c r="J693" s="4" t="s">
        <v>238</v>
      </c>
      <c r="K693" s="6" t="n">
        <v>1008</v>
      </c>
      <c r="M693" s="0" t="s">
        <v>173</v>
      </c>
      <c r="N693" s="0" t="s">
        <v>229</v>
      </c>
      <c r="O693" s="5" t="s">
        <v>230</v>
      </c>
      <c r="P693" s="0" t="s">
        <v>41</v>
      </c>
      <c r="R693" s="13" t="n">
        <v>30967</v>
      </c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customFormat="false" ht="15.75" hidden="false" customHeight="false" outlineLevel="0" collapsed="false">
      <c r="A694" s="0" t="s">
        <v>226</v>
      </c>
      <c r="B694" s="6" t="s">
        <v>227</v>
      </c>
      <c r="C694" s="6" t="s">
        <v>129</v>
      </c>
      <c r="D694" s="0" t="s">
        <v>68</v>
      </c>
      <c r="E694" s="0" t="s">
        <v>228</v>
      </c>
      <c r="F694" s="0" t="n">
        <v>1600</v>
      </c>
      <c r="G694" s="6" t="n">
        <v>5.45</v>
      </c>
      <c r="H694" s="4" t="n">
        <v>1639.5</v>
      </c>
      <c r="I694" s="0" t="s">
        <v>90</v>
      </c>
      <c r="J694" s="4" t="s">
        <v>239</v>
      </c>
      <c r="K694" s="6" t="n">
        <v>16</v>
      </c>
      <c r="M694" s="0" t="s">
        <v>173</v>
      </c>
      <c r="N694" s="0" t="s">
        <v>229</v>
      </c>
      <c r="O694" s="5" t="s">
        <v>230</v>
      </c>
      <c r="P694" s="0" t="s">
        <v>41</v>
      </c>
      <c r="R694" s="13" t="n">
        <v>26431</v>
      </c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customFormat="false" ht="15.75" hidden="false" customHeight="false" outlineLevel="0" collapsed="false">
      <c r="A695" s="0" t="s">
        <v>226</v>
      </c>
      <c r="B695" s="6" t="s">
        <v>227</v>
      </c>
      <c r="C695" s="6" t="s">
        <v>129</v>
      </c>
      <c r="D695" s="0" t="s">
        <v>68</v>
      </c>
      <c r="E695" s="0" t="s">
        <v>228</v>
      </c>
      <c r="F695" s="0" t="n">
        <v>1600</v>
      </c>
      <c r="G695" s="6" t="n">
        <v>5.45</v>
      </c>
      <c r="H695" s="4" t="n">
        <v>1639.5</v>
      </c>
      <c r="I695" s="0" t="s">
        <v>90</v>
      </c>
      <c r="J695" s="4" t="s">
        <v>239</v>
      </c>
      <c r="K695" s="6" t="n">
        <v>214</v>
      </c>
      <c r="M695" s="0" t="s">
        <v>173</v>
      </c>
      <c r="N695" s="0" t="s">
        <v>229</v>
      </c>
      <c r="O695" s="5" t="s">
        <v>230</v>
      </c>
      <c r="P695" s="0" t="s">
        <v>41</v>
      </c>
      <c r="R695" s="13" t="n">
        <v>26514</v>
      </c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customFormat="false" ht="15.75" hidden="false" customHeight="false" outlineLevel="0" collapsed="false">
      <c r="A696" s="0" t="s">
        <v>226</v>
      </c>
      <c r="B696" s="6" t="s">
        <v>227</v>
      </c>
      <c r="C696" s="6" t="s">
        <v>129</v>
      </c>
      <c r="D696" s="0" t="s">
        <v>68</v>
      </c>
      <c r="E696" s="0" t="s">
        <v>228</v>
      </c>
      <c r="F696" s="0" t="n">
        <v>1600</v>
      </c>
      <c r="G696" s="6" t="n">
        <v>5.45</v>
      </c>
      <c r="H696" s="4" t="n">
        <v>1639.5</v>
      </c>
      <c r="I696" s="0" t="s">
        <v>90</v>
      </c>
      <c r="J696" s="4" t="s">
        <v>239</v>
      </c>
      <c r="K696" s="6" t="n">
        <v>67</v>
      </c>
      <c r="M696" s="0" t="s">
        <v>173</v>
      </c>
      <c r="N696" s="0" t="s">
        <v>229</v>
      </c>
      <c r="O696" s="5" t="s">
        <v>230</v>
      </c>
      <c r="P696" s="0" t="s">
        <v>41</v>
      </c>
      <c r="R696" s="13" t="s">
        <v>231</v>
      </c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customFormat="false" ht="15.75" hidden="false" customHeight="false" outlineLevel="0" collapsed="false">
      <c r="A697" s="0" t="s">
        <v>226</v>
      </c>
      <c r="B697" s="6" t="s">
        <v>227</v>
      </c>
      <c r="C697" s="6" t="s">
        <v>129</v>
      </c>
      <c r="D697" s="0" t="s">
        <v>68</v>
      </c>
      <c r="E697" s="0" t="s">
        <v>228</v>
      </c>
      <c r="F697" s="0" t="n">
        <v>1600</v>
      </c>
      <c r="G697" s="6" t="n">
        <v>5.45</v>
      </c>
      <c r="H697" s="4" t="n">
        <v>1639.5</v>
      </c>
      <c r="I697" s="0" t="s">
        <v>90</v>
      </c>
      <c r="J697" s="4" t="s">
        <v>239</v>
      </c>
      <c r="K697" s="6" t="n">
        <v>18</v>
      </c>
      <c r="M697" s="0" t="s">
        <v>173</v>
      </c>
      <c r="N697" s="0" t="s">
        <v>229</v>
      </c>
      <c r="O697" s="5" t="s">
        <v>230</v>
      </c>
      <c r="P697" s="0" t="s">
        <v>41</v>
      </c>
      <c r="R697" s="13" t="n">
        <v>29458</v>
      </c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customFormat="false" ht="15.75" hidden="false" customHeight="false" outlineLevel="0" collapsed="false">
      <c r="A698" s="0" t="s">
        <v>226</v>
      </c>
      <c r="B698" s="6" t="s">
        <v>227</v>
      </c>
      <c r="C698" s="6" t="s">
        <v>129</v>
      </c>
      <c r="D698" s="0" t="s">
        <v>68</v>
      </c>
      <c r="E698" s="0" t="s">
        <v>228</v>
      </c>
      <c r="F698" s="0" t="n">
        <v>1600</v>
      </c>
      <c r="G698" s="6" t="n">
        <v>5.45</v>
      </c>
      <c r="H698" s="4" t="n">
        <v>1639.5</v>
      </c>
      <c r="I698" s="0" t="s">
        <v>90</v>
      </c>
      <c r="J698" s="4" t="s">
        <v>239</v>
      </c>
      <c r="K698" s="6" t="n">
        <v>4</v>
      </c>
      <c r="M698" s="0" t="s">
        <v>173</v>
      </c>
      <c r="N698" s="0" t="s">
        <v>229</v>
      </c>
      <c r="O698" s="5" t="s">
        <v>230</v>
      </c>
      <c r="P698" s="0" t="s">
        <v>41</v>
      </c>
      <c r="R698" s="13" t="n">
        <v>29473</v>
      </c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customFormat="false" ht="15.75" hidden="false" customHeight="false" outlineLevel="0" collapsed="false">
      <c r="A699" s="0" t="s">
        <v>226</v>
      </c>
      <c r="B699" s="6" t="s">
        <v>227</v>
      </c>
      <c r="C699" s="6" t="s">
        <v>129</v>
      </c>
      <c r="D699" s="0" t="s">
        <v>68</v>
      </c>
      <c r="E699" s="0" t="s">
        <v>228</v>
      </c>
      <c r="F699" s="0" t="n">
        <v>1600</v>
      </c>
      <c r="G699" s="6" t="n">
        <v>5.45</v>
      </c>
      <c r="H699" s="4" t="n">
        <v>1639.5</v>
      </c>
      <c r="I699" s="0" t="s">
        <v>90</v>
      </c>
      <c r="J699" s="4" t="s">
        <v>239</v>
      </c>
      <c r="K699" s="6" t="n">
        <v>48</v>
      </c>
      <c r="M699" s="0" t="s">
        <v>173</v>
      </c>
      <c r="N699" s="0" t="s">
        <v>229</v>
      </c>
      <c r="O699" s="5" t="s">
        <v>230</v>
      </c>
      <c r="P699" s="0" t="s">
        <v>41</v>
      </c>
      <c r="R699" s="13" t="n">
        <v>29745</v>
      </c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customFormat="false" ht="15.75" hidden="false" customHeight="false" outlineLevel="0" collapsed="false">
      <c r="A700" s="0" t="s">
        <v>226</v>
      </c>
      <c r="B700" s="6" t="s">
        <v>227</v>
      </c>
      <c r="C700" s="6" t="s">
        <v>129</v>
      </c>
      <c r="D700" s="0" t="s">
        <v>68</v>
      </c>
      <c r="E700" s="0" t="s">
        <v>228</v>
      </c>
      <c r="F700" s="0" t="n">
        <v>1600</v>
      </c>
      <c r="G700" s="6" t="n">
        <v>5.45</v>
      </c>
      <c r="H700" s="4" t="n">
        <v>1639.5</v>
      </c>
      <c r="I700" s="0" t="s">
        <v>90</v>
      </c>
      <c r="J700" s="4" t="s">
        <v>239</v>
      </c>
      <c r="K700" s="6" t="n">
        <v>355</v>
      </c>
      <c r="M700" s="0" t="s">
        <v>173</v>
      </c>
      <c r="N700" s="0" t="s">
        <v>229</v>
      </c>
      <c r="O700" s="5" t="s">
        <v>230</v>
      </c>
      <c r="P700" s="0" t="s">
        <v>41</v>
      </c>
      <c r="R700" s="13" t="n">
        <v>29755</v>
      </c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customFormat="false" ht="15.75" hidden="false" customHeight="false" outlineLevel="0" collapsed="false">
      <c r="A701" s="0" t="s">
        <v>226</v>
      </c>
      <c r="B701" s="6" t="s">
        <v>227</v>
      </c>
      <c r="C701" s="6" t="s">
        <v>129</v>
      </c>
      <c r="D701" s="0" t="s">
        <v>68</v>
      </c>
      <c r="E701" s="0" t="s">
        <v>228</v>
      </c>
      <c r="F701" s="0" t="n">
        <v>1600</v>
      </c>
      <c r="G701" s="6" t="n">
        <v>5.45</v>
      </c>
      <c r="H701" s="4" t="n">
        <v>1639.5</v>
      </c>
      <c r="I701" s="0" t="s">
        <v>90</v>
      </c>
      <c r="J701" s="4" t="s">
        <v>239</v>
      </c>
      <c r="K701" s="6" t="n">
        <v>109</v>
      </c>
      <c r="M701" s="0" t="s">
        <v>173</v>
      </c>
      <c r="N701" s="0" t="s">
        <v>229</v>
      </c>
      <c r="O701" s="5" t="s">
        <v>230</v>
      </c>
      <c r="P701" s="0" t="s">
        <v>41</v>
      </c>
      <c r="R701" s="13" t="n">
        <v>30181</v>
      </c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customFormat="false" ht="15.75" hidden="false" customHeight="false" outlineLevel="0" collapsed="false">
      <c r="A702" s="0" t="s">
        <v>226</v>
      </c>
      <c r="B702" s="6" t="s">
        <v>227</v>
      </c>
      <c r="C702" s="6" t="s">
        <v>129</v>
      </c>
      <c r="D702" s="0" t="s">
        <v>68</v>
      </c>
      <c r="E702" s="0" t="s">
        <v>228</v>
      </c>
      <c r="F702" s="0" t="n">
        <v>1600</v>
      </c>
      <c r="G702" s="6" t="n">
        <v>5.45</v>
      </c>
      <c r="H702" s="4" t="n">
        <v>1639.5</v>
      </c>
      <c r="I702" s="0" t="s">
        <v>90</v>
      </c>
      <c r="J702" s="4" t="s">
        <v>239</v>
      </c>
      <c r="K702" s="6" t="n">
        <v>11</v>
      </c>
      <c r="M702" s="0" t="s">
        <v>173</v>
      </c>
      <c r="N702" s="0" t="s">
        <v>229</v>
      </c>
      <c r="O702" s="5" t="s">
        <v>230</v>
      </c>
      <c r="P702" s="0" t="s">
        <v>41</v>
      </c>
      <c r="R702" s="13" t="n">
        <v>30251</v>
      </c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customFormat="false" ht="15.75" hidden="false" customHeight="false" outlineLevel="0" collapsed="false">
      <c r="A703" s="0" t="s">
        <v>226</v>
      </c>
      <c r="B703" s="6" t="s">
        <v>227</v>
      </c>
      <c r="C703" s="6" t="s">
        <v>129</v>
      </c>
      <c r="D703" s="0" t="s">
        <v>68</v>
      </c>
      <c r="E703" s="0" t="s">
        <v>228</v>
      </c>
      <c r="F703" s="0" t="n">
        <v>1600</v>
      </c>
      <c r="G703" s="6" t="n">
        <v>5.45</v>
      </c>
      <c r="H703" s="4" t="n">
        <v>1639.5</v>
      </c>
      <c r="I703" s="0" t="s">
        <v>90</v>
      </c>
      <c r="J703" s="4" t="s">
        <v>239</v>
      </c>
      <c r="K703" s="6" t="n">
        <v>3</v>
      </c>
      <c r="M703" s="0" t="s">
        <v>173</v>
      </c>
      <c r="N703" s="0" t="s">
        <v>229</v>
      </c>
      <c r="O703" s="5" t="s">
        <v>230</v>
      </c>
      <c r="P703" s="0" t="s">
        <v>41</v>
      </c>
      <c r="R703" s="13" t="n">
        <v>30967</v>
      </c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customFormat="false" ht="15.75" hidden="false" customHeight="false" outlineLevel="0" collapsed="false">
      <c r="A704" s="0" t="s">
        <v>226</v>
      </c>
      <c r="B704" s="6" t="s">
        <v>227</v>
      </c>
      <c r="C704" s="6" t="s">
        <v>129</v>
      </c>
      <c r="D704" s="0" t="s">
        <v>68</v>
      </c>
      <c r="E704" s="0" t="s">
        <v>228</v>
      </c>
      <c r="F704" s="0" t="n">
        <v>1600</v>
      </c>
      <c r="G704" s="6" t="n">
        <v>5.45</v>
      </c>
      <c r="H704" s="4" t="n">
        <v>1639.5</v>
      </c>
      <c r="I704" s="0" t="s">
        <v>90</v>
      </c>
      <c r="J704" s="4" t="s">
        <v>240</v>
      </c>
      <c r="K704" s="6" t="n">
        <v>4</v>
      </c>
      <c r="M704" s="0" t="s">
        <v>173</v>
      </c>
      <c r="N704" s="0" t="s">
        <v>229</v>
      </c>
      <c r="O704" s="5" t="s">
        <v>230</v>
      </c>
      <c r="P704" s="0" t="s">
        <v>41</v>
      </c>
      <c r="R704" s="13" t="n">
        <v>26431</v>
      </c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customFormat="false" ht="15.75" hidden="false" customHeight="false" outlineLevel="0" collapsed="false">
      <c r="A705" s="0" t="s">
        <v>226</v>
      </c>
      <c r="B705" s="6" t="s">
        <v>227</v>
      </c>
      <c r="C705" s="6" t="s">
        <v>129</v>
      </c>
      <c r="D705" s="0" t="s">
        <v>68</v>
      </c>
      <c r="E705" s="0" t="s">
        <v>228</v>
      </c>
      <c r="F705" s="0" t="n">
        <v>1600</v>
      </c>
      <c r="G705" s="6" t="n">
        <v>5.45</v>
      </c>
      <c r="H705" s="4" t="n">
        <v>1639.5</v>
      </c>
      <c r="I705" s="0" t="s">
        <v>90</v>
      </c>
      <c r="J705" s="4" t="s">
        <v>240</v>
      </c>
      <c r="K705" s="6" t="n">
        <v>2</v>
      </c>
      <c r="M705" s="0" t="s">
        <v>173</v>
      </c>
      <c r="N705" s="0" t="s">
        <v>229</v>
      </c>
      <c r="O705" s="5" t="s">
        <v>230</v>
      </c>
      <c r="P705" s="0" t="s">
        <v>41</v>
      </c>
      <c r="R705" s="13" t="n">
        <v>26514</v>
      </c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customFormat="false" ht="15.75" hidden="false" customHeight="false" outlineLevel="0" collapsed="false">
      <c r="A706" s="0" t="s">
        <v>226</v>
      </c>
      <c r="B706" s="6" t="s">
        <v>227</v>
      </c>
      <c r="C706" s="6" t="s">
        <v>129</v>
      </c>
      <c r="D706" s="0" t="s">
        <v>68</v>
      </c>
      <c r="E706" s="0" t="s">
        <v>228</v>
      </c>
      <c r="F706" s="0" t="n">
        <v>1600</v>
      </c>
      <c r="G706" s="6" t="n">
        <v>5.45</v>
      </c>
      <c r="H706" s="4" t="n">
        <v>1639.5</v>
      </c>
      <c r="I706" s="0" t="s">
        <v>90</v>
      </c>
      <c r="J706" s="4" t="s">
        <v>240</v>
      </c>
      <c r="K706" s="6" t="n">
        <v>6</v>
      </c>
      <c r="M706" s="0" t="s">
        <v>173</v>
      </c>
      <c r="N706" s="0" t="s">
        <v>229</v>
      </c>
      <c r="O706" s="5" t="s">
        <v>230</v>
      </c>
      <c r="P706" s="0" t="s">
        <v>41</v>
      </c>
      <c r="R706" s="13" t="s">
        <v>231</v>
      </c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customFormat="false" ht="15.75" hidden="false" customHeight="false" outlineLevel="0" collapsed="false">
      <c r="A707" s="0" t="s">
        <v>226</v>
      </c>
      <c r="B707" s="6" t="s">
        <v>227</v>
      </c>
      <c r="C707" s="6" t="s">
        <v>129</v>
      </c>
      <c r="D707" s="0" t="s">
        <v>68</v>
      </c>
      <c r="E707" s="0" t="s">
        <v>228</v>
      </c>
      <c r="F707" s="0" t="n">
        <v>1600</v>
      </c>
      <c r="G707" s="6" t="n">
        <v>5.45</v>
      </c>
      <c r="H707" s="4" t="n">
        <v>1639.5</v>
      </c>
      <c r="I707" s="0" t="s">
        <v>90</v>
      </c>
      <c r="J707" s="4" t="s">
        <v>240</v>
      </c>
      <c r="K707" s="6" t="n">
        <v>19</v>
      </c>
      <c r="M707" s="0" t="s">
        <v>173</v>
      </c>
      <c r="N707" s="0" t="s">
        <v>229</v>
      </c>
      <c r="O707" s="5" t="s">
        <v>230</v>
      </c>
      <c r="P707" s="0" t="s">
        <v>41</v>
      </c>
      <c r="R707" s="13" t="n">
        <v>29458</v>
      </c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customFormat="false" ht="15.75" hidden="false" customHeight="false" outlineLevel="0" collapsed="false">
      <c r="A708" s="0" t="s">
        <v>226</v>
      </c>
      <c r="B708" s="6" t="s">
        <v>227</v>
      </c>
      <c r="C708" s="6" t="s">
        <v>129</v>
      </c>
      <c r="D708" s="0" t="s">
        <v>68</v>
      </c>
      <c r="E708" s="0" t="s">
        <v>228</v>
      </c>
      <c r="F708" s="0" t="n">
        <v>1600</v>
      </c>
      <c r="G708" s="6" t="n">
        <v>5.45</v>
      </c>
      <c r="H708" s="4" t="n">
        <v>1639.5</v>
      </c>
      <c r="I708" s="0" t="s">
        <v>90</v>
      </c>
      <c r="J708" s="4" t="s">
        <v>240</v>
      </c>
      <c r="K708" s="6" t="n">
        <v>4</v>
      </c>
      <c r="M708" s="0" t="s">
        <v>173</v>
      </c>
      <c r="N708" s="0" t="s">
        <v>229</v>
      </c>
      <c r="O708" s="5" t="s">
        <v>230</v>
      </c>
      <c r="P708" s="0" t="s">
        <v>41</v>
      </c>
      <c r="R708" s="13" t="n">
        <v>29473</v>
      </c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customFormat="false" ht="15.75" hidden="false" customHeight="false" outlineLevel="0" collapsed="false">
      <c r="A709" s="0" t="s">
        <v>226</v>
      </c>
      <c r="B709" s="6" t="s">
        <v>227</v>
      </c>
      <c r="C709" s="6" t="s">
        <v>129</v>
      </c>
      <c r="D709" s="0" t="s">
        <v>68</v>
      </c>
      <c r="E709" s="0" t="s">
        <v>228</v>
      </c>
      <c r="F709" s="0" t="n">
        <v>1600</v>
      </c>
      <c r="G709" s="6" t="n">
        <v>5.45</v>
      </c>
      <c r="H709" s="4" t="n">
        <v>1639.5</v>
      </c>
      <c r="I709" s="0" t="s">
        <v>90</v>
      </c>
      <c r="J709" s="4" t="s">
        <v>240</v>
      </c>
      <c r="K709" s="6" t="n">
        <v>10</v>
      </c>
      <c r="M709" s="0" t="s">
        <v>173</v>
      </c>
      <c r="N709" s="0" t="s">
        <v>229</v>
      </c>
      <c r="O709" s="5" t="s">
        <v>230</v>
      </c>
      <c r="P709" s="0" t="s">
        <v>41</v>
      </c>
      <c r="R709" s="13" t="n">
        <v>29745</v>
      </c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customFormat="false" ht="15.75" hidden="false" customHeight="false" outlineLevel="0" collapsed="false">
      <c r="A710" s="0" t="s">
        <v>226</v>
      </c>
      <c r="B710" s="6" t="s">
        <v>227</v>
      </c>
      <c r="C710" s="6" t="s">
        <v>129</v>
      </c>
      <c r="D710" s="0" t="s">
        <v>68</v>
      </c>
      <c r="E710" s="0" t="s">
        <v>228</v>
      </c>
      <c r="F710" s="0" t="n">
        <v>1600</v>
      </c>
      <c r="G710" s="6" t="n">
        <v>5.45</v>
      </c>
      <c r="H710" s="4" t="n">
        <v>1639.5</v>
      </c>
      <c r="I710" s="0" t="s">
        <v>90</v>
      </c>
      <c r="J710" s="4" t="s">
        <v>240</v>
      </c>
      <c r="K710" s="6" t="n">
        <v>3</v>
      </c>
      <c r="M710" s="0" t="s">
        <v>173</v>
      </c>
      <c r="N710" s="0" t="s">
        <v>229</v>
      </c>
      <c r="O710" s="5" t="s">
        <v>230</v>
      </c>
      <c r="P710" s="0" t="s">
        <v>41</v>
      </c>
      <c r="R710" s="13" t="n">
        <v>29755</v>
      </c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customFormat="false" ht="15.75" hidden="false" customHeight="false" outlineLevel="0" collapsed="false">
      <c r="A711" s="0" t="s">
        <v>226</v>
      </c>
      <c r="B711" s="6" t="s">
        <v>227</v>
      </c>
      <c r="C711" s="6" t="s">
        <v>129</v>
      </c>
      <c r="D711" s="0" t="s">
        <v>68</v>
      </c>
      <c r="E711" s="0" t="s">
        <v>228</v>
      </c>
      <c r="F711" s="0" t="n">
        <v>1600</v>
      </c>
      <c r="G711" s="6" t="n">
        <v>5.45</v>
      </c>
      <c r="H711" s="4" t="n">
        <v>1639.5</v>
      </c>
      <c r="I711" s="0" t="s">
        <v>90</v>
      </c>
      <c r="J711" s="4" t="s">
        <v>240</v>
      </c>
      <c r="K711" s="6" t="n">
        <v>6</v>
      </c>
      <c r="M711" s="0" t="s">
        <v>173</v>
      </c>
      <c r="N711" s="0" t="s">
        <v>229</v>
      </c>
      <c r="O711" s="5" t="s">
        <v>230</v>
      </c>
      <c r="P711" s="0" t="s">
        <v>41</v>
      </c>
      <c r="R711" s="13" t="n">
        <v>30181</v>
      </c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customFormat="false" ht="15.75" hidden="false" customHeight="false" outlineLevel="0" collapsed="false">
      <c r="A712" s="0" t="s">
        <v>226</v>
      </c>
      <c r="B712" s="6" t="s">
        <v>227</v>
      </c>
      <c r="C712" s="6" t="s">
        <v>129</v>
      </c>
      <c r="D712" s="0" t="s">
        <v>68</v>
      </c>
      <c r="E712" s="0" t="s">
        <v>228</v>
      </c>
      <c r="F712" s="0" t="n">
        <v>1600</v>
      </c>
      <c r="G712" s="6" t="n">
        <v>5.45</v>
      </c>
      <c r="H712" s="4" t="n">
        <v>1639.5</v>
      </c>
      <c r="I712" s="0" t="s">
        <v>90</v>
      </c>
      <c r="J712" s="4" t="s">
        <v>240</v>
      </c>
      <c r="K712" s="6" t="n">
        <v>11</v>
      </c>
      <c r="M712" s="0" t="s">
        <v>173</v>
      </c>
      <c r="N712" s="0" t="s">
        <v>229</v>
      </c>
      <c r="O712" s="5" t="s">
        <v>230</v>
      </c>
      <c r="P712" s="0" t="s">
        <v>41</v>
      </c>
      <c r="R712" s="13" t="n">
        <v>30251</v>
      </c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customFormat="false" ht="15.75" hidden="false" customHeight="false" outlineLevel="0" collapsed="false">
      <c r="A713" s="0" t="s">
        <v>226</v>
      </c>
      <c r="B713" s="6" t="s">
        <v>227</v>
      </c>
      <c r="C713" s="6" t="s">
        <v>129</v>
      </c>
      <c r="D713" s="0" t="s">
        <v>68</v>
      </c>
      <c r="E713" s="0" t="s">
        <v>228</v>
      </c>
      <c r="F713" s="0" t="n">
        <v>1600</v>
      </c>
      <c r="G713" s="6" t="n">
        <v>5.45</v>
      </c>
      <c r="H713" s="4" t="n">
        <v>1639.5</v>
      </c>
      <c r="I713" s="0" t="s">
        <v>90</v>
      </c>
      <c r="J713" s="4" t="s">
        <v>240</v>
      </c>
      <c r="K713" s="6" t="n">
        <v>35</v>
      </c>
      <c r="M713" s="0" t="s">
        <v>173</v>
      </c>
      <c r="N713" s="0" t="s">
        <v>229</v>
      </c>
      <c r="O713" s="5" t="s">
        <v>230</v>
      </c>
      <c r="P713" s="0" t="s">
        <v>41</v>
      </c>
      <c r="R713" s="13" t="n">
        <v>30967</v>
      </c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customFormat="false" ht="15.75" hidden="false" customHeight="false" outlineLevel="0" collapsed="false">
      <c r="A714" s="2" t="s">
        <v>226</v>
      </c>
      <c r="B714" s="6" t="s">
        <v>227</v>
      </c>
      <c r="C714" s="6" t="s">
        <v>129</v>
      </c>
      <c r="D714" s="2" t="s">
        <v>68</v>
      </c>
      <c r="E714" s="2" t="s">
        <v>228</v>
      </c>
      <c r="F714" s="14" t="n">
        <v>1600</v>
      </c>
      <c r="G714" s="6" t="n">
        <v>5.45</v>
      </c>
      <c r="H714" s="4" t="n">
        <v>1639.5</v>
      </c>
      <c r="I714" s="2" t="s">
        <v>90</v>
      </c>
      <c r="J714" s="4" t="s">
        <v>36</v>
      </c>
      <c r="K714" s="14" t="n">
        <v>660</v>
      </c>
      <c r="L714" s="2"/>
      <c r="M714" s="2" t="s">
        <v>241</v>
      </c>
      <c r="N714" s="2" t="s">
        <v>229</v>
      </c>
      <c r="O714" s="15" t="s">
        <v>230</v>
      </c>
      <c r="P714" s="6" t="s">
        <v>50</v>
      </c>
      <c r="Q714" s="2"/>
      <c r="R714" s="16" t="s">
        <v>242</v>
      </c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customFormat="false" ht="15.75" hidden="false" customHeight="false" outlineLevel="0" collapsed="false">
      <c r="A715" s="2" t="s">
        <v>226</v>
      </c>
      <c r="B715" s="6" t="s">
        <v>227</v>
      </c>
      <c r="C715" s="6" t="s">
        <v>129</v>
      </c>
      <c r="D715" s="2" t="s">
        <v>68</v>
      </c>
      <c r="E715" s="2" t="s">
        <v>228</v>
      </c>
      <c r="F715" s="14" t="n">
        <v>1600</v>
      </c>
      <c r="G715" s="6" t="n">
        <v>5.45</v>
      </c>
      <c r="H715" s="4" t="n">
        <v>1639.5</v>
      </c>
      <c r="I715" s="2" t="s">
        <v>90</v>
      </c>
      <c r="J715" s="4" t="s">
        <v>36</v>
      </c>
      <c r="K715" s="14" t="n">
        <v>650</v>
      </c>
      <c r="L715" s="2"/>
      <c r="M715" s="2" t="s">
        <v>241</v>
      </c>
      <c r="N715" s="2" t="s">
        <v>229</v>
      </c>
      <c r="O715" s="15" t="s">
        <v>230</v>
      </c>
      <c r="P715" s="6" t="s">
        <v>50</v>
      </c>
      <c r="Q715" s="2"/>
      <c r="R715" s="16" t="s">
        <v>243</v>
      </c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customFormat="false" ht="15.75" hidden="false" customHeight="false" outlineLevel="0" collapsed="false">
      <c r="A716" s="2" t="s">
        <v>226</v>
      </c>
      <c r="B716" s="6" t="s">
        <v>227</v>
      </c>
      <c r="C716" s="6" t="s">
        <v>129</v>
      </c>
      <c r="D716" s="2" t="s">
        <v>68</v>
      </c>
      <c r="E716" s="2" t="s">
        <v>228</v>
      </c>
      <c r="F716" s="14" t="n">
        <v>1600</v>
      </c>
      <c r="G716" s="6" t="n">
        <v>5.45</v>
      </c>
      <c r="H716" s="4" t="n">
        <v>1639.5</v>
      </c>
      <c r="I716" s="2" t="s">
        <v>90</v>
      </c>
      <c r="J716" s="4" t="s">
        <v>36</v>
      </c>
      <c r="K716" s="14" t="n">
        <v>230</v>
      </c>
      <c r="L716" s="2"/>
      <c r="M716" s="2" t="s">
        <v>241</v>
      </c>
      <c r="N716" s="2" t="s">
        <v>229</v>
      </c>
      <c r="O716" s="15" t="s">
        <v>230</v>
      </c>
      <c r="P716" s="6" t="s">
        <v>50</v>
      </c>
      <c r="Q716" s="2"/>
      <c r="R716" s="16" t="s">
        <v>244</v>
      </c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customFormat="false" ht="15.75" hidden="false" customHeight="false" outlineLevel="0" collapsed="false">
      <c r="A717" s="2" t="s">
        <v>226</v>
      </c>
      <c r="B717" s="6" t="s">
        <v>227</v>
      </c>
      <c r="C717" s="6" t="s">
        <v>129</v>
      </c>
      <c r="D717" s="2" t="s">
        <v>68</v>
      </c>
      <c r="E717" s="2" t="s">
        <v>228</v>
      </c>
      <c r="F717" s="14" t="n">
        <v>1600</v>
      </c>
      <c r="G717" s="6" t="n">
        <v>5.45</v>
      </c>
      <c r="H717" s="4" t="n">
        <v>1639.5</v>
      </c>
      <c r="I717" s="2" t="s">
        <v>90</v>
      </c>
      <c r="J717" s="4" t="s">
        <v>36</v>
      </c>
      <c r="K717" s="14" t="n">
        <v>80</v>
      </c>
      <c r="L717" s="2"/>
      <c r="M717" s="2" t="s">
        <v>241</v>
      </c>
      <c r="N717" s="2" t="s">
        <v>229</v>
      </c>
      <c r="O717" s="15" t="s">
        <v>230</v>
      </c>
      <c r="P717" s="6" t="s">
        <v>50</v>
      </c>
      <c r="Q717" s="2"/>
      <c r="R717" s="16" t="s">
        <v>245</v>
      </c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customFormat="false" ht="15.75" hidden="false" customHeight="false" outlineLevel="0" collapsed="false">
      <c r="A718" s="2" t="s">
        <v>226</v>
      </c>
      <c r="B718" s="6" t="s">
        <v>227</v>
      </c>
      <c r="C718" s="6" t="s">
        <v>129</v>
      </c>
      <c r="D718" s="2" t="s">
        <v>68</v>
      </c>
      <c r="E718" s="2" t="s">
        <v>228</v>
      </c>
      <c r="F718" s="14" t="n">
        <v>1600</v>
      </c>
      <c r="G718" s="6" t="n">
        <v>5.45</v>
      </c>
      <c r="H718" s="4" t="n">
        <v>1639.5</v>
      </c>
      <c r="I718" s="2" t="s">
        <v>90</v>
      </c>
      <c r="J718" s="4" t="s">
        <v>36</v>
      </c>
      <c r="K718" s="14" t="n">
        <v>140</v>
      </c>
      <c r="L718" s="2"/>
      <c r="M718" s="2" t="s">
        <v>241</v>
      </c>
      <c r="N718" s="2" t="s">
        <v>229</v>
      </c>
      <c r="O718" s="15" t="s">
        <v>230</v>
      </c>
      <c r="P718" s="6" t="s">
        <v>50</v>
      </c>
      <c r="Q718" s="2"/>
      <c r="R718" s="16" t="s">
        <v>246</v>
      </c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customFormat="false" ht="15.75" hidden="false" customHeight="false" outlineLevel="0" collapsed="false">
      <c r="A719" s="2" t="s">
        <v>226</v>
      </c>
      <c r="B719" s="6" t="s">
        <v>227</v>
      </c>
      <c r="C719" s="6" t="s">
        <v>129</v>
      </c>
      <c r="D719" s="2" t="s">
        <v>68</v>
      </c>
      <c r="E719" s="2" t="s">
        <v>228</v>
      </c>
      <c r="F719" s="14" t="n">
        <v>1600</v>
      </c>
      <c r="G719" s="6" t="n">
        <v>5.45</v>
      </c>
      <c r="H719" s="4" t="n">
        <v>1639.5</v>
      </c>
      <c r="I719" s="2" t="s">
        <v>90</v>
      </c>
      <c r="J719" s="4" t="s">
        <v>36</v>
      </c>
      <c r="K719" s="14" t="n">
        <v>1010</v>
      </c>
      <c r="L719" s="2"/>
      <c r="M719" s="2" t="s">
        <v>241</v>
      </c>
      <c r="N719" s="2" t="s">
        <v>229</v>
      </c>
      <c r="O719" s="15" t="s">
        <v>230</v>
      </c>
      <c r="P719" s="6" t="s">
        <v>50</v>
      </c>
      <c r="Q719" s="2"/>
      <c r="R719" s="16" t="s">
        <v>247</v>
      </c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customFormat="false" ht="15.75" hidden="false" customHeight="false" outlineLevel="0" collapsed="false">
      <c r="A720" s="2" t="s">
        <v>226</v>
      </c>
      <c r="B720" s="6" t="s">
        <v>227</v>
      </c>
      <c r="C720" s="6" t="s">
        <v>129</v>
      </c>
      <c r="D720" s="2" t="s">
        <v>68</v>
      </c>
      <c r="E720" s="2" t="s">
        <v>228</v>
      </c>
      <c r="F720" s="14" t="n">
        <v>1600</v>
      </c>
      <c r="G720" s="6" t="n">
        <v>5.45</v>
      </c>
      <c r="H720" s="4" t="n">
        <v>1639.5</v>
      </c>
      <c r="I720" s="2" t="s">
        <v>90</v>
      </c>
      <c r="J720" s="4" t="s">
        <v>36</v>
      </c>
      <c r="K720" s="14" t="n">
        <v>1200</v>
      </c>
      <c r="L720" s="2"/>
      <c r="M720" s="2" t="s">
        <v>241</v>
      </c>
      <c r="N720" s="2" t="s">
        <v>229</v>
      </c>
      <c r="O720" s="15" t="s">
        <v>230</v>
      </c>
      <c r="P720" s="6" t="s">
        <v>50</v>
      </c>
      <c r="Q720" s="2"/>
      <c r="R720" s="16" t="s">
        <v>248</v>
      </c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customFormat="false" ht="15.75" hidden="false" customHeight="false" outlineLevel="0" collapsed="false">
      <c r="A721" s="2" t="s">
        <v>226</v>
      </c>
      <c r="B721" s="6" t="s">
        <v>227</v>
      </c>
      <c r="C721" s="6" t="s">
        <v>129</v>
      </c>
      <c r="D721" s="2" t="s">
        <v>68</v>
      </c>
      <c r="E721" s="2" t="s">
        <v>228</v>
      </c>
      <c r="F721" s="14" t="n">
        <v>1600</v>
      </c>
      <c r="G721" s="6" t="n">
        <v>5.45</v>
      </c>
      <c r="H721" s="4" t="n">
        <v>1639.5</v>
      </c>
      <c r="I721" s="2" t="s">
        <v>90</v>
      </c>
      <c r="J721" s="4" t="s">
        <v>36</v>
      </c>
      <c r="K721" s="14" t="n">
        <v>500</v>
      </c>
      <c r="L721" s="2"/>
      <c r="M721" s="2" t="s">
        <v>241</v>
      </c>
      <c r="N721" s="2" t="s">
        <v>229</v>
      </c>
      <c r="O721" s="15" t="s">
        <v>230</v>
      </c>
      <c r="P721" s="6" t="s">
        <v>50</v>
      </c>
      <c r="Q721" s="2"/>
      <c r="R721" s="16" t="s">
        <v>249</v>
      </c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customFormat="false" ht="15.75" hidden="false" customHeight="false" outlineLevel="0" collapsed="false">
      <c r="A722" s="2" t="s">
        <v>226</v>
      </c>
      <c r="B722" s="6" t="s">
        <v>227</v>
      </c>
      <c r="C722" s="6" t="s">
        <v>129</v>
      </c>
      <c r="D722" s="2" t="s">
        <v>68</v>
      </c>
      <c r="E722" s="2" t="s">
        <v>228</v>
      </c>
      <c r="F722" s="14" t="n">
        <v>1600</v>
      </c>
      <c r="G722" s="6" t="n">
        <v>5.45</v>
      </c>
      <c r="H722" s="4" t="n">
        <v>1639.5</v>
      </c>
      <c r="I722" s="2" t="s">
        <v>90</v>
      </c>
      <c r="J722" s="2" t="s">
        <v>83</v>
      </c>
      <c r="K722" s="14" t="n">
        <v>5489</v>
      </c>
      <c r="L722" s="2"/>
      <c r="M722" s="2" t="s">
        <v>241</v>
      </c>
      <c r="N722" s="2" t="s">
        <v>229</v>
      </c>
      <c r="O722" s="15" t="s">
        <v>230</v>
      </c>
      <c r="P722" s="6" t="s">
        <v>50</v>
      </c>
      <c r="Q722" s="2"/>
      <c r="R722" s="16" t="s">
        <v>242</v>
      </c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customFormat="false" ht="15.75" hidden="false" customHeight="false" outlineLevel="0" collapsed="false">
      <c r="A723" s="2" t="s">
        <v>226</v>
      </c>
      <c r="B723" s="6" t="s">
        <v>227</v>
      </c>
      <c r="C723" s="6" t="s">
        <v>129</v>
      </c>
      <c r="D723" s="2" t="s">
        <v>68</v>
      </c>
      <c r="E723" s="2" t="s">
        <v>228</v>
      </c>
      <c r="F723" s="14" t="n">
        <v>1600</v>
      </c>
      <c r="G723" s="6" t="n">
        <v>5.45</v>
      </c>
      <c r="H723" s="4" t="n">
        <v>1639.5</v>
      </c>
      <c r="I723" s="2" t="s">
        <v>90</v>
      </c>
      <c r="J723" s="2" t="s">
        <v>83</v>
      </c>
      <c r="K723" s="14" t="n">
        <v>6453</v>
      </c>
      <c r="L723" s="2"/>
      <c r="M723" s="2" t="s">
        <v>241</v>
      </c>
      <c r="N723" s="2" t="s">
        <v>229</v>
      </c>
      <c r="O723" s="15" t="s">
        <v>230</v>
      </c>
      <c r="P723" s="6" t="s">
        <v>50</v>
      </c>
      <c r="Q723" s="2"/>
      <c r="R723" s="16" t="s">
        <v>243</v>
      </c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customFormat="false" ht="15.75" hidden="false" customHeight="false" outlineLevel="0" collapsed="false">
      <c r="A724" s="2" t="s">
        <v>226</v>
      </c>
      <c r="B724" s="6" t="s">
        <v>227</v>
      </c>
      <c r="C724" s="6" t="s">
        <v>129</v>
      </c>
      <c r="D724" s="2" t="s">
        <v>68</v>
      </c>
      <c r="E724" s="2" t="s">
        <v>228</v>
      </c>
      <c r="F724" s="14" t="n">
        <v>1600</v>
      </c>
      <c r="G724" s="6" t="n">
        <v>5.45</v>
      </c>
      <c r="H724" s="4" t="n">
        <v>1639.5</v>
      </c>
      <c r="I724" s="2" t="s">
        <v>90</v>
      </c>
      <c r="J724" s="2" t="s">
        <v>83</v>
      </c>
      <c r="K724" s="14" t="n">
        <v>3326</v>
      </c>
      <c r="L724" s="2"/>
      <c r="M724" s="2" t="s">
        <v>241</v>
      </c>
      <c r="N724" s="2" t="s">
        <v>229</v>
      </c>
      <c r="O724" s="15" t="s">
        <v>230</v>
      </c>
      <c r="P724" s="6" t="s">
        <v>50</v>
      </c>
      <c r="Q724" s="2"/>
      <c r="R724" s="16" t="s">
        <v>244</v>
      </c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customFormat="false" ht="15.75" hidden="false" customHeight="false" outlineLevel="0" collapsed="false">
      <c r="A725" s="2" t="s">
        <v>226</v>
      </c>
      <c r="B725" s="6" t="s">
        <v>227</v>
      </c>
      <c r="C725" s="6" t="s">
        <v>129</v>
      </c>
      <c r="D725" s="2" t="s">
        <v>68</v>
      </c>
      <c r="E725" s="2" t="s">
        <v>228</v>
      </c>
      <c r="F725" s="14" t="n">
        <v>1600</v>
      </c>
      <c r="G725" s="6" t="n">
        <v>5.45</v>
      </c>
      <c r="H725" s="4" t="n">
        <v>1639.5</v>
      </c>
      <c r="I725" s="2" t="s">
        <v>90</v>
      </c>
      <c r="J725" s="2" t="s">
        <v>83</v>
      </c>
      <c r="K725" s="14" t="n">
        <v>2672</v>
      </c>
      <c r="L725" s="2"/>
      <c r="M725" s="2" t="s">
        <v>241</v>
      </c>
      <c r="N725" s="2" t="s">
        <v>229</v>
      </c>
      <c r="O725" s="15" t="s">
        <v>230</v>
      </c>
      <c r="P725" s="6" t="s">
        <v>50</v>
      </c>
      <c r="Q725" s="2"/>
      <c r="R725" s="16" t="s">
        <v>245</v>
      </c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customFormat="false" ht="15.75" hidden="false" customHeight="false" outlineLevel="0" collapsed="false">
      <c r="A726" s="2" t="s">
        <v>226</v>
      </c>
      <c r="B726" s="6" t="s">
        <v>227</v>
      </c>
      <c r="C726" s="6" t="s">
        <v>129</v>
      </c>
      <c r="D726" s="2" t="s">
        <v>68</v>
      </c>
      <c r="E726" s="2" t="s">
        <v>228</v>
      </c>
      <c r="F726" s="14" t="n">
        <v>1600</v>
      </c>
      <c r="G726" s="6" t="n">
        <v>5.45</v>
      </c>
      <c r="H726" s="4" t="n">
        <v>1639.5</v>
      </c>
      <c r="I726" s="2" t="s">
        <v>90</v>
      </c>
      <c r="J726" s="2" t="s">
        <v>83</v>
      </c>
      <c r="K726" s="14" t="n">
        <v>80</v>
      </c>
      <c r="L726" s="2"/>
      <c r="M726" s="2" t="s">
        <v>241</v>
      </c>
      <c r="N726" s="2" t="s">
        <v>229</v>
      </c>
      <c r="O726" s="15" t="s">
        <v>230</v>
      </c>
      <c r="P726" s="6" t="s">
        <v>50</v>
      </c>
      <c r="Q726" s="2"/>
      <c r="R726" s="16" t="s">
        <v>246</v>
      </c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customFormat="false" ht="15.75" hidden="false" customHeight="false" outlineLevel="0" collapsed="false">
      <c r="A727" s="2" t="s">
        <v>226</v>
      </c>
      <c r="B727" s="6" t="s">
        <v>227</v>
      </c>
      <c r="C727" s="6" t="s">
        <v>129</v>
      </c>
      <c r="D727" s="2" t="s">
        <v>68</v>
      </c>
      <c r="E727" s="2" t="s">
        <v>228</v>
      </c>
      <c r="F727" s="14" t="n">
        <v>1600</v>
      </c>
      <c r="G727" s="6" t="n">
        <v>5.45</v>
      </c>
      <c r="H727" s="4" t="n">
        <v>1639.5</v>
      </c>
      <c r="I727" s="2" t="s">
        <v>90</v>
      </c>
      <c r="J727" s="2" t="s">
        <v>83</v>
      </c>
      <c r="K727" s="14" t="n">
        <v>270</v>
      </c>
      <c r="L727" s="2"/>
      <c r="M727" s="2" t="s">
        <v>241</v>
      </c>
      <c r="N727" s="2" t="s">
        <v>229</v>
      </c>
      <c r="O727" s="15" t="s">
        <v>230</v>
      </c>
      <c r="P727" s="6" t="s">
        <v>50</v>
      </c>
      <c r="Q727" s="2"/>
      <c r="R727" s="16" t="s">
        <v>247</v>
      </c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customFormat="false" ht="15.75" hidden="false" customHeight="false" outlineLevel="0" collapsed="false">
      <c r="A728" s="2" t="s">
        <v>226</v>
      </c>
      <c r="B728" s="6" t="s">
        <v>227</v>
      </c>
      <c r="C728" s="6" t="s">
        <v>129</v>
      </c>
      <c r="D728" s="2" t="s">
        <v>68</v>
      </c>
      <c r="E728" s="2" t="s">
        <v>228</v>
      </c>
      <c r="F728" s="14" t="n">
        <v>1600</v>
      </c>
      <c r="G728" s="6" t="n">
        <v>5.45</v>
      </c>
      <c r="H728" s="4" t="n">
        <v>1639.5</v>
      </c>
      <c r="I728" s="2" t="s">
        <v>90</v>
      </c>
      <c r="J728" s="2" t="s">
        <v>83</v>
      </c>
      <c r="K728" s="14" t="n">
        <v>630</v>
      </c>
      <c r="L728" s="2"/>
      <c r="M728" s="2" t="s">
        <v>241</v>
      </c>
      <c r="N728" s="2" t="s">
        <v>229</v>
      </c>
      <c r="O728" s="15" t="s">
        <v>230</v>
      </c>
      <c r="P728" s="6" t="s">
        <v>50</v>
      </c>
      <c r="Q728" s="2"/>
      <c r="R728" s="16" t="s">
        <v>248</v>
      </c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customFormat="false" ht="15.75" hidden="false" customHeight="false" outlineLevel="0" collapsed="false">
      <c r="A729" s="2" t="s">
        <v>226</v>
      </c>
      <c r="B729" s="6" t="s">
        <v>227</v>
      </c>
      <c r="C729" s="6" t="s">
        <v>129</v>
      </c>
      <c r="D729" s="2" t="s">
        <v>68</v>
      </c>
      <c r="E729" s="2" t="s">
        <v>228</v>
      </c>
      <c r="F729" s="14" t="n">
        <v>1600</v>
      </c>
      <c r="G729" s="6" t="n">
        <v>5.45</v>
      </c>
      <c r="H729" s="4" t="n">
        <v>1639.5</v>
      </c>
      <c r="I729" s="2" t="s">
        <v>90</v>
      </c>
      <c r="J729" s="2" t="s">
        <v>83</v>
      </c>
      <c r="K729" s="14" t="n">
        <v>220</v>
      </c>
      <c r="L729" s="2"/>
      <c r="M729" s="2" t="s">
        <v>241</v>
      </c>
      <c r="N729" s="2" t="s">
        <v>229</v>
      </c>
      <c r="O729" s="15" t="s">
        <v>230</v>
      </c>
      <c r="P729" s="6" t="s">
        <v>50</v>
      </c>
      <c r="Q729" s="2"/>
      <c r="R729" s="16" t="s">
        <v>249</v>
      </c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customFormat="false" ht="15.75" hidden="false" customHeight="false" outlineLevel="0" collapsed="false">
      <c r="A730" s="2" t="s">
        <v>226</v>
      </c>
      <c r="B730" s="6" t="s">
        <v>227</v>
      </c>
      <c r="C730" s="6" t="s">
        <v>129</v>
      </c>
      <c r="D730" s="2" t="s">
        <v>68</v>
      </c>
      <c r="E730" s="2" t="s">
        <v>228</v>
      </c>
      <c r="F730" s="14" t="n">
        <v>1600</v>
      </c>
      <c r="G730" s="6" t="n">
        <v>5.45</v>
      </c>
      <c r="H730" s="4" t="n">
        <v>1639.5</v>
      </c>
      <c r="I730" s="2" t="s">
        <v>90</v>
      </c>
      <c r="J730" s="2" t="s">
        <v>107</v>
      </c>
      <c r="K730" s="14" t="n">
        <v>950</v>
      </c>
      <c r="L730" s="2"/>
      <c r="M730" s="2" t="s">
        <v>241</v>
      </c>
      <c r="N730" s="2" t="s">
        <v>229</v>
      </c>
      <c r="O730" s="15" t="s">
        <v>230</v>
      </c>
      <c r="P730" s="6" t="s">
        <v>50</v>
      </c>
      <c r="Q730" s="2"/>
      <c r="R730" s="16" t="s">
        <v>242</v>
      </c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customFormat="false" ht="15.75" hidden="false" customHeight="false" outlineLevel="0" collapsed="false">
      <c r="A731" s="2" t="s">
        <v>226</v>
      </c>
      <c r="B731" s="6" t="s">
        <v>227</v>
      </c>
      <c r="C731" s="6" t="s">
        <v>129</v>
      </c>
      <c r="D731" s="2" t="s">
        <v>68</v>
      </c>
      <c r="E731" s="2" t="s">
        <v>228</v>
      </c>
      <c r="F731" s="14" t="n">
        <v>1600</v>
      </c>
      <c r="G731" s="6" t="n">
        <v>5.45</v>
      </c>
      <c r="H731" s="4" t="n">
        <v>1639.5</v>
      </c>
      <c r="I731" s="2" t="s">
        <v>90</v>
      </c>
      <c r="J731" s="2" t="s">
        <v>107</v>
      </c>
      <c r="K731" s="14" t="n">
        <v>950</v>
      </c>
      <c r="L731" s="2"/>
      <c r="M731" s="2" t="s">
        <v>241</v>
      </c>
      <c r="N731" s="2" t="s">
        <v>229</v>
      </c>
      <c r="O731" s="15" t="s">
        <v>230</v>
      </c>
      <c r="P731" s="6" t="s">
        <v>50</v>
      </c>
      <c r="Q731" s="2"/>
      <c r="R731" s="16" t="s">
        <v>243</v>
      </c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customFormat="false" ht="15.75" hidden="false" customHeight="false" outlineLevel="0" collapsed="false">
      <c r="A732" s="2" t="s">
        <v>226</v>
      </c>
      <c r="B732" s="6" t="s">
        <v>227</v>
      </c>
      <c r="C732" s="6" t="s">
        <v>129</v>
      </c>
      <c r="D732" s="2" t="s">
        <v>68</v>
      </c>
      <c r="E732" s="2" t="s">
        <v>228</v>
      </c>
      <c r="F732" s="14" t="n">
        <v>1600</v>
      </c>
      <c r="G732" s="6" t="n">
        <v>5.45</v>
      </c>
      <c r="H732" s="4" t="n">
        <v>1639.5</v>
      </c>
      <c r="I732" s="2" t="s">
        <v>90</v>
      </c>
      <c r="J732" s="2" t="s">
        <v>107</v>
      </c>
      <c r="K732" s="14" t="n">
        <v>170</v>
      </c>
      <c r="L732" s="2"/>
      <c r="M732" s="2" t="s">
        <v>241</v>
      </c>
      <c r="N732" s="2" t="s">
        <v>229</v>
      </c>
      <c r="O732" s="15" t="s">
        <v>230</v>
      </c>
      <c r="P732" s="6" t="s">
        <v>50</v>
      </c>
      <c r="Q732" s="2"/>
      <c r="R732" s="16" t="s">
        <v>244</v>
      </c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customFormat="false" ht="15.75" hidden="false" customHeight="false" outlineLevel="0" collapsed="false">
      <c r="A733" s="2" t="s">
        <v>226</v>
      </c>
      <c r="B733" s="6" t="s">
        <v>227</v>
      </c>
      <c r="C733" s="6" t="s">
        <v>129</v>
      </c>
      <c r="D733" s="2" t="s">
        <v>68</v>
      </c>
      <c r="E733" s="2" t="s">
        <v>228</v>
      </c>
      <c r="F733" s="14" t="n">
        <v>1600</v>
      </c>
      <c r="G733" s="6" t="n">
        <v>5.45</v>
      </c>
      <c r="H733" s="4" t="n">
        <v>1639.5</v>
      </c>
      <c r="I733" s="2" t="s">
        <v>90</v>
      </c>
      <c r="J733" s="2" t="s">
        <v>107</v>
      </c>
      <c r="K733" s="14" t="n">
        <v>620</v>
      </c>
      <c r="L733" s="2"/>
      <c r="M733" s="2" t="s">
        <v>241</v>
      </c>
      <c r="N733" s="2" t="s">
        <v>229</v>
      </c>
      <c r="O733" s="15" t="s">
        <v>230</v>
      </c>
      <c r="P733" s="6" t="s">
        <v>50</v>
      </c>
      <c r="Q733" s="2"/>
      <c r="R733" s="16" t="s">
        <v>245</v>
      </c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customFormat="false" ht="15.75" hidden="false" customHeight="false" outlineLevel="0" collapsed="false">
      <c r="A734" s="2" t="s">
        <v>226</v>
      </c>
      <c r="B734" s="6" t="s">
        <v>227</v>
      </c>
      <c r="C734" s="6" t="s">
        <v>129</v>
      </c>
      <c r="D734" s="2" t="s">
        <v>68</v>
      </c>
      <c r="E734" s="2" t="s">
        <v>228</v>
      </c>
      <c r="F734" s="14" t="n">
        <v>1600</v>
      </c>
      <c r="G734" s="6" t="n">
        <v>5.45</v>
      </c>
      <c r="H734" s="4" t="n">
        <v>1639.5</v>
      </c>
      <c r="I734" s="2" t="s">
        <v>90</v>
      </c>
      <c r="J734" s="2" t="s">
        <v>107</v>
      </c>
      <c r="K734" s="14" t="n">
        <v>790</v>
      </c>
      <c r="L734" s="2"/>
      <c r="M734" s="2" t="s">
        <v>241</v>
      </c>
      <c r="N734" s="2" t="s">
        <v>229</v>
      </c>
      <c r="O734" s="15" t="s">
        <v>230</v>
      </c>
      <c r="P734" s="6" t="s">
        <v>50</v>
      </c>
      <c r="Q734" s="2"/>
      <c r="R734" s="16" t="s">
        <v>246</v>
      </c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customFormat="false" ht="15.75" hidden="false" customHeight="false" outlineLevel="0" collapsed="false">
      <c r="A735" s="2" t="s">
        <v>226</v>
      </c>
      <c r="B735" s="6" t="s">
        <v>227</v>
      </c>
      <c r="C735" s="6" t="s">
        <v>129</v>
      </c>
      <c r="D735" s="2" t="s">
        <v>68</v>
      </c>
      <c r="E735" s="2" t="s">
        <v>228</v>
      </c>
      <c r="F735" s="14" t="n">
        <v>1600</v>
      </c>
      <c r="G735" s="6" t="n">
        <v>5.45</v>
      </c>
      <c r="H735" s="4" t="n">
        <v>1639.5</v>
      </c>
      <c r="I735" s="2" t="s">
        <v>90</v>
      </c>
      <c r="J735" s="2" t="s">
        <v>107</v>
      </c>
      <c r="K735" s="14" t="n">
        <v>430</v>
      </c>
      <c r="L735" s="2"/>
      <c r="M735" s="2" t="s">
        <v>241</v>
      </c>
      <c r="N735" s="2" t="s">
        <v>229</v>
      </c>
      <c r="O735" s="15" t="s">
        <v>230</v>
      </c>
      <c r="P735" s="6" t="s">
        <v>50</v>
      </c>
      <c r="Q735" s="2"/>
      <c r="R735" s="16" t="s">
        <v>247</v>
      </c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customFormat="false" ht="15.75" hidden="false" customHeight="false" outlineLevel="0" collapsed="false">
      <c r="A736" s="2" t="s">
        <v>226</v>
      </c>
      <c r="B736" s="6" t="s">
        <v>227</v>
      </c>
      <c r="C736" s="6" t="s">
        <v>129</v>
      </c>
      <c r="D736" s="2" t="s">
        <v>68</v>
      </c>
      <c r="E736" s="2" t="s">
        <v>228</v>
      </c>
      <c r="F736" s="14" t="n">
        <v>1600</v>
      </c>
      <c r="G736" s="6" t="n">
        <v>5.45</v>
      </c>
      <c r="H736" s="4" t="n">
        <v>1639.5</v>
      </c>
      <c r="I736" s="2" t="s">
        <v>90</v>
      </c>
      <c r="J736" s="2" t="s">
        <v>107</v>
      </c>
      <c r="K736" s="14" t="n">
        <v>380</v>
      </c>
      <c r="L736" s="2"/>
      <c r="M736" s="2" t="s">
        <v>241</v>
      </c>
      <c r="N736" s="2" t="s">
        <v>229</v>
      </c>
      <c r="O736" s="15" t="s">
        <v>230</v>
      </c>
      <c r="P736" s="6" t="s">
        <v>50</v>
      </c>
      <c r="Q736" s="2"/>
      <c r="R736" s="16" t="s">
        <v>248</v>
      </c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customFormat="false" ht="15.75" hidden="false" customHeight="false" outlineLevel="0" collapsed="false">
      <c r="A737" s="2" t="s">
        <v>226</v>
      </c>
      <c r="B737" s="6" t="s">
        <v>227</v>
      </c>
      <c r="C737" s="6" t="s">
        <v>129</v>
      </c>
      <c r="D737" s="2" t="s">
        <v>68</v>
      </c>
      <c r="E737" s="2" t="s">
        <v>228</v>
      </c>
      <c r="F737" s="14" t="n">
        <v>1600</v>
      </c>
      <c r="G737" s="6" t="n">
        <v>5.45</v>
      </c>
      <c r="H737" s="4" t="n">
        <v>1639.5</v>
      </c>
      <c r="I737" s="2" t="s">
        <v>90</v>
      </c>
      <c r="J737" s="2" t="s">
        <v>107</v>
      </c>
      <c r="K737" s="14" t="n">
        <v>170</v>
      </c>
      <c r="L737" s="2"/>
      <c r="M737" s="2" t="s">
        <v>241</v>
      </c>
      <c r="N737" s="2" t="s">
        <v>229</v>
      </c>
      <c r="O737" s="15" t="s">
        <v>230</v>
      </c>
      <c r="P737" s="6" t="s">
        <v>50</v>
      </c>
      <c r="Q737" s="2"/>
      <c r="R737" s="16" t="s">
        <v>249</v>
      </c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customFormat="false" ht="15.75" hidden="false" customHeight="false" outlineLevel="0" collapsed="false">
      <c r="A738" s="2" t="s">
        <v>226</v>
      </c>
      <c r="B738" s="6" t="s">
        <v>227</v>
      </c>
      <c r="C738" s="6" t="s">
        <v>129</v>
      </c>
      <c r="D738" s="2" t="s">
        <v>68</v>
      </c>
      <c r="E738" s="2" t="s">
        <v>228</v>
      </c>
      <c r="F738" s="14" t="n">
        <v>1600</v>
      </c>
      <c r="G738" s="6" t="n">
        <v>5.45</v>
      </c>
      <c r="H738" s="4" t="n">
        <v>1639.5</v>
      </c>
      <c r="I738" s="2" t="s">
        <v>90</v>
      </c>
      <c r="J738" s="4" t="s">
        <v>172</v>
      </c>
      <c r="K738" s="14" t="s">
        <v>250</v>
      </c>
      <c r="L738" s="2"/>
      <c r="M738" s="2" t="s">
        <v>241</v>
      </c>
      <c r="N738" s="2" t="s">
        <v>229</v>
      </c>
      <c r="O738" s="15" t="s">
        <v>230</v>
      </c>
      <c r="P738" s="6" t="s">
        <v>50</v>
      </c>
      <c r="Q738" s="2"/>
      <c r="R738" s="16" t="s">
        <v>242</v>
      </c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customFormat="false" ht="15.75" hidden="false" customHeight="false" outlineLevel="0" collapsed="false">
      <c r="A739" s="2" t="s">
        <v>226</v>
      </c>
      <c r="B739" s="6" t="s">
        <v>227</v>
      </c>
      <c r="C739" s="6" t="s">
        <v>129</v>
      </c>
      <c r="D739" s="2" t="s">
        <v>68</v>
      </c>
      <c r="E739" s="2" t="s">
        <v>228</v>
      </c>
      <c r="F739" s="14" t="n">
        <v>1600</v>
      </c>
      <c r="G739" s="6" t="n">
        <v>5.45</v>
      </c>
      <c r="H739" s="4" t="n">
        <v>1639.5</v>
      </c>
      <c r="I739" s="2" t="s">
        <v>90</v>
      </c>
      <c r="J739" s="4" t="s">
        <v>172</v>
      </c>
      <c r="K739" s="14" t="n">
        <v>20</v>
      </c>
      <c r="L739" s="2"/>
      <c r="M739" s="2" t="s">
        <v>241</v>
      </c>
      <c r="N739" s="2" t="s">
        <v>229</v>
      </c>
      <c r="O739" s="15" t="s">
        <v>230</v>
      </c>
      <c r="P739" s="6" t="s">
        <v>50</v>
      </c>
      <c r="Q739" s="2"/>
      <c r="R739" s="16" t="s">
        <v>243</v>
      </c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customFormat="false" ht="15.75" hidden="false" customHeight="false" outlineLevel="0" collapsed="false">
      <c r="A740" s="2" t="s">
        <v>226</v>
      </c>
      <c r="B740" s="6" t="s">
        <v>227</v>
      </c>
      <c r="C740" s="6" t="s">
        <v>129</v>
      </c>
      <c r="D740" s="2" t="s">
        <v>68</v>
      </c>
      <c r="E740" s="2" t="s">
        <v>228</v>
      </c>
      <c r="F740" s="14" t="n">
        <v>1600</v>
      </c>
      <c r="G740" s="6" t="n">
        <v>5.45</v>
      </c>
      <c r="H740" s="4" t="n">
        <v>1639.5</v>
      </c>
      <c r="I740" s="2" t="s">
        <v>90</v>
      </c>
      <c r="J740" s="4" t="s">
        <v>172</v>
      </c>
      <c r="K740" s="14" t="s">
        <v>250</v>
      </c>
      <c r="L740" s="2"/>
      <c r="M740" s="2" t="s">
        <v>241</v>
      </c>
      <c r="N740" s="2" t="s">
        <v>229</v>
      </c>
      <c r="O740" s="15" t="s">
        <v>230</v>
      </c>
      <c r="P740" s="6" t="s">
        <v>50</v>
      </c>
      <c r="Q740" s="2"/>
      <c r="R740" s="16" t="s">
        <v>244</v>
      </c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customFormat="false" ht="15.75" hidden="false" customHeight="false" outlineLevel="0" collapsed="false">
      <c r="A741" s="2" t="s">
        <v>226</v>
      </c>
      <c r="B741" s="6" t="s">
        <v>227</v>
      </c>
      <c r="C741" s="6" t="s">
        <v>129</v>
      </c>
      <c r="D741" s="2" t="s">
        <v>68</v>
      </c>
      <c r="E741" s="2" t="s">
        <v>228</v>
      </c>
      <c r="F741" s="14" t="n">
        <v>1600</v>
      </c>
      <c r="G741" s="6" t="n">
        <v>5.45</v>
      </c>
      <c r="H741" s="4" t="n">
        <v>1639.5</v>
      </c>
      <c r="I741" s="2" t="s">
        <v>90</v>
      </c>
      <c r="J741" s="4" t="s">
        <v>172</v>
      </c>
      <c r="K741" s="14" t="n">
        <v>20</v>
      </c>
      <c r="L741" s="2"/>
      <c r="M741" s="2" t="s">
        <v>241</v>
      </c>
      <c r="N741" s="2" t="s">
        <v>229</v>
      </c>
      <c r="O741" s="15" t="s">
        <v>230</v>
      </c>
      <c r="P741" s="6" t="s">
        <v>50</v>
      </c>
      <c r="Q741" s="2"/>
      <c r="R741" s="16" t="s">
        <v>245</v>
      </c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customFormat="false" ht="15.75" hidden="false" customHeight="false" outlineLevel="0" collapsed="false">
      <c r="A742" s="2" t="s">
        <v>226</v>
      </c>
      <c r="B742" s="6" t="s">
        <v>227</v>
      </c>
      <c r="C742" s="6" t="s">
        <v>129</v>
      </c>
      <c r="D742" s="2" t="s">
        <v>68</v>
      </c>
      <c r="E742" s="2" t="s">
        <v>228</v>
      </c>
      <c r="F742" s="14" t="n">
        <v>1600</v>
      </c>
      <c r="G742" s="6" t="n">
        <v>5.45</v>
      </c>
      <c r="H742" s="4" t="n">
        <v>1639.5</v>
      </c>
      <c r="I742" s="2" t="s">
        <v>90</v>
      </c>
      <c r="J742" s="4" t="s">
        <v>172</v>
      </c>
      <c r="K742" s="14" t="n">
        <v>20</v>
      </c>
      <c r="L742" s="2"/>
      <c r="M742" s="2" t="s">
        <v>241</v>
      </c>
      <c r="N742" s="2" t="s">
        <v>229</v>
      </c>
      <c r="O742" s="15" t="s">
        <v>230</v>
      </c>
      <c r="P742" s="6" t="s">
        <v>50</v>
      </c>
      <c r="Q742" s="2"/>
      <c r="R742" s="16" t="s">
        <v>246</v>
      </c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customFormat="false" ht="15.75" hidden="false" customHeight="false" outlineLevel="0" collapsed="false">
      <c r="A743" s="2" t="s">
        <v>226</v>
      </c>
      <c r="B743" s="6" t="s">
        <v>227</v>
      </c>
      <c r="C743" s="6" t="s">
        <v>129</v>
      </c>
      <c r="D743" s="2" t="s">
        <v>68</v>
      </c>
      <c r="E743" s="2" t="s">
        <v>228</v>
      </c>
      <c r="F743" s="14" t="n">
        <v>1600</v>
      </c>
      <c r="G743" s="6" t="n">
        <v>5.45</v>
      </c>
      <c r="H743" s="4" t="n">
        <v>1639.5</v>
      </c>
      <c r="I743" s="2" t="s">
        <v>90</v>
      </c>
      <c r="J743" s="4" t="s">
        <v>172</v>
      </c>
      <c r="K743" s="14" t="n">
        <v>40</v>
      </c>
      <c r="L743" s="2"/>
      <c r="M743" s="2" t="s">
        <v>241</v>
      </c>
      <c r="N743" s="2" t="s">
        <v>229</v>
      </c>
      <c r="O743" s="15" t="s">
        <v>230</v>
      </c>
      <c r="P743" s="6" t="s">
        <v>50</v>
      </c>
      <c r="Q743" s="2"/>
      <c r="R743" s="16" t="s">
        <v>247</v>
      </c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customFormat="false" ht="15.75" hidden="false" customHeight="false" outlineLevel="0" collapsed="false">
      <c r="A744" s="2" t="s">
        <v>226</v>
      </c>
      <c r="B744" s="6" t="s">
        <v>227</v>
      </c>
      <c r="C744" s="6" t="s">
        <v>129</v>
      </c>
      <c r="D744" s="2" t="s">
        <v>68</v>
      </c>
      <c r="E744" s="2" t="s">
        <v>228</v>
      </c>
      <c r="F744" s="14" t="n">
        <v>1600</v>
      </c>
      <c r="G744" s="6" t="n">
        <v>5.45</v>
      </c>
      <c r="H744" s="4" t="n">
        <v>1639.5</v>
      </c>
      <c r="I744" s="2" t="s">
        <v>90</v>
      </c>
      <c r="J744" s="4" t="s">
        <v>172</v>
      </c>
      <c r="K744" s="14" t="s">
        <v>250</v>
      </c>
      <c r="L744" s="2"/>
      <c r="M744" s="2" t="s">
        <v>241</v>
      </c>
      <c r="N744" s="2" t="s">
        <v>229</v>
      </c>
      <c r="O744" s="15" t="s">
        <v>230</v>
      </c>
      <c r="P744" s="6" t="s">
        <v>50</v>
      </c>
      <c r="Q744" s="2"/>
      <c r="R744" s="16" t="s">
        <v>248</v>
      </c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customFormat="false" ht="15.75" hidden="false" customHeight="false" outlineLevel="0" collapsed="false">
      <c r="A745" s="2" t="s">
        <v>226</v>
      </c>
      <c r="B745" s="6" t="s">
        <v>227</v>
      </c>
      <c r="C745" s="6" t="s">
        <v>129</v>
      </c>
      <c r="D745" s="2" t="s">
        <v>68</v>
      </c>
      <c r="E745" s="2" t="s">
        <v>228</v>
      </c>
      <c r="F745" s="14" t="n">
        <v>1600</v>
      </c>
      <c r="G745" s="6" t="n">
        <v>5.45</v>
      </c>
      <c r="H745" s="4" t="n">
        <v>1639.5</v>
      </c>
      <c r="I745" s="2" t="s">
        <v>90</v>
      </c>
      <c r="J745" s="4" t="s">
        <v>172</v>
      </c>
      <c r="K745" s="14" t="s">
        <v>250</v>
      </c>
      <c r="L745" s="2"/>
      <c r="M745" s="2" t="s">
        <v>241</v>
      </c>
      <c r="N745" s="2" t="s">
        <v>229</v>
      </c>
      <c r="O745" s="15" t="s">
        <v>230</v>
      </c>
      <c r="P745" s="6" t="s">
        <v>50</v>
      </c>
      <c r="Q745" s="2"/>
      <c r="R745" s="16" t="s">
        <v>249</v>
      </c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customFormat="false" ht="15.75" hidden="false" customHeight="false" outlineLevel="0" collapsed="false">
      <c r="A746" s="2" t="s">
        <v>226</v>
      </c>
      <c r="B746" s="6" t="s">
        <v>227</v>
      </c>
      <c r="C746" s="6" t="s">
        <v>129</v>
      </c>
      <c r="D746" s="2" t="s">
        <v>68</v>
      </c>
      <c r="E746" s="2" t="s">
        <v>228</v>
      </c>
      <c r="F746" s="14" t="n">
        <v>1600</v>
      </c>
      <c r="G746" s="6" t="n">
        <v>5.45</v>
      </c>
      <c r="H746" s="4" t="n">
        <v>1639.5</v>
      </c>
      <c r="I746" s="2" t="s">
        <v>90</v>
      </c>
      <c r="J746" s="2" t="s">
        <v>24</v>
      </c>
      <c r="K746" s="14" t="s">
        <v>250</v>
      </c>
      <c r="L746" s="2"/>
      <c r="M746" s="2" t="s">
        <v>241</v>
      </c>
      <c r="N746" s="2" t="s">
        <v>229</v>
      </c>
      <c r="O746" s="15" t="s">
        <v>230</v>
      </c>
      <c r="P746" s="6" t="s">
        <v>50</v>
      </c>
      <c r="Q746" s="2"/>
      <c r="R746" s="16" t="s">
        <v>242</v>
      </c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customFormat="false" ht="15.75" hidden="false" customHeight="false" outlineLevel="0" collapsed="false">
      <c r="A747" s="2" t="s">
        <v>226</v>
      </c>
      <c r="B747" s="6" t="s">
        <v>227</v>
      </c>
      <c r="C747" s="6" t="s">
        <v>129</v>
      </c>
      <c r="D747" s="2" t="s">
        <v>68</v>
      </c>
      <c r="E747" s="2" t="s">
        <v>228</v>
      </c>
      <c r="F747" s="14" t="n">
        <v>1600</v>
      </c>
      <c r="G747" s="6" t="n">
        <v>5.45</v>
      </c>
      <c r="H747" s="4" t="n">
        <v>1639.5</v>
      </c>
      <c r="I747" s="2" t="s">
        <v>90</v>
      </c>
      <c r="J747" s="2" t="s">
        <v>24</v>
      </c>
      <c r="K747" s="14" t="n">
        <v>80</v>
      </c>
      <c r="L747" s="2"/>
      <c r="M747" s="2" t="s">
        <v>241</v>
      </c>
      <c r="N747" s="2" t="s">
        <v>229</v>
      </c>
      <c r="O747" s="15" t="s">
        <v>230</v>
      </c>
      <c r="P747" s="6" t="s">
        <v>50</v>
      </c>
      <c r="Q747" s="2"/>
      <c r="R747" s="16" t="s">
        <v>243</v>
      </c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customFormat="false" ht="15.75" hidden="false" customHeight="false" outlineLevel="0" collapsed="false">
      <c r="A748" s="2" t="s">
        <v>226</v>
      </c>
      <c r="B748" s="6" t="s">
        <v>227</v>
      </c>
      <c r="C748" s="6" t="s">
        <v>129</v>
      </c>
      <c r="D748" s="2" t="s">
        <v>68</v>
      </c>
      <c r="E748" s="2" t="s">
        <v>228</v>
      </c>
      <c r="F748" s="14" t="n">
        <v>1600</v>
      </c>
      <c r="G748" s="6" t="n">
        <v>5.45</v>
      </c>
      <c r="H748" s="4" t="n">
        <v>1639.5</v>
      </c>
      <c r="I748" s="2" t="s">
        <v>90</v>
      </c>
      <c r="J748" s="2" t="s">
        <v>24</v>
      </c>
      <c r="K748" s="14" t="n">
        <v>30</v>
      </c>
      <c r="L748" s="2"/>
      <c r="M748" s="2" t="s">
        <v>241</v>
      </c>
      <c r="N748" s="2" t="s">
        <v>229</v>
      </c>
      <c r="O748" s="15" t="s">
        <v>230</v>
      </c>
      <c r="P748" s="6" t="s">
        <v>50</v>
      </c>
      <c r="Q748" s="2"/>
      <c r="R748" s="16" t="s">
        <v>244</v>
      </c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customFormat="false" ht="15.75" hidden="false" customHeight="false" outlineLevel="0" collapsed="false">
      <c r="A749" s="2" t="s">
        <v>226</v>
      </c>
      <c r="B749" s="6" t="s">
        <v>227</v>
      </c>
      <c r="C749" s="6" t="s">
        <v>129</v>
      </c>
      <c r="D749" s="2" t="s">
        <v>68</v>
      </c>
      <c r="E749" s="2" t="s">
        <v>228</v>
      </c>
      <c r="F749" s="14" t="n">
        <v>1600</v>
      </c>
      <c r="G749" s="6" t="n">
        <v>5.45</v>
      </c>
      <c r="H749" s="4" t="n">
        <v>1639.5</v>
      </c>
      <c r="I749" s="2" t="s">
        <v>90</v>
      </c>
      <c r="J749" s="2" t="s">
        <v>24</v>
      </c>
      <c r="K749" s="14" t="n">
        <v>50</v>
      </c>
      <c r="L749" s="2"/>
      <c r="M749" s="2" t="s">
        <v>241</v>
      </c>
      <c r="N749" s="2" t="s">
        <v>229</v>
      </c>
      <c r="O749" s="15" t="s">
        <v>230</v>
      </c>
      <c r="P749" s="6" t="s">
        <v>50</v>
      </c>
      <c r="Q749" s="2"/>
      <c r="R749" s="16" t="s">
        <v>245</v>
      </c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customFormat="false" ht="15.75" hidden="false" customHeight="false" outlineLevel="0" collapsed="false">
      <c r="A750" s="2" t="s">
        <v>226</v>
      </c>
      <c r="B750" s="6" t="s">
        <v>227</v>
      </c>
      <c r="C750" s="6" t="s">
        <v>129</v>
      </c>
      <c r="D750" s="2" t="s">
        <v>68</v>
      </c>
      <c r="E750" s="2" t="s">
        <v>228</v>
      </c>
      <c r="F750" s="14" t="n">
        <v>1600</v>
      </c>
      <c r="G750" s="6" t="n">
        <v>5.45</v>
      </c>
      <c r="H750" s="4" t="n">
        <v>1639.5</v>
      </c>
      <c r="I750" s="2" t="s">
        <v>90</v>
      </c>
      <c r="J750" s="2" t="s">
        <v>24</v>
      </c>
      <c r="K750" s="14" t="n">
        <v>10</v>
      </c>
      <c r="L750" s="2"/>
      <c r="M750" s="2" t="s">
        <v>241</v>
      </c>
      <c r="N750" s="2" t="s">
        <v>229</v>
      </c>
      <c r="O750" s="15" t="s">
        <v>230</v>
      </c>
      <c r="P750" s="6" t="s">
        <v>50</v>
      </c>
      <c r="Q750" s="2"/>
      <c r="R750" s="16" t="s">
        <v>246</v>
      </c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customFormat="false" ht="15.75" hidden="false" customHeight="false" outlineLevel="0" collapsed="false">
      <c r="A751" s="2" t="s">
        <v>226</v>
      </c>
      <c r="B751" s="6" t="s">
        <v>227</v>
      </c>
      <c r="C751" s="6" t="s">
        <v>129</v>
      </c>
      <c r="D751" s="2" t="s">
        <v>68</v>
      </c>
      <c r="E751" s="2" t="s">
        <v>228</v>
      </c>
      <c r="F751" s="14" t="n">
        <v>1600</v>
      </c>
      <c r="G751" s="6" t="n">
        <v>5.45</v>
      </c>
      <c r="H751" s="4" t="n">
        <v>1639.5</v>
      </c>
      <c r="I751" s="2" t="s">
        <v>90</v>
      </c>
      <c r="J751" s="2" t="s">
        <v>24</v>
      </c>
      <c r="K751" s="14" t="n">
        <v>170</v>
      </c>
      <c r="L751" s="2"/>
      <c r="M751" s="2" t="s">
        <v>241</v>
      </c>
      <c r="N751" s="2" t="s">
        <v>229</v>
      </c>
      <c r="O751" s="15" t="s">
        <v>230</v>
      </c>
      <c r="P751" s="6" t="s">
        <v>50</v>
      </c>
      <c r="Q751" s="2"/>
      <c r="R751" s="16" t="s">
        <v>247</v>
      </c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customFormat="false" ht="15.75" hidden="false" customHeight="false" outlineLevel="0" collapsed="false">
      <c r="A752" s="2" t="s">
        <v>226</v>
      </c>
      <c r="B752" s="6" t="s">
        <v>227</v>
      </c>
      <c r="C752" s="6" t="s">
        <v>129</v>
      </c>
      <c r="D752" s="2" t="s">
        <v>68</v>
      </c>
      <c r="E752" s="2" t="s">
        <v>228</v>
      </c>
      <c r="F752" s="14" t="n">
        <v>1600</v>
      </c>
      <c r="G752" s="6" t="n">
        <v>5.45</v>
      </c>
      <c r="H752" s="4" t="n">
        <v>1639.5</v>
      </c>
      <c r="I752" s="2" t="s">
        <v>90</v>
      </c>
      <c r="J752" s="2" t="s">
        <v>24</v>
      </c>
      <c r="K752" s="14" t="s">
        <v>250</v>
      </c>
      <c r="L752" s="2"/>
      <c r="M752" s="2" t="s">
        <v>241</v>
      </c>
      <c r="N752" s="2" t="s">
        <v>229</v>
      </c>
      <c r="O752" s="15" t="s">
        <v>230</v>
      </c>
      <c r="P752" s="6" t="s">
        <v>50</v>
      </c>
      <c r="Q752" s="2"/>
      <c r="R752" s="16" t="s">
        <v>248</v>
      </c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customFormat="false" ht="15.75" hidden="false" customHeight="false" outlineLevel="0" collapsed="false">
      <c r="A753" s="2" t="s">
        <v>226</v>
      </c>
      <c r="B753" s="6" t="s">
        <v>227</v>
      </c>
      <c r="C753" s="6" t="s">
        <v>129</v>
      </c>
      <c r="D753" s="2" t="s">
        <v>68</v>
      </c>
      <c r="E753" s="2" t="s">
        <v>228</v>
      </c>
      <c r="F753" s="14" t="n">
        <v>1600</v>
      </c>
      <c r="G753" s="6" t="n">
        <v>5.45</v>
      </c>
      <c r="H753" s="4" t="n">
        <v>1639.5</v>
      </c>
      <c r="I753" s="2" t="s">
        <v>90</v>
      </c>
      <c r="J753" s="2" t="s">
        <v>24</v>
      </c>
      <c r="K753" s="14" t="s">
        <v>250</v>
      </c>
      <c r="L753" s="2"/>
      <c r="M753" s="2" t="s">
        <v>241</v>
      </c>
      <c r="N753" s="2" t="s">
        <v>229</v>
      </c>
      <c r="O753" s="15" t="s">
        <v>230</v>
      </c>
      <c r="P753" s="6" t="s">
        <v>50</v>
      </c>
      <c r="Q753" s="2"/>
      <c r="R753" s="16" t="s">
        <v>249</v>
      </c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customFormat="false" ht="15.75" hidden="false" customHeight="false" outlineLevel="0" collapsed="false">
      <c r="A754" s="2" t="s">
        <v>226</v>
      </c>
      <c r="B754" s="6" t="s">
        <v>227</v>
      </c>
      <c r="C754" s="6" t="s">
        <v>129</v>
      </c>
      <c r="D754" s="2" t="s">
        <v>68</v>
      </c>
      <c r="E754" s="2" t="s">
        <v>228</v>
      </c>
      <c r="F754" s="14" t="n">
        <v>1600</v>
      </c>
      <c r="G754" s="6" t="n">
        <v>5.45</v>
      </c>
      <c r="H754" s="4" t="n">
        <v>1639.5</v>
      </c>
      <c r="I754" s="2" t="s">
        <v>90</v>
      </c>
      <c r="J754" s="4" t="s">
        <v>192</v>
      </c>
      <c r="K754" s="14" t="n">
        <v>20</v>
      </c>
      <c r="L754" s="2"/>
      <c r="M754" s="2" t="s">
        <v>241</v>
      </c>
      <c r="N754" s="2" t="s">
        <v>229</v>
      </c>
      <c r="O754" s="15" t="s">
        <v>230</v>
      </c>
      <c r="P754" s="6" t="s">
        <v>50</v>
      </c>
      <c r="Q754" s="2"/>
      <c r="R754" s="16" t="s">
        <v>242</v>
      </c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customFormat="false" ht="15.75" hidden="false" customHeight="false" outlineLevel="0" collapsed="false">
      <c r="A755" s="2" t="s">
        <v>226</v>
      </c>
      <c r="B755" s="6" t="s">
        <v>227</v>
      </c>
      <c r="C755" s="6" t="s">
        <v>129</v>
      </c>
      <c r="D755" s="2" t="s">
        <v>68</v>
      </c>
      <c r="E755" s="2" t="s">
        <v>228</v>
      </c>
      <c r="F755" s="14" t="n">
        <v>1600</v>
      </c>
      <c r="G755" s="6" t="n">
        <v>5.45</v>
      </c>
      <c r="H755" s="4" t="n">
        <v>1639.5</v>
      </c>
      <c r="I755" s="2" t="s">
        <v>90</v>
      </c>
      <c r="J755" s="4" t="s">
        <v>192</v>
      </c>
      <c r="K755" s="14" t="s">
        <v>250</v>
      </c>
      <c r="L755" s="2"/>
      <c r="M755" s="2" t="s">
        <v>241</v>
      </c>
      <c r="N755" s="2" t="s">
        <v>229</v>
      </c>
      <c r="O755" s="15" t="s">
        <v>230</v>
      </c>
      <c r="P755" s="6" t="s">
        <v>50</v>
      </c>
      <c r="Q755" s="2"/>
      <c r="R755" s="16" t="s">
        <v>243</v>
      </c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customFormat="false" ht="15.75" hidden="false" customHeight="false" outlineLevel="0" collapsed="false">
      <c r="A756" s="2" t="s">
        <v>226</v>
      </c>
      <c r="B756" s="6" t="s">
        <v>227</v>
      </c>
      <c r="C756" s="6" t="s">
        <v>129</v>
      </c>
      <c r="D756" s="2" t="s">
        <v>68</v>
      </c>
      <c r="E756" s="2" t="s">
        <v>228</v>
      </c>
      <c r="F756" s="14" t="n">
        <v>1600</v>
      </c>
      <c r="G756" s="6" t="n">
        <v>5.45</v>
      </c>
      <c r="H756" s="4" t="n">
        <v>1639.5</v>
      </c>
      <c r="I756" s="2" t="s">
        <v>90</v>
      </c>
      <c r="J756" s="4" t="s">
        <v>192</v>
      </c>
      <c r="K756" s="14" t="s">
        <v>250</v>
      </c>
      <c r="L756" s="2"/>
      <c r="M756" s="2" t="s">
        <v>241</v>
      </c>
      <c r="N756" s="2" t="s">
        <v>229</v>
      </c>
      <c r="O756" s="15" t="s">
        <v>230</v>
      </c>
      <c r="P756" s="6" t="s">
        <v>50</v>
      </c>
      <c r="Q756" s="2"/>
      <c r="R756" s="16" t="s">
        <v>244</v>
      </c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customFormat="false" ht="15.75" hidden="false" customHeight="false" outlineLevel="0" collapsed="false">
      <c r="A757" s="2" t="s">
        <v>226</v>
      </c>
      <c r="B757" s="6" t="s">
        <v>227</v>
      </c>
      <c r="C757" s="6" t="s">
        <v>129</v>
      </c>
      <c r="D757" s="2" t="s">
        <v>68</v>
      </c>
      <c r="E757" s="2" t="s">
        <v>228</v>
      </c>
      <c r="F757" s="14" t="n">
        <v>1600</v>
      </c>
      <c r="G757" s="6" t="n">
        <v>5.45</v>
      </c>
      <c r="H757" s="4" t="n">
        <v>1639.5</v>
      </c>
      <c r="I757" s="2" t="s">
        <v>90</v>
      </c>
      <c r="J757" s="4" t="s">
        <v>192</v>
      </c>
      <c r="K757" s="14" t="s">
        <v>250</v>
      </c>
      <c r="L757" s="2"/>
      <c r="M757" s="2" t="s">
        <v>241</v>
      </c>
      <c r="N757" s="2" t="s">
        <v>229</v>
      </c>
      <c r="O757" s="15" t="s">
        <v>230</v>
      </c>
      <c r="P757" s="6" t="s">
        <v>50</v>
      </c>
      <c r="Q757" s="2"/>
      <c r="R757" s="16" t="s">
        <v>245</v>
      </c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customFormat="false" ht="15.75" hidden="false" customHeight="false" outlineLevel="0" collapsed="false">
      <c r="A758" s="2" t="s">
        <v>226</v>
      </c>
      <c r="B758" s="6" t="s">
        <v>227</v>
      </c>
      <c r="C758" s="6" t="s">
        <v>129</v>
      </c>
      <c r="D758" s="2" t="s">
        <v>68</v>
      </c>
      <c r="E758" s="2" t="s">
        <v>228</v>
      </c>
      <c r="F758" s="14" t="n">
        <v>1600</v>
      </c>
      <c r="G758" s="6" t="n">
        <v>5.45</v>
      </c>
      <c r="H758" s="4" t="n">
        <v>1639.5</v>
      </c>
      <c r="I758" s="2" t="s">
        <v>90</v>
      </c>
      <c r="J758" s="4" t="s">
        <v>192</v>
      </c>
      <c r="K758" s="14" t="s">
        <v>250</v>
      </c>
      <c r="L758" s="2"/>
      <c r="M758" s="2" t="s">
        <v>241</v>
      </c>
      <c r="N758" s="2" t="s">
        <v>229</v>
      </c>
      <c r="O758" s="15" t="s">
        <v>230</v>
      </c>
      <c r="P758" s="6" t="s">
        <v>50</v>
      </c>
      <c r="Q758" s="2"/>
      <c r="R758" s="16" t="s">
        <v>246</v>
      </c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customFormat="false" ht="15.75" hidden="false" customHeight="false" outlineLevel="0" collapsed="false">
      <c r="A759" s="2" t="s">
        <v>226</v>
      </c>
      <c r="B759" s="6" t="s">
        <v>227</v>
      </c>
      <c r="C759" s="6" t="s">
        <v>129</v>
      </c>
      <c r="D759" s="2" t="s">
        <v>68</v>
      </c>
      <c r="E759" s="2" t="s">
        <v>228</v>
      </c>
      <c r="F759" s="14" t="n">
        <v>1600</v>
      </c>
      <c r="G759" s="6" t="n">
        <v>5.45</v>
      </c>
      <c r="H759" s="4" t="n">
        <v>1639.5</v>
      </c>
      <c r="I759" s="2" t="s">
        <v>90</v>
      </c>
      <c r="J759" s="4" t="s">
        <v>192</v>
      </c>
      <c r="K759" s="14" t="n">
        <v>10</v>
      </c>
      <c r="L759" s="2"/>
      <c r="M759" s="2" t="s">
        <v>241</v>
      </c>
      <c r="N759" s="2" t="s">
        <v>229</v>
      </c>
      <c r="O759" s="15" t="s">
        <v>230</v>
      </c>
      <c r="P759" s="6" t="s">
        <v>50</v>
      </c>
      <c r="Q759" s="2"/>
      <c r="R759" s="16" t="s">
        <v>247</v>
      </c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customFormat="false" ht="15.75" hidden="false" customHeight="false" outlineLevel="0" collapsed="false">
      <c r="A760" s="2" t="s">
        <v>226</v>
      </c>
      <c r="B760" s="6" t="s">
        <v>227</v>
      </c>
      <c r="C760" s="6" t="s">
        <v>129</v>
      </c>
      <c r="D760" s="2" t="s">
        <v>68</v>
      </c>
      <c r="E760" s="2" t="s">
        <v>228</v>
      </c>
      <c r="F760" s="14" t="n">
        <v>1600</v>
      </c>
      <c r="G760" s="6" t="n">
        <v>5.45</v>
      </c>
      <c r="H760" s="4" t="n">
        <v>1639.5</v>
      </c>
      <c r="I760" s="2" t="s">
        <v>90</v>
      </c>
      <c r="J760" s="4" t="s">
        <v>192</v>
      </c>
      <c r="K760" s="14" t="s">
        <v>250</v>
      </c>
      <c r="L760" s="2"/>
      <c r="M760" s="2" t="s">
        <v>241</v>
      </c>
      <c r="N760" s="2" t="s">
        <v>229</v>
      </c>
      <c r="O760" s="15" t="s">
        <v>230</v>
      </c>
      <c r="P760" s="6" t="s">
        <v>50</v>
      </c>
      <c r="Q760" s="2"/>
      <c r="R760" s="16" t="s">
        <v>248</v>
      </c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customFormat="false" ht="15.75" hidden="false" customHeight="false" outlineLevel="0" collapsed="false">
      <c r="A761" s="2" t="s">
        <v>226</v>
      </c>
      <c r="B761" s="6" t="s">
        <v>227</v>
      </c>
      <c r="C761" s="6" t="s">
        <v>129</v>
      </c>
      <c r="D761" s="2" t="s">
        <v>68</v>
      </c>
      <c r="E761" s="2" t="s">
        <v>228</v>
      </c>
      <c r="F761" s="14" t="n">
        <v>1600</v>
      </c>
      <c r="G761" s="6" t="n">
        <v>5.45</v>
      </c>
      <c r="H761" s="4" t="n">
        <v>1639.5</v>
      </c>
      <c r="I761" s="2" t="s">
        <v>90</v>
      </c>
      <c r="J761" s="4" t="s">
        <v>192</v>
      </c>
      <c r="K761" s="14" t="s">
        <v>250</v>
      </c>
      <c r="L761" s="2"/>
      <c r="M761" s="2" t="s">
        <v>241</v>
      </c>
      <c r="N761" s="2" t="s">
        <v>229</v>
      </c>
      <c r="O761" s="15" t="s">
        <v>230</v>
      </c>
      <c r="P761" s="6" t="s">
        <v>50</v>
      </c>
      <c r="Q761" s="2"/>
      <c r="R761" s="16" t="s">
        <v>249</v>
      </c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customFormat="false" ht="15.75" hidden="false" customHeight="false" outlineLevel="0" collapsed="false">
      <c r="A762" s="2" t="s">
        <v>226</v>
      </c>
      <c r="B762" s="6" t="s">
        <v>227</v>
      </c>
      <c r="C762" s="6" t="s">
        <v>129</v>
      </c>
      <c r="D762" s="2" t="s">
        <v>68</v>
      </c>
      <c r="E762" s="2" t="s">
        <v>228</v>
      </c>
      <c r="F762" s="14" t="n">
        <v>1600</v>
      </c>
      <c r="G762" s="6" t="n">
        <v>5.45</v>
      </c>
      <c r="H762" s="4" t="n">
        <v>1639.5</v>
      </c>
      <c r="I762" s="2" t="s">
        <v>90</v>
      </c>
      <c r="J762" s="6" t="s">
        <v>179</v>
      </c>
      <c r="K762" s="14" t="s">
        <v>250</v>
      </c>
      <c r="L762" s="2"/>
      <c r="M762" s="2" t="s">
        <v>241</v>
      </c>
      <c r="N762" s="2" t="s">
        <v>229</v>
      </c>
      <c r="O762" s="15" t="s">
        <v>230</v>
      </c>
      <c r="P762" s="6" t="s">
        <v>50</v>
      </c>
      <c r="Q762" s="2"/>
      <c r="R762" s="16" t="s">
        <v>242</v>
      </c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customFormat="false" ht="15.75" hidden="false" customHeight="false" outlineLevel="0" collapsed="false">
      <c r="A763" s="2" t="s">
        <v>226</v>
      </c>
      <c r="B763" s="6" t="s">
        <v>227</v>
      </c>
      <c r="C763" s="6" t="s">
        <v>129</v>
      </c>
      <c r="D763" s="2" t="s">
        <v>68</v>
      </c>
      <c r="E763" s="2" t="s">
        <v>228</v>
      </c>
      <c r="F763" s="14" t="n">
        <v>1600</v>
      </c>
      <c r="G763" s="6" t="n">
        <v>5.45</v>
      </c>
      <c r="H763" s="4" t="n">
        <v>1639.5</v>
      </c>
      <c r="I763" s="2" t="s">
        <v>90</v>
      </c>
      <c r="J763" s="4" t="s">
        <v>179</v>
      </c>
      <c r="K763" s="14" t="s">
        <v>250</v>
      </c>
      <c r="L763" s="2"/>
      <c r="M763" s="2" t="s">
        <v>241</v>
      </c>
      <c r="N763" s="2" t="s">
        <v>229</v>
      </c>
      <c r="O763" s="15" t="s">
        <v>230</v>
      </c>
      <c r="P763" s="6" t="s">
        <v>50</v>
      </c>
      <c r="Q763" s="2"/>
      <c r="R763" s="16" t="s">
        <v>243</v>
      </c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customFormat="false" ht="15.75" hidden="false" customHeight="false" outlineLevel="0" collapsed="false">
      <c r="A764" s="2" t="s">
        <v>226</v>
      </c>
      <c r="B764" s="6" t="s">
        <v>227</v>
      </c>
      <c r="C764" s="6" t="s">
        <v>129</v>
      </c>
      <c r="D764" s="2" t="s">
        <v>68</v>
      </c>
      <c r="E764" s="2" t="s">
        <v>228</v>
      </c>
      <c r="F764" s="14" t="n">
        <v>1600</v>
      </c>
      <c r="G764" s="6" t="n">
        <v>5.45</v>
      </c>
      <c r="H764" s="4" t="n">
        <v>1639.5</v>
      </c>
      <c r="I764" s="2" t="s">
        <v>90</v>
      </c>
      <c r="J764" s="4" t="s">
        <v>179</v>
      </c>
      <c r="K764" s="14" t="s">
        <v>232</v>
      </c>
      <c r="L764" s="2"/>
      <c r="M764" s="2" t="s">
        <v>241</v>
      </c>
      <c r="N764" s="2" t="s">
        <v>229</v>
      </c>
      <c r="O764" s="15" t="s">
        <v>230</v>
      </c>
      <c r="P764" s="6" t="s">
        <v>50</v>
      </c>
      <c r="Q764" s="2"/>
      <c r="R764" s="16" t="s">
        <v>244</v>
      </c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customFormat="false" ht="15.75" hidden="false" customHeight="false" outlineLevel="0" collapsed="false">
      <c r="A765" s="2" t="s">
        <v>226</v>
      </c>
      <c r="B765" s="6" t="s">
        <v>227</v>
      </c>
      <c r="C765" s="6" t="s">
        <v>129</v>
      </c>
      <c r="D765" s="2" t="s">
        <v>68</v>
      </c>
      <c r="E765" s="2" t="s">
        <v>228</v>
      </c>
      <c r="F765" s="14" t="n">
        <v>1600</v>
      </c>
      <c r="G765" s="6" t="n">
        <v>5.45</v>
      </c>
      <c r="H765" s="4" t="n">
        <v>1639.5</v>
      </c>
      <c r="I765" s="2" t="s">
        <v>90</v>
      </c>
      <c r="J765" s="4" t="s">
        <v>179</v>
      </c>
      <c r="K765" s="14" t="s">
        <v>250</v>
      </c>
      <c r="L765" s="2"/>
      <c r="M765" s="2" t="s">
        <v>241</v>
      </c>
      <c r="N765" s="2" t="s">
        <v>229</v>
      </c>
      <c r="O765" s="15" t="s">
        <v>230</v>
      </c>
      <c r="P765" s="6" t="s">
        <v>50</v>
      </c>
      <c r="Q765" s="2"/>
      <c r="R765" s="16" t="s">
        <v>245</v>
      </c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customFormat="false" ht="15.75" hidden="false" customHeight="false" outlineLevel="0" collapsed="false">
      <c r="A766" s="2" t="s">
        <v>226</v>
      </c>
      <c r="B766" s="6" t="s">
        <v>227</v>
      </c>
      <c r="C766" s="6" t="s">
        <v>129</v>
      </c>
      <c r="D766" s="2" t="s">
        <v>68</v>
      </c>
      <c r="E766" s="2" t="s">
        <v>228</v>
      </c>
      <c r="F766" s="14" t="n">
        <v>1600</v>
      </c>
      <c r="G766" s="6" t="n">
        <v>5.45</v>
      </c>
      <c r="H766" s="4" t="n">
        <v>1639.5</v>
      </c>
      <c r="I766" s="2" t="s">
        <v>90</v>
      </c>
      <c r="J766" s="4" t="s">
        <v>179</v>
      </c>
      <c r="K766" s="14" t="s">
        <v>250</v>
      </c>
      <c r="L766" s="2"/>
      <c r="M766" s="2" t="s">
        <v>241</v>
      </c>
      <c r="N766" s="2" t="s">
        <v>229</v>
      </c>
      <c r="O766" s="15" t="s">
        <v>230</v>
      </c>
      <c r="P766" s="6" t="s">
        <v>50</v>
      </c>
      <c r="Q766" s="2"/>
      <c r="R766" s="16" t="s">
        <v>246</v>
      </c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customFormat="false" ht="15.75" hidden="false" customHeight="false" outlineLevel="0" collapsed="false">
      <c r="A767" s="2" t="s">
        <v>226</v>
      </c>
      <c r="B767" s="6" t="s">
        <v>227</v>
      </c>
      <c r="C767" s="6" t="s">
        <v>129</v>
      </c>
      <c r="D767" s="2" t="s">
        <v>68</v>
      </c>
      <c r="E767" s="2" t="s">
        <v>228</v>
      </c>
      <c r="F767" s="14" t="n">
        <v>1600</v>
      </c>
      <c r="G767" s="6" t="n">
        <v>5.45</v>
      </c>
      <c r="H767" s="4" t="n">
        <v>1639.5</v>
      </c>
      <c r="I767" s="2" t="s">
        <v>90</v>
      </c>
      <c r="J767" s="4" t="s">
        <v>179</v>
      </c>
      <c r="K767" s="14" t="n">
        <v>10</v>
      </c>
      <c r="L767" s="2"/>
      <c r="M767" s="2" t="s">
        <v>241</v>
      </c>
      <c r="N767" s="2" t="s">
        <v>229</v>
      </c>
      <c r="O767" s="15" t="s">
        <v>230</v>
      </c>
      <c r="P767" s="6" t="s">
        <v>50</v>
      </c>
      <c r="Q767" s="2"/>
      <c r="R767" s="16" t="s">
        <v>247</v>
      </c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customFormat="false" ht="15.75" hidden="false" customHeight="false" outlineLevel="0" collapsed="false">
      <c r="A768" s="2" t="s">
        <v>226</v>
      </c>
      <c r="B768" s="6" t="s">
        <v>227</v>
      </c>
      <c r="C768" s="6" t="s">
        <v>129</v>
      </c>
      <c r="D768" s="2" t="s">
        <v>68</v>
      </c>
      <c r="E768" s="2" t="s">
        <v>228</v>
      </c>
      <c r="F768" s="14" t="n">
        <v>1600</v>
      </c>
      <c r="G768" s="6" t="n">
        <v>5.45</v>
      </c>
      <c r="H768" s="4" t="n">
        <v>1639.5</v>
      </c>
      <c r="I768" s="2" t="s">
        <v>90</v>
      </c>
      <c r="J768" s="4" t="s">
        <v>179</v>
      </c>
      <c r="K768" s="14" t="s">
        <v>250</v>
      </c>
      <c r="L768" s="2"/>
      <c r="M768" s="2" t="s">
        <v>241</v>
      </c>
      <c r="N768" s="2" t="s">
        <v>229</v>
      </c>
      <c r="O768" s="15" t="s">
        <v>230</v>
      </c>
      <c r="P768" s="6" t="s">
        <v>50</v>
      </c>
      <c r="Q768" s="2"/>
      <c r="R768" s="16" t="s">
        <v>248</v>
      </c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customFormat="false" ht="15.75" hidden="false" customHeight="false" outlineLevel="0" collapsed="false">
      <c r="A769" s="2" t="s">
        <v>226</v>
      </c>
      <c r="B769" s="6" t="s">
        <v>227</v>
      </c>
      <c r="C769" s="6" t="s">
        <v>129</v>
      </c>
      <c r="D769" s="2" t="s">
        <v>68</v>
      </c>
      <c r="E769" s="2" t="s">
        <v>228</v>
      </c>
      <c r="F769" s="14" t="n">
        <v>1600</v>
      </c>
      <c r="G769" s="6" t="n">
        <v>5.45</v>
      </c>
      <c r="H769" s="4" t="n">
        <v>1639.5</v>
      </c>
      <c r="I769" s="2" t="s">
        <v>90</v>
      </c>
      <c r="J769" s="4" t="s">
        <v>179</v>
      </c>
      <c r="K769" s="14" t="s">
        <v>232</v>
      </c>
      <c r="L769" s="2"/>
      <c r="M769" s="2" t="s">
        <v>241</v>
      </c>
      <c r="N769" s="2" t="s">
        <v>229</v>
      </c>
      <c r="O769" s="15" t="s">
        <v>230</v>
      </c>
      <c r="P769" s="6" t="s">
        <v>50</v>
      </c>
      <c r="Q769" s="2"/>
      <c r="R769" s="16" t="s">
        <v>249</v>
      </c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customFormat="false" ht="15.75" hidden="false" customHeight="false" outlineLevel="0" collapsed="false">
      <c r="A770" s="2" t="s">
        <v>226</v>
      </c>
      <c r="B770" s="6" t="s">
        <v>227</v>
      </c>
      <c r="C770" s="6" t="s">
        <v>129</v>
      </c>
      <c r="D770" s="2" t="s">
        <v>68</v>
      </c>
      <c r="E770" s="2" t="s">
        <v>228</v>
      </c>
      <c r="F770" s="14" t="n">
        <v>1600</v>
      </c>
      <c r="G770" s="6" t="n">
        <v>5.45</v>
      </c>
      <c r="H770" s="4" t="n">
        <v>1639.5</v>
      </c>
      <c r="I770" s="2" t="s">
        <v>90</v>
      </c>
      <c r="J770" s="4" t="s">
        <v>251</v>
      </c>
      <c r="K770" s="14" t="n">
        <v>30</v>
      </c>
      <c r="L770" s="2"/>
      <c r="M770" s="2" t="s">
        <v>241</v>
      </c>
      <c r="N770" s="2" t="s">
        <v>229</v>
      </c>
      <c r="O770" s="15" t="s">
        <v>230</v>
      </c>
      <c r="P770" s="6" t="s">
        <v>50</v>
      </c>
      <c r="Q770" s="2"/>
      <c r="R770" s="16" t="s">
        <v>242</v>
      </c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customFormat="false" ht="15.75" hidden="false" customHeight="false" outlineLevel="0" collapsed="false">
      <c r="A771" s="2" t="s">
        <v>226</v>
      </c>
      <c r="B771" s="6" t="s">
        <v>227</v>
      </c>
      <c r="C771" s="6" t="s">
        <v>129</v>
      </c>
      <c r="D771" s="2" t="s">
        <v>68</v>
      </c>
      <c r="E771" s="2" t="s">
        <v>228</v>
      </c>
      <c r="F771" s="14" t="n">
        <v>1600</v>
      </c>
      <c r="G771" s="6" t="n">
        <v>5.45</v>
      </c>
      <c r="H771" s="4" t="n">
        <v>1639.5</v>
      </c>
      <c r="I771" s="2" t="s">
        <v>90</v>
      </c>
      <c r="J771" s="4" t="s">
        <v>251</v>
      </c>
      <c r="K771" s="14" t="s">
        <v>250</v>
      </c>
      <c r="L771" s="2"/>
      <c r="M771" s="2" t="s">
        <v>241</v>
      </c>
      <c r="N771" s="2" t="s">
        <v>229</v>
      </c>
      <c r="O771" s="15" t="s">
        <v>230</v>
      </c>
      <c r="P771" s="6" t="s">
        <v>50</v>
      </c>
      <c r="Q771" s="2"/>
      <c r="R771" s="16" t="s">
        <v>243</v>
      </c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customFormat="false" ht="15.75" hidden="false" customHeight="false" outlineLevel="0" collapsed="false">
      <c r="A772" s="2" t="s">
        <v>226</v>
      </c>
      <c r="B772" s="6" t="s">
        <v>227</v>
      </c>
      <c r="C772" s="6" t="s">
        <v>129</v>
      </c>
      <c r="D772" s="2" t="s">
        <v>68</v>
      </c>
      <c r="E772" s="2" t="s">
        <v>228</v>
      </c>
      <c r="F772" s="14" t="n">
        <v>1600</v>
      </c>
      <c r="G772" s="6" t="n">
        <v>5.45</v>
      </c>
      <c r="H772" s="4" t="n">
        <v>1639.5</v>
      </c>
      <c r="I772" s="2" t="s">
        <v>90</v>
      </c>
      <c r="J772" s="4" t="s">
        <v>251</v>
      </c>
      <c r="K772" s="14" t="s">
        <v>250</v>
      </c>
      <c r="L772" s="2"/>
      <c r="M772" s="2" t="s">
        <v>241</v>
      </c>
      <c r="N772" s="2" t="s">
        <v>229</v>
      </c>
      <c r="O772" s="15" t="s">
        <v>230</v>
      </c>
      <c r="P772" s="6" t="s">
        <v>50</v>
      </c>
      <c r="Q772" s="2"/>
      <c r="R772" s="16" t="s">
        <v>244</v>
      </c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customFormat="false" ht="15.75" hidden="false" customHeight="false" outlineLevel="0" collapsed="false">
      <c r="A773" s="2" t="s">
        <v>226</v>
      </c>
      <c r="B773" s="6" t="s">
        <v>227</v>
      </c>
      <c r="C773" s="6" t="s">
        <v>129</v>
      </c>
      <c r="D773" s="2" t="s">
        <v>68</v>
      </c>
      <c r="E773" s="2" t="s">
        <v>228</v>
      </c>
      <c r="F773" s="14" t="n">
        <v>1600</v>
      </c>
      <c r="G773" s="6" t="n">
        <v>5.45</v>
      </c>
      <c r="H773" s="4" t="n">
        <v>1639.5</v>
      </c>
      <c r="I773" s="2" t="s">
        <v>90</v>
      </c>
      <c r="J773" s="4" t="s">
        <v>251</v>
      </c>
      <c r="K773" s="14" t="s">
        <v>250</v>
      </c>
      <c r="L773" s="2"/>
      <c r="M773" s="2" t="s">
        <v>241</v>
      </c>
      <c r="N773" s="2" t="s">
        <v>229</v>
      </c>
      <c r="O773" s="15" t="s">
        <v>230</v>
      </c>
      <c r="P773" s="6" t="s">
        <v>50</v>
      </c>
      <c r="Q773" s="2"/>
      <c r="R773" s="16" t="s">
        <v>245</v>
      </c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customFormat="false" ht="15.75" hidden="false" customHeight="false" outlineLevel="0" collapsed="false">
      <c r="A774" s="2" t="s">
        <v>226</v>
      </c>
      <c r="B774" s="6" t="s">
        <v>227</v>
      </c>
      <c r="C774" s="6" t="s">
        <v>129</v>
      </c>
      <c r="D774" s="2" t="s">
        <v>68</v>
      </c>
      <c r="E774" s="2" t="s">
        <v>228</v>
      </c>
      <c r="F774" s="14" t="n">
        <v>1600</v>
      </c>
      <c r="G774" s="6" t="n">
        <v>5.45</v>
      </c>
      <c r="H774" s="4" t="n">
        <v>1639.5</v>
      </c>
      <c r="I774" s="2" t="s">
        <v>90</v>
      </c>
      <c r="J774" s="4" t="s">
        <v>251</v>
      </c>
      <c r="K774" s="14" t="n">
        <v>110</v>
      </c>
      <c r="L774" s="2"/>
      <c r="M774" s="2" t="s">
        <v>241</v>
      </c>
      <c r="N774" s="2" t="s">
        <v>229</v>
      </c>
      <c r="O774" s="15" t="s">
        <v>230</v>
      </c>
      <c r="P774" s="6" t="s">
        <v>50</v>
      </c>
      <c r="Q774" s="2"/>
      <c r="R774" s="16" t="s">
        <v>246</v>
      </c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customFormat="false" ht="15.75" hidden="false" customHeight="false" outlineLevel="0" collapsed="false">
      <c r="A775" s="2" t="s">
        <v>226</v>
      </c>
      <c r="B775" s="6" t="s">
        <v>227</v>
      </c>
      <c r="C775" s="6" t="s">
        <v>129</v>
      </c>
      <c r="D775" s="2" t="s">
        <v>68</v>
      </c>
      <c r="E775" s="2" t="s">
        <v>228</v>
      </c>
      <c r="F775" s="14" t="n">
        <v>1600</v>
      </c>
      <c r="G775" s="6" t="n">
        <v>5.45</v>
      </c>
      <c r="H775" s="4" t="n">
        <v>1639.5</v>
      </c>
      <c r="I775" s="2" t="s">
        <v>90</v>
      </c>
      <c r="J775" s="4" t="s">
        <v>251</v>
      </c>
      <c r="K775" s="14" t="n">
        <v>10</v>
      </c>
      <c r="L775" s="2"/>
      <c r="M775" s="2" t="s">
        <v>241</v>
      </c>
      <c r="N775" s="2" t="s">
        <v>229</v>
      </c>
      <c r="O775" s="15" t="s">
        <v>230</v>
      </c>
      <c r="P775" s="6" t="s">
        <v>50</v>
      </c>
      <c r="Q775" s="2"/>
      <c r="R775" s="16" t="s">
        <v>247</v>
      </c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customFormat="false" ht="15.75" hidden="false" customHeight="false" outlineLevel="0" collapsed="false">
      <c r="A776" s="2" t="s">
        <v>226</v>
      </c>
      <c r="B776" s="6" t="s">
        <v>227</v>
      </c>
      <c r="C776" s="6" t="s">
        <v>129</v>
      </c>
      <c r="D776" s="2" t="s">
        <v>68</v>
      </c>
      <c r="E776" s="2" t="s">
        <v>228</v>
      </c>
      <c r="F776" s="14" t="n">
        <v>1600</v>
      </c>
      <c r="G776" s="6" t="n">
        <v>5.45</v>
      </c>
      <c r="H776" s="4" t="n">
        <v>1639.5</v>
      </c>
      <c r="I776" s="2" t="s">
        <v>90</v>
      </c>
      <c r="J776" s="4" t="s">
        <v>251</v>
      </c>
      <c r="K776" s="14" t="n">
        <v>20</v>
      </c>
      <c r="L776" s="2"/>
      <c r="M776" s="2" t="s">
        <v>241</v>
      </c>
      <c r="N776" s="2" t="s">
        <v>229</v>
      </c>
      <c r="O776" s="15" t="s">
        <v>230</v>
      </c>
      <c r="P776" s="6" t="s">
        <v>50</v>
      </c>
      <c r="Q776" s="2"/>
      <c r="R776" s="16" t="s">
        <v>248</v>
      </c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customFormat="false" ht="15.75" hidden="false" customHeight="false" outlineLevel="0" collapsed="false">
      <c r="A777" s="2" t="s">
        <v>226</v>
      </c>
      <c r="B777" s="6" t="s">
        <v>227</v>
      </c>
      <c r="C777" s="6" t="s">
        <v>129</v>
      </c>
      <c r="D777" s="2" t="s">
        <v>68</v>
      </c>
      <c r="E777" s="2" t="s">
        <v>228</v>
      </c>
      <c r="F777" s="14" t="n">
        <v>1600</v>
      </c>
      <c r="G777" s="6" t="n">
        <v>5.45</v>
      </c>
      <c r="H777" s="4" t="n">
        <v>1639.5</v>
      </c>
      <c r="I777" s="2" t="s">
        <v>90</v>
      </c>
      <c r="J777" s="4" t="s">
        <v>251</v>
      </c>
      <c r="K777" s="14" t="s">
        <v>232</v>
      </c>
      <c r="L777" s="2"/>
      <c r="M777" s="2" t="s">
        <v>241</v>
      </c>
      <c r="N777" s="2" t="s">
        <v>229</v>
      </c>
      <c r="O777" s="15" t="s">
        <v>230</v>
      </c>
      <c r="P777" s="6" t="s">
        <v>50</v>
      </c>
      <c r="Q777" s="2"/>
      <c r="R777" s="16" t="s">
        <v>249</v>
      </c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customFormat="false" ht="15.75" hidden="false" customHeight="false" outlineLevel="0" collapsed="false">
      <c r="A778" s="2" t="s">
        <v>226</v>
      </c>
      <c r="B778" s="6" t="s">
        <v>227</v>
      </c>
      <c r="C778" s="6" t="s">
        <v>129</v>
      </c>
      <c r="D778" s="2" t="s">
        <v>68</v>
      </c>
      <c r="E778" s="2" t="s">
        <v>228</v>
      </c>
      <c r="F778" s="14" t="n">
        <v>1600</v>
      </c>
      <c r="G778" s="6" t="n">
        <v>5.45</v>
      </c>
      <c r="H778" s="4" t="n">
        <v>1639.5</v>
      </c>
      <c r="I778" s="2" t="s">
        <v>90</v>
      </c>
      <c r="J778" s="4" t="s">
        <v>252</v>
      </c>
      <c r="K778" s="14" t="n">
        <v>60</v>
      </c>
      <c r="L778" s="2"/>
      <c r="M778" s="2" t="s">
        <v>241</v>
      </c>
      <c r="N778" s="2" t="s">
        <v>229</v>
      </c>
      <c r="O778" s="15" t="s">
        <v>230</v>
      </c>
      <c r="P778" s="6" t="s">
        <v>50</v>
      </c>
      <c r="Q778" s="2"/>
      <c r="R778" s="16" t="s">
        <v>242</v>
      </c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customFormat="false" ht="15.75" hidden="false" customHeight="false" outlineLevel="0" collapsed="false">
      <c r="A779" s="2" t="s">
        <v>226</v>
      </c>
      <c r="B779" s="6" t="s">
        <v>227</v>
      </c>
      <c r="C779" s="6" t="s">
        <v>129</v>
      </c>
      <c r="D779" s="2" t="s">
        <v>68</v>
      </c>
      <c r="E779" s="2" t="s">
        <v>228</v>
      </c>
      <c r="F779" s="14" t="n">
        <v>1600</v>
      </c>
      <c r="G779" s="6" t="n">
        <v>5.45</v>
      </c>
      <c r="H779" s="4" t="n">
        <v>1639.5</v>
      </c>
      <c r="I779" s="2" t="s">
        <v>90</v>
      </c>
      <c r="J779" s="4" t="s">
        <v>252</v>
      </c>
      <c r="K779" s="14" t="s">
        <v>250</v>
      </c>
      <c r="L779" s="2"/>
      <c r="M779" s="2" t="s">
        <v>241</v>
      </c>
      <c r="N779" s="2" t="s">
        <v>229</v>
      </c>
      <c r="O779" s="15" t="s">
        <v>230</v>
      </c>
      <c r="P779" s="6" t="s">
        <v>50</v>
      </c>
      <c r="Q779" s="2"/>
      <c r="R779" s="16" t="s">
        <v>243</v>
      </c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customFormat="false" ht="15.75" hidden="false" customHeight="false" outlineLevel="0" collapsed="false">
      <c r="A780" s="2" t="s">
        <v>226</v>
      </c>
      <c r="B780" s="6" t="s">
        <v>227</v>
      </c>
      <c r="C780" s="6" t="s">
        <v>129</v>
      </c>
      <c r="D780" s="2" t="s">
        <v>68</v>
      </c>
      <c r="E780" s="2" t="s">
        <v>228</v>
      </c>
      <c r="F780" s="14" t="n">
        <v>1600</v>
      </c>
      <c r="G780" s="6" t="n">
        <v>5.45</v>
      </c>
      <c r="H780" s="4" t="n">
        <v>1639.5</v>
      </c>
      <c r="I780" s="2" t="s">
        <v>90</v>
      </c>
      <c r="J780" s="4" t="s">
        <v>252</v>
      </c>
      <c r="K780" s="14" t="s">
        <v>250</v>
      </c>
      <c r="L780" s="2"/>
      <c r="M780" s="2" t="s">
        <v>241</v>
      </c>
      <c r="N780" s="2" t="s">
        <v>229</v>
      </c>
      <c r="O780" s="15" t="s">
        <v>230</v>
      </c>
      <c r="P780" s="6" t="s">
        <v>50</v>
      </c>
      <c r="Q780" s="2"/>
      <c r="R780" s="16" t="s">
        <v>244</v>
      </c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customFormat="false" ht="15.75" hidden="false" customHeight="false" outlineLevel="0" collapsed="false">
      <c r="A781" s="2" t="s">
        <v>226</v>
      </c>
      <c r="B781" s="6" t="s">
        <v>227</v>
      </c>
      <c r="C781" s="6" t="s">
        <v>129</v>
      </c>
      <c r="D781" s="2" t="s">
        <v>68</v>
      </c>
      <c r="E781" s="2" t="s">
        <v>228</v>
      </c>
      <c r="F781" s="14" t="n">
        <v>1600</v>
      </c>
      <c r="G781" s="6" t="n">
        <v>5.45</v>
      </c>
      <c r="H781" s="4" t="n">
        <v>1639.5</v>
      </c>
      <c r="I781" s="2" t="s">
        <v>90</v>
      </c>
      <c r="J781" s="4" t="s">
        <v>252</v>
      </c>
      <c r="K781" s="14" t="s">
        <v>232</v>
      </c>
      <c r="L781" s="2"/>
      <c r="M781" s="2" t="s">
        <v>241</v>
      </c>
      <c r="N781" s="2" t="s">
        <v>229</v>
      </c>
      <c r="O781" s="15" t="s">
        <v>230</v>
      </c>
      <c r="P781" s="6" t="s">
        <v>50</v>
      </c>
      <c r="Q781" s="2"/>
      <c r="R781" s="16" t="s">
        <v>245</v>
      </c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customFormat="false" ht="15.75" hidden="false" customHeight="false" outlineLevel="0" collapsed="false">
      <c r="A782" s="2" t="s">
        <v>226</v>
      </c>
      <c r="B782" s="6" t="s">
        <v>227</v>
      </c>
      <c r="C782" s="6" t="s">
        <v>129</v>
      </c>
      <c r="D782" s="2" t="s">
        <v>68</v>
      </c>
      <c r="E782" s="2" t="s">
        <v>228</v>
      </c>
      <c r="F782" s="14" t="n">
        <v>1600</v>
      </c>
      <c r="G782" s="6" t="n">
        <v>5.45</v>
      </c>
      <c r="H782" s="4" t="n">
        <v>1639.5</v>
      </c>
      <c r="I782" s="2" t="s">
        <v>90</v>
      </c>
      <c r="J782" s="4" t="s">
        <v>252</v>
      </c>
      <c r="K782" s="14" t="n">
        <v>670</v>
      </c>
      <c r="L782" s="2"/>
      <c r="M782" s="2" t="s">
        <v>241</v>
      </c>
      <c r="N782" s="2" t="s">
        <v>229</v>
      </c>
      <c r="O782" s="15" t="s">
        <v>230</v>
      </c>
      <c r="P782" s="6" t="s">
        <v>50</v>
      </c>
      <c r="Q782" s="2"/>
      <c r="R782" s="16" t="s">
        <v>246</v>
      </c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customFormat="false" ht="15.75" hidden="false" customHeight="false" outlineLevel="0" collapsed="false">
      <c r="A783" s="2" t="s">
        <v>226</v>
      </c>
      <c r="B783" s="6" t="s">
        <v>227</v>
      </c>
      <c r="C783" s="6" t="s">
        <v>129</v>
      </c>
      <c r="D783" s="2" t="s">
        <v>68</v>
      </c>
      <c r="E783" s="2" t="s">
        <v>228</v>
      </c>
      <c r="F783" s="14" t="n">
        <v>1600</v>
      </c>
      <c r="G783" s="6" t="n">
        <v>5.45</v>
      </c>
      <c r="H783" s="4" t="n">
        <v>1639.5</v>
      </c>
      <c r="I783" s="2" t="s">
        <v>90</v>
      </c>
      <c r="J783" s="4" t="s">
        <v>252</v>
      </c>
      <c r="K783" s="14" t="s">
        <v>232</v>
      </c>
      <c r="L783" s="2"/>
      <c r="M783" s="2" t="s">
        <v>241</v>
      </c>
      <c r="N783" s="2" t="s">
        <v>229</v>
      </c>
      <c r="O783" s="15" t="s">
        <v>230</v>
      </c>
      <c r="P783" s="6" t="s">
        <v>50</v>
      </c>
      <c r="Q783" s="2"/>
      <c r="R783" s="16" t="s">
        <v>247</v>
      </c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customFormat="false" ht="15.75" hidden="false" customHeight="false" outlineLevel="0" collapsed="false">
      <c r="A784" s="2" t="s">
        <v>226</v>
      </c>
      <c r="B784" s="6" t="s">
        <v>227</v>
      </c>
      <c r="C784" s="6" t="s">
        <v>129</v>
      </c>
      <c r="D784" s="2" t="s">
        <v>68</v>
      </c>
      <c r="E784" s="2" t="s">
        <v>228</v>
      </c>
      <c r="F784" s="14" t="n">
        <v>1600</v>
      </c>
      <c r="G784" s="6" t="n">
        <v>5.45</v>
      </c>
      <c r="H784" s="4" t="n">
        <v>1639.5</v>
      </c>
      <c r="I784" s="2" t="s">
        <v>90</v>
      </c>
      <c r="J784" s="4" t="s">
        <v>252</v>
      </c>
      <c r="K784" s="14" t="s">
        <v>250</v>
      </c>
      <c r="L784" s="2"/>
      <c r="M784" s="2" t="s">
        <v>241</v>
      </c>
      <c r="N784" s="2" t="s">
        <v>229</v>
      </c>
      <c r="O784" s="15" t="s">
        <v>230</v>
      </c>
      <c r="P784" s="6" t="s">
        <v>50</v>
      </c>
      <c r="Q784" s="2"/>
      <c r="R784" s="16" t="s">
        <v>248</v>
      </c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customFormat="false" ht="15.75" hidden="false" customHeight="false" outlineLevel="0" collapsed="false">
      <c r="A785" s="2" t="s">
        <v>226</v>
      </c>
      <c r="B785" s="6" t="s">
        <v>227</v>
      </c>
      <c r="C785" s="6" t="s">
        <v>129</v>
      </c>
      <c r="D785" s="2" t="s">
        <v>68</v>
      </c>
      <c r="E785" s="2" t="s">
        <v>228</v>
      </c>
      <c r="F785" s="14" t="n">
        <v>1600</v>
      </c>
      <c r="G785" s="6" t="n">
        <v>5.45</v>
      </c>
      <c r="H785" s="4" t="n">
        <v>1639.5</v>
      </c>
      <c r="I785" s="2" t="s">
        <v>90</v>
      </c>
      <c r="J785" s="4" t="s">
        <v>252</v>
      </c>
      <c r="K785" s="14" t="s">
        <v>232</v>
      </c>
      <c r="L785" s="2"/>
      <c r="M785" s="2" t="s">
        <v>241</v>
      </c>
      <c r="N785" s="2" t="s">
        <v>229</v>
      </c>
      <c r="O785" s="15" t="s">
        <v>230</v>
      </c>
      <c r="P785" s="6" t="s">
        <v>50</v>
      </c>
      <c r="Q785" s="2"/>
      <c r="R785" s="16" t="s">
        <v>249</v>
      </c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customFormat="false" ht="15.75" hidden="false" customHeight="false" outlineLevel="0" collapsed="false">
      <c r="A786" s="2" t="s">
        <v>226</v>
      </c>
      <c r="B786" s="6" t="s">
        <v>227</v>
      </c>
      <c r="C786" s="6" t="s">
        <v>129</v>
      </c>
      <c r="D786" s="2" t="s">
        <v>68</v>
      </c>
      <c r="E786" s="2" t="s">
        <v>228</v>
      </c>
      <c r="F786" s="14" t="n">
        <v>1600</v>
      </c>
      <c r="G786" s="6" t="n">
        <v>5.45</v>
      </c>
      <c r="H786" s="4" t="n">
        <v>1639.5</v>
      </c>
      <c r="I786" s="2" t="s">
        <v>90</v>
      </c>
      <c r="J786" s="2" t="s">
        <v>236</v>
      </c>
      <c r="K786" s="14" t="n">
        <v>310</v>
      </c>
      <c r="L786" s="2"/>
      <c r="M786" s="2" t="s">
        <v>241</v>
      </c>
      <c r="N786" s="2" t="s">
        <v>229</v>
      </c>
      <c r="O786" s="15" t="s">
        <v>230</v>
      </c>
      <c r="P786" s="6" t="s">
        <v>50</v>
      </c>
      <c r="Q786" s="2"/>
      <c r="R786" s="16" t="s">
        <v>242</v>
      </c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customFormat="false" ht="15.75" hidden="false" customHeight="false" outlineLevel="0" collapsed="false">
      <c r="A787" s="2" t="s">
        <v>226</v>
      </c>
      <c r="B787" s="6" t="s">
        <v>227</v>
      </c>
      <c r="C787" s="6" t="s">
        <v>129</v>
      </c>
      <c r="D787" s="2" t="s">
        <v>68</v>
      </c>
      <c r="E787" s="2" t="s">
        <v>228</v>
      </c>
      <c r="F787" s="14" t="n">
        <v>1600</v>
      </c>
      <c r="G787" s="6" t="n">
        <v>5.45</v>
      </c>
      <c r="H787" s="4" t="n">
        <v>1639.5</v>
      </c>
      <c r="I787" s="2" t="s">
        <v>90</v>
      </c>
      <c r="J787" s="2" t="s">
        <v>236</v>
      </c>
      <c r="K787" s="14" t="n">
        <v>200</v>
      </c>
      <c r="L787" s="2"/>
      <c r="M787" s="2" t="s">
        <v>241</v>
      </c>
      <c r="N787" s="2" t="s">
        <v>229</v>
      </c>
      <c r="O787" s="15" t="s">
        <v>230</v>
      </c>
      <c r="P787" s="6" t="s">
        <v>50</v>
      </c>
      <c r="Q787" s="2"/>
      <c r="R787" s="16" t="s">
        <v>243</v>
      </c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customFormat="false" ht="15.75" hidden="false" customHeight="false" outlineLevel="0" collapsed="false">
      <c r="A788" s="2" t="s">
        <v>226</v>
      </c>
      <c r="B788" s="6" t="s">
        <v>227</v>
      </c>
      <c r="C788" s="6" t="s">
        <v>129</v>
      </c>
      <c r="D788" s="2" t="s">
        <v>68</v>
      </c>
      <c r="E788" s="2" t="s">
        <v>228</v>
      </c>
      <c r="F788" s="14" t="n">
        <v>1600</v>
      </c>
      <c r="G788" s="6" t="n">
        <v>5.45</v>
      </c>
      <c r="H788" s="4" t="n">
        <v>1639.5</v>
      </c>
      <c r="I788" s="2" t="s">
        <v>90</v>
      </c>
      <c r="J788" s="2" t="s">
        <v>236</v>
      </c>
      <c r="K788" s="14" t="n">
        <v>150</v>
      </c>
      <c r="L788" s="2"/>
      <c r="M788" s="2" t="s">
        <v>241</v>
      </c>
      <c r="N788" s="2" t="s">
        <v>229</v>
      </c>
      <c r="O788" s="15" t="s">
        <v>230</v>
      </c>
      <c r="P788" s="6" t="s">
        <v>50</v>
      </c>
      <c r="Q788" s="2"/>
      <c r="R788" s="16" t="s">
        <v>244</v>
      </c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customFormat="false" ht="15.75" hidden="false" customHeight="false" outlineLevel="0" collapsed="false">
      <c r="A789" s="2" t="s">
        <v>226</v>
      </c>
      <c r="B789" s="6" t="s">
        <v>227</v>
      </c>
      <c r="C789" s="6" t="s">
        <v>129</v>
      </c>
      <c r="D789" s="2" t="s">
        <v>68</v>
      </c>
      <c r="E789" s="2" t="s">
        <v>228</v>
      </c>
      <c r="F789" s="14" t="n">
        <v>1600</v>
      </c>
      <c r="G789" s="6" t="n">
        <v>5.45</v>
      </c>
      <c r="H789" s="4" t="n">
        <v>1639.5</v>
      </c>
      <c r="I789" s="2" t="s">
        <v>90</v>
      </c>
      <c r="J789" s="2" t="s">
        <v>236</v>
      </c>
      <c r="K789" s="14" t="n">
        <v>290</v>
      </c>
      <c r="L789" s="2"/>
      <c r="M789" s="2" t="s">
        <v>241</v>
      </c>
      <c r="N789" s="2" t="s">
        <v>229</v>
      </c>
      <c r="O789" s="15" t="s">
        <v>230</v>
      </c>
      <c r="P789" s="6" t="s">
        <v>50</v>
      </c>
      <c r="Q789" s="2"/>
      <c r="R789" s="16" t="s">
        <v>245</v>
      </c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customFormat="false" ht="15.75" hidden="false" customHeight="false" outlineLevel="0" collapsed="false">
      <c r="A790" s="2" t="s">
        <v>226</v>
      </c>
      <c r="B790" s="6" t="s">
        <v>227</v>
      </c>
      <c r="C790" s="6" t="s">
        <v>129</v>
      </c>
      <c r="D790" s="2" t="s">
        <v>68</v>
      </c>
      <c r="E790" s="2" t="s">
        <v>228</v>
      </c>
      <c r="F790" s="14" t="n">
        <v>1600</v>
      </c>
      <c r="G790" s="6" t="n">
        <v>5.45</v>
      </c>
      <c r="H790" s="4" t="n">
        <v>1639.5</v>
      </c>
      <c r="I790" s="2" t="s">
        <v>90</v>
      </c>
      <c r="J790" s="2" t="s">
        <v>236</v>
      </c>
      <c r="K790" s="14" t="n">
        <v>170</v>
      </c>
      <c r="L790" s="2"/>
      <c r="M790" s="2" t="s">
        <v>241</v>
      </c>
      <c r="N790" s="2" t="s">
        <v>229</v>
      </c>
      <c r="O790" s="15" t="s">
        <v>230</v>
      </c>
      <c r="P790" s="6" t="s">
        <v>50</v>
      </c>
      <c r="Q790" s="2"/>
      <c r="R790" s="16" t="s">
        <v>246</v>
      </c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customFormat="false" ht="15.75" hidden="false" customHeight="false" outlineLevel="0" collapsed="false">
      <c r="A791" s="2" t="s">
        <v>226</v>
      </c>
      <c r="B791" s="6" t="s">
        <v>227</v>
      </c>
      <c r="C791" s="6" t="s">
        <v>129</v>
      </c>
      <c r="D791" s="2" t="s">
        <v>68</v>
      </c>
      <c r="E791" s="2" t="s">
        <v>228</v>
      </c>
      <c r="F791" s="14" t="n">
        <v>1600</v>
      </c>
      <c r="G791" s="6" t="n">
        <v>5.45</v>
      </c>
      <c r="H791" s="4" t="n">
        <v>1639.5</v>
      </c>
      <c r="I791" s="2" t="s">
        <v>90</v>
      </c>
      <c r="J791" s="2" t="s">
        <v>236</v>
      </c>
      <c r="K791" s="14" t="n">
        <v>120</v>
      </c>
      <c r="L791" s="2"/>
      <c r="M791" s="2" t="s">
        <v>241</v>
      </c>
      <c r="N791" s="2" t="s">
        <v>229</v>
      </c>
      <c r="O791" s="15" t="s">
        <v>230</v>
      </c>
      <c r="P791" s="6" t="s">
        <v>50</v>
      </c>
      <c r="Q791" s="2"/>
      <c r="R791" s="16" t="s">
        <v>247</v>
      </c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customFormat="false" ht="15.75" hidden="false" customHeight="false" outlineLevel="0" collapsed="false">
      <c r="A792" s="2" t="s">
        <v>226</v>
      </c>
      <c r="B792" s="6" t="s">
        <v>227</v>
      </c>
      <c r="C792" s="6" t="s">
        <v>129</v>
      </c>
      <c r="D792" s="2" t="s">
        <v>68</v>
      </c>
      <c r="E792" s="2" t="s">
        <v>228</v>
      </c>
      <c r="F792" s="14" t="n">
        <v>1600</v>
      </c>
      <c r="G792" s="6" t="n">
        <v>5.45</v>
      </c>
      <c r="H792" s="4" t="n">
        <v>1639.5</v>
      </c>
      <c r="I792" s="2" t="s">
        <v>90</v>
      </c>
      <c r="J792" s="2" t="s">
        <v>236</v>
      </c>
      <c r="K792" s="14" t="n">
        <v>180</v>
      </c>
      <c r="L792" s="2"/>
      <c r="M792" s="2" t="s">
        <v>241</v>
      </c>
      <c r="N792" s="2" t="s">
        <v>229</v>
      </c>
      <c r="O792" s="15" t="s">
        <v>230</v>
      </c>
      <c r="P792" s="6" t="s">
        <v>50</v>
      </c>
      <c r="Q792" s="2"/>
      <c r="R792" s="16" t="s">
        <v>248</v>
      </c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customFormat="false" ht="15.75" hidden="false" customHeight="false" outlineLevel="0" collapsed="false">
      <c r="A793" s="2" t="s">
        <v>226</v>
      </c>
      <c r="B793" s="6" t="s">
        <v>227</v>
      </c>
      <c r="C793" s="6" t="s">
        <v>129</v>
      </c>
      <c r="D793" s="2" t="s">
        <v>68</v>
      </c>
      <c r="E793" s="2" t="s">
        <v>228</v>
      </c>
      <c r="F793" s="14" t="n">
        <v>1600</v>
      </c>
      <c r="G793" s="6" t="n">
        <v>5.45</v>
      </c>
      <c r="H793" s="4" t="n">
        <v>1639.5</v>
      </c>
      <c r="I793" s="2" t="s">
        <v>90</v>
      </c>
      <c r="J793" s="2" t="s">
        <v>236</v>
      </c>
      <c r="K793" s="14" t="n">
        <v>140</v>
      </c>
      <c r="L793" s="2"/>
      <c r="M793" s="2" t="s">
        <v>241</v>
      </c>
      <c r="N793" s="2" t="s">
        <v>229</v>
      </c>
      <c r="O793" s="15" t="s">
        <v>230</v>
      </c>
      <c r="P793" s="6" t="s">
        <v>50</v>
      </c>
      <c r="Q793" s="2"/>
      <c r="R793" s="16" t="s">
        <v>249</v>
      </c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customFormat="false" ht="15.75" hidden="false" customHeight="false" outlineLevel="0" collapsed="false">
      <c r="A794" s="2" t="s">
        <v>226</v>
      </c>
      <c r="B794" s="6" t="s">
        <v>227</v>
      </c>
      <c r="C794" s="6" t="s">
        <v>129</v>
      </c>
      <c r="D794" s="2" t="s">
        <v>68</v>
      </c>
      <c r="E794" s="2" t="s">
        <v>228</v>
      </c>
      <c r="F794" s="14" t="n">
        <v>1600</v>
      </c>
      <c r="G794" s="6" t="n">
        <v>5.45</v>
      </c>
      <c r="H794" s="4" t="n">
        <v>1639.5</v>
      </c>
      <c r="I794" s="2" t="s">
        <v>90</v>
      </c>
      <c r="J794" s="2" t="s">
        <v>237</v>
      </c>
      <c r="K794" s="14" t="n">
        <v>320</v>
      </c>
      <c r="L794" s="2"/>
      <c r="M794" s="2" t="s">
        <v>241</v>
      </c>
      <c r="N794" s="2" t="s">
        <v>229</v>
      </c>
      <c r="O794" s="15" t="s">
        <v>230</v>
      </c>
      <c r="P794" s="6" t="s">
        <v>50</v>
      </c>
      <c r="Q794" s="2"/>
      <c r="R794" s="16" t="s">
        <v>242</v>
      </c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customFormat="false" ht="15.75" hidden="false" customHeight="false" outlineLevel="0" collapsed="false">
      <c r="A795" s="2" t="s">
        <v>226</v>
      </c>
      <c r="B795" s="6" t="s">
        <v>227</v>
      </c>
      <c r="C795" s="6" t="s">
        <v>129</v>
      </c>
      <c r="D795" s="2" t="s">
        <v>68</v>
      </c>
      <c r="E795" s="2" t="s">
        <v>228</v>
      </c>
      <c r="F795" s="14" t="n">
        <v>1600</v>
      </c>
      <c r="G795" s="6" t="n">
        <v>5.45</v>
      </c>
      <c r="H795" s="4" t="n">
        <v>1639.5</v>
      </c>
      <c r="I795" s="2" t="s">
        <v>90</v>
      </c>
      <c r="J795" s="2" t="s">
        <v>237</v>
      </c>
      <c r="K795" s="14" t="n">
        <v>660</v>
      </c>
      <c r="L795" s="2"/>
      <c r="M795" s="2" t="s">
        <v>241</v>
      </c>
      <c r="N795" s="2" t="s">
        <v>229</v>
      </c>
      <c r="O795" s="15" t="s">
        <v>230</v>
      </c>
      <c r="P795" s="6" t="s">
        <v>50</v>
      </c>
      <c r="Q795" s="2"/>
      <c r="R795" s="16" t="s">
        <v>243</v>
      </c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customFormat="false" ht="15.75" hidden="false" customHeight="false" outlineLevel="0" collapsed="false">
      <c r="A796" s="2" t="s">
        <v>226</v>
      </c>
      <c r="B796" s="6" t="s">
        <v>227</v>
      </c>
      <c r="C796" s="6" t="s">
        <v>129</v>
      </c>
      <c r="D796" s="2" t="s">
        <v>68</v>
      </c>
      <c r="E796" s="2" t="s">
        <v>228</v>
      </c>
      <c r="F796" s="14" t="n">
        <v>1600</v>
      </c>
      <c r="G796" s="6" t="n">
        <v>5.45</v>
      </c>
      <c r="H796" s="4" t="n">
        <v>1639.5</v>
      </c>
      <c r="I796" s="2" t="s">
        <v>90</v>
      </c>
      <c r="J796" s="2" t="s">
        <v>237</v>
      </c>
      <c r="K796" s="14" t="n">
        <v>300</v>
      </c>
      <c r="L796" s="2"/>
      <c r="M796" s="2" t="s">
        <v>241</v>
      </c>
      <c r="N796" s="2" t="s">
        <v>229</v>
      </c>
      <c r="O796" s="15" t="s">
        <v>230</v>
      </c>
      <c r="P796" s="6" t="s">
        <v>50</v>
      </c>
      <c r="Q796" s="2"/>
      <c r="R796" s="16" t="s">
        <v>244</v>
      </c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customFormat="false" ht="15.75" hidden="false" customHeight="false" outlineLevel="0" collapsed="false">
      <c r="A797" s="2" t="s">
        <v>226</v>
      </c>
      <c r="B797" s="6" t="s">
        <v>227</v>
      </c>
      <c r="C797" s="6" t="s">
        <v>129</v>
      </c>
      <c r="D797" s="2" t="s">
        <v>68</v>
      </c>
      <c r="E797" s="2" t="s">
        <v>228</v>
      </c>
      <c r="F797" s="14" t="n">
        <v>1600</v>
      </c>
      <c r="G797" s="6" t="n">
        <v>5.45</v>
      </c>
      <c r="H797" s="4" t="n">
        <v>1639.5</v>
      </c>
      <c r="I797" s="2" t="s">
        <v>90</v>
      </c>
      <c r="J797" s="2" t="s">
        <v>237</v>
      </c>
      <c r="K797" s="14" t="n">
        <v>890</v>
      </c>
      <c r="L797" s="2"/>
      <c r="M797" s="2" t="s">
        <v>241</v>
      </c>
      <c r="N797" s="2" t="s">
        <v>229</v>
      </c>
      <c r="O797" s="15" t="s">
        <v>230</v>
      </c>
      <c r="P797" s="6" t="s">
        <v>50</v>
      </c>
      <c r="Q797" s="2"/>
      <c r="R797" s="16" t="s">
        <v>245</v>
      </c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customFormat="false" ht="15.75" hidden="false" customHeight="false" outlineLevel="0" collapsed="false">
      <c r="A798" s="2" t="s">
        <v>226</v>
      </c>
      <c r="B798" s="6" t="s">
        <v>227</v>
      </c>
      <c r="C798" s="6" t="s">
        <v>129</v>
      </c>
      <c r="D798" s="2" t="s">
        <v>68</v>
      </c>
      <c r="E798" s="2" t="s">
        <v>228</v>
      </c>
      <c r="F798" s="14" t="n">
        <v>1600</v>
      </c>
      <c r="G798" s="6" t="n">
        <v>5.45</v>
      </c>
      <c r="H798" s="4" t="n">
        <v>1639.5</v>
      </c>
      <c r="I798" s="2" t="s">
        <v>90</v>
      </c>
      <c r="J798" s="2" t="s">
        <v>237</v>
      </c>
      <c r="K798" s="14" t="n">
        <v>90</v>
      </c>
      <c r="L798" s="2"/>
      <c r="M798" s="2" t="s">
        <v>241</v>
      </c>
      <c r="N798" s="2" t="s">
        <v>229</v>
      </c>
      <c r="O798" s="15" t="s">
        <v>230</v>
      </c>
      <c r="P798" s="6" t="s">
        <v>50</v>
      </c>
      <c r="Q798" s="2"/>
      <c r="R798" s="16" t="s">
        <v>246</v>
      </c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customFormat="false" ht="15.75" hidden="false" customHeight="false" outlineLevel="0" collapsed="false">
      <c r="A799" s="2" t="s">
        <v>226</v>
      </c>
      <c r="B799" s="6" t="s">
        <v>227</v>
      </c>
      <c r="C799" s="6" t="s">
        <v>129</v>
      </c>
      <c r="D799" s="2" t="s">
        <v>68</v>
      </c>
      <c r="E799" s="2" t="s">
        <v>228</v>
      </c>
      <c r="F799" s="14" t="n">
        <v>1600</v>
      </c>
      <c r="G799" s="6" t="n">
        <v>5.45</v>
      </c>
      <c r="H799" s="4" t="n">
        <v>1639.5</v>
      </c>
      <c r="I799" s="2" t="s">
        <v>90</v>
      </c>
      <c r="J799" s="2" t="s">
        <v>237</v>
      </c>
      <c r="K799" s="14" t="n">
        <v>380</v>
      </c>
      <c r="L799" s="2"/>
      <c r="M799" s="2" t="s">
        <v>241</v>
      </c>
      <c r="N799" s="2" t="s">
        <v>229</v>
      </c>
      <c r="O799" s="15" t="s">
        <v>230</v>
      </c>
      <c r="P799" s="6" t="s">
        <v>50</v>
      </c>
      <c r="Q799" s="2"/>
      <c r="R799" s="16" t="s">
        <v>247</v>
      </c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customFormat="false" ht="15.75" hidden="false" customHeight="false" outlineLevel="0" collapsed="false">
      <c r="A800" s="2" t="s">
        <v>226</v>
      </c>
      <c r="B800" s="6" t="s">
        <v>227</v>
      </c>
      <c r="C800" s="6" t="s">
        <v>129</v>
      </c>
      <c r="D800" s="2" t="s">
        <v>68</v>
      </c>
      <c r="E800" s="2" t="s">
        <v>228</v>
      </c>
      <c r="F800" s="14" t="n">
        <v>1600</v>
      </c>
      <c r="G800" s="6" t="n">
        <v>5.45</v>
      </c>
      <c r="H800" s="4" t="n">
        <v>1639.5</v>
      </c>
      <c r="I800" s="2" t="s">
        <v>90</v>
      </c>
      <c r="J800" s="2" t="s">
        <v>237</v>
      </c>
      <c r="K800" s="14" t="n">
        <v>830</v>
      </c>
      <c r="L800" s="2"/>
      <c r="M800" s="2" t="s">
        <v>241</v>
      </c>
      <c r="N800" s="2" t="s">
        <v>229</v>
      </c>
      <c r="O800" s="15" t="s">
        <v>230</v>
      </c>
      <c r="P800" s="6" t="s">
        <v>50</v>
      </c>
      <c r="Q800" s="2"/>
      <c r="R800" s="16" t="s">
        <v>248</v>
      </c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customFormat="false" ht="15.75" hidden="false" customHeight="false" outlineLevel="0" collapsed="false">
      <c r="A801" s="2" t="s">
        <v>226</v>
      </c>
      <c r="B801" s="6" t="s">
        <v>227</v>
      </c>
      <c r="C801" s="6" t="s">
        <v>129</v>
      </c>
      <c r="D801" s="2" t="s">
        <v>68</v>
      </c>
      <c r="E801" s="2" t="s">
        <v>228</v>
      </c>
      <c r="F801" s="14" t="n">
        <v>1600</v>
      </c>
      <c r="G801" s="6" t="n">
        <v>5.45</v>
      </c>
      <c r="H801" s="4" t="n">
        <v>1639.5</v>
      </c>
      <c r="I801" s="2" t="s">
        <v>90</v>
      </c>
      <c r="J801" s="2" t="s">
        <v>237</v>
      </c>
      <c r="K801" s="14" t="n">
        <v>620</v>
      </c>
      <c r="L801" s="2"/>
      <c r="M801" s="2" t="s">
        <v>241</v>
      </c>
      <c r="N801" s="2" t="s">
        <v>229</v>
      </c>
      <c r="O801" s="15" t="s">
        <v>230</v>
      </c>
      <c r="P801" s="6" t="s">
        <v>50</v>
      </c>
      <c r="Q801" s="2"/>
      <c r="R801" s="16" t="s">
        <v>249</v>
      </c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customFormat="false" ht="15.75" hidden="false" customHeight="false" outlineLevel="0" collapsed="false">
      <c r="A802" s="2" t="s">
        <v>226</v>
      </c>
      <c r="B802" s="6" t="s">
        <v>227</v>
      </c>
      <c r="C802" s="6" t="s">
        <v>129</v>
      </c>
      <c r="D802" s="2" t="s">
        <v>68</v>
      </c>
      <c r="E802" s="2" t="s">
        <v>228</v>
      </c>
      <c r="F802" s="14" t="n">
        <v>1600</v>
      </c>
      <c r="G802" s="6" t="n">
        <v>5.45</v>
      </c>
      <c r="H802" s="4" t="n">
        <v>1639.5</v>
      </c>
      <c r="I802" s="2" t="s">
        <v>90</v>
      </c>
      <c r="J802" s="2" t="s">
        <v>238</v>
      </c>
      <c r="K802" s="14" t="n">
        <v>150</v>
      </c>
      <c r="L802" s="2"/>
      <c r="M802" s="2" t="s">
        <v>241</v>
      </c>
      <c r="N802" s="2" t="s">
        <v>229</v>
      </c>
      <c r="O802" s="15" t="s">
        <v>230</v>
      </c>
      <c r="P802" s="6" t="s">
        <v>50</v>
      </c>
      <c r="Q802" s="2"/>
      <c r="R802" s="16" t="s">
        <v>242</v>
      </c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customFormat="false" ht="15.75" hidden="false" customHeight="false" outlineLevel="0" collapsed="false">
      <c r="A803" s="2" t="s">
        <v>226</v>
      </c>
      <c r="B803" s="6" t="s">
        <v>227</v>
      </c>
      <c r="C803" s="6" t="s">
        <v>129</v>
      </c>
      <c r="D803" s="2" t="s">
        <v>68</v>
      </c>
      <c r="E803" s="2" t="s">
        <v>228</v>
      </c>
      <c r="F803" s="14" t="n">
        <v>1600</v>
      </c>
      <c r="G803" s="6" t="n">
        <v>5.45</v>
      </c>
      <c r="H803" s="4" t="n">
        <v>1639.5</v>
      </c>
      <c r="I803" s="2" t="s">
        <v>90</v>
      </c>
      <c r="J803" s="2" t="s">
        <v>238</v>
      </c>
      <c r="K803" s="14" t="n">
        <v>700</v>
      </c>
      <c r="L803" s="2"/>
      <c r="M803" s="2" t="s">
        <v>241</v>
      </c>
      <c r="N803" s="2" t="s">
        <v>229</v>
      </c>
      <c r="O803" s="15" t="s">
        <v>230</v>
      </c>
      <c r="P803" s="6" t="s">
        <v>50</v>
      </c>
      <c r="Q803" s="2"/>
      <c r="R803" s="16" t="s">
        <v>243</v>
      </c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customFormat="false" ht="15.75" hidden="false" customHeight="false" outlineLevel="0" collapsed="false">
      <c r="A804" s="2" t="s">
        <v>226</v>
      </c>
      <c r="B804" s="6" t="s">
        <v>227</v>
      </c>
      <c r="C804" s="6" t="s">
        <v>129</v>
      </c>
      <c r="D804" s="2" t="s">
        <v>68</v>
      </c>
      <c r="E804" s="2" t="s">
        <v>228</v>
      </c>
      <c r="F804" s="14" t="n">
        <v>1600</v>
      </c>
      <c r="G804" s="6" t="n">
        <v>5.45</v>
      </c>
      <c r="H804" s="4" t="n">
        <v>1639.5</v>
      </c>
      <c r="I804" s="2" t="s">
        <v>90</v>
      </c>
      <c r="J804" s="2" t="s">
        <v>238</v>
      </c>
      <c r="K804" s="14" t="n">
        <v>3040</v>
      </c>
      <c r="L804" s="2"/>
      <c r="M804" s="2" t="s">
        <v>241</v>
      </c>
      <c r="N804" s="2" t="s">
        <v>229</v>
      </c>
      <c r="O804" s="15" t="s">
        <v>230</v>
      </c>
      <c r="P804" s="6" t="s">
        <v>50</v>
      </c>
      <c r="Q804" s="2"/>
      <c r="R804" s="16" t="s">
        <v>244</v>
      </c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customFormat="false" ht="15.75" hidden="false" customHeight="false" outlineLevel="0" collapsed="false">
      <c r="A805" s="2" t="s">
        <v>226</v>
      </c>
      <c r="B805" s="6" t="s">
        <v>227</v>
      </c>
      <c r="C805" s="6" t="s">
        <v>129</v>
      </c>
      <c r="D805" s="2" t="s">
        <v>68</v>
      </c>
      <c r="E805" s="2" t="s">
        <v>228</v>
      </c>
      <c r="F805" s="14" t="n">
        <v>1600</v>
      </c>
      <c r="G805" s="6" t="n">
        <v>5.45</v>
      </c>
      <c r="H805" s="4" t="n">
        <v>1639.5</v>
      </c>
      <c r="I805" s="2" t="s">
        <v>90</v>
      </c>
      <c r="J805" s="2" t="s">
        <v>238</v>
      </c>
      <c r="K805" s="14" t="n">
        <v>40</v>
      </c>
      <c r="L805" s="2"/>
      <c r="M805" s="2" t="s">
        <v>241</v>
      </c>
      <c r="N805" s="2" t="s">
        <v>229</v>
      </c>
      <c r="O805" s="15" t="s">
        <v>230</v>
      </c>
      <c r="P805" s="6" t="s">
        <v>50</v>
      </c>
      <c r="Q805" s="2"/>
      <c r="R805" s="16" t="s">
        <v>245</v>
      </c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customFormat="false" ht="15.75" hidden="false" customHeight="false" outlineLevel="0" collapsed="false">
      <c r="A806" s="2" t="s">
        <v>226</v>
      </c>
      <c r="B806" s="6" t="s">
        <v>227</v>
      </c>
      <c r="C806" s="6" t="s">
        <v>129</v>
      </c>
      <c r="D806" s="2" t="s">
        <v>68</v>
      </c>
      <c r="E806" s="2" t="s">
        <v>228</v>
      </c>
      <c r="F806" s="14" t="n">
        <v>1600</v>
      </c>
      <c r="G806" s="6" t="n">
        <v>5.45</v>
      </c>
      <c r="H806" s="4" t="n">
        <v>1639.5</v>
      </c>
      <c r="I806" s="2" t="s">
        <v>90</v>
      </c>
      <c r="J806" s="2" t="s">
        <v>238</v>
      </c>
      <c r="K806" s="14" t="n">
        <v>100</v>
      </c>
      <c r="L806" s="2"/>
      <c r="M806" s="2" t="s">
        <v>241</v>
      </c>
      <c r="N806" s="2" t="s">
        <v>229</v>
      </c>
      <c r="O806" s="15" t="s">
        <v>230</v>
      </c>
      <c r="P806" s="6" t="s">
        <v>50</v>
      </c>
      <c r="Q806" s="2"/>
      <c r="R806" s="16" t="s">
        <v>246</v>
      </c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customFormat="false" ht="15.75" hidden="false" customHeight="false" outlineLevel="0" collapsed="false">
      <c r="A807" s="2" t="s">
        <v>226</v>
      </c>
      <c r="B807" s="6" t="s">
        <v>227</v>
      </c>
      <c r="C807" s="6" t="s">
        <v>129</v>
      </c>
      <c r="D807" s="2" t="s">
        <v>68</v>
      </c>
      <c r="E807" s="2" t="s">
        <v>228</v>
      </c>
      <c r="F807" s="14" t="n">
        <v>1600</v>
      </c>
      <c r="G807" s="6" t="n">
        <v>5.45</v>
      </c>
      <c r="H807" s="4" t="n">
        <v>1639.5</v>
      </c>
      <c r="I807" s="2" t="s">
        <v>90</v>
      </c>
      <c r="J807" s="2" t="s">
        <v>238</v>
      </c>
      <c r="K807" s="14" t="n">
        <v>140</v>
      </c>
      <c r="L807" s="2"/>
      <c r="M807" s="2" t="s">
        <v>241</v>
      </c>
      <c r="N807" s="2" t="s">
        <v>229</v>
      </c>
      <c r="O807" s="15" t="s">
        <v>230</v>
      </c>
      <c r="P807" s="6" t="s">
        <v>50</v>
      </c>
      <c r="Q807" s="2"/>
      <c r="R807" s="16" t="s">
        <v>247</v>
      </c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customFormat="false" ht="15.75" hidden="false" customHeight="false" outlineLevel="0" collapsed="false">
      <c r="A808" s="2" t="s">
        <v>226</v>
      </c>
      <c r="B808" s="6" t="s">
        <v>227</v>
      </c>
      <c r="C808" s="6" t="s">
        <v>129</v>
      </c>
      <c r="D808" s="2" t="s">
        <v>68</v>
      </c>
      <c r="E808" s="2" t="s">
        <v>228</v>
      </c>
      <c r="F808" s="14" t="n">
        <v>1600</v>
      </c>
      <c r="G808" s="6" t="n">
        <v>5.45</v>
      </c>
      <c r="H808" s="4" t="n">
        <v>1639.5</v>
      </c>
      <c r="I808" s="2" t="s">
        <v>90</v>
      </c>
      <c r="J808" s="2" t="s">
        <v>238</v>
      </c>
      <c r="K808" s="14" t="n">
        <v>1680</v>
      </c>
      <c r="L808" s="2"/>
      <c r="M808" s="2" t="s">
        <v>241</v>
      </c>
      <c r="N808" s="2" t="s">
        <v>229</v>
      </c>
      <c r="O808" s="15" t="s">
        <v>230</v>
      </c>
      <c r="P808" s="6" t="s">
        <v>50</v>
      </c>
      <c r="Q808" s="2"/>
      <c r="R808" s="16" t="s">
        <v>248</v>
      </c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customFormat="false" ht="15.75" hidden="false" customHeight="false" outlineLevel="0" collapsed="false">
      <c r="A809" s="2" t="s">
        <v>226</v>
      </c>
      <c r="B809" s="6" t="s">
        <v>227</v>
      </c>
      <c r="C809" s="6" t="s">
        <v>129</v>
      </c>
      <c r="D809" s="2" t="s">
        <v>68</v>
      </c>
      <c r="E809" s="2" t="s">
        <v>228</v>
      </c>
      <c r="F809" s="14" t="n">
        <v>1600</v>
      </c>
      <c r="G809" s="6" t="n">
        <v>5.45</v>
      </c>
      <c r="H809" s="4" t="n">
        <v>1639.5</v>
      </c>
      <c r="I809" s="2" t="s">
        <v>90</v>
      </c>
      <c r="J809" s="2" t="s">
        <v>238</v>
      </c>
      <c r="K809" s="14" t="n">
        <v>2150</v>
      </c>
      <c r="L809" s="2"/>
      <c r="M809" s="2" t="s">
        <v>241</v>
      </c>
      <c r="N809" s="2" t="s">
        <v>229</v>
      </c>
      <c r="O809" s="15" t="s">
        <v>230</v>
      </c>
      <c r="P809" s="6" t="s">
        <v>50</v>
      </c>
      <c r="Q809" s="2"/>
      <c r="R809" s="16" t="s">
        <v>249</v>
      </c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customFormat="false" ht="15.75" hidden="false" customHeight="false" outlineLevel="0" collapsed="false">
      <c r="A810" s="2" t="s">
        <v>226</v>
      </c>
      <c r="B810" s="6" t="s">
        <v>227</v>
      </c>
      <c r="C810" s="6" t="s">
        <v>129</v>
      </c>
      <c r="D810" s="2" t="s">
        <v>68</v>
      </c>
      <c r="E810" s="2" t="s">
        <v>228</v>
      </c>
      <c r="F810" s="14" t="n">
        <v>1600</v>
      </c>
      <c r="G810" s="6" t="n">
        <v>5.45</v>
      </c>
      <c r="H810" s="4" t="n">
        <v>1639.5</v>
      </c>
      <c r="I810" s="2" t="s">
        <v>90</v>
      </c>
      <c r="J810" s="2" t="s">
        <v>239</v>
      </c>
      <c r="K810" s="14" t="n">
        <v>180</v>
      </c>
      <c r="L810" s="2"/>
      <c r="M810" s="2" t="s">
        <v>241</v>
      </c>
      <c r="N810" s="2" t="s">
        <v>229</v>
      </c>
      <c r="O810" s="15" t="s">
        <v>230</v>
      </c>
      <c r="P810" s="6" t="s">
        <v>50</v>
      </c>
      <c r="Q810" s="2"/>
      <c r="R810" s="16" t="s">
        <v>242</v>
      </c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customFormat="false" ht="15.75" hidden="false" customHeight="false" outlineLevel="0" collapsed="false">
      <c r="A811" s="2" t="s">
        <v>226</v>
      </c>
      <c r="B811" s="6" t="s">
        <v>227</v>
      </c>
      <c r="C811" s="6" t="s">
        <v>129</v>
      </c>
      <c r="D811" s="2" t="s">
        <v>68</v>
      </c>
      <c r="E811" s="2" t="s">
        <v>228</v>
      </c>
      <c r="F811" s="14" t="n">
        <v>1600</v>
      </c>
      <c r="G811" s="6" t="n">
        <v>5.45</v>
      </c>
      <c r="H811" s="4" t="n">
        <v>1639.5</v>
      </c>
      <c r="I811" s="2" t="s">
        <v>90</v>
      </c>
      <c r="J811" s="2" t="s">
        <v>239</v>
      </c>
      <c r="K811" s="14" t="n">
        <v>250</v>
      </c>
      <c r="L811" s="2"/>
      <c r="M811" s="2" t="s">
        <v>241</v>
      </c>
      <c r="N811" s="2" t="s">
        <v>229</v>
      </c>
      <c r="O811" s="15" t="s">
        <v>230</v>
      </c>
      <c r="P811" s="6" t="s">
        <v>50</v>
      </c>
      <c r="Q811" s="2"/>
      <c r="R811" s="16" t="s">
        <v>243</v>
      </c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customFormat="false" ht="15.75" hidden="false" customHeight="false" outlineLevel="0" collapsed="false">
      <c r="A812" s="2" t="s">
        <v>226</v>
      </c>
      <c r="B812" s="6" t="s">
        <v>227</v>
      </c>
      <c r="C812" s="6" t="s">
        <v>129</v>
      </c>
      <c r="D812" s="2" t="s">
        <v>68</v>
      </c>
      <c r="E812" s="2" t="s">
        <v>228</v>
      </c>
      <c r="F812" s="14" t="n">
        <v>1600</v>
      </c>
      <c r="G812" s="6" t="n">
        <v>5.45</v>
      </c>
      <c r="H812" s="4" t="n">
        <v>1639.5</v>
      </c>
      <c r="I812" s="2" t="s">
        <v>90</v>
      </c>
      <c r="J812" s="2" t="s">
        <v>239</v>
      </c>
      <c r="K812" s="14" t="n">
        <v>70</v>
      </c>
      <c r="L812" s="2"/>
      <c r="M812" s="2" t="s">
        <v>241</v>
      </c>
      <c r="N812" s="2" t="s">
        <v>229</v>
      </c>
      <c r="O812" s="15" t="s">
        <v>230</v>
      </c>
      <c r="P812" s="6" t="s">
        <v>50</v>
      </c>
      <c r="Q812" s="2"/>
      <c r="R812" s="16" t="s">
        <v>244</v>
      </c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customFormat="false" ht="15.75" hidden="false" customHeight="false" outlineLevel="0" collapsed="false">
      <c r="A813" s="2" t="s">
        <v>226</v>
      </c>
      <c r="B813" s="6" t="s">
        <v>227</v>
      </c>
      <c r="C813" s="6" t="s">
        <v>129</v>
      </c>
      <c r="D813" s="2" t="s">
        <v>68</v>
      </c>
      <c r="E813" s="2" t="s">
        <v>228</v>
      </c>
      <c r="F813" s="14" t="n">
        <v>1600</v>
      </c>
      <c r="G813" s="6" t="n">
        <v>5.45</v>
      </c>
      <c r="H813" s="4" t="n">
        <v>1639.5</v>
      </c>
      <c r="I813" s="2" t="s">
        <v>90</v>
      </c>
      <c r="J813" s="2" t="s">
        <v>239</v>
      </c>
      <c r="K813" s="14" t="n">
        <v>60</v>
      </c>
      <c r="L813" s="2"/>
      <c r="M813" s="2" t="s">
        <v>241</v>
      </c>
      <c r="N813" s="2" t="s">
        <v>229</v>
      </c>
      <c r="O813" s="15" t="s">
        <v>230</v>
      </c>
      <c r="P813" s="6" t="s">
        <v>50</v>
      </c>
      <c r="Q813" s="2"/>
      <c r="R813" s="16" t="s">
        <v>245</v>
      </c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customFormat="false" ht="15.75" hidden="false" customHeight="false" outlineLevel="0" collapsed="false">
      <c r="A814" s="2" t="s">
        <v>226</v>
      </c>
      <c r="B814" s="6" t="s">
        <v>227</v>
      </c>
      <c r="C814" s="6" t="s">
        <v>129</v>
      </c>
      <c r="D814" s="2" t="s">
        <v>68</v>
      </c>
      <c r="E814" s="2" t="s">
        <v>228</v>
      </c>
      <c r="F814" s="14" t="n">
        <v>1600</v>
      </c>
      <c r="G814" s="6" t="n">
        <v>5.45</v>
      </c>
      <c r="H814" s="4" t="n">
        <v>1639.5</v>
      </c>
      <c r="I814" s="2" t="s">
        <v>90</v>
      </c>
      <c r="J814" s="2" t="s">
        <v>239</v>
      </c>
      <c r="K814" s="14" t="n">
        <v>240</v>
      </c>
      <c r="L814" s="2"/>
      <c r="M814" s="2" t="s">
        <v>241</v>
      </c>
      <c r="N814" s="2" t="s">
        <v>229</v>
      </c>
      <c r="O814" s="15" t="s">
        <v>230</v>
      </c>
      <c r="P814" s="6" t="s">
        <v>50</v>
      </c>
      <c r="Q814" s="2"/>
      <c r="R814" s="16" t="s">
        <v>246</v>
      </c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customFormat="false" ht="15.75" hidden="false" customHeight="false" outlineLevel="0" collapsed="false">
      <c r="A815" s="2" t="s">
        <v>226</v>
      </c>
      <c r="B815" s="6" t="s">
        <v>227</v>
      </c>
      <c r="C815" s="6" t="s">
        <v>129</v>
      </c>
      <c r="D815" s="2" t="s">
        <v>68</v>
      </c>
      <c r="E815" s="2" t="s">
        <v>228</v>
      </c>
      <c r="F815" s="14" t="n">
        <v>1600</v>
      </c>
      <c r="G815" s="6" t="n">
        <v>5.45</v>
      </c>
      <c r="H815" s="4" t="n">
        <v>1639.5</v>
      </c>
      <c r="I815" s="2" t="s">
        <v>90</v>
      </c>
      <c r="J815" s="2" t="s">
        <v>239</v>
      </c>
      <c r="K815" s="14" t="n">
        <v>160</v>
      </c>
      <c r="L815" s="2"/>
      <c r="M815" s="2" t="s">
        <v>241</v>
      </c>
      <c r="N815" s="2" t="s">
        <v>229</v>
      </c>
      <c r="O815" s="15" t="s">
        <v>230</v>
      </c>
      <c r="P815" s="6" t="s">
        <v>50</v>
      </c>
      <c r="Q815" s="2"/>
      <c r="R815" s="16" t="s">
        <v>247</v>
      </c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customFormat="false" ht="15.75" hidden="false" customHeight="false" outlineLevel="0" collapsed="false">
      <c r="A816" s="2" t="s">
        <v>226</v>
      </c>
      <c r="B816" s="6" t="s">
        <v>227</v>
      </c>
      <c r="C816" s="6" t="s">
        <v>129</v>
      </c>
      <c r="D816" s="2" t="s">
        <v>68</v>
      </c>
      <c r="E816" s="2" t="s">
        <v>228</v>
      </c>
      <c r="F816" s="14" t="n">
        <v>1600</v>
      </c>
      <c r="G816" s="6" t="n">
        <v>5.45</v>
      </c>
      <c r="H816" s="4" t="n">
        <v>1639.5</v>
      </c>
      <c r="I816" s="2" t="s">
        <v>90</v>
      </c>
      <c r="J816" s="2" t="s">
        <v>239</v>
      </c>
      <c r="K816" s="14" t="n">
        <v>210</v>
      </c>
      <c r="L816" s="2"/>
      <c r="M816" s="2" t="s">
        <v>241</v>
      </c>
      <c r="N816" s="2" t="s">
        <v>229</v>
      </c>
      <c r="O816" s="15" t="s">
        <v>230</v>
      </c>
      <c r="P816" s="6" t="s">
        <v>50</v>
      </c>
      <c r="Q816" s="2"/>
      <c r="R816" s="16" t="s">
        <v>248</v>
      </c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customFormat="false" ht="15.75" hidden="false" customHeight="false" outlineLevel="0" collapsed="false">
      <c r="A817" s="2" t="s">
        <v>226</v>
      </c>
      <c r="B817" s="6" t="s">
        <v>227</v>
      </c>
      <c r="C817" s="6" t="s">
        <v>129</v>
      </c>
      <c r="D817" s="2" t="s">
        <v>68</v>
      </c>
      <c r="E817" s="2" t="s">
        <v>228</v>
      </c>
      <c r="F817" s="14" t="n">
        <v>1600</v>
      </c>
      <c r="G817" s="6" t="n">
        <v>5.45</v>
      </c>
      <c r="H817" s="4" t="n">
        <v>1639.5</v>
      </c>
      <c r="I817" s="2" t="s">
        <v>90</v>
      </c>
      <c r="J817" s="2" t="s">
        <v>239</v>
      </c>
      <c r="K817" s="14" t="s">
        <v>250</v>
      </c>
      <c r="L817" s="2"/>
      <c r="M817" s="2" t="s">
        <v>241</v>
      </c>
      <c r="N817" s="2" t="s">
        <v>229</v>
      </c>
      <c r="O817" s="15" t="s">
        <v>230</v>
      </c>
      <c r="P817" s="6" t="s">
        <v>50</v>
      </c>
      <c r="Q817" s="2"/>
      <c r="R817" s="16" t="s">
        <v>249</v>
      </c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customFormat="false" ht="15.75" hidden="false" customHeight="false" outlineLevel="0" collapsed="false">
      <c r="A818" s="2" t="s">
        <v>226</v>
      </c>
      <c r="B818" s="6" t="s">
        <v>227</v>
      </c>
      <c r="C818" s="6" t="s">
        <v>129</v>
      </c>
      <c r="D818" s="2" t="s">
        <v>68</v>
      </c>
      <c r="E818" s="2" t="s">
        <v>228</v>
      </c>
      <c r="F818" s="14" t="n">
        <v>1600</v>
      </c>
      <c r="G818" s="6" t="n">
        <v>5.45</v>
      </c>
      <c r="H818" s="4" t="n">
        <v>1639.5</v>
      </c>
      <c r="I818" s="2" t="s">
        <v>90</v>
      </c>
      <c r="J818" s="2" t="s">
        <v>240</v>
      </c>
      <c r="K818" s="14" t="s">
        <v>250</v>
      </c>
      <c r="L818" s="2"/>
      <c r="M818" s="2" t="s">
        <v>241</v>
      </c>
      <c r="N818" s="2" t="s">
        <v>229</v>
      </c>
      <c r="O818" s="15" t="s">
        <v>230</v>
      </c>
      <c r="P818" s="6" t="s">
        <v>50</v>
      </c>
      <c r="Q818" s="2"/>
      <c r="R818" s="16" t="s">
        <v>242</v>
      </c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customFormat="false" ht="15.75" hidden="false" customHeight="false" outlineLevel="0" collapsed="false">
      <c r="A819" s="2" t="s">
        <v>226</v>
      </c>
      <c r="B819" s="6" t="s">
        <v>227</v>
      </c>
      <c r="C819" s="6" t="s">
        <v>129</v>
      </c>
      <c r="D819" s="2" t="s">
        <v>68</v>
      </c>
      <c r="E819" s="2" t="s">
        <v>228</v>
      </c>
      <c r="F819" s="14" t="n">
        <v>1600</v>
      </c>
      <c r="G819" s="6" t="n">
        <v>5.45</v>
      </c>
      <c r="H819" s="4" t="n">
        <v>1639.5</v>
      </c>
      <c r="I819" s="2" t="s">
        <v>90</v>
      </c>
      <c r="J819" s="2" t="s">
        <v>240</v>
      </c>
      <c r="K819" s="14" t="n">
        <v>250</v>
      </c>
      <c r="L819" s="2"/>
      <c r="M819" s="2" t="s">
        <v>241</v>
      </c>
      <c r="N819" s="2" t="s">
        <v>229</v>
      </c>
      <c r="O819" s="15" t="s">
        <v>230</v>
      </c>
      <c r="P819" s="6" t="s">
        <v>50</v>
      </c>
      <c r="Q819" s="2"/>
      <c r="R819" s="16" t="s">
        <v>243</v>
      </c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customFormat="false" ht="15.75" hidden="false" customHeight="false" outlineLevel="0" collapsed="false">
      <c r="A820" s="2" t="s">
        <v>226</v>
      </c>
      <c r="B820" s="6" t="s">
        <v>227</v>
      </c>
      <c r="C820" s="6" t="s">
        <v>129</v>
      </c>
      <c r="D820" s="2" t="s">
        <v>68</v>
      </c>
      <c r="E820" s="2" t="s">
        <v>228</v>
      </c>
      <c r="F820" s="14" t="n">
        <v>1600</v>
      </c>
      <c r="G820" s="6" t="n">
        <v>5.45</v>
      </c>
      <c r="H820" s="4" t="n">
        <v>1639.5</v>
      </c>
      <c r="I820" s="2" t="s">
        <v>90</v>
      </c>
      <c r="J820" s="2" t="s">
        <v>240</v>
      </c>
      <c r="K820" s="14" t="n">
        <v>190</v>
      </c>
      <c r="L820" s="2"/>
      <c r="M820" s="2" t="s">
        <v>241</v>
      </c>
      <c r="N820" s="2" t="s">
        <v>229</v>
      </c>
      <c r="O820" s="15" t="s">
        <v>230</v>
      </c>
      <c r="P820" s="6" t="s">
        <v>50</v>
      </c>
      <c r="Q820" s="2"/>
      <c r="R820" s="16" t="s">
        <v>244</v>
      </c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customFormat="false" ht="15.75" hidden="false" customHeight="false" outlineLevel="0" collapsed="false">
      <c r="A821" s="2" t="s">
        <v>226</v>
      </c>
      <c r="B821" s="6" t="s">
        <v>227</v>
      </c>
      <c r="C821" s="6" t="s">
        <v>129</v>
      </c>
      <c r="D821" s="2" t="s">
        <v>68</v>
      </c>
      <c r="E821" s="2" t="s">
        <v>228</v>
      </c>
      <c r="F821" s="14" t="n">
        <v>1600</v>
      </c>
      <c r="G821" s="6" t="n">
        <v>5.45</v>
      </c>
      <c r="H821" s="4" t="n">
        <v>1639.5</v>
      </c>
      <c r="I821" s="2" t="s">
        <v>90</v>
      </c>
      <c r="J821" s="2" t="s">
        <v>240</v>
      </c>
      <c r="K821" s="14" t="n">
        <v>20</v>
      </c>
      <c r="L821" s="2"/>
      <c r="M821" s="2" t="s">
        <v>241</v>
      </c>
      <c r="N821" s="2" t="s">
        <v>229</v>
      </c>
      <c r="O821" s="15" t="s">
        <v>230</v>
      </c>
      <c r="P821" s="6" t="s">
        <v>50</v>
      </c>
      <c r="Q821" s="2"/>
      <c r="R821" s="16" t="s">
        <v>245</v>
      </c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customFormat="false" ht="15.75" hidden="false" customHeight="false" outlineLevel="0" collapsed="false">
      <c r="A822" s="2" t="s">
        <v>226</v>
      </c>
      <c r="B822" s="6" t="s">
        <v>227</v>
      </c>
      <c r="C822" s="6" t="s">
        <v>129</v>
      </c>
      <c r="D822" s="2" t="s">
        <v>68</v>
      </c>
      <c r="E822" s="2" t="s">
        <v>228</v>
      </c>
      <c r="F822" s="14" t="n">
        <v>1600</v>
      </c>
      <c r="G822" s="6" t="n">
        <v>5.45</v>
      </c>
      <c r="H822" s="4" t="n">
        <v>1639.5</v>
      </c>
      <c r="I822" s="2" t="s">
        <v>90</v>
      </c>
      <c r="J822" s="2" t="s">
        <v>240</v>
      </c>
      <c r="K822" s="14" t="n">
        <v>30</v>
      </c>
      <c r="L822" s="2"/>
      <c r="M822" s="2" t="s">
        <v>241</v>
      </c>
      <c r="N822" s="2" t="s">
        <v>229</v>
      </c>
      <c r="O822" s="15" t="s">
        <v>230</v>
      </c>
      <c r="P822" s="6" t="s">
        <v>50</v>
      </c>
      <c r="Q822" s="2"/>
      <c r="R822" s="16" t="s">
        <v>246</v>
      </c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customFormat="false" ht="15.75" hidden="false" customHeight="false" outlineLevel="0" collapsed="false">
      <c r="A823" s="2" t="s">
        <v>226</v>
      </c>
      <c r="B823" s="6" t="s">
        <v>227</v>
      </c>
      <c r="C823" s="6" t="s">
        <v>129</v>
      </c>
      <c r="D823" s="2" t="s">
        <v>68</v>
      </c>
      <c r="E823" s="2" t="s">
        <v>228</v>
      </c>
      <c r="F823" s="14" t="n">
        <v>1600</v>
      </c>
      <c r="G823" s="6" t="n">
        <v>5.45</v>
      </c>
      <c r="H823" s="4" t="n">
        <v>1639.5</v>
      </c>
      <c r="I823" s="2" t="s">
        <v>90</v>
      </c>
      <c r="J823" s="2" t="s">
        <v>240</v>
      </c>
      <c r="K823" s="14" t="n">
        <v>10</v>
      </c>
      <c r="L823" s="2"/>
      <c r="M823" s="2" t="s">
        <v>241</v>
      </c>
      <c r="N823" s="2" t="s">
        <v>229</v>
      </c>
      <c r="O823" s="15" t="s">
        <v>230</v>
      </c>
      <c r="P823" s="6" t="s">
        <v>50</v>
      </c>
      <c r="Q823" s="2"/>
      <c r="R823" s="16" t="s">
        <v>247</v>
      </c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customFormat="false" ht="15.75" hidden="false" customHeight="false" outlineLevel="0" collapsed="false">
      <c r="A824" s="2" t="s">
        <v>226</v>
      </c>
      <c r="B824" s="6" t="s">
        <v>227</v>
      </c>
      <c r="C824" s="6" t="s">
        <v>129</v>
      </c>
      <c r="D824" s="2" t="s">
        <v>68</v>
      </c>
      <c r="E824" s="2" t="s">
        <v>228</v>
      </c>
      <c r="F824" s="14" t="n">
        <v>1600</v>
      </c>
      <c r="G824" s="6" t="n">
        <v>5.45</v>
      </c>
      <c r="H824" s="4" t="n">
        <v>1639.5</v>
      </c>
      <c r="I824" s="2" t="s">
        <v>90</v>
      </c>
      <c r="J824" s="2" t="s">
        <v>240</v>
      </c>
      <c r="K824" s="14" t="n">
        <v>490</v>
      </c>
      <c r="L824" s="2"/>
      <c r="M824" s="2" t="s">
        <v>241</v>
      </c>
      <c r="N824" s="2" t="s">
        <v>229</v>
      </c>
      <c r="O824" s="15" t="s">
        <v>230</v>
      </c>
      <c r="P824" s="6" t="s">
        <v>50</v>
      </c>
      <c r="Q824" s="2"/>
      <c r="R824" s="16" t="s">
        <v>248</v>
      </c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customFormat="false" ht="15.75" hidden="false" customHeight="false" outlineLevel="0" collapsed="false">
      <c r="A825" s="2" t="s">
        <v>226</v>
      </c>
      <c r="B825" s="6" t="s">
        <v>227</v>
      </c>
      <c r="C825" s="6" t="s">
        <v>129</v>
      </c>
      <c r="D825" s="2" t="s">
        <v>68</v>
      </c>
      <c r="E825" s="2" t="s">
        <v>228</v>
      </c>
      <c r="F825" s="14" t="n">
        <v>1600</v>
      </c>
      <c r="G825" s="6" t="n">
        <v>5.45</v>
      </c>
      <c r="H825" s="4" t="n">
        <v>1639.5</v>
      </c>
      <c r="I825" s="2" t="s">
        <v>90</v>
      </c>
      <c r="J825" s="2" t="s">
        <v>240</v>
      </c>
      <c r="K825" s="14" t="s">
        <v>250</v>
      </c>
      <c r="L825" s="2"/>
      <c r="M825" s="2" t="s">
        <v>241</v>
      </c>
      <c r="N825" s="2" t="s">
        <v>229</v>
      </c>
      <c r="O825" s="15" t="s">
        <v>230</v>
      </c>
      <c r="P825" s="6" t="s">
        <v>50</v>
      </c>
      <c r="Q825" s="2"/>
      <c r="R825" s="16" t="s">
        <v>249</v>
      </c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customFormat="false" ht="15.75" hidden="false" customHeight="false" outlineLevel="0" collapsed="false">
      <c r="A826" s="2" t="s">
        <v>226</v>
      </c>
      <c r="B826" s="6" t="s">
        <v>227</v>
      </c>
      <c r="C826" s="2" t="s">
        <v>253</v>
      </c>
      <c r="D826" s="2" t="s">
        <v>68</v>
      </c>
      <c r="E826" s="2" t="s">
        <v>228</v>
      </c>
      <c r="F826" s="14" t="n">
        <v>1600</v>
      </c>
      <c r="G826" s="6" t="n">
        <v>5.45</v>
      </c>
      <c r="H826" s="4" t="n">
        <v>1639.5</v>
      </c>
      <c r="I826" s="2" t="s">
        <v>90</v>
      </c>
      <c r="J826" s="4" t="s">
        <v>184</v>
      </c>
      <c r="K826" s="14" t="n">
        <v>700</v>
      </c>
      <c r="L826" s="2"/>
      <c r="M826" s="2" t="s">
        <v>173</v>
      </c>
      <c r="N826" s="2" t="s">
        <v>229</v>
      </c>
      <c r="O826" s="5" t="s">
        <v>230</v>
      </c>
      <c r="P826" s="2" t="s">
        <v>254</v>
      </c>
      <c r="Q826" s="2"/>
      <c r="R826" s="17" t="n">
        <v>26431</v>
      </c>
      <c r="S826" s="2" t="s">
        <v>255</v>
      </c>
      <c r="T826" s="2"/>
      <c r="U826" s="2"/>
      <c r="V826" s="2"/>
      <c r="W826" s="2"/>
      <c r="X826" s="2"/>
      <c r="Y826" s="2"/>
      <c r="Z826" s="2"/>
      <c r="AA826" s="2"/>
      <c r="AB826" s="2"/>
    </row>
    <row r="827" customFormat="false" ht="15.75" hidden="false" customHeight="false" outlineLevel="0" collapsed="false">
      <c r="A827" s="2" t="s">
        <v>226</v>
      </c>
      <c r="B827" s="6" t="s">
        <v>227</v>
      </c>
      <c r="C827" s="2" t="s">
        <v>253</v>
      </c>
      <c r="D827" s="2" t="s">
        <v>68</v>
      </c>
      <c r="E827" s="2" t="s">
        <v>228</v>
      </c>
      <c r="F827" s="14" t="n">
        <v>1600</v>
      </c>
      <c r="G827" s="6" t="n">
        <v>5.45</v>
      </c>
      <c r="H827" s="4" t="n">
        <v>1639.5</v>
      </c>
      <c r="I827" s="2" t="s">
        <v>90</v>
      </c>
      <c r="J827" s="4" t="s">
        <v>184</v>
      </c>
      <c r="K827" s="14" t="n">
        <v>90</v>
      </c>
      <c r="L827" s="2"/>
      <c r="M827" s="2" t="s">
        <v>173</v>
      </c>
      <c r="N827" s="2" t="s">
        <v>229</v>
      </c>
      <c r="O827" s="5" t="s">
        <v>230</v>
      </c>
      <c r="P827" s="2" t="s">
        <v>254</v>
      </c>
      <c r="Q827" s="2"/>
      <c r="R827" s="17" t="n">
        <v>26515</v>
      </c>
      <c r="S827" s="2" t="s">
        <v>255</v>
      </c>
      <c r="T827" s="2"/>
      <c r="U827" s="2"/>
      <c r="V827" s="2"/>
      <c r="W827" s="2"/>
      <c r="X827" s="2"/>
      <c r="Y827" s="2"/>
      <c r="Z827" s="2"/>
      <c r="AA827" s="2"/>
      <c r="AB827" s="2"/>
    </row>
    <row r="828" customFormat="false" ht="15.75" hidden="false" customHeight="false" outlineLevel="0" collapsed="false">
      <c r="A828" s="2" t="s">
        <v>226</v>
      </c>
      <c r="B828" s="6" t="s">
        <v>227</v>
      </c>
      <c r="C828" s="2" t="s">
        <v>253</v>
      </c>
      <c r="D828" s="2" t="s">
        <v>68</v>
      </c>
      <c r="E828" s="2" t="s">
        <v>228</v>
      </c>
      <c r="F828" s="14" t="n">
        <v>1600</v>
      </c>
      <c r="G828" s="6" t="n">
        <v>5.45</v>
      </c>
      <c r="H828" s="4" t="n">
        <v>1639.5</v>
      </c>
      <c r="I828" s="2" t="s">
        <v>90</v>
      </c>
      <c r="J828" s="4" t="s">
        <v>184</v>
      </c>
      <c r="K828" s="14" t="n">
        <v>100</v>
      </c>
      <c r="L828" s="2"/>
      <c r="M828" s="2" t="s">
        <v>173</v>
      </c>
      <c r="N828" s="2" t="s">
        <v>229</v>
      </c>
      <c r="O828" s="5" t="s">
        <v>230</v>
      </c>
      <c r="P828" s="2" t="s">
        <v>254</v>
      </c>
      <c r="Q828" s="2"/>
      <c r="R828" s="17" t="n">
        <v>26880</v>
      </c>
      <c r="S828" s="2" t="s">
        <v>255</v>
      </c>
      <c r="T828" s="2"/>
      <c r="U828" s="2"/>
      <c r="V828" s="2"/>
      <c r="W828" s="2"/>
      <c r="X828" s="2"/>
      <c r="Y828" s="2"/>
      <c r="Z828" s="2"/>
      <c r="AA828" s="2"/>
      <c r="AB828" s="2"/>
    </row>
    <row r="829" customFormat="false" ht="15.75" hidden="false" customHeight="false" outlineLevel="0" collapsed="false">
      <c r="A829" s="2" t="s">
        <v>226</v>
      </c>
      <c r="B829" s="6" t="s">
        <v>227</v>
      </c>
      <c r="C829" s="2" t="s">
        <v>253</v>
      </c>
      <c r="D829" s="2" t="s">
        <v>68</v>
      </c>
      <c r="E829" s="2" t="s">
        <v>228</v>
      </c>
      <c r="F829" s="14" t="n">
        <v>1600</v>
      </c>
      <c r="G829" s="6" t="n">
        <v>5.45</v>
      </c>
      <c r="H829" s="4" t="n">
        <v>1639.5</v>
      </c>
      <c r="I829" s="2" t="s">
        <v>90</v>
      </c>
      <c r="J829" s="4" t="s">
        <v>184</v>
      </c>
      <c r="K829" s="14" t="n">
        <v>625</v>
      </c>
      <c r="L829" s="2"/>
      <c r="M829" s="2" t="s">
        <v>173</v>
      </c>
      <c r="N829" s="2" t="s">
        <v>229</v>
      </c>
      <c r="O829" s="5" t="s">
        <v>230</v>
      </c>
      <c r="P829" s="2" t="s">
        <v>254</v>
      </c>
      <c r="Q829" s="2"/>
      <c r="R829" s="17" t="n">
        <v>26923</v>
      </c>
      <c r="S829" s="2" t="s">
        <v>255</v>
      </c>
      <c r="T829" s="2"/>
      <c r="U829" s="2"/>
      <c r="V829" s="2"/>
      <c r="W829" s="2"/>
      <c r="X829" s="2"/>
      <c r="Y829" s="2"/>
      <c r="Z829" s="2"/>
      <c r="AA829" s="2"/>
      <c r="AB829" s="2"/>
    </row>
    <row r="830" customFormat="false" ht="15.75" hidden="false" customHeight="false" outlineLevel="0" collapsed="false">
      <c r="A830" s="2" t="s">
        <v>226</v>
      </c>
      <c r="B830" s="6" t="s">
        <v>227</v>
      </c>
      <c r="C830" s="2" t="s">
        <v>253</v>
      </c>
      <c r="D830" s="2" t="s">
        <v>68</v>
      </c>
      <c r="E830" s="2" t="s">
        <v>228</v>
      </c>
      <c r="F830" s="14" t="n">
        <v>1600</v>
      </c>
      <c r="G830" s="6" t="n">
        <v>5.45</v>
      </c>
      <c r="H830" s="4" t="n">
        <v>1639.5</v>
      </c>
      <c r="I830" s="2" t="s">
        <v>90</v>
      </c>
      <c r="J830" s="6" t="s">
        <v>256</v>
      </c>
      <c r="K830" s="14" t="n">
        <v>78000</v>
      </c>
      <c r="L830" s="2"/>
      <c r="M830" s="2" t="s">
        <v>173</v>
      </c>
      <c r="N830" s="2" t="s">
        <v>229</v>
      </c>
      <c r="O830" s="5" t="s">
        <v>230</v>
      </c>
      <c r="P830" s="2" t="s">
        <v>254</v>
      </c>
      <c r="Q830" s="2"/>
      <c r="R830" s="17" t="n">
        <v>26431</v>
      </c>
      <c r="S830" s="2" t="s">
        <v>255</v>
      </c>
      <c r="T830" s="2"/>
      <c r="U830" s="2"/>
      <c r="V830" s="2"/>
      <c r="W830" s="2"/>
      <c r="X830" s="2"/>
      <c r="Y830" s="2"/>
      <c r="Z830" s="2"/>
      <c r="AA830" s="2"/>
      <c r="AB830" s="2"/>
    </row>
    <row r="831" customFormat="false" ht="15.75" hidden="false" customHeight="false" outlineLevel="0" collapsed="false">
      <c r="A831" s="2" t="s">
        <v>226</v>
      </c>
      <c r="B831" s="6" t="s">
        <v>227</v>
      </c>
      <c r="C831" s="2" t="s">
        <v>253</v>
      </c>
      <c r="D831" s="2" t="s">
        <v>68</v>
      </c>
      <c r="E831" s="2" t="s">
        <v>228</v>
      </c>
      <c r="F831" s="14" t="n">
        <v>1600</v>
      </c>
      <c r="G831" s="6" t="n">
        <v>5.45</v>
      </c>
      <c r="H831" s="4" t="n">
        <v>1639.5</v>
      </c>
      <c r="I831" s="2" t="s">
        <v>90</v>
      </c>
      <c r="J831" s="6" t="s">
        <v>256</v>
      </c>
      <c r="K831" s="14" t="n">
        <v>13950</v>
      </c>
      <c r="L831" s="2"/>
      <c r="M831" s="2" t="s">
        <v>173</v>
      </c>
      <c r="N831" s="2" t="s">
        <v>229</v>
      </c>
      <c r="O831" s="5" t="s">
        <v>230</v>
      </c>
      <c r="P831" s="2" t="s">
        <v>254</v>
      </c>
      <c r="Q831" s="2"/>
      <c r="R831" s="17" t="n">
        <v>26515</v>
      </c>
      <c r="S831" s="2" t="s">
        <v>255</v>
      </c>
      <c r="T831" s="2"/>
      <c r="U831" s="2"/>
      <c r="V831" s="2"/>
      <c r="W831" s="2"/>
      <c r="X831" s="2"/>
      <c r="Y831" s="2"/>
      <c r="Z831" s="2"/>
      <c r="AA831" s="2"/>
      <c r="AB831" s="2"/>
    </row>
    <row r="832" customFormat="false" ht="15.75" hidden="false" customHeight="false" outlineLevel="0" collapsed="false">
      <c r="A832" s="2" t="s">
        <v>226</v>
      </c>
      <c r="B832" s="6" t="s">
        <v>227</v>
      </c>
      <c r="C832" s="2" t="s">
        <v>253</v>
      </c>
      <c r="D832" s="2" t="s">
        <v>68</v>
      </c>
      <c r="E832" s="2" t="s">
        <v>228</v>
      </c>
      <c r="F832" s="14" t="n">
        <v>1600</v>
      </c>
      <c r="G832" s="6" t="n">
        <v>5.45</v>
      </c>
      <c r="H832" s="4" t="n">
        <v>1639.5</v>
      </c>
      <c r="I832" s="2" t="s">
        <v>90</v>
      </c>
      <c r="J832" s="6" t="s">
        <v>256</v>
      </c>
      <c r="K832" s="14" t="n">
        <v>27614</v>
      </c>
      <c r="L832" s="2"/>
      <c r="M832" s="2" t="s">
        <v>173</v>
      </c>
      <c r="N832" s="2" t="s">
        <v>229</v>
      </c>
      <c r="O832" s="5" t="s">
        <v>230</v>
      </c>
      <c r="P832" s="2" t="s">
        <v>254</v>
      </c>
      <c r="Q832" s="2"/>
      <c r="R832" s="17" t="n">
        <v>26880</v>
      </c>
      <c r="S832" s="2" t="s">
        <v>255</v>
      </c>
      <c r="T832" s="2"/>
      <c r="U832" s="2"/>
      <c r="V832" s="2"/>
      <c r="W832" s="2"/>
      <c r="X832" s="2"/>
      <c r="Y832" s="2"/>
      <c r="Z832" s="2"/>
      <c r="AA832" s="2"/>
      <c r="AB832" s="2"/>
    </row>
    <row r="833" customFormat="false" ht="15.75" hidden="false" customHeight="false" outlineLevel="0" collapsed="false">
      <c r="A833" s="2" t="s">
        <v>226</v>
      </c>
      <c r="B833" s="6" t="s">
        <v>227</v>
      </c>
      <c r="C833" s="2" t="s">
        <v>253</v>
      </c>
      <c r="D833" s="2" t="s">
        <v>68</v>
      </c>
      <c r="E833" s="2" t="s">
        <v>228</v>
      </c>
      <c r="F833" s="14" t="n">
        <v>1600</v>
      </c>
      <c r="G833" s="6" t="n">
        <v>5.45</v>
      </c>
      <c r="H833" s="4" t="n">
        <v>1639.5</v>
      </c>
      <c r="I833" s="2" t="s">
        <v>90</v>
      </c>
      <c r="J833" s="6" t="s">
        <v>256</v>
      </c>
      <c r="K833" s="14" t="n">
        <v>52950</v>
      </c>
      <c r="L833" s="2"/>
      <c r="M833" s="2" t="s">
        <v>173</v>
      </c>
      <c r="N833" s="2" t="s">
        <v>229</v>
      </c>
      <c r="O833" s="5" t="s">
        <v>230</v>
      </c>
      <c r="P833" s="2" t="s">
        <v>254</v>
      </c>
      <c r="Q833" s="2"/>
      <c r="R833" s="17" t="n">
        <v>26923</v>
      </c>
      <c r="S833" s="2" t="s">
        <v>255</v>
      </c>
      <c r="T833" s="2"/>
      <c r="U833" s="2"/>
      <c r="V833" s="2"/>
      <c r="W833" s="2"/>
      <c r="X833" s="2"/>
      <c r="Y833" s="2"/>
      <c r="Z833" s="2"/>
      <c r="AA833" s="2"/>
      <c r="AB833" s="2"/>
    </row>
    <row r="834" customFormat="false" ht="15.75" hidden="false" customHeight="false" outlineLevel="0" collapsed="false">
      <c r="A834" s="2" t="s">
        <v>226</v>
      </c>
      <c r="B834" s="6" t="s">
        <v>227</v>
      </c>
      <c r="C834" s="2" t="s">
        <v>253</v>
      </c>
      <c r="D834" s="2" t="s">
        <v>68</v>
      </c>
      <c r="E834" s="2" t="s">
        <v>228</v>
      </c>
      <c r="F834" s="14" t="n">
        <v>1600</v>
      </c>
      <c r="G834" s="6" t="n">
        <v>5.45</v>
      </c>
      <c r="H834" s="4" t="n">
        <v>1639.5</v>
      </c>
      <c r="I834" s="2" t="s">
        <v>90</v>
      </c>
      <c r="J834" s="6" t="s">
        <v>257</v>
      </c>
      <c r="K834" s="14" t="n">
        <v>100</v>
      </c>
      <c r="L834" s="2"/>
      <c r="M834" s="2" t="s">
        <v>173</v>
      </c>
      <c r="N834" s="2" t="s">
        <v>229</v>
      </c>
      <c r="O834" s="5" t="s">
        <v>230</v>
      </c>
      <c r="P834" s="2" t="s">
        <v>254</v>
      </c>
      <c r="Q834" s="2"/>
      <c r="R834" s="17" t="n">
        <v>26431</v>
      </c>
      <c r="S834" s="2" t="s">
        <v>255</v>
      </c>
      <c r="T834" s="2"/>
      <c r="U834" s="2"/>
      <c r="V834" s="2"/>
      <c r="W834" s="2"/>
      <c r="X834" s="2"/>
      <c r="Y834" s="2"/>
      <c r="Z834" s="2"/>
      <c r="AA834" s="2"/>
      <c r="AB834" s="2"/>
    </row>
    <row r="835" customFormat="false" ht="15.75" hidden="false" customHeight="false" outlineLevel="0" collapsed="false">
      <c r="A835" s="2" t="s">
        <v>226</v>
      </c>
      <c r="B835" s="6" t="s">
        <v>227</v>
      </c>
      <c r="C835" s="2" t="s">
        <v>253</v>
      </c>
      <c r="D835" s="2" t="s">
        <v>68</v>
      </c>
      <c r="E835" s="2" t="s">
        <v>228</v>
      </c>
      <c r="F835" s="14" t="n">
        <v>1600</v>
      </c>
      <c r="G835" s="6" t="n">
        <v>5.45</v>
      </c>
      <c r="H835" s="4" t="n">
        <v>1639.5</v>
      </c>
      <c r="I835" s="2" t="s">
        <v>90</v>
      </c>
      <c r="J835" s="6" t="s">
        <v>257</v>
      </c>
      <c r="K835" s="14" t="n">
        <v>110</v>
      </c>
      <c r="L835" s="2"/>
      <c r="M835" s="2" t="s">
        <v>173</v>
      </c>
      <c r="N835" s="2" t="s">
        <v>229</v>
      </c>
      <c r="O835" s="5" t="s">
        <v>230</v>
      </c>
      <c r="P835" s="2" t="s">
        <v>254</v>
      </c>
      <c r="Q835" s="2"/>
      <c r="R835" s="17" t="n">
        <v>26515</v>
      </c>
      <c r="S835" s="2" t="s">
        <v>255</v>
      </c>
      <c r="T835" s="2"/>
      <c r="U835" s="2"/>
      <c r="V835" s="2"/>
      <c r="W835" s="2"/>
      <c r="X835" s="2"/>
      <c r="Y835" s="2"/>
      <c r="Z835" s="2"/>
      <c r="AA835" s="2"/>
      <c r="AB835" s="2"/>
    </row>
    <row r="836" customFormat="false" ht="15.75" hidden="false" customHeight="false" outlineLevel="0" collapsed="false">
      <c r="A836" s="2" t="s">
        <v>226</v>
      </c>
      <c r="B836" s="6" t="s">
        <v>227</v>
      </c>
      <c r="C836" s="2" t="s">
        <v>253</v>
      </c>
      <c r="D836" s="2" t="s">
        <v>68</v>
      </c>
      <c r="E836" s="2" t="s">
        <v>228</v>
      </c>
      <c r="F836" s="14" t="n">
        <v>1600</v>
      </c>
      <c r="G836" s="6" t="n">
        <v>5.45</v>
      </c>
      <c r="H836" s="4" t="n">
        <v>1639.5</v>
      </c>
      <c r="I836" s="2" t="s">
        <v>90</v>
      </c>
      <c r="J836" s="6" t="s">
        <v>257</v>
      </c>
      <c r="K836" s="14" t="n">
        <v>143</v>
      </c>
      <c r="L836" s="2"/>
      <c r="M836" s="2" t="s">
        <v>173</v>
      </c>
      <c r="N836" s="2" t="s">
        <v>229</v>
      </c>
      <c r="O836" s="5" t="s">
        <v>230</v>
      </c>
      <c r="P836" s="2" t="s">
        <v>254</v>
      </c>
      <c r="Q836" s="2"/>
      <c r="R836" s="17" t="n">
        <v>26880</v>
      </c>
      <c r="S836" s="2" t="s">
        <v>255</v>
      </c>
      <c r="T836" s="2"/>
      <c r="U836" s="2"/>
      <c r="V836" s="2"/>
      <c r="W836" s="2"/>
      <c r="X836" s="2"/>
      <c r="Y836" s="2"/>
      <c r="Z836" s="2"/>
      <c r="AA836" s="2"/>
      <c r="AB836" s="2"/>
    </row>
    <row r="837" customFormat="false" ht="15.75" hidden="false" customHeight="false" outlineLevel="0" collapsed="false">
      <c r="A837" s="2" t="s">
        <v>226</v>
      </c>
      <c r="B837" s="6" t="s">
        <v>227</v>
      </c>
      <c r="C837" s="2" t="s">
        <v>253</v>
      </c>
      <c r="D837" s="2" t="s">
        <v>68</v>
      </c>
      <c r="E837" s="2" t="s">
        <v>228</v>
      </c>
      <c r="F837" s="14" t="n">
        <v>1600</v>
      </c>
      <c r="G837" s="6" t="n">
        <v>5.45</v>
      </c>
      <c r="H837" s="4" t="n">
        <v>1639.5</v>
      </c>
      <c r="I837" s="2" t="s">
        <v>90</v>
      </c>
      <c r="J837" s="6" t="s">
        <v>257</v>
      </c>
      <c r="K837" s="14" t="n">
        <v>125</v>
      </c>
      <c r="L837" s="2"/>
      <c r="M837" s="2" t="s">
        <v>173</v>
      </c>
      <c r="N837" s="2" t="s">
        <v>229</v>
      </c>
      <c r="O837" s="5" t="s">
        <v>230</v>
      </c>
      <c r="P837" s="2" t="s">
        <v>254</v>
      </c>
      <c r="Q837" s="2"/>
      <c r="R837" s="17" t="n">
        <v>26923</v>
      </c>
      <c r="S837" s="2" t="s">
        <v>255</v>
      </c>
      <c r="T837" s="2"/>
      <c r="U837" s="2"/>
      <c r="V837" s="2"/>
      <c r="W837" s="2"/>
      <c r="X837" s="2"/>
      <c r="Y837" s="2"/>
      <c r="Z837" s="2"/>
      <c r="AA837" s="2"/>
      <c r="AB837" s="2"/>
    </row>
    <row r="838" customFormat="false" ht="15.75" hidden="false" customHeight="false" outlineLevel="0" collapsed="false">
      <c r="A838" s="2" t="s">
        <v>226</v>
      </c>
      <c r="B838" s="6" t="s">
        <v>227</v>
      </c>
      <c r="C838" s="2" t="s">
        <v>253</v>
      </c>
      <c r="D838" s="2" t="s">
        <v>68</v>
      </c>
      <c r="E838" s="2" t="s">
        <v>228</v>
      </c>
      <c r="F838" s="14" t="n">
        <v>1600</v>
      </c>
      <c r="G838" s="14" t="n">
        <v>5.45</v>
      </c>
      <c r="H838" s="14" t="n">
        <v>1639.5</v>
      </c>
      <c r="I838" s="2" t="s">
        <v>90</v>
      </c>
      <c r="J838" s="6" t="s">
        <v>83</v>
      </c>
      <c r="K838" s="14" t="n">
        <v>100</v>
      </c>
      <c r="L838" s="2"/>
      <c r="M838" s="2" t="s">
        <v>173</v>
      </c>
      <c r="N838" s="2" t="s">
        <v>229</v>
      </c>
      <c r="O838" s="5" t="s">
        <v>230</v>
      </c>
      <c r="P838" s="2" t="s">
        <v>254</v>
      </c>
      <c r="Q838" s="2"/>
      <c r="R838" s="17" t="n">
        <v>26431</v>
      </c>
      <c r="S838" s="2" t="s">
        <v>255</v>
      </c>
      <c r="T838" s="2"/>
      <c r="U838" s="2"/>
      <c r="V838" s="2"/>
      <c r="W838" s="2"/>
      <c r="X838" s="2"/>
      <c r="Y838" s="2"/>
      <c r="Z838" s="2"/>
      <c r="AA838" s="2"/>
      <c r="AB838" s="2"/>
    </row>
    <row r="839" customFormat="false" ht="15.75" hidden="false" customHeight="false" outlineLevel="0" collapsed="false">
      <c r="A839" s="2" t="s">
        <v>226</v>
      </c>
      <c r="B839" s="6" t="s">
        <v>227</v>
      </c>
      <c r="C839" s="2" t="s">
        <v>253</v>
      </c>
      <c r="D839" s="2" t="s">
        <v>68</v>
      </c>
      <c r="E839" s="2" t="s">
        <v>228</v>
      </c>
      <c r="F839" s="14" t="n">
        <v>1600</v>
      </c>
      <c r="G839" s="14" t="n">
        <v>5.45</v>
      </c>
      <c r="H839" s="14" t="n">
        <v>1639.5</v>
      </c>
      <c r="I839" s="2" t="s">
        <v>90</v>
      </c>
      <c r="J839" s="6" t="s">
        <v>83</v>
      </c>
      <c r="K839" s="14" t="s">
        <v>232</v>
      </c>
      <c r="L839" s="2"/>
      <c r="M839" s="2" t="s">
        <v>173</v>
      </c>
      <c r="N839" s="2" t="s">
        <v>229</v>
      </c>
      <c r="O839" s="5" t="s">
        <v>230</v>
      </c>
      <c r="P839" s="2" t="s">
        <v>254</v>
      </c>
      <c r="Q839" s="2"/>
      <c r="R839" s="17" t="n">
        <v>26515</v>
      </c>
      <c r="S839" s="2" t="s">
        <v>255</v>
      </c>
      <c r="T839" s="2"/>
      <c r="U839" s="2"/>
      <c r="V839" s="2"/>
      <c r="W839" s="2"/>
      <c r="X839" s="2"/>
      <c r="Y839" s="2"/>
      <c r="Z839" s="2"/>
      <c r="AA839" s="2"/>
      <c r="AB839" s="2"/>
    </row>
    <row r="840" customFormat="false" ht="15.75" hidden="false" customHeight="false" outlineLevel="0" collapsed="false">
      <c r="A840" s="2" t="s">
        <v>226</v>
      </c>
      <c r="B840" s="6" t="s">
        <v>227</v>
      </c>
      <c r="C840" s="2" t="s">
        <v>253</v>
      </c>
      <c r="D840" s="2" t="s">
        <v>68</v>
      </c>
      <c r="E840" s="2" t="s">
        <v>228</v>
      </c>
      <c r="F840" s="14" t="n">
        <v>1600</v>
      </c>
      <c r="G840" s="14" t="n">
        <v>5.45</v>
      </c>
      <c r="H840" s="14" t="n">
        <v>1639.5</v>
      </c>
      <c r="I840" s="2" t="s">
        <v>90</v>
      </c>
      <c r="J840" s="6" t="s">
        <v>83</v>
      </c>
      <c r="K840" s="14" t="n">
        <v>757</v>
      </c>
      <c r="L840" s="2"/>
      <c r="M840" s="2" t="s">
        <v>173</v>
      </c>
      <c r="N840" s="2" t="s">
        <v>229</v>
      </c>
      <c r="O840" s="5" t="s">
        <v>230</v>
      </c>
      <c r="P840" s="2" t="s">
        <v>254</v>
      </c>
      <c r="Q840" s="2"/>
      <c r="R840" s="17" t="n">
        <v>26880</v>
      </c>
      <c r="S840" s="2" t="s">
        <v>255</v>
      </c>
      <c r="T840" s="2"/>
      <c r="U840" s="2"/>
      <c r="V840" s="2"/>
      <c r="W840" s="2"/>
      <c r="X840" s="2"/>
      <c r="Y840" s="2"/>
      <c r="Z840" s="2"/>
      <c r="AA840" s="2"/>
      <c r="AB840" s="2"/>
    </row>
    <row r="841" customFormat="false" ht="15.75" hidden="false" customHeight="false" outlineLevel="0" collapsed="false">
      <c r="A841" s="2" t="s">
        <v>226</v>
      </c>
      <c r="B841" s="6" t="s">
        <v>227</v>
      </c>
      <c r="C841" s="2" t="s">
        <v>253</v>
      </c>
      <c r="D841" s="2" t="s">
        <v>68</v>
      </c>
      <c r="E841" s="2" t="s">
        <v>228</v>
      </c>
      <c r="F841" s="14" t="n">
        <v>1600</v>
      </c>
      <c r="G841" s="14" t="n">
        <v>5.45</v>
      </c>
      <c r="H841" s="14" t="n">
        <v>1639.5</v>
      </c>
      <c r="I841" s="2" t="s">
        <v>90</v>
      </c>
      <c r="J841" s="6" t="s">
        <v>83</v>
      </c>
      <c r="K841" s="14" t="n">
        <v>125</v>
      </c>
      <c r="L841" s="2"/>
      <c r="M841" s="2" t="s">
        <v>173</v>
      </c>
      <c r="N841" s="2" t="s">
        <v>229</v>
      </c>
      <c r="O841" s="5" t="s">
        <v>230</v>
      </c>
      <c r="P841" s="2" t="s">
        <v>254</v>
      </c>
      <c r="Q841" s="2"/>
      <c r="R841" s="17" t="n">
        <v>26923</v>
      </c>
      <c r="S841" s="2" t="s">
        <v>255</v>
      </c>
      <c r="T841" s="2"/>
      <c r="U841" s="2"/>
      <c r="V841" s="2"/>
      <c r="W841" s="2"/>
      <c r="X841" s="2"/>
      <c r="Y841" s="2"/>
      <c r="Z841" s="2"/>
      <c r="AA841" s="2"/>
      <c r="AB841" s="2"/>
    </row>
    <row r="842" customFormat="false" ht="15.75" hidden="false" customHeight="false" outlineLevel="0" collapsed="false">
      <c r="A842" s="2" t="s">
        <v>226</v>
      </c>
      <c r="B842" s="6" t="s">
        <v>227</v>
      </c>
      <c r="C842" s="2" t="s">
        <v>253</v>
      </c>
      <c r="D842" s="2" t="s">
        <v>68</v>
      </c>
      <c r="E842" s="2" t="s">
        <v>228</v>
      </c>
      <c r="F842" s="14" t="n">
        <v>1600</v>
      </c>
      <c r="G842" s="6" t="n">
        <v>5.45</v>
      </c>
      <c r="H842" s="4" t="n">
        <v>1639.5</v>
      </c>
      <c r="I842" s="2" t="s">
        <v>90</v>
      </c>
      <c r="J842" s="6" t="s">
        <v>194</v>
      </c>
      <c r="K842" s="14" t="n">
        <v>700</v>
      </c>
      <c r="L842" s="2"/>
      <c r="M842" s="2" t="s">
        <v>173</v>
      </c>
      <c r="N842" s="2" t="s">
        <v>229</v>
      </c>
      <c r="O842" s="5" t="s">
        <v>230</v>
      </c>
      <c r="P842" s="2" t="s">
        <v>254</v>
      </c>
      <c r="Q842" s="2"/>
      <c r="R842" s="17" t="n">
        <v>26431</v>
      </c>
      <c r="S842" s="2" t="s">
        <v>255</v>
      </c>
      <c r="T842" s="2"/>
      <c r="U842" s="2"/>
      <c r="V842" s="2"/>
      <c r="W842" s="2"/>
      <c r="X842" s="2"/>
      <c r="Y842" s="2"/>
      <c r="Z842" s="2"/>
      <c r="AA842" s="2"/>
      <c r="AB842" s="2"/>
    </row>
    <row r="843" customFormat="false" ht="15.75" hidden="false" customHeight="false" outlineLevel="0" collapsed="false">
      <c r="A843" s="2" t="s">
        <v>226</v>
      </c>
      <c r="B843" s="6" t="s">
        <v>227</v>
      </c>
      <c r="C843" s="2" t="s">
        <v>253</v>
      </c>
      <c r="D843" s="2" t="s">
        <v>68</v>
      </c>
      <c r="E843" s="2" t="s">
        <v>228</v>
      </c>
      <c r="F843" s="14" t="n">
        <v>1600</v>
      </c>
      <c r="G843" s="6" t="n">
        <v>5.45</v>
      </c>
      <c r="H843" s="4" t="n">
        <v>1639.5</v>
      </c>
      <c r="I843" s="2" t="s">
        <v>90</v>
      </c>
      <c r="J843" s="6" t="s">
        <v>194</v>
      </c>
      <c r="K843" s="14" t="n">
        <v>50</v>
      </c>
      <c r="L843" s="2"/>
      <c r="M843" s="2" t="s">
        <v>173</v>
      </c>
      <c r="N843" s="2" t="s">
        <v>229</v>
      </c>
      <c r="O843" s="5" t="s">
        <v>230</v>
      </c>
      <c r="P843" s="2" t="s">
        <v>254</v>
      </c>
      <c r="Q843" s="2"/>
      <c r="R843" s="17" t="n">
        <v>26515</v>
      </c>
      <c r="S843" s="2" t="s">
        <v>255</v>
      </c>
      <c r="T843" s="2"/>
      <c r="U843" s="2"/>
      <c r="V843" s="2"/>
      <c r="W843" s="2"/>
      <c r="X843" s="2"/>
      <c r="Y843" s="2"/>
      <c r="Z843" s="2"/>
      <c r="AA843" s="2"/>
      <c r="AB843" s="2"/>
    </row>
    <row r="844" customFormat="false" ht="15.75" hidden="false" customHeight="false" outlineLevel="0" collapsed="false">
      <c r="A844" s="2" t="s">
        <v>226</v>
      </c>
      <c r="B844" s="6" t="s">
        <v>227</v>
      </c>
      <c r="C844" s="2" t="s">
        <v>253</v>
      </c>
      <c r="D844" s="2" t="s">
        <v>68</v>
      </c>
      <c r="E844" s="2" t="s">
        <v>228</v>
      </c>
      <c r="F844" s="14" t="n">
        <v>1600</v>
      </c>
      <c r="G844" s="6" t="n">
        <v>5.45</v>
      </c>
      <c r="H844" s="4" t="n">
        <v>1639.5</v>
      </c>
      <c r="I844" s="2" t="s">
        <v>90</v>
      </c>
      <c r="J844" s="6" t="s">
        <v>194</v>
      </c>
      <c r="K844" s="14" t="n">
        <v>243</v>
      </c>
      <c r="L844" s="2"/>
      <c r="M844" s="2" t="s">
        <v>173</v>
      </c>
      <c r="N844" s="2" t="s">
        <v>229</v>
      </c>
      <c r="O844" s="5" t="s">
        <v>230</v>
      </c>
      <c r="P844" s="2" t="s">
        <v>254</v>
      </c>
      <c r="Q844" s="2"/>
      <c r="R844" s="17" t="n">
        <v>26880</v>
      </c>
      <c r="S844" s="2" t="s">
        <v>255</v>
      </c>
      <c r="T844" s="2"/>
      <c r="U844" s="2"/>
      <c r="V844" s="2"/>
      <c r="W844" s="2"/>
      <c r="X844" s="2"/>
      <c r="Y844" s="2"/>
      <c r="Z844" s="2"/>
      <c r="AA844" s="2"/>
      <c r="AB844" s="2"/>
    </row>
    <row r="845" customFormat="false" ht="15.75" hidden="false" customHeight="false" outlineLevel="0" collapsed="false">
      <c r="A845" s="2" t="s">
        <v>226</v>
      </c>
      <c r="B845" s="6" t="s">
        <v>227</v>
      </c>
      <c r="C845" s="2" t="s">
        <v>253</v>
      </c>
      <c r="D845" s="2" t="s">
        <v>68</v>
      </c>
      <c r="E845" s="2" t="s">
        <v>228</v>
      </c>
      <c r="F845" s="14" t="n">
        <v>1600</v>
      </c>
      <c r="G845" s="6" t="n">
        <v>5.45</v>
      </c>
      <c r="H845" s="4" t="n">
        <v>1639.5</v>
      </c>
      <c r="I845" s="2" t="s">
        <v>90</v>
      </c>
      <c r="J845" s="6" t="s">
        <v>194</v>
      </c>
      <c r="K845" s="14" t="n">
        <v>1150</v>
      </c>
      <c r="L845" s="2"/>
      <c r="M845" s="2" t="s">
        <v>173</v>
      </c>
      <c r="N845" s="2" t="s">
        <v>229</v>
      </c>
      <c r="O845" s="5" t="s">
        <v>230</v>
      </c>
      <c r="P845" s="2" t="s">
        <v>254</v>
      </c>
      <c r="Q845" s="2"/>
      <c r="R845" s="17" t="n">
        <v>26923</v>
      </c>
      <c r="S845" s="2" t="s">
        <v>255</v>
      </c>
      <c r="T845" s="2"/>
      <c r="U845" s="2"/>
      <c r="V845" s="2"/>
      <c r="W845" s="2"/>
      <c r="X845" s="2"/>
      <c r="Y845" s="2"/>
      <c r="Z845" s="2"/>
      <c r="AA845" s="2"/>
      <c r="AB845" s="2"/>
    </row>
    <row r="846" customFormat="false" ht="15.75" hidden="false" customHeight="false" outlineLevel="0" collapsed="false">
      <c r="A846" s="2" t="s">
        <v>226</v>
      </c>
      <c r="B846" s="6" t="s">
        <v>227</v>
      </c>
      <c r="C846" s="2" t="s">
        <v>253</v>
      </c>
      <c r="D846" s="2" t="s">
        <v>68</v>
      </c>
      <c r="E846" s="2" t="s">
        <v>228</v>
      </c>
      <c r="F846" s="14" t="n">
        <v>1600</v>
      </c>
      <c r="G846" s="6" t="n">
        <v>5.45</v>
      </c>
      <c r="H846" s="4" t="n">
        <v>1639.5</v>
      </c>
      <c r="I846" s="2" t="s">
        <v>90</v>
      </c>
      <c r="J846" s="4" t="s">
        <v>107</v>
      </c>
      <c r="K846" s="2" t="n">
        <v>200</v>
      </c>
      <c r="L846" s="2"/>
      <c r="M846" s="2" t="s">
        <v>173</v>
      </c>
      <c r="N846" s="2" t="s">
        <v>229</v>
      </c>
      <c r="O846" s="15" t="s">
        <v>230</v>
      </c>
      <c r="P846" s="2" t="s">
        <v>254</v>
      </c>
      <c r="Q846" s="2"/>
      <c r="R846" s="17" t="n">
        <v>26431</v>
      </c>
      <c r="S846" s="14" t="s">
        <v>255</v>
      </c>
      <c r="T846" s="2"/>
      <c r="U846" s="2"/>
      <c r="V846" s="2"/>
      <c r="W846" s="2"/>
      <c r="X846" s="2"/>
      <c r="Y846" s="2"/>
      <c r="Z846" s="2"/>
      <c r="AA846" s="2"/>
      <c r="AB846" s="2"/>
    </row>
    <row r="847" customFormat="false" ht="15.75" hidden="false" customHeight="false" outlineLevel="0" collapsed="false">
      <c r="A847" s="2" t="s">
        <v>226</v>
      </c>
      <c r="B847" s="6" t="s">
        <v>227</v>
      </c>
      <c r="C847" s="2" t="s">
        <v>253</v>
      </c>
      <c r="D847" s="2" t="s">
        <v>68</v>
      </c>
      <c r="E847" s="2" t="s">
        <v>228</v>
      </c>
      <c r="F847" s="14" t="n">
        <v>1600</v>
      </c>
      <c r="G847" s="6" t="n">
        <v>5.45</v>
      </c>
      <c r="H847" s="4" t="n">
        <v>1639.5</v>
      </c>
      <c r="I847" s="2" t="s">
        <v>90</v>
      </c>
      <c r="J847" s="4" t="s">
        <v>107</v>
      </c>
      <c r="K847" s="2" t="n">
        <v>300</v>
      </c>
      <c r="L847" s="2"/>
      <c r="M847" s="2" t="s">
        <v>173</v>
      </c>
      <c r="N847" s="2" t="s">
        <v>229</v>
      </c>
      <c r="O847" s="15" t="s">
        <v>230</v>
      </c>
      <c r="P847" s="2" t="s">
        <v>254</v>
      </c>
      <c r="Q847" s="2"/>
      <c r="R847" s="17" t="n">
        <v>26515</v>
      </c>
      <c r="S847" s="14" t="s">
        <v>255</v>
      </c>
      <c r="T847" s="2"/>
      <c r="U847" s="2"/>
      <c r="V847" s="2"/>
      <c r="W847" s="2"/>
      <c r="X847" s="2"/>
      <c r="Y847" s="2"/>
      <c r="Z847" s="2"/>
      <c r="AA847" s="2"/>
      <c r="AB847" s="2"/>
    </row>
    <row r="848" customFormat="false" ht="15.75" hidden="false" customHeight="false" outlineLevel="0" collapsed="false">
      <c r="A848" s="2" t="s">
        <v>226</v>
      </c>
      <c r="B848" s="6" t="s">
        <v>227</v>
      </c>
      <c r="C848" s="2" t="s">
        <v>253</v>
      </c>
      <c r="D848" s="2" t="s">
        <v>68</v>
      </c>
      <c r="E848" s="2" t="s">
        <v>228</v>
      </c>
      <c r="F848" s="14" t="n">
        <v>1600</v>
      </c>
      <c r="G848" s="6" t="n">
        <v>5.45</v>
      </c>
      <c r="H848" s="4" t="n">
        <v>1639.5</v>
      </c>
      <c r="I848" s="2" t="s">
        <v>90</v>
      </c>
      <c r="J848" s="4" t="s">
        <v>107</v>
      </c>
      <c r="K848" s="2" t="n">
        <v>571</v>
      </c>
      <c r="L848" s="2"/>
      <c r="M848" s="2" t="s">
        <v>173</v>
      </c>
      <c r="N848" s="2" t="s">
        <v>229</v>
      </c>
      <c r="O848" s="15" t="s">
        <v>230</v>
      </c>
      <c r="P848" s="2" t="s">
        <v>254</v>
      </c>
      <c r="Q848" s="2"/>
      <c r="R848" s="17" t="n">
        <v>26880</v>
      </c>
      <c r="S848" s="14" t="s">
        <v>255</v>
      </c>
      <c r="T848" s="2"/>
      <c r="U848" s="2"/>
      <c r="V848" s="2"/>
      <c r="W848" s="2"/>
      <c r="X848" s="2"/>
      <c r="Y848" s="2"/>
      <c r="Z848" s="2"/>
      <c r="AA848" s="2"/>
      <c r="AB848" s="2"/>
    </row>
    <row r="849" customFormat="false" ht="15.75" hidden="false" customHeight="false" outlineLevel="0" collapsed="false">
      <c r="A849" s="2" t="s">
        <v>226</v>
      </c>
      <c r="B849" s="6" t="s">
        <v>227</v>
      </c>
      <c r="C849" s="2" t="s">
        <v>253</v>
      </c>
      <c r="D849" s="2" t="s">
        <v>68</v>
      </c>
      <c r="E849" s="2" t="s">
        <v>228</v>
      </c>
      <c r="F849" s="14" t="n">
        <v>1600</v>
      </c>
      <c r="G849" s="6" t="n">
        <v>5.45</v>
      </c>
      <c r="H849" s="4" t="n">
        <v>1639.5</v>
      </c>
      <c r="I849" s="2" t="s">
        <v>90</v>
      </c>
      <c r="J849" s="4" t="s">
        <v>107</v>
      </c>
      <c r="K849" s="2" t="n">
        <v>225</v>
      </c>
      <c r="L849" s="2"/>
      <c r="M849" s="2" t="s">
        <v>173</v>
      </c>
      <c r="N849" s="2" t="s">
        <v>229</v>
      </c>
      <c r="O849" s="15" t="s">
        <v>230</v>
      </c>
      <c r="P849" s="2" t="s">
        <v>254</v>
      </c>
      <c r="Q849" s="2"/>
      <c r="R849" s="17" t="n">
        <v>26923</v>
      </c>
      <c r="S849" s="14" t="s">
        <v>255</v>
      </c>
      <c r="T849" s="2"/>
      <c r="U849" s="2"/>
      <c r="V849" s="2"/>
      <c r="W849" s="2"/>
      <c r="X849" s="2"/>
      <c r="Y849" s="2"/>
      <c r="Z849" s="2"/>
      <c r="AA849" s="2"/>
      <c r="AB849" s="2"/>
    </row>
    <row r="850" customFormat="false" ht="15.75" hidden="false" customHeight="false" outlineLevel="0" collapsed="false">
      <c r="A850" s="2" t="s">
        <v>226</v>
      </c>
      <c r="B850" s="6" t="s">
        <v>227</v>
      </c>
      <c r="C850" s="2" t="s">
        <v>253</v>
      </c>
      <c r="D850" s="2" t="s">
        <v>68</v>
      </c>
      <c r="E850" s="2" t="s">
        <v>228</v>
      </c>
      <c r="F850" s="14" t="n">
        <v>1600</v>
      </c>
      <c r="G850" s="14" t="n">
        <v>5.45</v>
      </c>
      <c r="H850" s="14" t="n">
        <v>1639.5</v>
      </c>
      <c r="I850" s="2" t="s">
        <v>90</v>
      </c>
      <c r="J850" s="6" t="s">
        <v>172</v>
      </c>
      <c r="K850" s="2" t="n">
        <v>800</v>
      </c>
      <c r="L850" s="2"/>
      <c r="M850" s="2" t="s">
        <v>173</v>
      </c>
      <c r="N850" s="2" t="s">
        <v>229</v>
      </c>
      <c r="O850" s="15" t="s">
        <v>230</v>
      </c>
      <c r="P850" s="2" t="s">
        <v>254</v>
      </c>
      <c r="Q850" s="2"/>
      <c r="R850" s="17" t="n">
        <v>26431</v>
      </c>
      <c r="S850" s="14" t="s">
        <v>255</v>
      </c>
      <c r="T850" s="2"/>
      <c r="U850" s="2"/>
      <c r="V850" s="2"/>
      <c r="W850" s="2"/>
      <c r="X850" s="2"/>
      <c r="Y850" s="2"/>
      <c r="Z850" s="2"/>
      <c r="AA850" s="2"/>
      <c r="AB850" s="2"/>
    </row>
    <row r="851" customFormat="false" ht="15.75" hidden="false" customHeight="false" outlineLevel="0" collapsed="false">
      <c r="A851" s="2" t="s">
        <v>226</v>
      </c>
      <c r="B851" s="6" t="s">
        <v>227</v>
      </c>
      <c r="C851" s="2" t="s">
        <v>253</v>
      </c>
      <c r="D851" s="2" t="s">
        <v>68</v>
      </c>
      <c r="E851" s="2" t="s">
        <v>228</v>
      </c>
      <c r="F851" s="14" t="n">
        <v>1600</v>
      </c>
      <c r="G851" s="14" t="n">
        <v>5.45</v>
      </c>
      <c r="H851" s="14" t="n">
        <v>1639.5</v>
      </c>
      <c r="I851" s="2" t="s">
        <v>90</v>
      </c>
      <c r="J851" s="6" t="s">
        <v>172</v>
      </c>
      <c r="K851" s="2" t="n">
        <v>230</v>
      </c>
      <c r="L851" s="2"/>
      <c r="M851" s="2" t="s">
        <v>173</v>
      </c>
      <c r="N851" s="2" t="s">
        <v>229</v>
      </c>
      <c r="O851" s="15" t="s">
        <v>230</v>
      </c>
      <c r="P851" s="2" t="s">
        <v>254</v>
      </c>
      <c r="Q851" s="2"/>
      <c r="R851" s="17" t="n">
        <v>26515</v>
      </c>
      <c r="S851" s="14" t="s">
        <v>255</v>
      </c>
      <c r="T851" s="2"/>
      <c r="U851" s="2"/>
      <c r="V851" s="2"/>
      <c r="W851" s="2"/>
      <c r="X851" s="2"/>
      <c r="Y851" s="2"/>
      <c r="Z851" s="2"/>
      <c r="AA851" s="2"/>
      <c r="AB851" s="2"/>
    </row>
    <row r="852" customFormat="false" ht="15.75" hidden="false" customHeight="false" outlineLevel="0" collapsed="false">
      <c r="A852" s="2" t="s">
        <v>226</v>
      </c>
      <c r="B852" s="6" t="s">
        <v>227</v>
      </c>
      <c r="C852" s="2" t="s">
        <v>253</v>
      </c>
      <c r="D852" s="2" t="s">
        <v>68</v>
      </c>
      <c r="E852" s="2" t="s">
        <v>228</v>
      </c>
      <c r="F852" s="14" t="n">
        <v>1600</v>
      </c>
      <c r="G852" s="14" t="n">
        <v>5.45</v>
      </c>
      <c r="H852" s="14" t="n">
        <v>1639.5</v>
      </c>
      <c r="I852" s="2" t="s">
        <v>90</v>
      </c>
      <c r="J852" s="6" t="s">
        <v>172</v>
      </c>
      <c r="K852" s="2" t="n">
        <v>329</v>
      </c>
      <c r="L852" s="2"/>
      <c r="M852" s="2" t="s">
        <v>173</v>
      </c>
      <c r="N852" s="2" t="s">
        <v>229</v>
      </c>
      <c r="O852" s="15" t="s">
        <v>230</v>
      </c>
      <c r="P852" s="2" t="s">
        <v>254</v>
      </c>
      <c r="Q852" s="2"/>
      <c r="R852" s="17" t="n">
        <v>26880</v>
      </c>
      <c r="S852" s="14" t="s">
        <v>255</v>
      </c>
      <c r="T852" s="2"/>
      <c r="U852" s="2"/>
      <c r="V852" s="2"/>
      <c r="W852" s="2"/>
      <c r="X852" s="2"/>
      <c r="Y852" s="2"/>
      <c r="Z852" s="2"/>
      <c r="AA852" s="2"/>
      <c r="AB852" s="2"/>
    </row>
    <row r="853" customFormat="false" ht="15.75" hidden="false" customHeight="false" outlineLevel="0" collapsed="false">
      <c r="A853" s="2" t="s">
        <v>226</v>
      </c>
      <c r="B853" s="6" t="s">
        <v>227</v>
      </c>
      <c r="C853" s="2" t="s">
        <v>253</v>
      </c>
      <c r="D853" s="2" t="s">
        <v>68</v>
      </c>
      <c r="E853" s="2" t="s">
        <v>228</v>
      </c>
      <c r="F853" s="14" t="n">
        <v>1600</v>
      </c>
      <c r="G853" s="14" t="n">
        <v>5.45</v>
      </c>
      <c r="H853" s="14" t="n">
        <v>1639.5</v>
      </c>
      <c r="I853" s="2" t="s">
        <v>90</v>
      </c>
      <c r="J853" s="6" t="s">
        <v>172</v>
      </c>
      <c r="K853" s="2" t="n">
        <v>250</v>
      </c>
      <c r="L853" s="2"/>
      <c r="M853" s="2" t="s">
        <v>173</v>
      </c>
      <c r="N853" s="2" t="s">
        <v>229</v>
      </c>
      <c r="O853" s="15" t="s">
        <v>230</v>
      </c>
      <c r="P853" s="2" t="s">
        <v>254</v>
      </c>
      <c r="Q853" s="2"/>
      <c r="R853" s="17" t="n">
        <v>26923</v>
      </c>
      <c r="S853" s="14" t="s">
        <v>255</v>
      </c>
      <c r="T853" s="2"/>
      <c r="U853" s="2"/>
      <c r="V853" s="2"/>
      <c r="W853" s="2"/>
      <c r="X853" s="2"/>
      <c r="Y853" s="2"/>
      <c r="Z853" s="2"/>
      <c r="AA853" s="2"/>
      <c r="AB853" s="2"/>
    </row>
    <row r="854" customFormat="false" ht="15.75" hidden="false" customHeight="false" outlineLevel="0" collapsed="false">
      <c r="A854" s="2" t="s">
        <v>226</v>
      </c>
      <c r="B854" s="6" t="s">
        <v>227</v>
      </c>
      <c r="C854" s="2" t="s">
        <v>253</v>
      </c>
      <c r="D854" s="2" t="s">
        <v>68</v>
      </c>
      <c r="E854" s="2" t="s">
        <v>228</v>
      </c>
      <c r="F854" s="14" t="n">
        <v>1600</v>
      </c>
      <c r="G854" s="14" t="n">
        <v>5.45</v>
      </c>
      <c r="H854" s="14" t="n">
        <v>1639.5</v>
      </c>
      <c r="I854" s="2" t="s">
        <v>90</v>
      </c>
      <c r="J854" s="2" t="s">
        <v>258</v>
      </c>
      <c r="K854" s="2" t="n">
        <v>50</v>
      </c>
      <c r="L854" s="2"/>
      <c r="M854" s="2" t="s">
        <v>173</v>
      </c>
      <c r="N854" s="2" t="s">
        <v>229</v>
      </c>
      <c r="O854" s="15" t="s">
        <v>230</v>
      </c>
      <c r="P854" s="2" t="s">
        <v>254</v>
      </c>
      <c r="Q854" s="2"/>
      <c r="R854" s="17" t="n">
        <v>26431</v>
      </c>
      <c r="S854" s="14" t="s">
        <v>255</v>
      </c>
      <c r="T854" s="2"/>
      <c r="U854" s="2"/>
      <c r="V854" s="2"/>
      <c r="W854" s="2"/>
      <c r="X854" s="2"/>
      <c r="Y854" s="2"/>
      <c r="Z854" s="2"/>
      <c r="AA854" s="2"/>
      <c r="AB854" s="2"/>
    </row>
    <row r="855" customFormat="false" ht="15.75" hidden="false" customHeight="false" outlineLevel="0" collapsed="false">
      <c r="A855" s="2" t="s">
        <v>226</v>
      </c>
      <c r="B855" s="6" t="s">
        <v>227</v>
      </c>
      <c r="C855" s="2" t="s">
        <v>253</v>
      </c>
      <c r="D855" s="2" t="s">
        <v>68</v>
      </c>
      <c r="E855" s="2" t="s">
        <v>228</v>
      </c>
      <c r="F855" s="14" t="n">
        <v>1600</v>
      </c>
      <c r="G855" s="14" t="n">
        <v>5.45</v>
      </c>
      <c r="H855" s="14" t="n">
        <v>1639.5</v>
      </c>
      <c r="I855" s="2" t="s">
        <v>90</v>
      </c>
      <c r="J855" s="2" t="s">
        <v>258</v>
      </c>
      <c r="K855" s="2" t="s">
        <v>232</v>
      </c>
      <c r="L855" s="2"/>
      <c r="M855" s="2" t="s">
        <v>173</v>
      </c>
      <c r="N855" s="2" t="s">
        <v>229</v>
      </c>
      <c r="O855" s="15" t="s">
        <v>230</v>
      </c>
      <c r="P855" s="2" t="s">
        <v>254</v>
      </c>
      <c r="Q855" s="2"/>
      <c r="R855" s="17" t="n">
        <v>26515</v>
      </c>
      <c r="S855" s="14" t="s">
        <v>255</v>
      </c>
      <c r="T855" s="2"/>
      <c r="U855" s="2"/>
      <c r="V855" s="2"/>
      <c r="W855" s="2"/>
      <c r="X855" s="2"/>
      <c r="Y855" s="2"/>
      <c r="Z855" s="2"/>
      <c r="AA855" s="2"/>
      <c r="AB855" s="2"/>
    </row>
    <row r="856" customFormat="false" ht="15.75" hidden="false" customHeight="false" outlineLevel="0" collapsed="false">
      <c r="A856" s="2" t="s">
        <v>226</v>
      </c>
      <c r="B856" s="6" t="s">
        <v>227</v>
      </c>
      <c r="C856" s="2" t="s">
        <v>253</v>
      </c>
      <c r="D856" s="2" t="s">
        <v>68</v>
      </c>
      <c r="E856" s="2" t="s">
        <v>228</v>
      </c>
      <c r="F856" s="14" t="n">
        <v>1600</v>
      </c>
      <c r="G856" s="14" t="n">
        <v>5.45</v>
      </c>
      <c r="H856" s="14" t="n">
        <v>1639.5</v>
      </c>
      <c r="I856" s="2" t="s">
        <v>90</v>
      </c>
      <c r="J856" s="2" t="s">
        <v>258</v>
      </c>
      <c r="K856" s="2" t="n">
        <v>100</v>
      </c>
      <c r="L856" s="2"/>
      <c r="M856" s="2" t="s">
        <v>173</v>
      </c>
      <c r="N856" s="2" t="s">
        <v>229</v>
      </c>
      <c r="O856" s="15" t="s">
        <v>230</v>
      </c>
      <c r="P856" s="2" t="s">
        <v>254</v>
      </c>
      <c r="Q856" s="2"/>
      <c r="R856" s="17" t="n">
        <v>26880</v>
      </c>
      <c r="S856" s="14" t="s">
        <v>255</v>
      </c>
      <c r="T856" s="2"/>
      <c r="U856" s="2"/>
      <c r="V856" s="2"/>
      <c r="W856" s="2"/>
      <c r="X856" s="2"/>
      <c r="Y856" s="2"/>
      <c r="Z856" s="2"/>
      <c r="AA856" s="2"/>
      <c r="AB856" s="2"/>
    </row>
    <row r="857" customFormat="false" ht="15.75" hidden="false" customHeight="false" outlineLevel="0" collapsed="false">
      <c r="A857" s="2" t="s">
        <v>226</v>
      </c>
      <c r="B857" s="6" t="s">
        <v>227</v>
      </c>
      <c r="C857" s="2" t="s">
        <v>253</v>
      </c>
      <c r="D857" s="2" t="s">
        <v>68</v>
      </c>
      <c r="E857" s="2" t="s">
        <v>228</v>
      </c>
      <c r="F857" s="14" t="n">
        <v>1600</v>
      </c>
      <c r="G857" s="14" t="n">
        <v>5.45</v>
      </c>
      <c r="H857" s="14" t="n">
        <v>1639.5</v>
      </c>
      <c r="I857" s="2" t="s">
        <v>90</v>
      </c>
      <c r="J857" s="2" t="s">
        <v>258</v>
      </c>
      <c r="K857" s="2" t="n">
        <v>50</v>
      </c>
      <c r="L857" s="2"/>
      <c r="M857" s="2" t="s">
        <v>173</v>
      </c>
      <c r="N857" s="2" t="s">
        <v>229</v>
      </c>
      <c r="O857" s="15" t="s">
        <v>230</v>
      </c>
      <c r="P857" s="2" t="s">
        <v>254</v>
      </c>
      <c r="Q857" s="2"/>
      <c r="R857" s="17" t="n">
        <v>26923</v>
      </c>
      <c r="S857" s="14" t="s">
        <v>255</v>
      </c>
      <c r="T857" s="2"/>
      <c r="U857" s="2"/>
      <c r="V857" s="2"/>
      <c r="W857" s="2"/>
      <c r="X857" s="2"/>
      <c r="Y857" s="2"/>
      <c r="Z857" s="2"/>
      <c r="AA857" s="2"/>
      <c r="AB857" s="2"/>
    </row>
    <row r="858" customFormat="false" ht="15.75" hidden="false" customHeight="false" outlineLevel="0" collapsed="false">
      <c r="A858" s="2" t="s">
        <v>226</v>
      </c>
      <c r="B858" s="6" t="s">
        <v>227</v>
      </c>
      <c r="C858" s="2" t="s">
        <v>253</v>
      </c>
      <c r="D858" s="2" t="s">
        <v>68</v>
      </c>
      <c r="E858" s="2" t="s">
        <v>228</v>
      </c>
      <c r="F858" s="14" t="n">
        <v>1600</v>
      </c>
      <c r="G858" s="14" t="n">
        <v>5.45</v>
      </c>
      <c r="H858" s="14" t="n">
        <v>1639.5</v>
      </c>
      <c r="I858" s="2" t="s">
        <v>90</v>
      </c>
      <c r="J858" s="2" t="s">
        <v>24</v>
      </c>
      <c r="K858" s="2" t="n">
        <v>55400</v>
      </c>
      <c r="L858" s="2"/>
      <c r="M858" s="2" t="s">
        <v>173</v>
      </c>
      <c r="N858" s="2" t="s">
        <v>229</v>
      </c>
      <c r="O858" s="15" t="s">
        <v>230</v>
      </c>
      <c r="P858" s="2" t="s">
        <v>254</v>
      </c>
      <c r="Q858" s="2"/>
      <c r="R858" s="17" t="n">
        <v>26431</v>
      </c>
      <c r="S858" s="14" t="s">
        <v>255</v>
      </c>
      <c r="T858" s="2"/>
      <c r="U858" s="2"/>
      <c r="V858" s="2"/>
      <c r="W858" s="2"/>
      <c r="X858" s="2"/>
      <c r="Y858" s="2"/>
      <c r="Z858" s="2"/>
      <c r="AA858" s="2"/>
      <c r="AB858" s="2"/>
    </row>
    <row r="859" customFormat="false" ht="15.75" hidden="false" customHeight="false" outlineLevel="0" collapsed="false">
      <c r="A859" s="2" t="s">
        <v>226</v>
      </c>
      <c r="B859" s="6" t="s">
        <v>227</v>
      </c>
      <c r="C859" s="2" t="s">
        <v>253</v>
      </c>
      <c r="D859" s="2" t="s">
        <v>68</v>
      </c>
      <c r="E859" s="2" t="s">
        <v>228</v>
      </c>
      <c r="F859" s="14" t="n">
        <v>1600</v>
      </c>
      <c r="G859" s="14" t="n">
        <v>5.45</v>
      </c>
      <c r="H859" s="14" t="n">
        <v>1639.5</v>
      </c>
      <c r="I859" s="2" t="s">
        <v>90</v>
      </c>
      <c r="J859" s="2" t="s">
        <v>24</v>
      </c>
      <c r="K859" s="2" t="n">
        <v>28550</v>
      </c>
      <c r="L859" s="2"/>
      <c r="M859" s="2" t="s">
        <v>173</v>
      </c>
      <c r="N859" s="2" t="s">
        <v>229</v>
      </c>
      <c r="O859" s="15" t="s">
        <v>230</v>
      </c>
      <c r="P859" s="2" t="s">
        <v>254</v>
      </c>
      <c r="Q859" s="2"/>
      <c r="R859" s="17" t="n">
        <v>26515</v>
      </c>
      <c r="S859" s="14" t="s">
        <v>255</v>
      </c>
      <c r="T859" s="2"/>
      <c r="U859" s="2"/>
      <c r="V859" s="2"/>
      <c r="W859" s="2"/>
      <c r="X859" s="2"/>
      <c r="Y859" s="2"/>
      <c r="Z859" s="2"/>
      <c r="AA859" s="2"/>
      <c r="AB859" s="2"/>
    </row>
    <row r="860" customFormat="false" ht="15.75" hidden="false" customHeight="false" outlineLevel="0" collapsed="false">
      <c r="A860" s="2" t="s">
        <v>226</v>
      </c>
      <c r="B860" s="6" t="s">
        <v>227</v>
      </c>
      <c r="C860" s="2" t="s">
        <v>253</v>
      </c>
      <c r="D860" s="2" t="s">
        <v>68</v>
      </c>
      <c r="E860" s="2" t="s">
        <v>228</v>
      </c>
      <c r="F860" s="14" t="n">
        <v>1600</v>
      </c>
      <c r="G860" s="14" t="n">
        <v>5.45</v>
      </c>
      <c r="H860" s="14" t="n">
        <v>1639.5</v>
      </c>
      <c r="I860" s="2" t="s">
        <v>90</v>
      </c>
      <c r="J860" s="2" t="s">
        <v>24</v>
      </c>
      <c r="K860" s="2" t="n">
        <v>60714</v>
      </c>
      <c r="L860" s="2"/>
      <c r="M860" s="2" t="s">
        <v>173</v>
      </c>
      <c r="N860" s="2" t="s">
        <v>229</v>
      </c>
      <c r="O860" s="15" t="s">
        <v>230</v>
      </c>
      <c r="P860" s="2" t="s">
        <v>254</v>
      </c>
      <c r="Q860" s="2"/>
      <c r="R860" s="17" t="n">
        <v>26880</v>
      </c>
      <c r="S860" s="14" t="s">
        <v>255</v>
      </c>
      <c r="T860" s="2"/>
      <c r="U860" s="2"/>
      <c r="V860" s="2"/>
      <c r="W860" s="2"/>
      <c r="X860" s="2"/>
      <c r="Y860" s="2"/>
      <c r="Z860" s="2"/>
      <c r="AA860" s="2"/>
      <c r="AB860" s="2"/>
    </row>
    <row r="861" customFormat="false" ht="15.75" hidden="false" customHeight="false" outlineLevel="0" collapsed="false">
      <c r="A861" s="2" t="s">
        <v>226</v>
      </c>
      <c r="B861" s="6" t="s">
        <v>227</v>
      </c>
      <c r="C861" s="2" t="s">
        <v>253</v>
      </c>
      <c r="D861" s="2" t="s">
        <v>68</v>
      </c>
      <c r="E861" s="2" t="s">
        <v>228</v>
      </c>
      <c r="F861" s="14" t="n">
        <v>1600</v>
      </c>
      <c r="G861" s="14" t="n">
        <v>5.45</v>
      </c>
      <c r="H861" s="14" t="n">
        <v>1639.5</v>
      </c>
      <c r="I861" s="2" t="s">
        <v>90</v>
      </c>
      <c r="J861" s="2" t="s">
        <v>24</v>
      </c>
      <c r="K861" s="2" t="n">
        <v>32900</v>
      </c>
      <c r="L861" s="2"/>
      <c r="M861" s="2" t="s">
        <v>173</v>
      </c>
      <c r="N861" s="2" t="s">
        <v>229</v>
      </c>
      <c r="O861" s="15" t="s">
        <v>230</v>
      </c>
      <c r="P861" s="2" t="s">
        <v>254</v>
      </c>
      <c r="Q861" s="2"/>
      <c r="R861" s="17" t="n">
        <v>26923</v>
      </c>
      <c r="S861" s="14" t="s">
        <v>255</v>
      </c>
      <c r="T861" s="2"/>
      <c r="U861" s="2"/>
      <c r="V861" s="2"/>
      <c r="W861" s="2"/>
      <c r="X861" s="2"/>
      <c r="Y861" s="2"/>
      <c r="Z861" s="2"/>
      <c r="AA861" s="2"/>
      <c r="AB861" s="2"/>
    </row>
    <row r="862" customFormat="false" ht="15.75" hidden="false" customHeight="false" outlineLevel="0" collapsed="false">
      <c r="A862" s="2" t="s">
        <v>226</v>
      </c>
      <c r="B862" s="6" t="s">
        <v>227</v>
      </c>
      <c r="C862" s="2" t="s">
        <v>253</v>
      </c>
      <c r="D862" s="2" t="s">
        <v>68</v>
      </c>
      <c r="E862" s="2" t="s">
        <v>228</v>
      </c>
      <c r="F862" s="14" t="n">
        <v>1600</v>
      </c>
      <c r="G862" s="14" t="n">
        <v>5.45</v>
      </c>
      <c r="H862" s="14" t="n">
        <v>1639.5</v>
      </c>
      <c r="I862" s="2" t="s">
        <v>90</v>
      </c>
      <c r="J862" s="2" t="s">
        <v>233</v>
      </c>
      <c r="K862" s="2" t="n">
        <v>350</v>
      </c>
      <c r="L862" s="2"/>
      <c r="M862" s="2" t="s">
        <v>173</v>
      </c>
      <c r="N862" s="2" t="s">
        <v>229</v>
      </c>
      <c r="O862" s="15" t="s">
        <v>230</v>
      </c>
      <c r="P862" s="2" t="s">
        <v>254</v>
      </c>
      <c r="Q862" s="2"/>
      <c r="R862" s="17" t="n">
        <v>26431</v>
      </c>
      <c r="S862" s="14" t="s">
        <v>255</v>
      </c>
      <c r="T862" s="2"/>
      <c r="U862" s="2"/>
      <c r="V862" s="2"/>
      <c r="W862" s="2"/>
      <c r="X862" s="2"/>
      <c r="Y862" s="2"/>
      <c r="Z862" s="2"/>
      <c r="AA862" s="2"/>
      <c r="AB862" s="2"/>
    </row>
    <row r="863" customFormat="false" ht="15.75" hidden="false" customHeight="false" outlineLevel="0" collapsed="false">
      <c r="A863" s="2" t="s">
        <v>226</v>
      </c>
      <c r="B863" s="6" t="s">
        <v>227</v>
      </c>
      <c r="C863" s="2" t="s">
        <v>253</v>
      </c>
      <c r="D863" s="2" t="s">
        <v>68</v>
      </c>
      <c r="E863" s="2" t="s">
        <v>228</v>
      </c>
      <c r="F863" s="14" t="n">
        <v>1600</v>
      </c>
      <c r="G863" s="14" t="n">
        <v>5.45</v>
      </c>
      <c r="H863" s="14" t="n">
        <v>1639.5</v>
      </c>
      <c r="I863" s="2" t="s">
        <v>90</v>
      </c>
      <c r="J863" s="2" t="s">
        <v>233</v>
      </c>
      <c r="K863" s="2" t="n">
        <v>70</v>
      </c>
      <c r="L863" s="2"/>
      <c r="M863" s="2" t="s">
        <v>173</v>
      </c>
      <c r="N863" s="2" t="s">
        <v>229</v>
      </c>
      <c r="O863" s="15" t="s">
        <v>230</v>
      </c>
      <c r="P863" s="2" t="s">
        <v>254</v>
      </c>
      <c r="Q863" s="2"/>
      <c r="R863" s="17" t="n">
        <v>26515</v>
      </c>
      <c r="S863" s="14" t="s">
        <v>255</v>
      </c>
      <c r="T863" s="2"/>
      <c r="U863" s="2"/>
      <c r="V863" s="2"/>
      <c r="W863" s="2"/>
      <c r="X863" s="2"/>
      <c r="Y863" s="2"/>
      <c r="Z863" s="2"/>
      <c r="AA863" s="2"/>
      <c r="AB863" s="2"/>
    </row>
    <row r="864" customFormat="false" ht="15.75" hidden="false" customHeight="false" outlineLevel="0" collapsed="false">
      <c r="A864" s="2" t="s">
        <v>226</v>
      </c>
      <c r="B864" s="6" t="s">
        <v>227</v>
      </c>
      <c r="C864" s="2" t="s">
        <v>253</v>
      </c>
      <c r="D864" s="2" t="s">
        <v>68</v>
      </c>
      <c r="E864" s="2" t="s">
        <v>228</v>
      </c>
      <c r="F864" s="14" t="n">
        <v>1600</v>
      </c>
      <c r="G864" s="14" t="n">
        <v>5.45</v>
      </c>
      <c r="H864" s="14" t="n">
        <v>1639.5</v>
      </c>
      <c r="I864" s="2" t="s">
        <v>90</v>
      </c>
      <c r="J864" s="2" t="s">
        <v>233</v>
      </c>
      <c r="K864" s="2" t="n">
        <v>186</v>
      </c>
      <c r="L864" s="2"/>
      <c r="M864" s="2" t="s">
        <v>173</v>
      </c>
      <c r="N864" s="2" t="s">
        <v>229</v>
      </c>
      <c r="O864" s="15" t="s">
        <v>230</v>
      </c>
      <c r="P864" s="2" t="s">
        <v>254</v>
      </c>
      <c r="Q864" s="2"/>
      <c r="R864" s="17" t="n">
        <v>26880</v>
      </c>
      <c r="S864" s="14" t="s">
        <v>255</v>
      </c>
      <c r="T864" s="2"/>
      <c r="U864" s="2"/>
      <c r="V864" s="2"/>
      <c r="W864" s="2"/>
      <c r="X864" s="2"/>
      <c r="Y864" s="2"/>
      <c r="Z864" s="2"/>
      <c r="AA864" s="2"/>
      <c r="AB864" s="2"/>
    </row>
    <row r="865" customFormat="false" ht="15.75" hidden="false" customHeight="false" outlineLevel="0" collapsed="false">
      <c r="A865" s="2" t="s">
        <v>226</v>
      </c>
      <c r="B865" s="6" t="s">
        <v>227</v>
      </c>
      <c r="C865" s="2" t="s">
        <v>253</v>
      </c>
      <c r="D865" s="2" t="s">
        <v>68</v>
      </c>
      <c r="E865" s="2" t="s">
        <v>228</v>
      </c>
      <c r="F865" s="14" t="n">
        <v>1600</v>
      </c>
      <c r="G865" s="14" t="n">
        <v>5.45</v>
      </c>
      <c r="H865" s="14" t="n">
        <v>1639.5</v>
      </c>
      <c r="I865" s="2" t="s">
        <v>90</v>
      </c>
      <c r="J865" s="2" t="s">
        <v>233</v>
      </c>
      <c r="K865" s="2" t="n">
        <v>50</v>
      </c>
      <c r="L865" s="2"/>
      <c r="M865" s="2" t="s">
        <v>173</v>
      </c>
      <c r="N865" s="2" t="s">
        <v>229</v>
      </c>
      <c r="O865" s="15" t="s">
        <v>230</v>
      </c>
      <c r="P865" s="2" t="s">
        <v>254</v>
      </c>
      <c r="Q865" s="2"/>
      <c r="R865" s="17" t="n">
        <v>26923</v>
      </c>
      <c r="S865" s="14" t="s">
        <v>255</v>
      </c>
      <c r="T865" s="2"/>
      <c r="U865" s="2"/>
      <c r="V865" s="2"/>
      <c r="W865" s="2"/>
      <c r="X865" s="2"/>
      <c r="Y865" s="2"/>
      <c r="Z865" s="2"/>
      <c r="AA865" s="2"/>
      <c r="AB865" s="2"/>
    </row>
    <row r="866" customFormat="false" ht="15.75" hidden="false" customHeight="false" outlineLevel="0" collapsed="false">
      <c r="A866" s="2" t="s">
        <v>226</v>
      </c>
      <c r="B866" s="6" t="s">
        <v>227</v>
      </c>
      <c r="C866" s="2" t="s">
        <v>253</v>
      </c>
      <c r="D866" s="2" t="s">
        <v>68</v>
      </c>
      <c r="E866" s="2" t="s">
        <v>228</v>
      </c>
      <c r="F866" s="14" t="n">
        <v>1600</v>
      </c>
      <c r="G866" s="14" t="n">
        <v>5.45</v>
      </c>
      <c r="H866" s="14" t="n">
        <v>1639.5</v>
      </c>
      <c r="I866" s="2" t="s">
        <v>90</v>
      </c>
      <c r="J866" s="4" t="s">
        <v>179</v>
      </c>
      <c r="K866" s="2" t="n">
        <v>100</v>
      </c>
      <c r="L866" s="2"/>
      <c r="M866" s="2" t="s">
        <v>173</v>
      </c>
      <c r="N866" s="2" t="s">
        <v>229</v>
      </c>
      <c r="O866" s="15" t="s">
        <v>230</v>
      </c>
      <c r="P866" s="2" t="s">
        <v>254</v>
      </c>
      <c r="Q866" s="2"/>
      <c r="R866" s="17" t="n">
        <v>26431</v>
      </c>
      <c r="S866" s="14" t="s">
        <v>255</v>
      </c>
      <c r="T866" s="2"/>
      <c r="U866" s="2"/>
      <c r="V866" s="2"/>
      <c r="W866" s="2"/>
      <c r="X866" s="2"/>
      <c r="Y866" s="2"/>
      <c r="Z866" s="2"/>
      <c r="AA866" s="2"/>
      <c r="AB866" s="2"/>
    </row>
    <row r="867" customFormat="false" ht="15.75" hidden="false" customHeight="false" outlineLevel="0" collapsed="false">
      <c r="A867" s="2" t="s">
        <v>226</v>
      </c>
      <c r="B867" s="6" t="s">
        <v>227</v>
      </c>
      <c r="C867" s="2" t="s">
        <v>253</v>
      </c>
      <c r="D867" s="2" t="s">
        <v>68</v>
      </c>
      <c r="E867" s="2" t="s">
        <v>228</v>
      </c>
      <c r="F867" s="14" t="n">
        <v>1600</v>
      </c>
      <c r="G867" s="14" t="n">
        <v>5.45</v>
      </c>
      <c r="H867" s="14" t="n">
        <v>1639.5</v>
      </c>
      <c r="I867" s="2" t="s">
        <v>90</v>
      </c>
      <c r="J867" s="4" t="s">
        <v>179</v>
      </c>
      <c r="K867" s="2" t="n">
        <v>770</v>
      </c>
      <c r="L867" s="2"/>
      <c r="M867" s="2" t="s">
        <v>173</v>
      </c>
      <c r="N867" s="2" t="s">
        <v>229</v>
      </c>
      <c r="O867" s="15" t="s">
        <v>230</v>
      </c>
      <c r="P867" s="2" t="s">
        <v>254</v>
      </c>
      <c r="Q867" s="2"/>
      <c r="R867" s="17" t="n">
        <v>26515</v>
      </c>
      <c r="S867" s="14" t="s">
        <v>255</v>
      </c>
      <c r="T867" s="2"/>
      <c r="U867" s="2"/>
      <c r="V867" s="2"/>
      <c r="W867" s="2"/>
      <c r="X867" s="2"/>
      <c r="Y867" s="2"/>
      <c r="Z867" s="2"/>
      <c r="AA867" s="2"/>
      <c r="AB867" s="2"/>
    </row>
    <row r="868" customFormat="false" ht="15.75" hidden="false" customHeight="false" outlineLevel="0" collapsed="false">
      <c r="A868" s="2" t="s">
        <v>226</v>
      </c>
      <c r="B868" s="6" t="s">
        <v>227</v>
      </c>
      <c r="C868" s="2" t="s">
        <v>253</v>
      </c>
      <c r="D868" s="2" t="s">
        <v>68</v>
      </c>
      <c r="E868" s="2" t="s">
        <v>228</v>
      </c>
      <c r="F868" s="14" t="n">
        <v>1600</v>
      </c>
      <c r="G868" s="14" t="n">
        <v>5.45</v>
      </c>
      <c r="H868" s="14" t="n">
        <v>1639.5</v>
      </c>
      <c r="I868" s="2" t="s">
        <v>90</v>
      </c>
      <c r="J868" s="4" t="s">
        <v>179</v>
      </c>
      <c r="K868" s="2" t="n">
        <v>329</v>
      </c>
      <c r="L868" s="2"/>
      <c r="M868" s="2" t="s">
        <v>173</v>
      </c>
      <c r="N868" s="2" t="s">
        <v>229</v>
      </c>
      <c r="O868" s="15" t="s">
        <v>230</v>
      </c>
      <c r="P868" s="2" t="s">
        <v>254</v>
      </c>
      <c r="Q868" s="2"/>
      <c r="R868" s="17" t="n">
        <v>26880</v>
      </c>
      <c r="S868" s="14" t="s">
        <v>255</v>
      </c>
      <c r="T868" s="2"/>
      <c r="U868" s="2"/>
      <c r="V868" s="2"/>
      <c r="W868" s="2"/>
      <c r="X868" s="2"/>
      <c r="Y868" s="2"/>
      <c r="Z868" s="2"/>
      <c r="AA868" s="2"/>
      <c r="AB868" s="2"/>
    </row>
    <row r="869" customFormat="false" ht="15.75" hidden="false" customHeight="false" outlineLevel="0" collapsed="false">
      <c r="A869" s="2" t="s">
        <v>226</v>
      </c>
      <c r="B869" s="6" t="s">
        <v>227</v>
      </c>
      <c r="C869" s="2" t="s">
        <v>253</v>
      </c>
      <c r="D869" s="2" t="s">
        <v>68</v>
      </c>
      <c r="E869" s="2" t="s">
        <v>228</v>
      </c>
      <c r="F869" s="14" t="n">
        <v>1600</v>
      </c>
      <c r="G869" s="14" t="n">
        <v>5.45</v>
      </c>
      <c r="H869" s="14" t="n">
        <v>1639.5</v>
      </c>
      <c r="I869" s="2" t="s">
        <v>90</v>
      </c>
      <c r="J869" s="4" t="s">
        <v>179</v>
      </c>
      <c r="K869" s="2" t="n">
        <v>25</v>
      </c>
      <c r="L869" s="2"/>
      <c r="M869" s="2" t="s">
        <v>173</v>
      </c>
      <c r="N869" s="2" t="s">
        <v>229</v>
      </c>
      <c r="O869" s="15" t="s">
        <v>230</v>
      </c>
      <c r="P869" s="2" t="s">
        <v>254</v>
      </c>
      <c r="Q869" s="2"/>
      <c r="R869" s="17" t="n">
        <v>26923</v>
      </c>
      <c r="S869" s="14" t="s">
        <v>255</v>
      </c>
      <c r="T869" s="2"/>
      <c r="U869" s="2"/>
      <c r="V869" s="2"/>
      <c r="W869" s="2"/>
      <c r="X869" s="2"/>
      <c r="Y869" s="2"/>
      <c r="Z869" s="2"/>
      <c r="AA869" s="2"/>
      <c r="AB869" s="2"/>
    </row>
    <row r="870" customFormat="false" ht="15.75" hidden="false" customHeight="false" outlineLevel="0" collapsed="false">
      <c r="A870" s="2" t="s">
        <v>226</v>
      </c>
      <c r="B870" s="6" t="s">
        <v>227</v>
      </c>
      <c r="C870" s="2" t="s">
        <v>253</v>
      </c>
      <c r="D870" s="2" t="s">
        <v>68</v>
      </c>
      <c r="E870" s="2" t="s">
        <v>228</v>
      </c>
      <c r="F870" s="14" t="n">
        <v>1600</v>
      </c>
      <c r="G870" s="6" t="n">
        <v>5.45</v>
      </c>
      <c r="H870" s="4" t="n">
        <v>1639.5</v>
      </c>
      <c r="I870" s="2" t="s">
        <v>90</v>
      </c>
      <c r="J870" s="4" t="s">
        <v>251</v>
      </c>
      <c r="K870" s="2" t="n">
        <v>100</v>
      </c>
      <c r="L870" s="2"/>
      <c r="M870" s="2" t="s">
        <v>173</v>
      </c>
      <c r="N870" s="2" t="s">
        <v>229</v>
      </c>
      <c r="O870" s="15" t="s">
        <v>230</v>
      </c>
      <c r="P870" s="2" t="s">
        <v>254</v>
      </c>
      <c r="Q870" s="2"/>
      <c r="R870" s="17" t="n">
        <v>26431</v>
      </c>
      <c r="S870" s="14" t="s">
        <v>255</v>
      </c>
      <c r="T870" s="2"/>
      <c r="U870" s="2"/>
      <c r="V870" s="2"/>
      <c r="W870" s="2"/>
      <c r="X870" s="2"/>
      <c r="Y870" s="2"/>
      <c r="Z870" s="2"/>
      <c r="AA870" s="2"/>
      <c r="AB870" s="2"/>
    </row>
    <row r="871" customFormat="false" ht="15.75" hidden="false" customHeight="false" outlineLevel="0" collapsed="false">
      <c r="A871" s="2" t="s">
        <v>226</v>
      </c>
      <c r="B871" s="6" t="s">
        <v>227</v>
      </c>
      <c r="C871" s="2" t="s">
        <v>253</v>
      </c>
      <c r="D871" s="2" t="s">
        <v>68</v>
      </c>
      <c r="E871" s="2" t="s">
        <v>228</v>
      </c>
      <c r="F871" s="14" t="n">
        <v>1600</v>
      </c>
      <c r="G871" s="6" t="n">
        <v>5.45</v>
      </c>
      <c r="H871" s="4" t="n">
        <v>1639.5</v>
      </c>
      <c r="I871" s="2" t="s">
        <v>90</v>
      </c>
      <c r="J871" s="4" t="s">
        <v>251</v>
      </c>
      <c r="K871" s="2" t="n">
        <v>90</v>
      </c>
      <c r="L871" s="2"/>
      <c r="M871" s="2" t="s">
        <v>173</v>
      </c>
      <c r="N871" s="2" t="s">
        <v>229</v>
      </c>
      <c r="O871" s="15" t="s">
        <v>230</v>
      </c>
      <c r="P871" s="2" t="s">
        <v>254</v>
      </c>
      <c r="Q871" s="2"/>
      <c r="R871" s="17" t="n">
        <v>26515</v>
      </c>
      <c r="S871" s="14" t="s">
        <v>255</v>
      </c>
      <c r="T871" s="2"/>
      <c r="U871" s="2"/>
      <c r="V871" s="2"/>
      <c r="W871" s="2"/>
      <c r="X871" s="2"/>
      <c r="Y871" s="2"/>
      <c r="Z871" s="2"/>
      <c r="AA871" s="2"/>
      <c r="AB871" s="2"/>
    </row>
    <row r="872" customFormat="false" ht="15.75" hidden="false" customHeight="false" outlineLevel="0" collapsed="false">
      <c r="A872" s="2" t="s">
        <v>226</v>
      </c>
      <c r="B872" s="6" t="s">
        <v>227</v>
      </c>
      <c r="C872" s="2" t="s">
        <v>253</v>
      </c>
      <c r="D872" s="2" t="s">
        <v>68</v>
      </c>
      <c r="E872" s="2" t="s">
        <v>228</v>
      </c>
      <c r="F872" s="14" t="n">
        <v>1600</v>
      </c>
      <c r="G872" s="6" t="n">
        <v>5.45</v>
      </c>
      <c r="H872" s="4" t="n">
        <v>1639.5</v>
      </c>
      <c r="I872" s="2" t="s">
        <v>90</v>
      </c>
      <c r="J872" s="4" t="s">
        <v>251</v>
      </c>
      <c r="K872" s="2" t="n">
        <v>386</v>
      </c>
      <c r="L872" s="2"/>
      <c r="M872" s="2" t="s">
        <v>173</v>
      </c>
      <c r="N872" s="2" t="s">
        <v>229</v>
      </c>
      <c r="O872" s="15" t="s">
        <v>230</v>
      </c>
      <c r="P872" s="2" t="s">
        <v>254</v>
      </c>
      <c r="Q872" s="2"/>
      <c r="R872" s="17" t="n">
        <v>26880</v>
      </c>
      <c r="S872" s="14" t="s">
        <v>255</v>
      </c>
      <c r="T872" s="2"/>
      <c r="U872" s="2"/>
      <c r="V872" s="2"/>
      <c r="W872" s="2"/>
      <c r="X872" s="2"/>
      <c r="Y872" s="2"/>
      <c r="Z872" s="2"/>
      <c r="AA872" s="2"/>
      <c r="AB872" s="2"/>
    </row>
    <row r="873" customFormat="false" ht="15.75" hidden="false" customHeight="false" outlineLevel="0" collapsed="false">
      <c r="A873" s="2" t="s">
        <v>226</v>
      </c>
      <c r="B873" s="6" t="s">
        <v>227</v>
      </c>
      <c r="C873" s="2" t="s">
        <v>253</v>
      </c>
      <c r="D873" s="2" t="s">
        <v>68</v>
      </c>
      <c r="E873" s="2" t="s">
        <v>228</v>
      </c>
      <c r="F873" s="14" t="n">
        <v>1600</v>
      </c>
      <c r="G873" s="6" t="n">
        <v>5.45</v>
      </c>
      <c r="H873" s="4" t="n">
        <v>1639.5</v>
      </c>
      <c r="I873" s="2" t="s">
        <v>90</v>
      </c>
      <c r="J873" s="4" t="s">
        <v>251</v>
      </c>
      <c r="K873" s="2" t="n">
        <v>75</v>
      </c>
      <c r="L873" s="2"/>
      <c r="M873" s="2" t="s">
        <v>173</v>
      </c>
      <c r="N873" s="2" t="s">
        <v>229</v>
      </c>
      <c r="O873" s="15" t="s">
        <v>230</v>
      </c>
      <c r="P873" s="2" t="s">
        <v>254</v>
      </c>
      <c r="Q873" s="2"/>
      <c r="R873" s="17" t="n">
        <v>26923</v>
      </c>
      <c r="S873" s="14" t="s">
        <v>255</v>
      </c>
      <c r="T873" s="2"/>
      <c r="U873" s="2"/>
      <c r="V873" s="2"/>
      <c r="W873" s="2"/>
      <c r="X873" s="2"/>
      <c r="Y873" s="2"/>
      <c r="Z873" s="2"/>
      <c r="AA873" s="2"/>
      <c r="AB873" s="2"/>
    </row>
    <row r="874" customFormat="false" ht="15.75" hidden="false" customHeight="false" outlineLevel="0" collapsed="false">
      <c r="A874" s="2" t="s">
        <v>226</v>
      </c>
      <c r="B874" s="6" t="s">
        <v>227</v>
      </c>
      <c r="C874" s="2" t="s">
        <v>253</v>
      </c>
      <c r="D874" s="2" t="s">
        <v>68</v>
      </c>
      <c r="E874" s="2" t="s">
        <v>228</v>
      </c>
      <c r="F874" s="14" t="n">
        <v>1600</v>
      </c>
      <c r="G874" s="6" t="n">
        <v>5.45</v>
      </c>
      <c r="H874" s="4" t="n">
        <v>1639.5</v>
      </c>
      <c r="I874" s="2" t="s">
        <v>90</v>
      </c>
      <c r="J874" s="2" t="s">
        <v>259</v>
      </c>
      <c r="K874" s="2" t="s">
        <v>232</v>
      </c>
      <c r="L874" s="2"/>
      <c r="M874" s="2" t="s">
        <v>173</v>
      </c>
      <c r="N874" s="2" t="s">
        <v>229</v>
      </c>
      <c r="O874" s="15" t="s">
        <v>230</v>
      </c>
      <c r="P874" s="2" t="s">
        <v>254</v>
      </c>
      <c r="Q874" s="2"/>
      <c r="R874" s="17" t="n">
        <v>26431</v>
      </c>
      <c r="S874" s="14" t="s">
        <v>255</v>
      </c>
      <c r="T874" s="2"/>
      <c r="U874" s="2"/>
      <c r="V874" s="2"/>
      <c r="W874" s="2"/>
      <c r="X874" s="2"/>
      <c r="Y874" s="2"/>
      <c r="Z874" s="2"/>
      <c r="AA874" s="2"/>
      <c r="AB874" s="2"/>
    </row>
    <row r="875" customFormat="false" ht="15.75" hidden="false" customHeight="false" outlineLevel="0" collapsed="false">
      <c r="A875" s="2" t="s">
        <v>226</v>
      </c>
      <c r="B875" s="6" t="s">
        <v>227</v>
      </c>
      <c r="C875" s="2" t="s">
        <v>253</v>
      </c>
      <c r="D875" s="2" t="s">
        <v>68</v>
      </c>
      <c r="E875" s="2" t="s">
        <v>228</v>
      </c>
      <c r="F875" s="14" t="n">
        <v>1600</v>
      </c>
      <c r="G875" s="6" t="n">
        <v>5.45</v>
      </c>
      <c r="H875" s="4" t="n">
        <v>1639.5</v>
      </c>
      <c r="I875" s="2" t="s">
        <v>90</v>
      </c>
      <c r="J875" s="2" t="s">
        <v>259</v>
      </c>
      <c r="K875" s="2" t="n">
        <v>90</v>
      </c>
      <c r="L875" s="2"/>
      <c r="M875" s="2" t="s">
        <v>173</v>
      </c>
      <c r="N875" s="2" t="s">
        <v>229</v>
      </c>
      <c r="O875" s="15" t="s">
        <v>230</v>
      </c>
      <c r="P875" s="2" t="s">
        <v>254</v>
      </c>
      <c r="Q875" s="2"/>
      <c r="R875" s="17" t="n">
        <v>26515</v>
      </c>
      <c r="S875" s="14" t="s">
        <v>255</v>
      </c>
      <c r="T875" s="2"/>
      <c r="U875" s="2"/>
      <c r="V875" s="2"/>
      <c r="W875" s="2"/>
      <c r="X875" s="2"/>
      <c r="Y875" s="2"/>
      <c r="Z875" s="2"/>
      <c r="AA875" s="2"/>
      <c r="AB875" s="2"/>
    </row>
    <row r="876" customFormat="false" ht="15.75" hidden="false" customHeight="false" outlineLevel="0" collapsed="false">
      <c r="A876" s="2" t="s">
        <v>226</v>
      </c>
      <c r="B876" s="6" t="s">
        <v>227</v>
      </c>
      <c r="C876" s="2" t="s">
        <v>253</v>
      </c>
      <c r="D876" s="2" t="s">
        <v>68</v>
      </c>
      <c r="E876" s="2" t="s">
        <v>228</v>
      </c>
      <c r="F876" s="14" t="n">
        <v>1600</v>
      </c>
      <c r="G876" s="6" t="n">
        <v>5.45</v>
      </c>
      <c r="H876" s="4" t="n">
        <v>1639.5</v>
      </c>
      <c r="I876" s="2" t="s">
        <v>90</v>
      </c>
      <c r="J876" s="2" t="s">
        <v>259</v>
      </c>
      <c r="K876" s="2" t="n">
        <v>43</v>
      </c>
      <c r="L876" s="2"/>
      <c r="M876" s="2" t="s">
        <v>173</v>
      </c>
      <c r="N876" s="2" t="s">
        <v>229</v>
      </c>
      <c r="O876" s="15" t="s">
        <v>230</v>
      </c>
      <c r="P876" s="2" t="s">
        <v>254</v>
      </c>
      <c r="Q876" s="2"/>
      <c r="R876" s="17" t="n">
        <v>26880</v>
      </c>
      <c r="S876" s="14" t="s">
        <v>255</v>
      </c>
      <c r="T876" s="2"/>
      <c r="U876" s="2"/>
      <c r="V876" s="2"/>
      <c r="W876" s="2"/>
      <c r="X876" s="2"/>
      <c r="Y876" s="2"/>
      <c r="Z876" s="2"/>
      <c r="AA876" s="2"/>
      <c r="AB876" s="2"/>
    </row>
    <row r="877" customFormat="false" ht="15.75" hidden="false" customHeight="false" outlineLevel="0" collapsed="false">
      <c r="A877" s="2" t="s">
        <v>226</v>
      </c>
      <c r="B877" s="6" t="s">
        <v>227</v>
      </c>
      <c r="C877" s="2" t="s">
        <v>253</v>
      </c>
      <c r="D877" s="2" t="s">
        <v>68</v>
      </c>
      <c r="E877" s="2" t="s">
        <v>228</v>
      </c>
      <c r="F877" s="14" t="n">
        <v>1600</v>
      </c>
      <c r="G877" s="6" t="n">
        <v>5.45</v>
      </c>
      <c r="H877" s="4" t="n">
        <v>1639.5</v>
      </c>
      <c r="I877" s="2" t="s">
        <v>90</v>
      </c>
      <c r="J877" s="2" t="s">
        <v>259</v>
      </c>
      <c r="K877" s="2" t="n">
        <v>125</v>
      </c>
      <c r="L877" s="2"/>
      <c r="M877" s="2" t="s">
        <v>173</v>
      </c>
      <c r="N877" s="2" t="s">
        <v>229</v>
      </c>
      <c r="O877" s="15" t="s">
        <v>230</v>
      </c>
      <c r="P877" s="2" t="s">
        <v>254</v>
      </c>
      <c r="Q877" s="2"/>
      <c r="R877" s="17" t="n">
        <v>26923</v>
      </c>
      <c r="S877" s="14" t="s">
        <v>255</v>
      </c>
      <c r="T877" s="2"/>
      <c r="U877" s="2"/>
      <c r="V877" s="2"/>
      <c r="W877" s="2"/>
      <c r="X877" s="2"/>
      <c r="Y877" s="2"/>
      <c r="Z877" s="2"/>
      <c r="AA877" s="2"/>
      <c r="AB877" s="2"/>
    </row>
    <row r="878" customFormat="false" ht="15.75" hidden="false" customHeight="false" outlineLevel="0" collapsed="false">
      <c r="A878" s="2" t="s">
        <v>226</v>
      </c>
      <c r="B878" s="6" t="s">
        <v>227</v>
      </c>
      <c r="C878" s="2" t="s">
        <v>253</v>
      </c>
      <c r="D878" s="2" t="s">
        <v>68</v>
      </c>
      <c r="E878" s="2" t="s">
        <v>228</v>
      </c>
      <c r="F878" s="14" t="n">
        <v>1600</v>
      </c>
      <c r="G878" s="6" t="n">
        <v>5.45</v>
      </c>
      <c r="H878" s="4" t="n">
        <v>1639.5</v>
      </c>
      <c r="I878" s="2" t="s">
        <v>90</v>
      </c>
      <c r="J878" s="2" t="s">
        <v>252</v>
      </c>
      <c r="K878" s="2" t="s">
        <v>232</v>
      </c>
      <c r="L878" s="2"/>
      <c r="M878" s="2" t="s">
        <v>173</v>
      </c>
      <c r="N878" s="2" t="s">
        <v>229</v>
      </c>
      <c r="O878" s="15" t="s">
        <v>230</v>
      </c>
      <c r="P878" s="2" t="s">
        <v>254</v>
      </c>
      <c r="Q878" s="2"/>
      <c r="R878" s="17" t="n">
        <v>26431</v>
      </c>
      <c r="S878" s="14" t="s">
        <v>255</v>
      </c>
      <c r="T878" s="2"/>
      <c r="U878" s="2"/>
      <c r="V878" s="2"/>
      <c r="W878" s="2"/>
      <c r="X878" s="2"/>
      <c r="Y878" s="2"/>
      <c r="Z878" s="2"/>
      <c r="AA878" s="2"/>
      <c r="AB878" s="2"/>
    </row>
    <row r="879" customFormat="false" ht="15.75" hidden="false" customHeight="false" outlineLevel="0" collapsed="false">
      <c r="A879" s="2" t="s">
        <v>226</v>
      </c>
      <c r="B879" s="6" t="s">
        <v>227</v>
      </c>
      <c r="C879" s="2" t="s">
        <v>253</v>
      </c>
      <c r="D879" s="2" t="s">
        <v>68</v>
      </c>
      <c r="E879" s="2" t="s">
        <v>228</v>
      </c>
      <c r="F879" s="14" t="n">
        <v>1600</v>
      </c>
      <c r="G879" s="6" t="n">
        <v>5.45</v>
      </c>
      <c r="H879" s="4" t="n">
        <v>1639.5</v>
      </c>
      <c r="I879" s="2" t="s">
        <v>90</v>
      </c>
      <c r="J879" s="2" t="s">
        <v>252</v>
      </c>
      <c r="K879" s="2" t="n">
        <v>20</v>
      </c>
      <c r="L879" s="2"/>
      <c r="M879" s="2" t="s">
        <v>173</v>
      </c>
      <c r="N879" s="2" t="s">
        <v>229</v>
      </c>
      <c r="O879" s="15" t="s">
        <v>230</v>
      </c>
      <c r="P879" s="2" t="s">
        <v>254</v>
      </c>
      <c r="Q879" s="2"/>
      <c r="R879" s="17" t="n">
        <v>26515</v>
      </c>
      <c r="S879" s="14" t="s">
        <v>255</v>
      </c>
      <c r="T879" s="2"/>
      <c r="U879" s="2"/>
      <c r="V879" s="2"/>
      <c r="W879" s="2"/>
      <c r="X879" s="2"/>
      <c r="Y879" s="2"/>
      <c r="Z879" s="2"/>
      <c r="AA879" s="2"/>
      <c r="AB879" s="2"/>
    </row>
    <row r="880" customFormat="false" ht="15.75" hidden="false" customHeight="false" outlineLevel="0" collapsed="false">
      <c r="A880" s="2" t="s">
        <v>226</v>
      </c>
      <c r="B880" s="6" t="s">
        <v>227</v>
      </c>
      <c r="C880" s="2" t="s">
        <v>253</v>
      </c>
      <c r="D880" s="2" t="s">
        <v>68</v>
      </c>
      <c r="E880" s="2" t="s">
        <v>228</v>
      </c>
      <c r="F880" s="14" t="n">
        <v>1600</v>
      </c>
      <c r="G880" s="6" t="n">
        <v>5.45</v>
      </c>
      <c r="H880" s="4" t="n">
        <v>1639.5</v>
      </c>
      <c r="I880" s="2" t="s">
        <v>90</v>
      </c>
      <c r="J880" s="2" t="s">
        <v>252</v>
      </c>
      <c r="K880" s="2" t="n">
        <v>43</v>
      </c>
      <c r="L880" s="2"/>
      <c r="M880" s="2" t="s">
        <v>173</v>
      </c>
      <c r="N880" s="2" t="s">
        <v>229</v>
      </c>
      <c r="O880" s="15" t="s">
        <v>230</v>
      </c>
      <c r="P880" s="2" t="s">
        <v>254</v>
      </c>
      <c r="Q880" s="2"/>
      <c r="R880" s="17" t="n">
        <v>26880</v>
      </c>
      <c r="S880" s="14" t="s">
        <v>255</v>
      </c>
      <c r="T880" s="2"/>
      <c r="U880" s="2"/>
      <c r="V880" s="2"/>
      <c r="W880" s="2"/>
      <c r="X880" s="2"/>
      <c r="Y880" s="2"/>
      <c r="Z880" s="2"/>
      <c r="AA880" s="2"/>
      <c r="AB880" s="2"/>
    </row>
    <row r="881" customFormat="false" ht="15.75" hidden="false" customHeight="false" outlineLevel="0" collapsed="false">
      <c r="A881" s="2" t="s">
        <v>226</v>
      </c>
      <c r="B881" s="6" t="s">
        <v>227</v>
      </c>
      <c r="C881" s="2" t="s">
        <v>253</v>
      </c>
      <c r="D881" s="2" t="s">
        <v>68</v>
      </c>
      <c r="E881" s="2" t="s">
        <v>228</v>
      </c>
      <c r="F881" s="14" t="n">
        <v>1600</v>
      </c>
      <c r="G881" s="6" t="n">
        <v>5.45</v>
      </c>
      <c r="H881" s="4" t="n">
        <v>1639.5</v>
      </c>
      <c r="I881" s="2" t="s">
        <v>90</v>
      </c>
      <c r="J881" s="2" t="s">
        <v>252</v>
      </c>
      <c r="K881" s="2" t="n">
        <v>50</v>
      </c>
      <c r="L881" s="2"/>
      <c r="M881" s="2" t="s">
        <v>173</v>
      </c>
      <c r="N881" s="2" t="s">
        <v>229</v>
      </c>
      <c r="O881" s="15" t="s">
        <v>230</v>
      </c>
      <c r="P881" s="2" t="s">
        <v>254</v>
      </c>
      <c r="Q881" s="2"/>
      <c r="R881" s="17" t="n">
        <v>26923</v>
      </c>
      <c r="S881" s="14" t="s">
        <v>255</v>
      </c>
      <c r="T881" s="2"/>
      <c r="U881" s="2"/>
      <c r="V881" s="2"/>
      <c r="W881" s="2"/>
      <c r="X881" s="2"/>
      <c r="Y881" s="2"/>
      <c r="Z881" s="2"/>
      <c r="AA881" s="2"/>
      <c r="AB881" s="2"/>
    </row>
    <row r="882" customFormat="false" ht="15.75" hidden="false" customHeight="false" outlineLevel="0" collapsed="false">
      <c r="A882" s="2" t="s">
        <v>226</v>
      </c>
      <c r="B882" s="6" t="s">
        <v>227</v>
      </c>
      <c r="C882" s="2" t="s">
        <v>253</v>
      </c>
      <c r="D882" s="2" t="s">
        <v>68</v>
      </c>
      <c r="E882" s="2" t="s">
        <v>228</v>
      </c>
      <c r="F882" s="14" t="n">
        <v>1600</v>
      </c>
      <c r="G882" s="6" t="n">
        <v>5.45</v>
      </c>
      <c r="H882" s="4" t="n">
        <v>1639.5</v>
      </c>
      <c r="I882" s="2" t="s">
        <v>90</v>
      </c>
      <c r="J882" s="2" t="s">
        <v>75</v>
      </c>
      <c r="K882" s="2" t="n">
        <v>400</v>
      </c>
      <c r="L882" s="2"/>
      <c r="M882" s="2" t="s">
        <v>173</v>
      </c>
      <c r="N882" s="2" t="s">
        <v>229</v>
      </c>
      <c r="O882" s="15" t="s">
        <v>230</v>
      </c>
      <c r="P882" s="2" t="s">
        <v>254</v>
      </c>
      <c r="Q882" s="2"/>
      <c r="R882" s="17" t="n">
        <v>26431</v>
      </c>
      <c r="S882" s="14" t="s">
        <v>255</v>
      </c>
      <c r="T882" s="2"/>
      <c r="U882" s="2"/>
      <c r="V882" s="2"/>
      <c r="W882" s="2"/>
      <c r="X882" s="2"/>
      <c r="Y882" s="2"/>
      <c r="Z882" s="2"/>
      <c r="AA882" s="2"/>
      <c r="AB882" s="2"/>
    </row>
    <row r="883" customFormat="false" ht="15.75" hidden="false" customHeight="false" outlineLevel="0" collapsed="false">
      <c r="A883" s="2" t="s">
        <v>226</v>
      </c>
      <c r="B883" s="6" t="s">
        <v>227</v>
      </c>
      <c r="C883" s="2" t="s">
        <v>253</v>
      </c>
      <c r="D883" s="2" t="s">
        <v>68</v>
      </c>
      <c r="E883" s="2" t="s">
        <v>228</v>
      </c>
      <c r="F883" s="14" t="n">
        <v>1600</v>
      </c>
      <c r="G883" s="6" t="n">
        <v>5.45</v>
      </c>
      <c r="H883" s="4" t="n">
        <v>1639.5</v>
      </c>
      <c r="I883" s="2" t="s">
        <v>90</v>
      </c>
      <c r="J883" s="2" t="s">
        <v>75</v>
      </c>
      <c r="K883" s="2" t="n">
        <v>630</v>
      </c>
      <c r="L883" s="2"/>
      <c r="M883" s="2" t="s">
        <v>173</v>
      </c>
      <c r="N883" s="2" t="s">
        <v>229</v>
      </c>
      <c r="O883" s="15" t="s">
        <v>230</v>
      </c>
      <c r="P883" s="2" t="s">
        <v>254</v>
      </c>
      <c r="Q883" s="2"/>
      <c r="R883" s="17" t="n">
        <v>26515</v>
      </c>
      <c r="S883" s="14" t="s">
        <v>255</v>
      </c>
      <c r="T883" s="2"/>
      <c r="U883" s="2"/>
      <c r="V883" s="2"/>
      <c r="W883" s="2"/>
      <c r="X883" s="2"/>
      <c r="Y883" s="2"/>
      <c r="Z883" s="2"/>
      <c r="AA883" s="2"/>
      <c r="AB883" s="2"/>
    </row>
    <row r="884" customFormat="false" ht="15.75" hidden="false" customHeight="false" outlineLevel="0" collapsed="false">
      <c r="A884" s="2" t="s">
        <v>226</v>
      </c>
      <c r="B884" s="6" t="s">
        <v>227</v>
      </c>
      <c r="C884" s="2" t="s">
        <v>253</v>
      </c>
      <c r="D884" s="2" t="s">
        <v>68</v>
      </c>
      <c r="E884" s="2" t="s">
        <v>228</v>
      </c>
      <c r="F884" s="14" t="n">
        <v>1600</v>
      </c>
      <c r="G884" s="6" t="n">
        <v>5.45</v>
      </c>
      <c r="H884" s="4" t="n">
        <v>1639.5</v>
      </c>
      <c r="I884" s="2" t="s">
        <v>90</v>
      </c>
      <c r="J884" s="2" t="s">
        <v>75</v>
      </c>
      <c r="K884" s="2" t="n">
        <v>529</v>
      </c>
      <c r="L884" s="2"/>
      <c r="M884" s="2" t="s">
        <v>173</v>
      </c>
      <c r="N884" s="2" t="s">
        <v>229</v>
      </c>
      <c r="O884" s="15" t="s">
        <v>230</v>
      </c>
      <c r="P884" s="2" t="s">
        <v>254</v>
      </c>
      <c r="Q884" s="2"/>
      <c r="R884" s="17" t="n">
        <v>26880</v>
      </c>
      <c r="S884" s="14" t="s">
        <v>255</v>
      </c>
      <c r="T884" s="2"/>
      <c r="U884" s="2"/>
      <c r="V884" s="2"/>
      <c r="W884" s="2"/>
      <c r="X884" s="2"/>
      <c r="Y884" s="2"/>
      <c r="Z884" s="2"/>
      <c r="AA884" s="2"/>
      <c r="AB884" s="2"/>
    </row>
    <row r="885" customFormat="false" ht="15.75" hidden="false" customHeight="false" outlineLevel="0" collapsed="false">
      <c r="A885" s="2" t="s">
        <v>226</v>
      </c>
      <c r="B885" s="6" t="s">
        <v>227</v>
      </c>
      <c r="C885" s="2" t="s">
        <v>253</v>
      </c>
      <c r="D885" s="2" t="s">
        <v>68</v>
      </c>
      <c r="E885" s="2" t="s">
        <v>228</v>
      </c>
      <c r="F885" s="14" t="n">
        <v>1600</v>
      </c>
      <c r="G885" s="6" t="n">
        <v>5.45</v>
      </c>
      <c r="H885" s="4" t="n">
        <v>1639.5</v>
      </c>
      <c r="I885" s="2" t="s">
        <v>90</v>
      </c>
      <c r="J885" s="2" t="s">
        <v>75</v>
      </c>
      <c r="K885" s="2" t="n">
        <v>500</v>
      </c>
      <c r="L885" s="2"/>
      <c r="M885" s="2" t="s">
        <v>173</v>
      </c>
      <c r="N885" s="2" t="s">
        <v>229</v>
      </c>
      <c r="O885" s="15" t="s">
        <v>230</v>
      </c>
      <c r="P885" s="2" t="s">
        <v>254</v>
      </c>
      <c r="Q885" s="2"/>
      <c r="R885" s="17" t="n">
        <v>26923</v>
      </c>
      <c r="S885" s="14" t="s">
        <v>255</v>
      </c>
      <c r="T885" s="2"/>
      <c r="U885" s="2"/>
      <c r="V885" s="2"/>
      <c r="W885" s="2"/>
      <c r="X885" s="2"/>
      <c r="Y885" s="2"/>
      <c r="Z885" s="2"/>
      <c r="AA885" s="2"/>
      <c r="AB885" s="2"/>
    </row>
    <row r="886" customFormat="false" ht="15.75" hidden="false" customHeight="false" outlineLevel="0" collapsed="false">
      <c r="A886" s="2" t="s">
        <v>226</v>
      </c>
      <c r="B886" s="6" t="s">
        <v>227</v>
      </c>
      <c r="C886" s="2" t="s">
        <v>253</v>
      </c>
      <c r="D886" s="2" t="s">
        <v>68</v>
      </c>
      <c r="E886" s="2" t="s">
        <v>228</v>
      </c>
      <c r="F886" s="14" t="n">
        <v>1600</v>
      </c>
      <c r="G886" s="6" t="n">
        <v>5.45</v>
      </c>
      <c r="H886" s="4" t="n">
        <v>1639.5</v>
      </c>
      <c r="I886" s="2" t="s">
        <v>90</v>
      </c>
      <c r="J886" s="4" t="s">
        <v>224</v>
      </c>
      <c r="K886" s="2" t="n">
        <v>1250</v>
      </c>
      <c r="L886" s="2"/>
      <c r="M886" s="2" t="s">
        <v>173</v>
      </c>
      <c r="N886" s="2" t="s">
        <v>229</v>
      </c>
      <c r="O886" s="15" t="s">
        <v>230</v>
      </c>
      <c r="P886" s="2" t="s">
        <v>254</v>
      </c>
      <c r="Q886" s="2"/>
      <c r="R886" s="17" t="n">
        <v>26431</v>
      </c>
      <c r="S886" s="14" t="s">
        <v>255</v>
      </c>
      <c r="T886" s="2"/>
      <c r="U886" s="2"/>
      <c r="V886" s="2"/>
      <c r="W886" s="2"/>
      <c r="X886" s="2"/>
      <c r="Y886" s="2"/>
      <c r="Z886" s="2"/>
      <c r="AA886" s="2"/>
      <c r="AB886" s="2"/>
    </row>
    <row r="887" customFormat="false" ht="15.75" hidden="false" customHeight="false" outlineLevel="0" collapsed="false">
      <c r="A887" s="2" t="s">
        <v>226</v>
      </c>
      <c r="B887" s="6" t="s">
        <v>227</v>
      </c>
      <c r="C887" s="2" t="s">
        <v>253</v>
      </c>
      <c r="D887" s="2" t="s">
        <v>68</v>
      </c>
      <c r="E887" s="2" t="s">
        <v>228</v>
      </c>
      <c r="F887" s="14" t="n">
        <v>1600</v>
      </c>
      <c r="G887" s="6" t="n">
        <v>5.45</v>
      </c>
      <c r="H887" s="4" t="n">
        <v>1639.5</v>
      </c>
      <c r="I887" s="2" t="s">
        <v>90</v>
      </c>
      <c r="J887" s="4" t="s">
        <v>224</v>
      </c>
      <c r="K887" s="2" t="n">
        <v>180</v>
      </c>
      <c r="L887" s="2"/>
      <c r="M887" s="2" t="s">
        <v>173</v>
      </c>
      <c r="N887" s="2" t="s">
        <v>229</v>
      </c>
      <c r="O887" s="15" t="s">
        <v>230</v>
      </c>
      <c r="P887" s="2" t="s">
        <v>254</v>
      </c>
      <c r="Q887" s="2"/>
      <c r="R887" s="17" t="n">
        <v>26515</v>
      </c>
      <c r="S887" s="14" t="s">
        <v>255</v>
      </c>
      <c r="T887" s="2"/>
      <c r="U887" s="2"/>
      <c r="V887" s="2"/>
      <c r="W887" s="2"/>
      <c r="X887" s="2"/>
      <c r="Y887" s="2"/>
      <c r="Z887" s="2"/>
      <c r="AA887" s="2"/>
      <c r="AB887" s="2"/>
    </row>
    <row r="888" customFormat="false" ht="15.75" hidden="false" customHeight="false" outlineLevel="0" collapsed="false">
      <c r="A888" s="2" t="s">
        <v>226</v>
      </c>
      <c r="B888" s="6" t="s">
        <v>227</v>
      </c>
      <c r="C888" s="2" t="s">
        <v>253</v>
      </c>
      <c r="D888" s="2" t="s">
        <v>68</v>
      </c>
      <c r="E888" s="2" t="s">
        <v>228</v>
      </c>
      <c r="F888" s="14" t="n">
        <v>1600</v>
      </c>
      <c r="G888" s="6" t="n">
        <v>5.45</v>
      </c>
      <c r="H888" s="4" t="n">
        <v>1639.5</v>
      </c>
      <c r="I888" s="2" t="s">
        <v>90</v>
      </c>
      <c r="J888" s="4" t="s">
        <v>224</v>
      </c>
      <c r="K888" s="2" t="n">
        <v>857</v>
      </c>
      <c r="L888" s="2"/>
      <c r="M888" s="2" t="s">
        <v>173</v>
      </c>
      <c r="N888" s="2" t="s">
        <v>229</v>
      </c>
      <c r="O888" s="15" t="s">
        <v>230</v>
      </c>
      <c r="P888" s="2" t="s">
        <v>254</v>
      </c>
      <c r="Q888" s="2"/>
      <c r="R888" s="17" t="n">
        <v>26880</v>
      </c>
      <c r="S888" s="14" t="s">
        <v>255</v>
      </c>
      <c r="T888" s="2"/>
      <c r="U888" s="2"/>
      <c r="V888" s="2"/>
      <c r="W888" s="2"/>
      <c r="X888" s="2"/>
      <c r="Y888" s="2"/>
      <c r="Z888" s="2"/>
      <c r="AA888" s="2"/>
      <c r="AB888" s="2"/>
    </row>
    <row r="889" customFormat="false" ht="15.75" hidden="false" customHeight="false" outlineLevel="0" collapsed="false">
      <c r="A889" s="2" t="s">
        <v>226</v>
      </c>
      <c r="B889" s="6" t="s">
        <v>227</v>
      </c>
      <c r="C889" s="2" t="s">
        <v>253</v>
      </c>
      <c r="D889" s="2" t="s">
        <v>68</v>
      </c>
      <c r="E889" s="2" t="s">
        <v>228</v>
      </c>
      <c r="F889" s="14" t="n">
        <v>1600</v>
      </c>
      <c r="G889" s="6" t="n">
        <v>5.45</v>
      </c>
      <c r="H889" s="4" t="n">
        <v>1639.5</v>
      </c>
      <c r="I889" s="2" t="s">
        <v>90</v>
      </c>
      <c r="J889" s="4" t="s">
        <v>224</v>
      </c>
      <c r="K889" s="2" t="n">
        <v>1175</v>
      </c>
      <c r="L889" s="2"/>
      <c r="M889" s="2" t="s">
        <v>173</v>
      </c>
      <c r="N889" s="2" t="s">
        <v>229</v>
      </c>
      <c r="O889" s="15" t="s">
        <v>230</v>
      </c>
      <c r="P889" s="2" t="s">
        <v>254</v>
      </c>
      <c r="Q889" s="2"/>
      <c r="R889" s="17" t="n">
        <v>26923</v>
      </c>
      <c r="S889" s="14" t="s">
        <v>255</v>
      </c>
      <c r="T889" s="2"/>
      <c r="U889" s="2"/>
      <c r="V889" s="2"/>
      <c r="W889" s="2"/>
      <c r="X889" s="2"/>
      <c r="Y889" s="2"/>
      <c r="Z889" s="2"/>
      <c r="AA889" s="2"/>
      <c r="AB889" s="2"/>
    </row>
    <row r="890" customFormat="false" ht="15.75" hidden="false" customHeight="false" outlineLevel="0" collapsed="false">
      <c r="A890" s="2" t="s">
        <v>226</v>
      </c>
      <c r="B890" s="6" t="s">
        <v>227</v>
      </c>
      <c r="C890" s="2" t="s">
        <v>253</v>
      </c>
      <c r="D890" s="2" t="s">
        <v>68</v>
      </c>
      <c r="E890" s="2" t="s">
        <v>228</v>
      </c>
      <c r="F890" s="14" t="n">
        <v>1600</v>
      </c>
      <c r="G890" s="6" t="n">
        <v>5.45</v>
      </c>
      <c r="H890" s="4" t="n">
        <v>1639.5</v>
      </c>
      <c r="I890" s="2" t="s">
        <v>90</v>
      </c>
      <c r="J890" s="4" t="s">
        <v>181</v>
      </c>
      <c r="K890" s="2" t="n">
        <v>100</v>
      </c>
      <c r="L890" s="2"/>
      <c r="M890" s="2" t="s">
        <v>173</v>
      </c>
      <c r="N890" s="2" t="s">
        <v>229</v>
      </c>
      <c r="O890" s="15" t="s">
        <v>230</v>
      </c>
      <c r="P890" s="2" t="s">
        <v>254</v>
      </c>
      <c r="Q890" s="2"/>
      <c r="R890" s="17" t="n">
        <v>26431</v>
      </c>
      <c r="S890" s="14" t="s">
        <v>255</v>
      </c>
      <c r="T890" s="2"/>
      <c r="U890" s="2"/>
      <c r="V890" s="2"/>
      <c r="W890" s="2"/>
      <c r="X890" s="2"/>
      <c r="Y890" s="2"/>
      <c r="Z890" s="2"/>
      <c r="AA890" s="2"/>
      <c r="AB890" s="2"/>
    </row>
    <row r="891" customFormat="false" ht="15.75" hidden="false" customHeight="false" outlineLevel="0" collapsed="false">
      <c r="A891" s="2" t="s">
        <v>226</v>
      </c>
      <c r="B891" s="6" t="s">
        <v>227</v>
      </c>
      <c r="C891" s="2" t="s">
        <v>253</v>
      </c>
      <c r="D891" s="2" t="s">
        <v>68</v>
      </c>
      <c r="E891" s="2" t="s">
        <v>228</v>
      </c>
      <c r="F891" s="14" t="n">
        <v>1600</v>
      </c>
      <c r="G891" s="6" t="n">
        <v>5.45</v>
      </c>
      <c r="H891" s="4" t="n">
        <v>1639.5</v>
      </c>
      <c r="I891" s="2" t="s">
        <v>90</v>
      </c>
      <c r="J891" s="4" t="s">
        <v>181</v>
      </c>
      <c r="K891" s="2" t="n">
        <v>25</v>
      </c>
      <c r="L891" s="2"/>
      <c r="M891" s="2" t="s">
        <v>173</v>
      </c>
      <c r="N891" s="2" t="s">
        <v>229</v>
      </c>
      <c r="O891" s="15" t="s">
        <v>230</v>
      </c>
      <c r="P891" s="2" t="s">
        <v>254</v>
      </c>
      <c r="Q891" s="2"/>
      <c r="R891" s="17" t="n">
        <v>26515</v>
      </c>
      <c r="S891" s="14" t="s">
        <v>255</v>
      </c>
      <c r="T891" s="2"/>
      <c r="U891" s="2"/>
      <c r="V891" s="2"/>
      <c r="W891" s="2"/>
      <c r="X891" s="2"/>
      <c r="Y891" s="2"/>
      <c r="Z891" s="2"/>
      <c r="AA891" s="2"/>
      <c r="AB891" s="2"/>
    </row>
    <row r="892" customFormat="false" ht="15.75" hidden="false" customHeight="false" outlineLevel="0" collapsed="false">
      <c r="A892" s="2" t="s">
        <v>226</v>
      </c>
      <c r="B892" s="6" t="s">
        <v>227</v>
      </c>
      <c r="C892" s="2" t="s">
        <v>253</v>
      </c>
      <c r="D892" s="2" t="s">
        <v>68</v>
      </c>
      <c r="E892" s="2" t="s">
        <v>228</v>
      </c>
      <c r="F892" s="14" t="n">
        <v>1600</v>
      </c>
      <c r="G892" s="6" t="n">
        <v>5.45</v>
      </c>
      <c r="H892" s="4" t="n">
        <v>1639.5</v>
      </c>
      <c r="I892" s="2" t="s">
        <v>90</v>
      </c>
      <c r="J892" s="4" t="s">
        <v>181</v>
      </c>
      <c r="K892" s="2" t="n">
        <v>186</v>
      </c>
      <c r="L892" s="2"/>
      <c r="M892" s="2" t="s">
        <v>173</v>
      </c>
      <c r="N892" s="2" t="s">
        <v>229</v>
      </c>
      <c r="O892" s="15" t="s">
        <v>230</v>
      </c>
      <c r="P892" s="2" t="s">
        <v>254</v>
      </c>
      <c r="Q892" s="2"/>
      <c r="R892" s="17" t="n">
        <v>26880</v>
      </c>
      <c r="S892" s="14" t="s">
        <v>255</v>
      </c>
      <c r="T892" s="2"/>
      <c r="U892" s="2"/>
      <c r="V892" s="2"/>
      <c r="W892" s="2"/>
      <c r="X892" s="2"/>
      <c r="Y892" s="2"/>
      <c r="Z892" s="2"/>
      <c r="AA892" s="2"/>
      <c r="AB892" s="2"/>
    </row>
    <row r="893" customFormat="false" ht="6.75" hidden="false" customHeight="true" outlineLevel="0" collapsed="false">
      <c r="A893" s="2" t="s">
        <v>226</v>
      </c>
      <c r="B893" s="6" t="s">
        <v>227</v>
      </c>
      <c r="C893" s="2" t="s">
        <v>253</v>
      </c>
      <c r="D893" s="2" t="s">
        <v>68</v>
      </c>
      <c r="E893" s="2" t="s">
        <v>228</v>
      </c>
      <c r="F893" s="14" t="n">
        <v>1600</v>
      </c>
      <c r="G893" s="6" t="n">
        <v>5.45</v>
      </c>
      <c r="H893" s="4" t="n">
        <v>1639.5</v>
      </c>
      <c r="I893" s="2" t="s">
        <v>90</v>
      </c>
      <c r="J893" s="4" t="s">
        <v>181</v>
      </c>
      <c r="K893" s="2" t="n">
        <v>225</v>
      </c>
      <c r="L893" s="2"/>
      <c r="M893" s="2" t="s">
        <v>173</v>
      </c>
      <c r="N893" s="2" t="s">
        <v>229</v>
      </c>
      <c r="O893" s="15" t="s">
        <v>230</v>
      </c>
      <c r="P893" s="2" t="s">
        <v>254</v>
      </c>
      <c r="Q893" s="2"/>
      <c r="R893" s="17" t="n">
        <v>26923</v>
      </c>
      <c r="S893" s="14" t="s">
        <v>255</v>
      </c>
      <c r="T893" s="2"/>
      <c r="U893" s="2"/>
      <c r="V893" s="2"/>
      <c r="W893" s="2"/>
      <c r="X893" s="2"/>
      <c r="Y893" s="2"/>
      <c r="Z893" s="2"/>
      <c r="AA893" s="2"/>
      <c r="AB893" s="2"/>
    </row>
    <row r="894" customFormat="false" ht="15.75" hidden="false" customHeight="false" outlineLevel="0" collapsed="false">
      <c r="A894" s="6" t="s">
        <v>260</v>
      </c>
      <c r="B894" s="6" t="s">
        <v>261</v>
      </c>
      <c r="C894" s="2" t="s">
        <v>262</v>
      </c>
      <c r="D894" s="2" t="s">
        <v>263</v>
      </c>
      <c r="E894" s="2" t="s">
        <v>89</v>
      </c>
      <c r="F894" s="14"/>
      <c r="G894" s="2"/>
      <c r="H894" s="14"/>
      <c r="I894" s="2" t="s">
        <v>90</v>
      </c>
      <c r="J894" s="6" t="s">
        <v>264</v>
      </c>
      <c r="K894" s="2" t="n">
        <v>168</v>
      </c>
      <c r="L894" s="2"/>
      <c r="M894" s="2" t="s">
        <v>173</v>
      </c>
      <c r="N894" s="2" t="s">
        <v>265</v>
      </c>
      <c r="O894" s="18" t="s">
        <v>266</v>
      </c>
      <c r="P894" s="2" t="s">
        <v>267</v>
      </c>
      <c r="Q894" s="2"/>
      <c r="R894" s="17"/>
      <c r="S894" s="14"/>
      <c r="T894" s="2"/>
      <c r="U894" s="2"/>
      <c r="V894" s="2"/>
      <c r="W894" s="2"/>
      <c r="X894" s="2"/>
      <c r="Y894" s="2"/>
      <c r="Z894" s="2"/>
      <c r="AA894" s="2"/>
      <c r="AB894" s="2"/>
    </row>
    <row r="895" customFormat="false" ht="15.75" hidden="false" customHeight="false" outlineLevel="0" collapsed="false">
      <c r="A895" s="6" t="s">
        <v>268</v>
      </c>
      <c r="B895" s="6" t="s">
        <v>261</v>
      </c>
      <c r="C895" s="2" t="s">
        <v>262</v>
      </c>
      <c r="D895" s="2" t="s">
        <v>263</v>
      </c>
      <c r="E895" s="2" t="s">
        <v>89</v>
      </c>
      <c r="F895" s="14"/>
      <c r="G895" s="2"/>
      <c r="H895" s="14"/>
      <c r="I895" s="2" t="s">
        <v>90</v>
      </c>
      <c r="J895" s="6" t="s">
        <v>264</v>
      </c>
      <c r="K895" s="2" t="n">
        <v>81</v>
      </c>
      <c r="L895" s="2"/>
      <c r="M895" s="2" t="s">
        <v>173</v>
      </c>
      <c r="N895" s="2" t="s">
        <v>265</v>
      </c>
      <c r="O895" s="18" t="s">
        <v>266</v>
      </c>
      <c r="P895" s="2" t="s">
        <v>267</v>
      </c>
      <c r="Q895" s="2"/>
      <c r="R895" s="17"/>
      <c r="S895" s="14"/>
      <c r="T895" s="2"/>
      <c r="U895" s="2"/>
      <c r="V895" s="2"/>
      <c r="W895" s="2"/>
      <c r="X895" s="2"/>
      <c r="Y895" s="2"/>
      <c r="Z895" s="2"/>
      <c r="AA895" s="2"/>
      <c r="AB895" s="2"/>
    </row>
    <row r="896" customFormat="false" ht="15.75" hidden="false" customHeight="false" outlineLevel="0" collapsed="false">
      <c r="A896" s="6" t="s">
        <v>269</v>
      </c>
      <c r="B896" s="6" t="s">
        <v>261</v>
      </c>
      <c r="C896" s="2" t="s">
        <v>262</v>
      </c>
      <c r="D896" s="2" t="s">
        <v>263</v>
      </c>
      <c r="E896" s="2" t="s">
        <v>89</v>
      </c>
      <c r="F896" s="14"/>
      <c r="G896" s="2"/>
      <c r="H896" s="14"/>
      <c r="I896" s="2" t="s">
        <v>90</v>
      </c>
      <c r="J896" s="6" t="s">
        <v>264</v>
      </c>
      <c r="K896" s="2" t="n">
        <v>114</v>
      </c>
      <c r="L896" s="2"/>
      <c r="M896" s="2" t="s">
        <v>173</v>
      </c>
      <c r="N896" s="2" t="s">
        <v>265</v>
      </c>
      <c r="O896" s="18" t="s">
        <v>266</v>
      </c>
      <c r="P896" s="2" t="s">
        <v>267</v>
      </c>
      <c r="Q896" s="2"/>
      <c r="R896" s="17"/>
      <c r="S896" s="14"/>
      <c r="T896" s="2"/>
      <c r="U896" s="2"/>
      <c r="V896" s="2"/>
      <c r="W896" s="2"/>
      <c r="X896" s="2"/>
      <c r="Y896" s="2"/>
      <c r="Z896" s="2"/>
      <c r="AA896" s="2"/>
      <c r="AB896" s="2"/>
    </row>
    <row r="897" customFormat="false" ht="15.75" hidden="false" customHeight="false" outlineLevel="0" collapsed="false">
      <c r="A897" s="2" t="s">
        <v>270</v>
      </c>
      <c r="B897" s="6" t="s">
        <v>261</v>
      </c>
      <c r="C897" s="2" t="s">
        <v>262</v>
      </c>
      <c r="D897" s="2" t="s">
        <v>263</v>
      </c>
      <c r="E897" s="2" t="s">
        <v>89</v>
      </c>
      <c r="F897" s="2"/>
      <c r="G897" s="2"/>
      <c r="H897" s="2"/>
      <c r="I897" s="2" t="s">
        <v>90</v>
      </c>
      <c r="J897" s="6" t="s">
        <v>264</v>
      </c>
      <c r="K897" s="2" t="n">
        <v>69</v>
      </c>
      <c r="L897" s="2"/>
      <c r="M897" s="2" t="s">
        <v>173</v>
      </c>
      <c r="N897" s="2" t="s">
        <v>265</v>
      </c>
      <c r="O897" s="18" t="s">
        <v>266</v>
      </c>
      <c r="P897" s="2" t="s">
        <v>267</v>
      </c>
      <c r="Q897" s="2"/>
      <c r="R897" s="19"/>
      <c r="S897" s="14"/>
      <c r="T897" s="2"/>
      <c r="U897" s="2"/>
      <c r="V897" s="2"/>
      <c r="W897" s="2"/>
      <c r="X897" s="2"/>
      <c r="Y897" s="2"/>
      <c r="Z897" s="2"/>
      <c r="AA897" s="2"/>
      <c r="AB897" s="2"/>
    </row>
    <row r="898" customFormat="false" ht="15.75" hidden="false" customHeight="false" outlineLevel="0" collapsed="false">
      <c r="A898" s="2" t="s">
        <v>271</v>
      </c>
      <c r="B898" s="6" t="s">
        <v>261</v>
      </c>
      <c r="C898" s="2" t="s">
        <v>262</v>
      </c>
      <c r="D898" s="2" t="s">
        <v>263</v>
      </c>
      <c r="E898" s="2" t="s">
        <v>89</v>
      </c>
      <c r="F898" s="2"/>
      <c r="G898" s="2"/>
      <c r="H898" s="2"/>
      <c r="I898" s="2" t="s">
        <v>90</v>
      </c>
      <c r="J898" s="6" t="s">
        <v>264</v>
      </c>
      <c r="K898" s="2" t="n">
        <v>139</v>
      </c>
      <c r="L898" s="2"/>
      <c r="M898" s="2" t="s">
        <v>173</v>
      </c>
      <c r="N898" s="2" t="s">
        <v>265</v>
      </c>
      <c r="O898" s="18" t="s">
        <v>266</v>
      </c>
      <c r="P898" s="2" t="s">
        <v>267</v>
      </c>
      <c r="Q898" s="2"/>
      <c r="R898" s="19"/>
      <c r="S898" s="14"/>
      <c r="T898" s="2"/>
      <c r="U898" s="2"/>
      <c r="V898" s="2"/>
      <c r="W898" s="2"/>
      <c r="X898" s="2"/>
      <c r="Y898" s="2"/>
      <c r="Z898" s="2"/>
      <c r="AA898" s="2"/>
      <c r="AB898" s="2"/>
    </row>
    <row r="899" customFormat="false" ht="15.75" hidden="false" customHeight="false" outlineLevel="0" collapsed="false">
      <c r="A899" s="2" t="s">
        <v>272</v>
      </c>
      <c r="B899" s="6" t="s">
        <v>261</v>
      </c>
      <c r="C899" s="2" t="s">
        <v>262</v>
      </c>
      <c r="D899" s="2" t="s">
        <v>263</v>
      </c>
      <c r="E899" s="2" t="s">
        <v>89</v>
      </c>
      <c r="F899" s="2"/>
      <c r="G899" s="2"/>
      <c r="H899" s="2"/>
      <c r="I899" s="2" t="s">
        <v>90</v>
      </c>
      <c r="J899" s="6" t="s">
        <v>264</v>
      </c>
      <c r="K899" s="2" t="n">
        <v>137</v>
      </c>
      <c r="L899" s="2"/>
      <c r="M899" s="2" t="s">
        <v>173</v>
      </c>
      <c r="N899" s="2" t="s">
        <v>265</v>
      </c>
      <c r="O899" s="18" t="s">
        <v>266</v>
      </c>
      <c r="P899" s="2" t="s">
        <v>267</v>
      </c>
      <c r="Q899" s="2"/>
      <c r="R899" s="19"/>
      <c r="S899" s="14"/>
      <c r="T899" s="2"/>
      <c r="U899" s="2"/>
      <c r="V899" s="2"/>
      <c r="W899" s="2"/>
      <c r="X899" s="2"/>
      <c r="Y899" s="2"/>
      <c r="Z899" s="2"/>
      <c r="AA899" s="2"/>
      <c r="AB899" s="2"/>
    </row>
    <row r="900" customFormat="false" ht="15.75" hidden="false" customHeight="false" outlineLevel="0" collapsed="false">
      <c r="A900" s="2" t="s">
        <v>273</v>
      </c>
      <c r="B900" s="6" t="s">
        <v>261</v>
      </c>
      <c r="C900" s="2" t="s">
        <v>262</v>
      </c>
      <c r="D900" s="2" t="s">
        <v>263</v>
      </c>
      <c r="E900" s="2" t="s">
        <v>89</v>
      </c>
      <c r="F900" s="2"/>
      <c r="G900" s="2"/>
      <c r="H900" s="2"/>
      <c r="I900" s="2" t="s">
        <v>90</v>
      </c>
      <c r="J900" s="6" t="s">
        <v>264</v>
      </c>
      <c r="K900" s="2" t="n">
        <v>140</v>
      </c>
      <c r="L900" s="2"/>
      <c r="M900" s="2" t="s">
        <v>173</v>
      </c>
      <c r="N900" s="2" t="s">
        <v>265</v>
      </c>
      <c r="O900" s="18" t="s">
        <v>266</v>
      </c>
      <c r="P900" s="2" t="s">
        <v>267</v>
      </c>
      <c r="Q900" s="2"/>
      <c r="R900" s="19"/>
      <c r="S900" s="14"/>
      <c r="T900" s="2"/>
      <c r="U900" s="2"/>
      <c r="V900" s="2"/>
      <c r="W900" s="2"/>
      <c r="X900" s="2"/>
      <c r="Y900" s="2"/>
      <c r="Z900" s="2"/>
      <c r="AA900" s="2"/>
      <c r="AB900" s="2"/>
    </row>
    <row r="901" customFormat="false" ht="15.75" hidden="false" customHeight="false" outlineLevel="0" collapsed="false">
      <c r="A901" s="2" t="s">
        <v>274</v>
      </c>
      <c r="B901" s="6" t="s">
        <v>261</v>
      </c>
      <c r="C901" s="2" t="s">
        <v>262</v>
      </c>
      <c r="D901" s="2" t="s">
        <v>263</v>
      </c>
      <c r="E901" s="2" t="s">
        <v>89</v>
      </c>
      <c r="F901" s="2"/>
      <c r="G901" s="2"/>
      <c r="H901" s="2"/>
      <c r="I901" s="2" t="s">
        <v>90</v>
      </c>
      <c r="J901" s="6" t="s">
        <v>264</v>
      </c>
      <c r="K901" s="2" t="n">
        <v>156</v>
      </c>
      <c r="L901" s="2"/>
      <c r="M901" s="2" t="s">
        <v>173</v>
      </c>
      <c r="N901" s="2" t="s">
        <v>265</v>
      </c>
      <c r="O901" s="18" t="s">
        <v>266</v>
      </c>
      <c r="P901" s="2" t="s">
        <v>267</v>
      </c>
      <c r="Q901" s="2"/>
      <c r="R901" s="19"/>
      <c r="S901" s="14"/>
      <c r="T901" s="2"/>
      <c r="U901" s="2"/>
      <c r="V901" s="2"/>
      <c r="W901" s="2"/>
      <c r="X901" s="2"/>
      <c r="Y901" s="2"/>
      <c r="Z901" s="2"/>
      <c r="AA901" s="2"/>
      <c r="AB901" s="2"/>
    </row>
    <row r="902" customFormat="false" ht="15.75" hidden="false" customHeight="false" outlineLevel="0" collapsed="false">
      <c r="A902" s="2" t="s">
        <v>275</v>
      </c>
      <c r="B902" s="6" t="s">
        <v>261</v>
      </c>
      <c r="C902" s="2" t="s">
        <v>262</v>
      </c>
      <c r="D902" s="2" t="s">
        <v>263</v>
      </c>
      <c r="E902" s="2" t="s">
        <v>89</v>
      </c>
      <c r="F902" s="2"/>
      <c r="G902" s="2"/>
      <c r="H902" s="2"/>
      <c r="I902" s="2" t="s">
        <v>90</v>
      </c>
      <c r="J902" s="6" t="s">
        <v>264</v>
      </c>
      <c r="K902" s="2" t="n">
        <v>109</v>
      </c>
      <c r="L902" s="2"/>
      <c r="M902" s="2" t="s">
        <v>173</v>
      </c>
      <c r="N902" s="2" t="s">
        <v>265</v>
      </c>
      <c r="O902" s="18" t="s">
        <v>266</v>
      </c>
      <c r="P902" s="2" t="s">
        <v>267</v>
      </c>
      <c r="Q902" s="2"/>
      <c r="R902" s="19"/>
      <c r="S902" s="14"/>
      <c r="T902" s="2"/>
      <c r="U902" s="2"/>
      <c r="V902" s="2"/>
      <c r="W902" s="2"/>
      <c r="X902" s="2"/>
      <c r="Y902" s="2"/>
      <c r="Z902" s="2"/>
      <c r="AA902" s="2"/>
      <c r="AB902" s="2"/>
    </row>
    <row r="903" customFormat="false" ht="15.75" hidden="false" customHeight="false" outlineLevel="0" collapsed="false">
      <c r="A903" s="2" t="s">
        <v>260</v>
      </c>
      <c r="B903" s="6" t="s">
        <v>261</v>
      </c>
      <c r="C903" s="2" t="s">
        <v>262</v>
      </c>
      <c r="D903" s="2" t="s">
        <v>263</v>
      </c>
      <c r="E903" s="2" t="s">
        <v>89</v>
      </c>
      <c r="F903" s="2"/>
      <c r="G903" s="2"/>
      <c r="H903" s="2"/>
      <c r="I903" s="2" t="s">
        <v>90</v>
      </c>
      <c r="J903" s="6" t="s">
        <v>276</v>
      </c>
      <c r="K903" s="14" t="n">
        <v>492</v>
      </c>
      <c r="L903" s="2"/>
      <c r="M903" s="2" t="s">
        <v>173</v>
      </c>
      <c r="N903" s="2" t="s">
        <v>265</v>
      </c>
      <c r="O903" s="18" t="s">
        <v>266</v>
      </c>
      <c r="P903" s="2" t="s">
        <v>267</v>
      </c>
      <c r="Q903" s="2"/>
      <c r="R903" s="19"/>
      <c r="S903" s="14"/>
      <c r="T903" s="2"/>
      <c r="U903" s="2"/>
      <c r="V903" s="2"/>
      <c r="W903" s="2"/>
      <c r="X903" s="2"/>
      <c r="Y903" s="2"/>
      <c r="Z903" s="2"/>
      <c r="AA903" s="2"/>
      <c r="AB903" s="2"/>
    </row>
    <row r="904" customFormat="false" ht="15.75" hidden="false" customHeight="false" outlineLevel="0" collapsed="false">
      <c r="A904" s="2" t="s">
        <v>268</v>
      </c>
      <c r="B904" s="6" t="s">
        <v>261</v>
      </c>
      <c r="C904" s="2" t="s">
        <v>262</v>
      </c>
      <c r="D904" s="2" t="s">
        <v>263</v>
      </c>
      <c r="E904" s="2" t="s">
        <v>89</v>
      </c>
      <c r="F904" s="2"/>
      <c r="G904" s="2"/>
      <c r="H904" s="2"/>
      <c r="I904" s="2" t="s">
        <v>90</v>
      </c>
      <c r="J904" s="6" t="s">
        <v>276</v>
      </c>
      <c r="K904" s="14" t="n">
        <v>338</v>
      </c>
      <c r="L904" s="2"/>
      <c r="M904" s="2" t="s">
        <v>173</v>
      </c>
      <c r="N904" s="2" t="s">
        <v>265</v>
      </c>
      <c r="O904" s="18" t="s">
        <v>266</v>
      </c>
      <c r="P904" s="2" t="s">
        <v>267</v>
      </c>
      <c r="Q904" s="2"/>
      <c r="R904" s="19"/>
      <c r="S904" s="14"/>
      <c r="T904" s="2"/>
      <c r="U904" s="2"/>
      <c r="V904" s="2"/>
      <c r="W904" s="2"/>
      <c r="X904" s="2"/>
      <c r="Y904" s="2"/>
      <c r="Z904" s="2"/>
      <c r="AA904" s="2"/>
      <c r="AB904" s="2"/>
    </row>
    <row r="905" customFormat="false" ht="15.75" hidden="false" customHeight="false" outlineLevel="0" collapsed="false">
      <c r="A905" s="2" t="s">
        <v>269</v>
      </c>
      <c r="B905" s="6" t="s">
        <v>261</v>
      </c>
      <c r="C905" s="2" t="s">
        <v>262</v>
      </c>
      <c r="D905" s="2" t="s">
        <v>263</v>
      </c>
      <c r="E905" s="2" t="s">
        <v>89</v>
      </c>
      <c r="F905" s="2"/>
      <c r="G905" s="2"/>
      <c r="H905" s="2"/>
      <c r="I905" s="2" t="s">
        <v>90</v>
      </c>
      <c r="J905" s="6" t="s">
        <v>276</v>
      </c>
      <c r="K905" s="14" t="n">
        <v>606</v>
      </c>
      <c r="L905" s="2"/>
      <c r="M905" s="2" t="s">
        <v>173</v>
      </c>
      <c r="N905" s="2" t="s">
        <v>265</v>
      </c>
      <c r="O905" s="18" t="s">
        <v>266</v>
      </c>
      <c r="P905" s="2" t="s">
        <v>267</v>
      </c>
      <c r="Q905" s="2"/>
      <c r="R905" s="19"/>
      <c r="S905" s="14"/>
      <c r="T905" s="2"/>
      <c r="U905" s="2"/>
      <c r="V905" s="2"/>
      <c r="W905" s="2"/>
      <c r="X905" s="2"/>
      <c r="Y905" s="2"/>
      <c r="Z905" s="2"/>
      <c r="AA905" s="2"/>
      <c r="AB905" s="2"/>
    </row>
    <row r="906" customFormat="false" ht="15.75" hidden="false" customHeight="false" outlineLevel="0" collapsed="false">
      <c r="A906" s="2" t="s">
        <v>270</v>
      </c>
      <c r="B906" s="6" t="s">
        <v>261</v>
      </c>
      <c r="C906" s="2" t="s">
        <v>262</v>
      </c>
      <c r="D906" s="2" t="s">
        <v>263</v>
      </c>
      <c r="E906" s="2" t="s">
        <v>89</v>
      </c>
      <c r="F906" s="2"/>
      <c r="G906" s="2"/>
      <c r="H906" s="2"/>
      <c r="I906" s="2" t="s">
        <v>90</v>
      </c>
      <c r="J906" s="6" t="s">
        <v>276</v>
      </c>
      <c r="K906" s="14" t="n">
        <v>220</v>
      </c>
      <c r="L906" s="2"/>
      <c r="M906" s="2" t="s">
        <v>173</v>
      </c>
      <c r="N906" s="2" t="s">
        <v>265</v>
      </c>
      <c r="O906" s="18" t="s">
        <v>266</v>
      </c>
      <c r="P906" s="2" t="s">
        <v>267</v>
      </c>
      <c r="Q906" s="2"/>
      <c r="R906" s="19"/>
      <c r="S906" s="14"/>
      <c r="T906" s="2"/>
      <c r="U906" s="2"/>
      <c r="V906" s="2"/>
      <c r="W906" s="2"/>
      <c r="X906" s="2"/>
      <c r="Y906" s="2"/>
      <c r="Z906" s="2"/>
      <c r="AA906" s="2"/>
      <c r="AB906" s="2"/>
    </row>
    <row r="907" customFormat="false" ht="15.75" hidden="false" customHeight="false" outlineLevel="0" collapsed="false">
      <c r="A907" s="2" t="s">
        <v>271</v>
      </c>
      <c r="B907" s="6" t="s">
        <v>261</v>
      </c>
      <c r="C907" s="2" t="s">
        <v>262</v>
      </c>
      <c r="D907" s="2" t="s">
        <v>263</v>
      </c>
      <c r="E907" s="2" t="s">
        <v>89</v>
      </c>
      <c r="F907" s="2"/>
      <c r="G907" s="2"/>
      <c r="H907" s="2"/>
      <c r="I907" s="2" t="s">
        <v>90</v>
      </c>
      <c r="J907" s="6" t="s">
        <v>276</v>
      </c>
      <c r="K907" s="14" t="n">
        <v>306</v>
      </c>
      <c r="L907" s="2"/>
      <c r="M907" s="2" t="s">
        <v>173</v>
      </c>
      <c r="N907" s="2" t="s">
        <v>265</v>
      </c>
      <c r="O907" s="18" t="s">
        <v>266</v>
      </c>
      <c r="P907" s="2" t="s">
        <v>267</v>
      </c>
      <c r="Q907" s="2"/>
      <c r="R907" s="19"/>
      <c r="S907" s="14"/>
      <c r="T907" s="2"/>
      <c r="U907" s="2"/>
      <c r="V907" s="2"/>
      <c r="W907" s="2"/>
      <c r="X907" s="2"/>
      <c r="Y907" s="2"/>
      <c r="Z907" s="2"/>
      <c r="AA907" s="2"/>
      <c r="AB907" s="2"/>
    </row>
    <row r="908" customFormat="false" ht="15.75" hidden="false" customHeight="false" outlineLevel="0" collapsed="false">
      <c r="A908" s="2" t="s">
        <v>272</v>
      </c>
      <c r="B908" s="6" t="s">
        <v>261</v>
      </c>
      <c r="C908" s="2" t="s">
        <v>262</v>
      </c>
      <c r="D908" s="2" t="s">
        <v>263</v>
      </c>
      <c r="E908" s="2" t="s">
        <v>89</v>
      </c>
      <c r="F908" s="2"/>
      <c r="G908" s="2"/>
      <c r="H908" s="2"/>
      <c r="I908" s="2" t="s">
        <v>90</v>
      </c>
      <c r="J908" s="6" t="s">
        <v>276</v>
      </c>
      <c r="K908" s="14" t="n">
        <v>367</v>
      </c>
      <c r="L908" s="2"/>
      <c r="M908" s="2" t="s">
        <v>173</v>
      </c>
      <c r="N908" s="2" t="s">
        <v>265</v>
      </c>
      <c r="O908" s="18" t="s">
        <v>266</v>
      </c>
      <c r="P908" s="2" t="s">
        <v>267</v>
      </c>
      <c r="Q908" s="2"/>
      <c r="R908" s="19"/>
      <c r="S908" s="14"/>
      <c r="T908" s="2"/>
      <c r="U908" s="2"/>
      <c r="V908" s="2"/>
      <c r="W908" s="2"/>
      <c r="X908" s="2"/>
      <c r="Y908" s="2"/>
      <c r="Z908" s="2"/>
      <c r="AA908" s="2"/>
      <c r="AB908" s="2"/>
    </row>
    <row r="909" customFormat="false" ht="15.75" hidden="false" customHeight="false" outlineLevel="0" collapsed="false">
      <c r="A909" s="2" t="s">
        <v>273</v>
      </c>
      <c r="B909" s="6" t="s">
        <v>261</v>
      </c>
      <c r="C909" s="2" t="s">
        <v>262</v>
      </c>
      <c r="D909" s="2" t="s">
        <v>263</v>
      </c>
      <c r="E909" s="2" t="s">
        <v>89</v>
      </c>
      <c r="F909" s="2"/>
      <c r="G909" s="2"/>
      <c r="H909" s="2"/>
      <c r="I909" s="2" t="s">
        <v>90</v>
      </c>
      <c r="J909" s="6" t="s">
        <v>276</v>
      </c>
      <c r="K909" s="14" t="n">
        <v>814</v>
      </c>
      <c r="L909" s="2"/>
      <c r="M909" s="2" t="s">
        <v>173</v>
      </c>
      <c r="N909" s="2" t="s">
        <v>265</v>
      </c>
      <c r="O909" s="18" t="s">
        <v>266</v>
      </c>
      <c r="P909" s="2" t="s">
        <v>267</v>
      </c>
      <c r="Q909" s="2"/>
      <c r="R909" s="19"/>
      <c r="S909" s="14"/>
      <c r="T909" s="2"/>
      <c r="U909" s="2"/>
      <c r="V909" s="2"/>
      <c r="W909" s="2"/>
      <c r="X909" s="2"/>
      <c r="Y909" s="2"/>
      <c r="Z909" s="2"/>
      <c r="AA909" s="2"/>
      <c r="AB909" s="2"/>
    </row>
    <row r="910" customFormat="false" ht="15.75" hidden="false" customHeight="false" outlineLevel="0" collapsed="false">
      <c r="A910" s="2" t="s">
        <v>274</v>
      </c>
      <c r="B910" s="6" t="s">
        <v>261</v>
      </c>
      <c r="C910" s="2" t="s">
        <v>262</v>
      </c>
      <c r="D910" s="2" t="s">
        <v>263</v>
      </c>
      <c r="E910" s="2" t="s">
        <v>89</v>
      </c>
      <c r="F910" s="2"/>
      <c r="G910" s="2"/>
      <c r="H910" s="2"/>
      <c r="I910" s="2" t="s">
        <v>90</v>
      </c>
      <c r="J910" s="6" t="s">
        <v>276</v>
      </c>
      <c r="K910" s="14" t="n">
        <v>429</v>
      </c>
      <c r="L910" s="2"/>
      <c r="M910" s="2" t="s">
        <v>173</v>
      </c>
      <c r="N910" s="2" t="s">
        <v>265</v>
      </c>
      <c r="O910" s="18" t="s">
        <v>266</v>
      </c>
      <c r="P910" s="2" t="s">
        <v>267</v>
      </c>
      <c r="Q910" s="2"/>
      <c r="R910" s="19"/>
      <c r="S910" s="14"/>
      <c r="T910" s="2"/>
      <c r="U910" s="2"/>
      <c r="V910" s="2"/>
      <c r="W910" s="2"/>
      <c r="X910" s="2"/>
      <c r="Y910" s="2"/>
      <c r="Z910" s="2"/>
      <c r="AA910" s="2"/>
      <c r="AB910" s="2"/>
    </row>
    <row r="911" customFormat="false" ht="15.75" hidden="false" customHeight="false" outlineLevel="0" collapsed="false">
      <c r="A911" s="2" t="s">
        <v>275</v>
      </c>
      <c r="B911" s="6" t="s">
        <v>261</v>
      </c>
      <c r="C911" s="2" t="s">
        <v>262</v>
      </c>
      <c r="D911" s="2" t="s">
        <v>263</v>
      </c>
      <c r="E911" s="2" t="s">
        <v>89</v>
      </c>
      <c r="F911" s="2"/>
      <c r="G911" s="2"/>
      <c r="H911" s="2"/>
      <c r="I911" s="2" t="s">
        <v>90</v>
      </c>
      <c r="J911" s="6" t="s">
        <v>276</v>
      </c>
      <c r="K911" s="14" t="n">
        <v>220</v>
      </c>
      <c r="L911" s="2"/>
      <c r="M911" s="2" t="s">
        <v>173</v>
      </c>
      <c r="N911" s="2" t="s">
        <v>265</v>
      </c>
      <c r="O911" s="18" t="s">
        <v>266</v>
      </c>
      <c r="P911" s="2" t="s">
        <v>267</v>
      </c>
      <c r="Q911" s="2"/>
      <c r="R911" s="19"/>
      <c r="S911" s="14"/>
      <c r="T911" s="2"/>
      <c r="U911" s="2"/>
      <c r="V911" s="2"/>
      <c r="W911" s="2"/>
      <c r="X911" s="2"/>
      <c r="Y911" s="2"/>
      <c r="Z911" s="2"/>
      <c r="AA911" s="2"/>
      <c r="AB911" s="2"/>
    </row>
    <row r="912" customFormat="false" ht="15.75" hidden="false" customHeight="false" outlineLevel="0" collapsed="false">
      <c r="A912" s="2" t="s">
        <v>260</v>
      </c>
      <c r="B912" s="6" t="s">
        <v>261</v>
      </c>
      <c r="C912" s="2" t="s">
        <v>262</v>
      </c>
      <c r="D912" s="2" t="s">
        <v>263</v>
      </c>
      <c r="E912" s="2" t="s">
        <v>89</v>
      </c>
      <c r="F912" s="2"/>
      <c r="G912" s="2"/>
      <c r="H912" s="2"/>
      <c r="I912" s="2" t="s">
        <v>90</v>
      </c>
      <c r="J912" s="6" t="s">
        <v>158</v>
      </c>
      <c r="K912" s="14" t="n">
        <v>208</v>
      </c>
      <c r="L912" s="2"/>
      <c r="M912" s="2" t="s">
        <v>173</v>
      </c>
      <c r="N912" s="2" t="s">
        <v>265</v>
      </c>
      <c r="O912" s="18" t="s">
        <v>266</v>
      </c>
      <c r="P912" s="2" t="s">
        <v>267</v>
      </c>
      <c r="Q912" s="2"/>
      <c r="R912" s="19"/>
      <c r="S912" s="14"/>
      <c r="T912" s="2"/>
      <c r="U912" s="2"/>
      <c r="V912" s="2"/>
      <c r="W912" s="2"/>
      <c r="X912" s="2"/>
      <c r="Y912" s="2"/>
      <c r="Z912" s="2"/>
      <c r="AA912" s="2"/>
      <c r="AB912" s="2"/>
    </row>
    <row r="913" customFormat="false" ht="15.75" hidden="false" customHeight="false" outlineLevel="0" collapsed="false">
      <c r="A913" s="2" t="s">
        <v>268</v>
      </c>
      <c r="B913" s="6" t="s">
        <v>261</v>
      </c>
      <c r="C913" s="2" t="s">
        <v>262</v>
      </c>
      <c r="D913" s="2" t="s">
        <v>263</v>
      </c>
      <c r="E913" s="2" t="s">
        <v>89</v>
      </c>
      <c r="F913" s="2"/>
      <c r="G913" s="2"/>
      <c r="H913" s="2"/>
      <c r="I913" s="2" t="s">
        <v>90</v>
      </c>
      <c r="J913" s="6" t="s">
        <v>158</v>
      </c>
      <c r="K913" s="14" t="n">
        <v>133</v>
      </c>
      <c r="L913" s="2"/>
      <c r="M913" s="2" t="s">
        <v>173</v>
      </c>
      <c r="N913" s="2" t="s">
        <v>265</v>
      </c>
      <c r="O913" s="18" t="s">
        <v>266</v>
      </c>
      <c r="P913" s="2" t="s">
        <v>267</v>
      </c>
      <c r="Q913" s="2"/>
      <c r="R913" s="19"/>
      <c r="S913" s="14"/>
      <c r="T913" s="2"/>
      <c r="U913" s="2"/>
      <c r="V913" s="2"/>
      <c r="W913" s="2"/>
      <c r="X913" s="2"/>
      <c r="Y913" s="2"/>
      <c r="Z913" s="2"/>
      <c r="AA913" s="2"/>
      <c r="AB913" s="2"/>
    </row>
    <row r="914" customFormat="false" ht="15.75" hidden="false" customHeight="false" outlineLevel="0" collapsed="false">
      <c r="A914" s="2" t="s">
        <v>269</v>
      </c>
      <c r="B914" s="6" t="s">
        <v>261</v>
      </c>
      <c r="C914" s="2" t="s">
        <v>262</v>
      </c>
      <c r="D914" s="2" t="s">
        <v>263</v>
      </c>
      <c r="E914" s="2" t="s">
        <v>89</v>
      </c>
      <c r="F914" s="2"/>
      <c r="G914" s="2"/>
      <c r="H914" s="2"/>
      <c r="I914" s="2" t="s">
        <v>90</v>
      </c>
      <c r="J914" s="6" t="s">
        <v>158</v>
      </c>
      <c r="K914" s="14" t="n">
        <v>138</v>
      </c>
      <c r="L914" s="2"/>
      <c r="M914" s="2" t="s">
        <v>173</v>
      </c>
      <c r="N914" s="2" t="s">
        <v>265</v>
      </c>
      <c r="O914" s="18" t="s">
        <v>266</v>
      </c>
      <c r="P914" s="2" t="s">
        <v>267</v>
      </c>
      <c r="Q914" s="2"/>
      <c r="R914" s="19"/>
      <c r="S914" s="14"/>
      <c r="T914" s="2"/>
      <c r="U914" s="2"/>
      <c r="V914" s="2"/>
      <c r="W914" s="2"/>
      <c r="X914" s="2"/>
      <c r="Y914" s="2"/>
      <c r="Z914" s="2"/>
      <c r="AA914" s="2"/>
      <c r="AB914" s="2"/>
    </row>
    <row r="915" customFormat="false" ht="15.75" hidden="false" customHeight="false" outlineLevel="0" collapsed="false">
      <c r="A915" s="2" t="s">
        <v>270</v>
      </c>
      <c r="B915" s="6" t="s">
        <v>261</v>
      </c>
      <c r="C915" s="2" t="s">
        <v>262</v>
      </c>
      <c r="D915" s="2" t="s">
        <v>263</v>
      </c>
      <c r="E915" s="2" t="s">
        <v>89</v>
      </c>
      <c r="F915" s="2"/>
      <c r="G915" s="2"/>
      <c r="H915" s="2"/>
      <c r="I915" s="2" t="s">
        <v>90</v>
      </c>
      <c r="J915" s="6" t="s">
        <v>158</v>
      </c>
      <c r="K915" s="14" t="n">
        <v>265</v>
      </c>
      <c r="L915" s="2"/>
      <c r="M915" s="2" t="s">
        <v>173</v>
      </c>
      <c r="N915" s="2" t="s">
        <v>265</v>
      </c>
      <c r="O915" s="18" t="s">
        <v>266</v>
      </c>
      <c r="P915" s="2" t="s">
        <v>267</v>
      </c>
      <c r="Q915" s="2"/>
      <c r="R915" s="19"/>
      <c r="S915" s="14"/>
      <c r="T915" s="2"/>
      <c r="U915" s="2"/>
      <c r="V915" s="2"/>
      <c r="W915" s="2"/>
      <c r="X915" s="2"/>
      <c r="Y915" s="2"/>
      <c r="Z915" s="2"/>
      <c r="AA915" s="2"/>
      <c r="AB915" s="2"/>
    </row>
    <row r="916" customFormat="false" ht="15.75" hidden="false" customHeight="false" outlineLevel="0" collapsed="false">
      <c r="A916" s="2" t="s">
        <v>271</v>
      </c>
      <c r="B916" s="6" t="s">
        <v>261</v>
      </c>
      <c r="C916" s="2" t="s">
        <v>262</v>
      </c>
      <c r="D916" s="2" t="s">
        <v>263</v>
      </c>
      <c r="E916" s="2" t="s">
        <v>89</v>
      </c>
      <c r="F916" s="2"/>
      <c r="G916" s="2"/>
      <c r="H916" s="2"/>
      <c r="I916" s="2" t="s">
        <v>90</v>
      </c>
      <c r="J916" s="6" t="s">
        <v>158</v>
      </c>
      <c r="K916" s="14" t="n">
        <v>134</v>
      </c>
      <c r="L916" s="2"/>
      <c r="M916" s="2" t="s">
        <v>173</v>
      </c>
      <c r="N916" s="2" t="s">
        <v>265</v>
      </c>
      <c r="O916" s="18" t="s">
        <v>266</v>
      </c>
      <c r="P916" s="2" t="s">
        <v>267</v>
      </c>
      <c r="Q916" s="2"/>
      <c r="R916" s="19"/>
      <c r="S916" s="14"/>
      <c r="T916" s="2"/>
      <c r="U916" s="2"/>
      <c r="V916" s="2"/>
      <c r="W916" s="2"/>
      <c r="X916" s="2"/>
      <c r="Y916" s="2"/>
      <c r="Z916" s="2"/>
      <c r="AA916" s="2"/>
      <c r="AB916" s="2"/>
    </row>
    <row r="917" customFormat="false" ht="15.75" hidden="false" customHeight="false" outlineLevel="0" collapsed="false">
      <c r="A917" s="2" t="s">
        <v>272</v>
      </c>
      <c r="B917" s="6" t="s">
        <v>261</v>
      </c>
      <c r="C917" s="2" t="s">
        <v>262</v>
      </c>
      <c r="D917" s="2" t="s">
        <v>263</v>
      </c>
      <c r="E917" s="2" t="s">
        <v>89</v>
      </c>
      <c r="F917" s="2"/>
      <c r="G917" s="2"/>
      <c r="H917" s="2"/>
      <c r="I917" s="2" t="s">
        <v>90</v>
      </c>
      <c r="J917" s="6" t="s">
        <v>158</v>
      </c>
      <c r="K917" s="14" t="n">
        <v>126</v>
      </c>
      <c r="L917" s="2"/>
      <c r="M917" s="2" t="s">
        <v>173</v>
      </c>
      <c r="N917" s="2" t="s">
        <v>265</v>
      </c>
      <c r="O917" s="18" t="s">
        <v>266</v>
      </c>
      <c r="P917" s="2" t="s">
        <v>267</v>
      </c>
      <c r="Q917" s="2"/>
      <c r="R917" s="19"/>
      <c r="S917" s="14"/>
      <c r="T917" s="2"/>
      <c r="U917" s="2"/>
      <c r="V917" s="2"/>
      <c r="W917" s="2"/>
      <c r="X917" s="2"/>
      <c r="Y917" s="2"/>
      <c r="Z917" s="2"/>
      <c r="AA917" s="2"/>
      <c r="AB917" s="2"/>
    </row>
    <row r="918" customFormat="false" ht="15.75" hidden="false" customHeight="false" outlineLevel="0" collapsed="false">
      <c r="A918" s="2" t="s">
        <v>273</v>
      </c>
      <c r="B918" s="6" t="s">
        <v>261</v>
      </c>
      <c r="C918" s="2" t="s">
        <v>262</v>
      </c>
      <c r="D918" s="2" t="s">
        <v>263</v>
      </c>
      <c r="E918" s="2" t="s">
        <v>89</v>
      </c>
      <c r="F918" s="2"/>
      <c r="G918" s="2"/>
      <c r="H918" s="2"/>
      <c r="I918" s="2" t="s">
        <v>90</v>
      </c>
      <c r="J918" s="6" t="s">
        <v>158</v>
      </c>
      <c r="K918" s="14" t="n">
        <v>360</v>
      </c>
      <c r="L918" s="2"/>
      <c r="M918" s="2" t="s">
        <v>173</v>
      </c>
      <c r="N918" s="2" t="s">
        <v>265</v>
      </c>
      <c r="O918" s="18" t="s">
        <v>266</v>
      </c>
      <c r="P918" s="2" t="s">
        <v>267</v>
      </c>
      <c r="Q918" s="2"/>
      <c r="R918" s="19"/>
      <c r="S918" s="14"/>
      <c r="T918" s="2"/>
      <c r="U918" s="2"/>
      <c r="V918" s="2"/>
      <c r="W918" s="2"/>
      <c r="X918" s="2"/>
      <c r="Y918" s="2"/>
      <c r="Z918" s="2"/>
      <c r="AA918" s="2"/>
      <c r="AB918" s="2"/>
    </row>
    <row r="919" customFormat="false" ht="15.75" hidden="false" customHeight="false" outlineLevel="0" collapsed="false">
      <c r="A919" s="2" t="s">
        <v>274</v>
      </c>
      <c r="B919" s="6" t="s">
        <v>261</v>
      </c>
      <c r="C919" s="2" t="s">
        <v>262</v>
      </c>
      <c r="D919" s="2" t="s">
        <v>263</v>
      </c>
      <c r="E919" s="2" t="s">
        <v>89</v>
      </c>
      <c r="F919" s="2"/>
      <c r="G919" s="2"/>
      <c r="H919" s="2"/>
      <c r="I919" s="2" t="s">
        <v>90</v>
      </c>
      <c r="J919" s="6" t="s">
        <v>158</v>
      </c>
      <c r="K919" s="14" t="n">
        <v>173</v>
      </c>
      <c r="L919" s="2"/>
      <c r="M919" s="2" t="s">
        <v>173</v>
      </c>
      <c r="N919" s="2" t="s">
        <v>265</v>
      </c>
      <c r="O919" s="18" t="s">
        <v>266</v>
      </c>
      <c r="P919" s="2" t="s">
        <v>267</v>
      </c>
      <c r="Q919" s="2"/>
      <c r="R919" s="19"/>
      <c r="S919" s="14"/>
      <c r="T919" s="2"/>
      <c r="U919" s="2"/>
      <c r="V919" s="2"/>
      <c r="W919" s="2"/>
      <c r="X919" s="2"/>
      <c r="Y919" s="2"/>
      <c r="Z919" s="2"/>
      <c r="AA919" s="2"/>
      <c r="AB919" s="2"/>
    </row>
    <row r="920" customFormat="false" ht="15.75" hidden="false" customHeight="false" outlineLevel="0" collapsed="false">
      <c r="A920" s="2" t="s">
        <v>275</v>
      </c>
      <c r="B920" s="6" t="s">
        <v>261</v>
      </c>
      <c r="C920" s="2" t="s">
        <v>262</v>
      </c>
      <c r="D920" s="2" t="s">
        <v>263</v>
      </c>
      <c r="E920" s="2" t="s">
        <v>89</v>
      </c>
      <c r="F920" s="2"/>
      <c r="G920" s="2"/>
      <c r="H920" s="2"/>
      <c r="I920" s="2" t="s">
        <v>90</v>
      </c>
      <c r="J920" s="6" t="s">
        <v>158</v>
      </c>
      <c r="K920" s="14" t="n">
        <v>281</v>
      </c>
      <c r="L920" s="2"/>
      <c r="M920" s="2" t="s">
        <v>173</v>
      </c>
      <c r="N920" s="2" t="s">
        <v>265</v>
      </c>
      <c r="O920" s="18" t="s">
        <v>266</v>
      </c>
      <c r="P920" s="2" t="s">
        <v>267</v>
      </c>
      <c r="Q920" s="2"/>
      <c r="R920" s="19"/>
      <c r="S920" s="14"/>
      <c r="T920" s="2"/>
      <c r="U920" s="2"/>
      <c r="V920" s="2"/>
      <c r="W920" s="2"/>
      <c r="X920" s="2"/>
      <c r="Y920" s="2"/>
      <c r="Z920" s="2"/>
      <c r="AA920" s="2"/>
      <c r="AB920" s="2"/>
    </row>
    <row r="921" customFormat="false" ht="15.75" hidden="false" customHeight="false" outlineLevel="0" collapsed="false">
      <c r="A921" s="2" t="s">
        <v>260</v>
      </c>
      <c r="B921" s="6" t="s">
        <v>261</v>
      </c>
      <c r="C921" s="2" t="s">
        <v>262</v>
      </c>
      <c r="D921" s="2" t="s">
        <v>263</v>
      </c>
      <c r="E921" s="2" t="s">
        <v>89</v>
      </c>
      <c r="F921" s="2"/>
      <c r="G921" s="2"/>
      <c r="H921" s="2"/>
      <c r="I921" s="2" t="s">
        <v>90</v>
      </c>
      <c r="J921" s="6" t="s">
        <v>277</v>
      </c>
      <c r="K921" s="14" t="n">
        <v>693</v>
      </c>
      <c r="L921" s="2"/>
      <c r="M921" s="2" t="s">
        <v>173</v>
      </c>
      <c r="N921" s="2" t="s">
        <v>265</v>
      </c>
      <c r="O921" s="18" t="s">
        <v>266</v>
      </c>
      <c r="P921" s="2" t="s">
        <v>267</v>
      </c>
      <c r="Q921" s="2"/>
      <c r="R921" s="19"/>
      <c r="S921" s="14"/>
      <c r="T921" s="2"/>
      <c r="U921" s="2"/>
      <c r="V921" s="2"/>
      <c r="W921" s="2"/>
      <c r="X921" s="2"/>
      <c r="Y921" s="2"/>
      <c r="Z921" s="2"/>
      <c r="AA921" s="2"/>
      <c r="AB921" s="2"/>
    </row>
    <row r="922" customFormat="false" ht="15.75" hidden="false" customHeight="false" outlineLevel="0" collapsed="false">
      <c r="A922" s="2" t="s">
        <v>268</v>
      </c>
      <c r="B922" s="6" t="s">
        <v>261</v>
      </c>
      <c r="C922" s="2" t="s">
        <v>262</v>
      </c>
      <c r="D922" s="2" t="s">
        <v>263</v>
      </c>
      <c r="E922" s="2" t="s">
        <v>89</v>
      </c>
      <c r="F922" s="2"/>
      <c r="G922" s="2"/>
      <c r="H922" s="2"/>
      <c r="I922" s="2" t="s">
        <v>90</v>
      </c>
      <c r="J922" s="6" t="s">
        <v>277</v>
      </c>
      <c r="K922" s="14" t="n">
        <v>173</v>
      </c>
      <c r="L922" s="2"/>
      <c r="M922" s="2" t="s">
        <v>173</v>
      </c>
      <c r="N922" s="2" t="s">
        <v>265</v>
      </c>
      <c r="O922" s="18" t="s">
        <v>266</v>
      </c>
      <c r="P922" s="2" t="s">
        <v>267</v>
      </c>
      <c r="Q922" s="2"/>
      <c r="R922" s="19"/>
      <c r="S922" s="14"/>
      <c r="T922" s="2"/>
      <c r="U922" s="2"/>
      <c r="V922" s="2"/>
      <c r="W922" s="2"/>
      <c r="X922" s="2"/>
      <c r="Y922" s="2"/>
      <c r="Z922" s="2"/>
      <c r="AA922" s="2"/>
      <c r="AB922" s="2"/>
    </row>
    <row r="923" customFormat="false" ht="15.75" hidden="false" customHeight="false" outlineLevel="0" collapsed="false">
      <c r="A923" s="2" t="s">
        <v>269</v>
      </c>
      <c r="B923" s="6" t="s">
        <v>261</v>
      </c>
      <c r="C923" s="2" t="s">
        <v>262</v>
      </c>
      <c r="D923" s="2" t="s">
        <v>263</v>
      </c>
      <c r="E923" s="2" t="s">
        <v>89</v>
      </c>
      <c r="F923" s="2"/>
      <c r="G923" s="2"/>
      <c r="H923" s="2"/>
      <c r="I923" s="2" t="s">
        <v>90</v>
      </c>
      <c r="J923" s="6" t="s">
        <v>277</v>
      </c>
      <c r="K923" s="14" t="n">
        <v>219</v>
      </c>
      <c r="L923" s="2"/>
      <c r="M923" s="2" t="s">
        <v>173</v>
      </c>
      <c r="N923" s="2" t="s">
        <v>265</v>
      </c>
      <c r="O923" s="18" t="s">
        <v>266</v>
      </c>
      <c r="P923" s="2" t="s">
        <v>267</v>
      </c>
      <c r="Q923" s="2"/>
      <c r="R923" s="19"/>
      <c r="S923" s="14"/>
      <c r="T923" s="2"/>
      <c r="U923" s="2"/>
      <c r="V923" s="2"/>
      <c r="W923" s="2"/>
      <c r="X923" s="2"/>
      <c r="Y923" s="2"/>
      <c r="Z923" s="2"/>
      <c r="AA923" s="2"/>
      <c r="AB923" s="2"/>
    </row>
    <row r="924" customFormat="false" ht="15.75" hidden="false" customHeight="false" outlineLevel="0" collapsed="false">
      <c r="A924" s="2" t="s">
        <v>270</v>
      </c>
      <c r="B924" s="6" t="s">
        <v>261</v>
      </c>
      <c r="C924" s="2" t="s">
        <v>262</v>
      </c>
      <c r="D924" s="2" t="s">
        <v>263</v>
      </c>
      <c r="E924" s="2" t="s">
        <v>89</v>
      </c>
      <c r="F924" s="2"/>
      <c r="G924" s="2"/>
      <c r="H924" s="2"/>
      <c r="I924" s="2" t="s">
        <v>90</v>
      </c>
      <c r="J924" s="6" t="s">
        <v>277</v>
      </c>
      <c r="K924" s="14" t="n">
        <v>29</v>
      </c>
      <c r="L924" s="2"/>
      <c r="M924" s="2" t="s">
        <v>173</v>
      </c>
      <c r="N924" s="2" t="s">
        <v>265</v>
      </c>
      <c r="O924" s="18" t="s">
        <v>266</v>
      </c>
      <c r="P924" s="2" t="s">
        <v>267</v>
      </c>
      <c r="Q924" s="2"/>
      <c r="R924" s="19"/>
      <c r="S924" s="14"/>
      <c r="T924" s="2"/>
      <c r="U924" s="2"/>
      <c r="V924" s="2"/>
      <c r="W924" s="2"/>
      <c r="X924" s="2"/>
      <c r="Y924" s="2"/>
      <c r="Z924" s="2"/>
      <c r="AA924" s="2"/>
      <c r="AB924" s="2"/>
    </row>
    <row r="925" customFormat="false" ht="15.75" hidden="false" customHeight="false" outlineLevel="0" collapsed="false">
      <c r="A925" s="2" t="s">
        <v>271</v>
      </c>
      <c r="B925" s="6" t="s">
        <v>261</v>
      </c>
      <c r="C925" s="2" t="s">
        <v>262</v>
      </c>
      <c r="D925" s="2" t="s">
        <v>263</v>
      </c>
      <c r="E925" s="2" t="s">
        <v>89</v>
      </c>
      <c r="F925" s="2"/>
      <c r="G925" s="2"/>
      <c r="H925" s="2"/>
      <c r="I925" s="2" t="s">
        <v>90</v>
      </c>
      <c r="J925" s="6" t="s">
        <v>277</v>
      </c>
      <c r="K925" s="14" t="n">
        <v>92</v>
      </c>
      <c r="L925" s="2"/>
      <c r="M925" s="2" t="s">
        <v>173</v>
      </c>
      <c r="N925" s="2" t="s">
        <v>265</v>
      </c>
      <c r="O925" s="18" t="s">
        <v>266</v>
      </c>
      <c r="P925" s="2" t="s">
        <v>267</v>
      </c>
      <c r="Q925" s="2"/>
      <c r="R925" s="19"/>
      <c r="S925" s="14"/>
      <c r="T925" s="2"/>
      <c r="U925" s="2"/>
      <c r="V925" s="2"/>
      <c r="W925" s="2"/>
      <c r="X925" s="2"/>
      <c r="Y925" s="2"/>
      <c r="Z925" s="2"/>
      <c r="AA925" s="2"/>
      <c r="AB925" s="2"/>
    </row>
    <row r="926" customFormat="false" ht="15.75" hidden="false" customHeight="false" outlineLevel="0" collapsed="false">
      <c r="A926" s="2" t="s">
        <v>272</v>
      </c>
      <c r="B926" s="6" t="s">
        <v>261</v>
      </c>
      <c r="C926" s="2" t="s">
        <v>262</v>
      </c>
      <c r="D926" s="2" t="s">
        <v>263</v>
      </c>
      <c r="E926" s="2" t="s">
        <v>89</v>
      </c>
      <c r="F926" s="2"/>
      <c r="G926" s="2"/>
      <c r="H926" s="2"/>
      <c r="I926" s="2" t="s">
        <v>90</v>
      </c>
      <c r="J926" s="6" t="s">
        <v>277</v>
      </c>
      <c r="K926" s="14" t="n">
        <v>81</v>
      </c>
      <c r="L926" s="2"/>
      <c r="M926" s="2" t="s">
        <v>173</v>
      </c>
      <c r="N926" s="2" t="s">
        <v>265</v>
      </c>
      <c r="O926" s="18" t="s">
        <v>266</v>
      </c>
      <c r="P926" s="2" t="s">
        <v>267</v>
      </c>
      <c r="Q926" s="2"/>
      <c r="R926" s="19"/>
      <c r="S926" s="14"/>
      <c r="T926" s="2"/>
      <c r="U926" s="2"/>
      <c r="V926" s="2"/>
      <c r="W926" s="2"/>
      <c r="X926" s="2"/>
      <c r="Y926" s="2"/>
      <c r="Z926" s="2"/>
      <c r="AA926" s="2"/>
      <c r="AB926" s="2"/>
    </row>
    <row r="927" customFormat="false" ht="15.75" hidden="false" customHeight="false" outlineLevel="0" collapsed="false">
      <c r="A927" s="2" t="s">
        <v>273</v>
      </c>
      <c r="B927" s="6" t="s">
        <v>261</v>
      </c>
      <c r="C927" s="2" t="s">
        <v>262</v>
      </c>
      <c r="D927" s="2" t="s">
        <v>263</v>
      </c>
      <c r="E927" s="2" t="s">
        <v>89</v>
      </c>
      <c r="F927" s="2"/>
      <c r="G927" s="2"/>
      <c r="H927" s="2"/>
      <c r="I927" s="2" t="s">
        <v>90</v>
      </c>
      <c r="J927" s="6" t="s">
        <v>277</v>
      </c>
      <c r="K927" s="14" t="n">
        <v>373</v>
      </c>
      <c r="L927" s="2"/>
      <c r="M927" s="2" t="s">
        <v>173</v>
      </c>
      <c r="N927" s="2" t="s">
        <v>265</v>
      </c>
      <c r="O927" s="18" t="s">
        <v>266</v>
      </c>
      <c r="P927" s="2" t="s">
        <v>267</v>
      </c>
      <c r="Q927" s="2"/>
      <c r="R927" s="19"/>
      <c r="S927" s="14"/>
      <c r="T927" s="2"/>
      <c r="U927" s="2"/>
      <c r="V927" s="2"/>
      <c r="W927" s="2"/>
      <c r="X927" s="2"/>
      <c r="Y927" s="2"/>
      <c r="Z927" s="2"/>
      <c r="AA927" s="2"/>
      <c r="AB927" s="2"/>
    </row>
    <row r="928" customFormat="false" ht="15.75" hidden="false" customHeight="false" outlineLevel="0" collapsed="false">
      <c r="A928" s="2" t="s">
        <v>274</v>
      </c>
      <c r="B928" s="6" t="s">
        <v>261</v>
      </c>
      <c r="C928" s="2" t="s">
        <v>262</v>
      </c>
      <c r="D928" s="2" t="s">
        <v>263</v>
      </c>
      <c r="E928" s="2" t="s">
        <v>89</v>
      </c>
      <c r="F928" s="2"/>
      <c r="G928" s="2"/>
      <c r="H928" s="2"/>
      <c r="I928" s="2" t="s">
        <v>90</v>
      </c>
      <c r="J928" s="6" t="s">
        <v>277</v>
      </c>
      <c r="K928" s="14" t="n">
        <v>43</v>
      </c>
      <c r="L928" s="2"/>
      <c r="M928" s="2" t="s">
        <v>173</v>
      </c>
      <c r="N928" s="2" t="s">
        <v>265</v>
      </c>
      <c r="O928" s="18" t="s">
        <v>266</v>
      </c>
      <c r="P928" s="2" t="s">
        <v>267</v>
      </c>
      <c r="Q928" s="2"/>
      <c r="R928" s="19"/>
      <c r="S928" s="14"/>
      <c r="T928" s="2"/>
      <c r="U928" s="2"/>
      <c r="V928" s="2"/>
      <c r="W928" s="2"/>
      <c r="X928" s="2"/>
      <c r="Y928" s="2"/>
      <c r="Z928" s="2"/>
      <c r="AA928" s="2"/>
      <c r="AB928" s="2"/>
    </row>
    <row r="929" customFormat="false" ht="15.75" hidden="false" customHeight="false" outlineLevel="0" collapsed="false">
      <c r="A929" s="2" t="s">
        <v>275</v>
      </c>
      <c r="B929" s="6" t="s">
        <v>261</v>
      </c>
      <c r="C929" s="2" t="s">
        <v>262</v>
      </c>
      <c r="D929" s="2" t="s">
        <v>263</v>
      </c>
      <c r="E929" s="2" t="s">
        <v>89</v>
      </c>
      <c r="F929" s="2"/>
      <c r="G929" s="2"/>
      <c r="H929" s="2"/>
      <c r="I929" s="2" t="s">
        <v>90</v>
      </c>
      <c r="J929" s="6" t="s">
        <v>277</v>
      </c>
      <c r="K929" s="14" t="n">
        <v>1803</v>
      </c>
      <c r="L929" s="2"/>
      <c r="M929" s="2" t="s">
        <v>173</v>
      </c>
      <c r="N929" s="2" t="s">
        <v>265</v>
      </c>
      <c r="O929" s="18" t="s">
        <v>266</v>
      </c>
      <c r="P929" s="2" t="s">
        <v>267</v>
      </c>
      <c r="Q929" s="2"/>
      <c r="R929" s="19"/>
      <c r="S929" s="14"/>
      <c r="T929" s="2"/>
      <c r="U929" s="2"/>
      <c r="V929" s="2"/>
      <c r="W929" s="2"/>
      <c r="X929" s="2"/>
      <c r="Y929" s="2"/>
      <c r="Z929" s="2"/>
      <c r="AA929" s="2"/>
      <c r="AB929" s="2"/>
    </row>
    <row r="930" customFormat="false" ht="15.75" hidden="false" customHeight="false" outlineLevel="0" collapsed="false">
      <c r="A930" s="2" t="s">
        <v>260</v>
      </c>
      <c r="B930" s="6" t="s">
        <v>261</v>
      </c>
      <c r="C930" s="2" t="s">
        <v>262</v>
      </c>
      <c r="D930" s="2" t="s">
        <v>263</v>
      </c>
      <c r="E930" s="2" t="s">
        <v>89</v>
      </c>
      <c r="F930" s="2"/>
      <c r="G930" s="2"/>
      <c r="H930" s="2"/>
      <c r="I930" s="2" t="s">
        <v>90</v>
      </c>
      <c r="J930" s="6" t="s">
        <v>115</v>
      </c>
      <c r="K930" s="14" t="n">
        <v>27</v>
      </c>
      <c r="L930" s="2"/>
      <c r="M930" s="2" t="s">
        <v>173</v>
      </c>
      <c r="N930" s="2" t="s">
        <v>265</v>
      </c>
      <c r="O930" s="18" t="s">
        <v>266</v>
      </c>
      <c r="P930" s="2" t="s">
        <v>267</v>
      </c>
      <c r="Q930" s="2"/>
      <c r="R930" s="19"/>
      <c r="S930" s="14"/>
      <c r="T930" s="2"/>
      <c r="U930" s="2"/>
      <c r="V930" s="2"/>
      <c r="W930" s="2"/>
      <c r="X930" s="2"/>
      <c r="Y930" s="2"/>
      <c r="Z930" s="2"/>
      <c r="AA930" s="2"/>
      <c r="AB930" s="2"/>
    </row>
    <row r="931" customFormat="false" ht="15.75" hidden="false" customHeight="false" outlineLevel="0" collapsed="false">
      <c r="A931" s="2" t="s">
        <v>268</v>
      </c>
      <c r="B931" s="6" t="s">
        <v>261</v>
      </c>
      <c r="C931" s="2" t="s">
        <v>262</v>
      </c>
      <c r="D931" s="2" t="s">
        <v>263</v>
      </c>
      <c r="E931" s="2" t="s">
        <v>89</v>
      </c>
      <c r="F931" s="2"/>
      <c r="G931" s="2"/>
      <c r="H931" s="2"/>
      <c r="I931" s="2" t="s">
        <v>90</v>
      </c>
      <c r="J931" s="6" t="s">
        <v>115</v>
      </c>
      <c r="K931" s="14" t="n">
        <v>20</v>
      </c>
      <c r="L931" s="2"/>
      <c r="M931" s="2" t="s">
        <v>173</v>
      </c>
      <c r="N931" s="2" t="s">
        <v>265</v>
      </c>
      <c r="O931" s="18" t="s">
        <v>266</v>
      </c>
      <c r="P931" s="2" t="s">
        <v>267</v>
      </c>
      <c r="Q931" s="2"/>
      <c r="R931" s="19"/>
      <c r="S931" s="14"/>
      <c r="T931" s="2"/>
      <c r="U931" s="2"/>
      <c r="V931" s="2"/>
      <c r="W931" s="2"/>
      <c r="X931" s="2"/>
      <c r="Y931" s="2"/>
      <c r="Z931" s="2"/>
      <c r="AA931" s="2"/>
      <c r="AB931" s="2"/>
    </row>
    <row r="932" customFormat="false" ht="15.75" hidden="false" customHeight="false" outlineLevel="0" collapsed="false">
      <c r="A932" s="2" t="s">
        <v>269</v>
      </c>
      <c r="B932" s="6" t="s">
        <v>261</v>
      </c>
      <c r="C932" s="2" t="s">
        <v>262</v>
      </c>
      <c r="D932" s="2" t="s">
        <v>263</v>
      </c>
      <c r="E932" s="2" t="s">
        <v>89</v>
      </c>
      <c r="F932" s="2"/>
      <c r="G932" s="2"/>
      <c r="H932" s="2"/>
      <c r="I932" s="2" t="s">
        <v>90</v>
      </c>
      <c r="J932" s="6" t="s">
        <v>115</v>
      </c>
      <c r="K932" s="14" t="n">
        <v>20</v>
      </c>
      <c r="L932" s="2"/>
      <c r="M932" s="2" t="s">
        <v>173</v>
      </c>
      <c r="N932" s="2" t="s">
        <v>265</v>
      </c>
      <c r="O932" s="18" t="s">
        <v>266</v>
      </c>
      <c r="P932" s="2" t="s">
        <v>267</v>
      </c>
      <c r="Q932" s="2"/>
      <c r="R932" s="19"/>
      <c r="S932" s="14"/>
      <c r="T932" s="2"/>
      <c r="U932" s="2"/>
      <c r="V932" s="2"/>
      <c r="W932" s="2"/>
      <c r="X932" s="2"/>
      <c r="Y932" s="2"/>
      <c r="Z932" s="2"/>
      <c r="AA932" s="2"/>
      <c r="AB932" s="2"/>
    </row>
    <row r="933" customFormat="false" ht="15.75" hidden="false" customHeight="false" outlineLevel="0" collapsed="false">
      <c r="A933" s="2" t="s">
        <v>270</v>
      </c>
      <c r="B933" s="6" t="s">
        <v>261</v>
      </c>
      <c r="C933" s="2" t="s">
        <v>262</v>
      </c>
      <c r="D933" s="2" t="s">
        <v>263</v>
      </c>
      <c r="E933" s="2" t="s">
        <v>89</v>
      </c>
      <c r="F933" s="2"/>
      <c r="G933" s="2"/>
      <c r="H933" s="2"/>
      <c r="I933" s="2" t="s">
        <v>90</v>
      </c>
      <c r="J933" s="6" t="s">
        <v>115</v>
      </c>
      <c r="K933" s="14" t="n">
        <v>17</v>
      </c>
      <c r="L933" s="2"/>
      <c r="M933" s="2" t="s">
        <v>173</v>
      </c>
      <c r="N933" s="2" t="s">
        <v>265</v>
      </c>
      <c r="O933" s="18" t="s">
        <v>266</v>
      </c>
      <c r="P933" s="2" t="s">
        <v>267</v>
      </c>
      <c r="Q933" s="2"/>
      <c r="R933" s="19"/>
      <c r="S933" s="14"/>
      <c r="T933" s="2"/>
      <c r="U933" s="2"/>
      <c r="V933" s="2"/>
      <c r="W933" s="2"/>
      <c r="X933" s="2"/>
      <c r="Y933" s="2"/>
      <c r="Z933" s="2"/>
      <c r="AA933" s="2"/>
      <c r="AB933" s="2"/>
    </row>
    <row r="934" customFormat="false" ht="15.75" hidden="false" customHeight="false" outlineLevel="0" collapsed="false">
      <c r="A934" s="2" t="s">
        <v>271</v>
      </c>
      <c r="B934" s="6" t="s">
        <v>261</v>
      </c>
      <c r="C934" s="2" t="s">
        <v>262</v>
      </c>
      <c r="D934" s="2" t="s">
        <v>263</v>
      </c>
      <c r="E934" s="2" t="s">
        <v>89</v>
      </c>
      <c r="F934" s="2"/>
      <c r="G934" s="2"/>
      <c r="H934" s="2"/>
      <c r="I934" s="2" t="s">
        <v>90</v>
      </c>
      <c r="J934" s="6" t="s">
        <v>115</v>
      </c>
      <c r="K934" s="14" t="n">
        <v>12</v>
      </c>
      <c r="L934" s="2"/>
      <c r="M934" s="2" t="s">
        <v>173</v>
      </c>
      <c r="N934" s="2" t="s">
        <v>265</v>
      </c>
      <c r="O934" s="18" t="s">
        <v>266</v>
      </c>
      <c r="P934" s="2" t="s">
        <v>267</v>
      </c>
      <c r="Q934" s="2"/>
      <c r="R934" s="19"/>
      <c r="S934" s="14"/>
      <c r="T934" s="2"/>
      <c r="U934" s="2"/>
      <c r="V934" s="2"/>
      <c r="W934" s="2"/>
      <c r="X934" s="2"/>
      <c r="Y934" s="2"/>
      <c r="Z934" s="2"/>
      <c r="AA934" s="2"/>
      <c r="AB934" s="2"/>
    </row>
    <row r="935" customFormat="false" ht="15.75" hidden="false" customHeight="false" outlineLevel="0" collapsed="false">
      <c r="A935" s="2" t="s">
        <v>272</v>
      </c>
      <c r="B935" s="6" t="s">
        <v>261</v>
      </c>
      <c r="C935" s="2" t="s">
        <v>262</v>
      </c>
      <c r="D935" s="2" t="s">
        <v>263</v>
      </c>
      <c r="E935" s="2" t="s">
        <v>89</v>
      </c>
      <c r="F935" s="2"/>
      <c r="G935" s="2"/>
      <c r="H935" s="2"/>
      <c r="I935" s="2" t="s">
        <v>90</v>
      </c>
      <c r="J935" s="6" t="s">
        <v>115</v>
      </c>
      <c r="K935" s="14" t="n">
        <v>7</v>
      </c>
      <c r="L935" s="2"/>
      <c r="M935" s="2" t="s">
        <v>173</v>
      </c>
      <c r="N935" s="2" t="s">
        <v>265</v>
      </c>
      <c r="O935" s="18" t="s">
        <v>266</v>
      </c>
      <c r="P935" s="2" t="s">
        <v>267</v>
      </c>
      <c r="Q935" s="2"/>
      <c r="R935" s="19"/>
      <c r="S935" s="14"/>
      <c r="T935" s="2"/>
      <c r="U935" s="2"/>
      <c r="V935" s="2"/>
      <c r="W935" s="2"/>
      <c r="X935" s="2"/>
      <c r="Y935" s="2"/>
      <c r="Z935" s="2"/>
      <c r="AA935" s="2"/>
      <c r="AB935" s="2"/>
    </row>
    <row r="936" customFormat="false" ht="15.75" hidden="false" customHeight="false" outlineLevel="0" collapsed="false">
      <c r="A936" s="2" t="s">
        <v>273</v>
      </c>
      <c r="B936" s="6" t="s">
        <v>261</v>
      </c>
      <c r="C936" s="2" t="s">
        <v>262</v>
      </c>
      <c r="D936" s="2" t="s">
        <v>263</v>
      </c>
      <c r="E936" s="2" t="s">
        <v>89</v>
      </c>
      <c r="F936" s="2"/>
      <c r="G936" s="2"/>
      <c r="H936" s="2"/>
      <c r="I936" s="2" t="s">
        <v>90</v>
      </c>
      <c r="J936" s="6" t="s">
        <v>115</v>
      </c>
      <c r="K936" s="14" t="n">
        <v>22</v>
      </c>
      <c r="L936" s="2"/>
      <c r="M936" s="2" t="s">
        <v>173</v>
      </c>
      <c r="N936" s="2" t="s">
        <v>265</v>
      </c>
      <c r="O936" s="18" t="s">
        <v>266</v>
      </c>
      <c r="P936" s="2" t="s">
        <v>267</v>
      </c>
      <c r="Q936" s="2"/>
      <c r="R936" s="19"/>
      <c r="S936" s="14"/>
      <c r="T936" s="2"/>
      <c r="U936" s="2"/>
      <c r="V936" s="2"/>
      <c r="W936" s="2"/>
      <c r="X936" s="2"/>
      <c r="Y936" s="2"/>
      <c r="Z936" s="2"/>
      <c r="AA936" s="2"/>
      <c r="AB936" s="2"/>
    </row>
    <row r="937" customFormat="false" ht="15.75" hidden="false" customHeight="false" outlineLevel="0" collapsed="false">
      <c r="A937" s="2" t="s">
        <v>274</v>
      </c>
      <c r="B937" s="6" t="s">
        <v>261</v>
      </c>
      <c r="C937" s="2" t="s">
        <v>262</v>
      </c>
      <c r="D937" s="2" t="s">
        <v>263</v>
      </c>
      <c r="E937" s="2" t="s">
        <v>89</v>
      </c>
      <c r="F937" s="2"/>
      <c r="G937" s="2"/>
      <c r="H937" s="2"/>
      <c r="I937" s="2" t="s">
        <v>90</v>
      </c>
      <c r="J937" s="6" t="s">
        <v>115</v>
      </c>
      <c r="K937" s="14" t="n">
        <v>10</v>
      </c>
      <c r="L937" s="2"/>
      <c r="M937" s="2" t="s">
        <v>173</v>
      </c>
      <c r="N937" s="2" t="s">
        <v>265</v>
      </c>
      <c r="O937" s="18" t="s">
        <v>266</v>
      </c>
      <c r="P937" s="2" t="s">
        <v>267</v>
      </c>
      <c r="Q937" s="2"/>
      <c r="R937" s="19"/>
      <c r="S937" s="14"/>
      <c r="T937" s="2"/>
      <c r="U937" s="2"/>
      <c r="V937" s="2"/>
      <c r="W937" s="2"/>
      <c r="X937" s="2"/>
      <c r="Y937" s="2"/>
      <c r="Z937" s="2"/>
      <c r="AA937" s="2"/>
      <c r="AB937" s="2"/>
    </row>
    <row r="938" customFormat="false" ht="15.75" hidden="false" customHeight="false" outlineLevel="0" collapsed="false">
      <c r="A938" s="2" t="s">
        <v>275</v>
      </c>
      <c r="B938" s="6" t="s">
        <v>261</v>
      </c>
      <c r="C938" s="2" t="s">
        <v>262</v>
      </c>
      <c r="D938" s="2" t="s">
        <v>263</v>
      </c>
      <c r="E938" s="2" t="s">
        <v>89</v>
      </c>
      <c r="F938" s="2"/>
      <c r="G938" s="2"/>
      <c r="H938" s="2"/>
      <c r="I938" s="2" t="s">
        <v>90</v>
      </c>
      <c r="J938" s="6" t="s">
        <v>115</v>
      </c>
      <c r="K938" s="14" t="n">
        <v>24</v>
      </c>
      <c r="L938" s="2"/>
      <c r="M938" s="2" t="s">
        <v>173</v>
      </c>
      <c r="N938" s="2" t="s">
        <v>265</v>
      </c>
      <c r="O938" s="18" t="s">
        <v>266</v>
      </c>
      <c r="P938" s="2" t="s">
        <v>267</v>
      </c>
      <c r="Q938" s="2"/>
      <c r="R938" s="19"/>
      <c r="S938" s="14"/>
      <c r="T938" s="2"/>
      <c r="U938" s="2"/>
      <c r="V938" s="2"/>
      <c r="W938" s="2"/>
      <c r="X938" s="2"/>
      <c r="Y938" s="2"/>
      <c r="Z938" s="2"/>
      <c r="AA938" s="2"/>
      <c r="AB938" s="2"/>
    </row>
    <row r="939" customFormat="false" ht="15.75" hidden="false" customHeight="false" outlineLevel="0" collapsed="false">
      <c r="A939" s="2" t="s">
        <v>260</v>
      </c>
      <c r="B939" s="6" t="s">
        <v>261</v>
      </c>
      <c r="C939" s="2" t="s">
        <v>262</v>
      </c>
      <c r="D939" s="2" t="s">
        <v>263</v>
      </c>
      <c r="E939" s="2" t="s">
        <v>89</v>
      </c>
      <c r="F939" s="2"/>
      <c r="G939" s="2"/>
      <c r="H939" s="2"/>
      <c r="I939" s="2" t="s">
        <v>90</v>
      </c>
      <c r="J939" s="6" t="s">
        <v>112</v>
      </c>
      <c r="K939" s="14" t="n">
        <v>24</v>
      </c>
      <c r="L939" s="2"/>
      <c r="M939" s="2" t="s">
        <v>173</v>
      </c>
      <c r="N939" s="2" t="s">
        <v>265</v>
      </c>
      <c r="O939" s="18" t="s">
        <v>266</v>
      </c>
      <c r="P939" s="2" t="s">
        <v>267</v>
      </c>
      <c r="Q939" s="2"/>
      <c r="R939" s="19"/>
      <c r="S939" s="14"/>
      <c r="T939" s="2"/>
      <c r="U939" s="2"/>
      <c r="V939" s="2"/>
      <c r="W939" s="2"/>
      <c r="X939" s="2"/>
      <c r="Y939" s="2"/>
      <c r="Z939" s="2"/>
      <c r="AA939" s="2"/>
      <c r="AB939" s="2"/>
    </row>
    <row r="940" customFormat="false" ht="15.75" hidden="false" customHeight="false" outlineLevel="0" collapsed="false">
      <c r="A940" s="2" t="s">
        <v>268</v>
      </c>
      <c r="B940" s="6" t="s">
        <v>261</v>
      </c>
      <c r="C940" s="2" t="s">
        <v>262</v>
      </c>
      <c r="D940" s="2" t="s">
        <v>263</v>
      </c>
      <c r="E940" s="2" t="s">
        <v>89</v>
      </c>
      <c r="F940" s="2"/>
      <c r="G940" s="2"/>
      <c r="H940" s="2"/>
      <c r="I940" s="2" t="s">
        <v>90</v>
      </c>
      <c r="J940" s="6" t="s">
        <v>112</v>
      </c>
      <c r="K940" s="14" t="n">
        <v>114</v>
      </c>
      <c r="L940" s="2"/>
      <c r="M940" s="2" t="s">
        <v>173</v>
      </c>
      <c r="N940" s="2" t="s">
        <v>265</v>
      </c>
      <c r="O940" s="18" t="s">
        <v>266</v>
      </c>
      <c r="P940" s="2" t="s">
        <v>267</v>
      </c>
      <c r="Q940" s="2"/>
      <c r="R940" s="19"/>
      <c r="S940" s="14"/>
      <c r="T940" s="2"/>
      <c r="U940" s="2"/>
      <c r="V940" s="2"/>
      <c r="W940" s="2"/>
      <c r="X940" s="2"/>
      <c r="Y940" s="2"/>
      <c r="Z940" s="2"/>
      <c r="AA940" s="2"/>
      <c r="AB940" s="2"/>
    </row>
    <row r="941" customFormat="false" ht="15.75" hidden="false" customHeight="false" outlineLevel="0" collapsed="false">
      <c r="A941" s="2" t="s">
        <v>269</v>
      </c>
      <c r="B941" s="6" t="s">
        <v>261</v>
      </c>
      <c r="C941" s="2" t="s">
        <v>262</v>
      </c>
      <c r="D941" s="2" t="s">
        <v>263</v>
      </c>
      <c r="E941" s="2" t="s">
        <v>89</v>
      </c>
      <c r="F941" s="2"/>
      <c r="G941" s="2"/>
      <c r="H941" s="2"/>
      <c r="I941" s="2" t="s">
        <v>90</v>
      </c>
      <c r="J941" s="6" t="s">
        <v>112</v>
      </c>
      <c r="K941" s="14" t="n">
        <v>175</v>
      </c>
      <c r="L941" s="2"/>
      <c r="M941" s="2" t="s">
        <v>173</v>
      </c>
      <c r="N941" s="2" t="s">
        <v>265</v>
      </c>
      <c r="O941" s="18" t="s">
        <v>266</v>
      </c>
      <c r="P941" s="2" t="s">
        <v>267</v>
      </c>
      <c r="Q941" s="2"/>
      <c r="R941" s="19"/>
      <c r="S941" s="14"/>
      <c r="T941" s="2"/>
      <c r="U941" s="2"/>
      <c r="V941" s="2"/>
      <c r="W941" s="2"/>
      <c r="X941" s="2"/>
      <c r="Y941" s="2"/>
      <c r="Z941" s="2"/>
      <c r="AA941" s="2"/>
      <c r="AB941" s="2"/>
    </row>
    <row r="942" customFormat="false" ht="15.75" hidden="false" customHeight="false" outlineLevel="0" collapsed="false">
      <c r="A942" s="2" t="s">
        <v>270</v>
      </c>
      <c r="B942" s="6" t="s">
        <v>261</v>
      </c>
      <c r="C942" s="2" t="s">
        <v>262</v>
      </c>
      <c r="D942" s="2" t="s">
        <v>263</v>
      </c>
      <c r="E942" s="2" t="s">
        <v>89</v>
      </c>
      <c r="F942" s="2"/>
      <c r="G942" s="2"/>
      <c r="H942" s="2"/>
      <c r="I942" s="2" t="s">
        <v>90</v>
      </c>
      <c r="J942" s="6" t="s">
        <v>112</v>
      </c>
      <c r="K942" s="14" t="n">
        <v>15</v>
      </c>
      <c r="L942" s="2"/>
      <c r="M942" s="2" t="s">
        <v>173</v>
      </c>
      <c r="N942" s="2" t="s">
        <v>265</v>
      </c>
      <c r="O942" s="18" t="s">
        <v>266</v>
      </c>
      <c r="P942" s="2" t="s">
        <v>267</v>
      </c>
      <c r="Q942" s="2"/>
      <c r="R942" s="19"/>
      <c r="S942" s="14"/>
      <c r="T942" s="2"/>
      <c r="U942" s="2"/>
      <c r="V942" s="2"/>
      <c r="W942" s="2"/>
      <c r="X942" s="2"/>
      <c r="Y942" s="2"/>
      <c r="Z942" s="2"/>
      <c r="AA942" s="2"/>
      <c r="AB942" s="2"/>
    </row>
    <row r="943" customFormat="false" ht="15.75" hidden="false" customHeight="false" outlineLevel="0" collapsed="false">
      <c r="A943" s="2" t="s">
        <v>271</v>
      </c>
      <c r="B943" s="6" t="s">
        <v>261</v>
      </c>
      <c r="C943" s="2" t="s">
        <v>262</v>
      </c>
      <c r="D943" s="2" t="s">
        <v>263</v>
      </c>
      <c r="E943" s="2" t="s">
        <v>89</v>
      </c>
      <c r="F943" s="2"/>
      <c r="G943" s="2"/>
      <c r="H943" s="2"/>
      <c r="I943" s="2" t="s">
        <v>90</v>
      </c>
      <c r="J943" s="6" t="s">
        <v>112</v>
      </c>
      <c r="K943" s="14" t="n">
        <v>42</v>
      </c>
      <c r="L943" s="2"/>
      <c r="M943" s="2" t="s">
        <v>173</v>
      </c>
      <c r="N943" s="2" t="s">
        <v>265</v>
      </c>
      <c r="O943" s="18" t="s">
        <v>266</v>
      </c>
      <c r="P943" s="2" t="s">
        <v>267</v>
      </c>
      <c r="Q943" s="2"/>
      <c r="R943" s="19"/>
      <c r="S943" s="14"/>
      <c r="T943" s="2"/>
      <c r="U943" s="2"/>
      <c r="V943" s="2"/>
      <c r="W943" s="2"/>
      <c r="X943" s="2"/>
      <c r="Y943" s="2"/>
      <c r="Z943" s="2"/>
      <c r="AA943" s="2"/>
      <c r="AB943" s="2"/>
    </row>
    <row r="944" customFormat="false" ht="15.75" hidden="false" customHeight="false" outlineLevel="0" collapsed="false">
      <c r="A944" s="2" t="s">
        <v>272</v>
      </c>
      <c r="B944" s="6" t="s">
        <v>261</v>
      </c>
      <c r="C944" s="2" t="s">
        <v>262</v>
      </c>
      <c r="D944" s="2" t="s">
        <v>263</v>
      </c>
      <c r="E944" s="2" t="s">
        <v>89</v>
      </c>
      <c r="F944" s="2"/>
      <c r="G944" s="2"/>
      <c r="H944" s="2"/>
      <c r="I944" s="2" t="s">
        <v>90</v>
      </c>
      <c r="J944" s="6" t="s">
        <v>112</v>
      </c>
      <c r="K944" s="14" t="n">
        <v>8</v>
      </c>
      <c r="L944" s="2"/>
      <c r="M944" s="2" t="s">
        <v>173</v>
      </c>
      <c r="N944" s="2" t="s">
        <v>265</v>
      </c>
      <c r="O944" s="18" t="s">
        <v>266</v>
      </c>
      <c r="P944" s="2" t="s">
        <v>267</v>
      </c>
      <c r="Q944" s="2"/>
      <c r="R944" s="19"/>
      <c r="S944" s="14"/>
      <c r="T944" s="2"/>
      <c r="U944" s="2"/>
      <c r="V944" s="2"/>
      <c r="W944" s="2"/>
      <c r="X944" s="2"/>
      <c r="Y944" s="2"/>
      <c r="Z944" s="2"/>
      <c r="AA944" s="2"/>
      <c r="AB944" s="2"/>
    </row>
    <row r="945" customFormat="false" ht="15.75" hidden="false" customHeight="false" outlineLevel="0" collapsed="false">
      <c r="A945" s="2" t="s">
        <v>273</v>
      </c>
      <c r="B945" s="6" t="s">
        <v>261</v>
      </c>
      <c r="C945" s="2" t="s">
        <v>262</v>
      </c>
      <c r="D945" s="2" t="s">
        <v>263</v>
      </c>
      <c r="E945" s="2" t="s">
        <v>89</v>
      </c>
      <c r="F945" s="2"/>
      <c r="G945" s="2"/>
      <c r="H945" s="2"/>
      <c r="I945" s="2" t="s">
        <v>90</v>
      </c>
      <c r="J945" s="6" t="s">
        <v>112</v>
      </c>
      <c r="K945" s="14" t="n">
        <v>25</v>
      </c>
      <c r="L945" s="2"/>
      <c r="M945" s="2" t="s">
        <v>173</v>
      </c>
      <c r="N945" s="2" t="s">
        <v>265</v>
      </c>
      <c r="O945" s="18" t="s">
        <v>266</v>
      </c>
      <c r="P945" s="2" t="s">
        <v>267</v>
      </c>
      <c r="Q945" s="2"/>
      <c r="R945" s="19"/>
      <c r="S945" s="14"/>
      <c r="T945" s="2"/>
      <c r="U945" s="2"/>
      <c r="V945" s="2"/>
      <c r="W945" s="2"/>
      <c r="X945" s="2"/>
      <c r="Y945" s="2"/>
      <c r="Z945" s="2"/>
      <c r="AA945" s="2"/>
      <c r="AB945" s="2"/>
    </row>
    <row r="946" customFormat="false" ht="15.75" hidden="false" customHeight="false" outlineLevel="0" collapsed="false">
      <c r="A946" s="2" t="s">
        <v>274</v>
      </c>
      <c r="B946" s="6" t="s">
        <v>261</v>
      </c>
      <c r="C946" s="2" t="s">
        <v>262</v>
      </c>
      <c r="D946" s="2" t="s">
        <v>263</v>
      </c>
      <c r="E946" s="2" t="s">
        <v>89</v>
      </c>
      <c r="F946" s="2"/>
      <c r="G946" s="2"/>
      <c r="H946" s="2"/>
      <c r="I946" s="2" t="s">
        <v>90</v>
      </c>
      <c r="J946" s="6" t="s">
        <v>112</v>
      </c>
      <c r="K946" s="14" t="n">
        <v>66</v>
      </c>
      <c r="L946" s="2"/>
      <c r="M946" s="2" t="s">
        <v>173</v>
      </c>
      <c r="N946" s="2" t="s">
        <v>265</v>
      </c>
      <c r="O946" s="18" t="s">
        <v>266</v>
      </c>
      <c r="P946" s="2" t="s">
        <v>267</v>
      </c>
      <c r="Q946" s="2"/>
      <c r="R946" s="19"/>
      <c r="S946" s="14"/>
      <c r="T946" s="2"/>
      <c r="U946" s="2"/>
      <c r="V946" s="2"/>
      <c r="W946" s="2"/>
      <c r="X946" s="2"/>
      <c r="Y946" s="2"/>
      <c r="Z946" s="2"/>
      <c r="AA946" s="2"/>
      <c r="AB946" s="2"/>
    </row>
    <row r="947" customFormat="false" ht="15.75" hidden="false" customHeight="false" outlineLevel="0" collapsed="false">
      <c r="A947" s="2" t="s">
        <v>275</v>
      </c>
      <c r="B947" s="6" t="s">
        <v>261</v>
      </c>
      <c r="C947" s="2" t="s">
        <v>262</v>
      </c>
      <c r="D947" s="2" t="s">
        <v>263</v>
      </c>
      <c r="E947" s="2" t="s">
        <v>89</v>
      </c>
      <c r="F947" s="2"/>
      <c r="G947" s="2"/>
      <c r="H947" s="2"/>
      <c r="I947" s="2" t="s">
        <v>90</v>
      </c>
      <c r="J947" s="6" t="s">
        <v>112</v>
      </c>
      <c r="K947" s="14" t="n">
        <v>56</v>
      </c>
      <c r="L947" s="2"/>
      <c r="M947" s="2" t="s">
        <v>173</v>
      </c>
      <c r="N947" s="2" t="s">
        <v>265</v>
      </c>
      <c r="O947" s="18" t="s">
        <v>266</v>
      </c>
      <c r="P947" s="2" t="s">
        <v>267</v>
      </c>
      <c r="Q947" s="2"/>
      <c r="R947" s="19"/>
      <c r="S947" s="14"/>
      <c r="T947" s="2"/>
      <c r="U947" s="2"/>
      <c r="V947" s="2"/>
      <c r="W947" s="2"/>
      <c r="X947" s="2"/>
      <c r="Y947" s="2"/>
      <c r="Z947" s="2"/>
      <c r="AA947" s="2"/>
      <c r="AB947" s="2"/>
    </row>
    <row r="948" customFormat="false" ht="15.75" hidden="false" customHeight="false" outlineLevel="0" collapsed="false">
      <c r="A948" s="2" t="s">
        <v>260</v>
      </c>
      <c r="B948" s="6" t="s">
        <v>261</v>
      </c>
      <c r="C948" s="2" t="s">
        <v>262</v>
      </c>
      <c r="D948" s="2" t="s">
        <v>263</v>
      </c>
      <c r="E948" s="2" t="s">
        <v>89</v>
      </c>
      <c r="F948" s="2"/>
      <c r="G948" s="2"/>
      <c r="H948" s="2"/>
      <c r="I948" s="2" t="s">
        <v>90</v>
      </c>
      <c r="J948" s="2" t="s">
        <v>181</v>
      </c>
      <c r="K948" s="14" t="n">
        <v>85</v>
      </c>
      <c r="L948" s="2"/>
      <c r="M948" s="2" t="s">
        <v>173</v>
      </c>
      <c r="N948" s="2" t="s">
        <v>265</v>
      </c>
      <c r="O948" s="18" t="s">
        <v>266</v>
      </c>
      <c r="P948" s="2" t="s">
        <v>267</v>
      </c>
      <c r="Q948" s="2"/>
      <c r="R948" s="19"/>
      <c r="S948" s="14"/>
      <c r="T948" s="2"/>
      <c r="U948" s="2"/>
      <c r="V948" s="2"/>
      <c r="W948" s="2"/>
      <c r="X948" s="2"/>
      <c r="Y948" s="2"/>
      <c r="Z948" s="2"/>
      <c r="AA948" s="2"/>
      <c r="AB948" s="2"/>
    </row>
    <row r="949" customFormat="false" ht="15.75" hidden="false" customHeight="false" outlineLevel="0" collapsed="false">
      <c r="A949" s="2" t="s">
        <v>268</v>
      </c>
      <c r="B949" s="6" t="s">
        <v>261</v>
      </c>
      <c r="C949" s="2" t="s">
        <v>262</v>
      </c>
      <c r="D949" s="2" t="s">
        <v>263</v>
      </c>
      <c r="E949" s="2" t="s">
        <v>89</v>
      </c>
      <c r="F949" s="2"/>
      <c r="G949" s="2"/>
      <c r="H949" s="2"/>
      <c r="I949" s="2" t="s">
        <v>90</v>
      </c>
      <c r="J949" s="2" t="s">
        <v>181</v>
      </c>
      <c r="K949" s="14" t="n">
        <v>81</v>
      </c>
      <c r="L949" s="2"/>
      <c r="M949" s="2" t="s">
        <v>173</v>
      </c>
      <c r="N949" s="2" t="s">
        <v>265</v>
      </c>
      <c r="O949" s="18" t="s">
        <v>266</v>
      </c>
      <c r="P949" s="2" t="s">
        <v>267</v>
      </c>
      <c r="Q949" s="2"/>
      <c r="R949" s="19"/>
      <c r="S949" s="14"/>
      <c r="T949" s="2"/>
      <c r="U949" s="2"/>
      <c r="V949" s="2"/>
      <c r="W949" s="2"/>
      <c r="X949" s="2"/>
      <c r="Y949" s="2"/>
      <c r="Z949" s="2"/>
      <c r="AA949" s="2"/>
      <c r="AB949" s="2"/>
    </row>
    <row r="950" customFormat="false" ht="15.75" hidden="false" customHeight="false" outlineLevel="0" collapsed="false">
      <c r="A950" s="2" t="s">
        <v>269</v>
      </c>
      <c r="B950" s="6" t="s">
        <v>261</v>
      </c>
      <c r="C950" s="2" t="s">
        <v>262</v>
      </c>
      <c r="D950" s="2" t="s">
        <v>263</v>
      </c>
      <c r="E950" s="2" t="s">
        <v>89</v>
      </c>
      <c r="F950" s="2"/>
      <c r="G950" s="2"/>
      <c r="H950" s="2"/>
      <c r="I950" s="2" t="s">
        <v>90</v>
      </c>
      <c r="J950" s="2" t="s">
        <v>181</v>
      </c>
      <c r="K950" s="14" t="n">
        <v>48</v>
      </c>
      <c r="L950" s="2"/>
      <c r="M950" s="2" t="s">
        <v>173</v>
      </c>
      <c r="N950" s="2" t="s">
        <v>265</v>
      </c>
      <c r="O950" s="18" t="s">
        <v>266</v>
      </c>
      <c r="P950" s="2" t="s">
        <v>267</v>
      </c>
      <c r="Q950" s="2"/>
      <c r="R950" s="19"/>
      <c r="S950" s="14"/>
      <c r="T950" s="2"/>
      <c r="U950" s="2"/>
      <c r="V950" s="2"/>
      <c r="W950" s="2"/>
      <c r="X950" s="2"/>
      <c r="Y950" s="2"/>
      <c r="Z950" s="2"/>
      <c r="AA950" s="2"/>
      <c r="AB950" s="2"/>
    </row>
    <row r="951" customFormat="false" ht="15.75" hidden="false" customHeight="false" outlineLevel="0" collapsed="false">
      <c r="A951" s="2" t="s">
        <v>270</v>
      </c>
      <c r="B951" s="6" t="s">
        <v>261</v>
      </c>
      <c r="C951" s="2" t="s">
        <v>262</v>
      </c>
      <c r="D951" s="2" t="s">
        <v>263</v>
      </c>
      <c r="E951" s="2" t="s">
        <v>89</v>
      </c>
      <c r="F951" s="2"/>
      <c r="G951" s="2"/>
      <c r="H951" s="2"/>
      <c r="I951" s="2" t="s">
        <v>90</v>
      </c>
      <c r="J951" s="2" t="s">
        <v>181</v>
      </c>
      <c r="K951" s="14" t="n">
        <v>33</v>
      </c>
      <c r="L951" s="2"/>
      <c r="M951" s="2" t="s">
        <v>173</v>
      </c>
      <c r="N951" s="2" t="s">
        <v>265</v>
      </c>
      <c r="O951" s="18" t="s">
        <v>266</v>
      </c>
      <c r="P951" s="2" t="s">
        <v>267</v>
      </c>
      <c r="Q951" s="2"/>
      <c r="R951" s="19"/>
      <c r="S951" s="14"/>
      <c r="T951" s="2"/>
      <c r="U951" s="2"/>
      <c r="V951" s="2"/>
      <c r="W951" s="2"/>
      <c r="X951" s="2"/>
      <c r="Y951" s="2"/>
      <c r="Z951" s="2"/>
      <c r="AA951" s="2"/>
      <c r="AB951" s="2"/>
    </row>
    <row r="952" customFormat="false" ht="15.75" hidden="false" customHeight="false" outlineLevel="0" collapsed="false">
      <c r="A952" s="2" t="s">
        <v>271</v>
      </c>
      <c r="B952" s="6" t="s">
        <v>261</v>
      </c>
      <c r="C952" s="2" t="s">
        <v>262</v>
      </c>
      <c r="D952" s="2" t="s">
        <v>263</v>
      </c>
      <c r="E952" s="2" t="s">
        <v>89</v>
      </c>
      <c r="F952" s="2"/>
      <c r="G952" s="2"/>
      <c r="H952" s="2"/>
      <c r="I952" s="2" t="s">
        <v>90</v>
      </c>
      <c r="J952" s="2" t="s">
        <v>181</v>
      </c>
      <c r="K952" s="14" t="n">
        <v>60</v>
      </c>
      <c r="L952" s="2"/>
      <c r="M952" s="2" t="s">
        <v>173</v>
      </c>
      <c r="N952" s="2" t="s">
        <v>265</v>
      </c>
      <c r="O952" s="18" t="s">
        <v>266</v>
      </c>
      <c r="P952" s="2" t="s">
        <v>267</v>
      </c>
      <c r="Q952" s="2"/>
      <c r="R952" s="19"/>
      <c r="S952" s="14"/>
      <c r="T952" s="2"/>
      <c r="U952" s="2"/>
      <c r="V952" s="2"/>
      <c r="W952" s="2"/>
      <c r="X952" s="2"/>
      <c r="Y952" s="2"/>
      <c r="Z952" s="2"/>
      <c r="AA952" s="2"/>
      <c r="AB952" s="2"/>
    </row>
    <row r="953" customFormat="false" ht="15.75" hidden="false" customHeight="false" outlineLevel="0" collapsed="false">
      <c r="A953" s="2" t="s">
        <v>272</v>
      </c>
      <c r="B953" s="6" t="s">
        <v>261</v>
      </c>
      <c r="C953" s="2" t="s">
        <v>262</v>
      </c>
      <c r="D953" s="2" t="s">
        <v>263</v>
      </c>
      <c r="E953" s="2" t="s">
        <v>89</v>
      </c>
      <c r="F953" s="2"/>
      <c r="G953" s="2"/>
      <c r="H953" s="2"/>
      <c r="I953" s="2" t="s">
        <v>90</v>
      </c>
      <c r="J953" s="2" t="s">
        <v>181</v>
      </c>
      <c r="K953" s="14" t="n">
        <v>41</v>
      </c>
      <c r="L953" s="2"/>
      <c r="M953" s="2" t="s">
        <v>173</v>
      </c>
      <c r="N953" s="2" t="s">
        <v>265</v>
      </c>
      <c r="O953" s="18" t="s">
        <v>266</v>
      </c>
      <c r="P953" s="2" t="s">
        <v>267</v>
      </c>
      <c r="Q953" s="2"/>
      <c r="R953" s="19"/>
      <c r="S953" s="14"/>
      <c r="T953" s="2"/>
      <c r="U953" s="2"/>
      <c r="V953" s="2"/>
      <c r="W953" s="2"/>
      <c r="X953" s="2"/>
      <c r="Y953" s="2"/>
      <c r="Z953" s="2"/>
      <c r="AA953" s="2"/>
      <c r="AB953" s="2"/>
    </row>
    <row r="954" customFormat="false" ht="15.75" hidden="false" customHeight="false" outlineLevel="0" collapsed="false">
      <c r="A954" s="2" t="s">
        <v>273</v>
      </c>
      <c r="B954" s="6" t="s">
        <v>261</v>
      </c>
      <c r="C954" s="2" t="s">
        <v>262</v>
      </c>
      <c r="D954" s="2" t="s">
        <v>263</v>
      </c>
      <c r="E954" s="2" t="s">
        <v>89</v>
      </c>
      <c r="F954" s="2"/>
      <c r="G954" s="2"/>
      <c r="H954" s="2"/>
      <c r="I954" s="2" t="s">
        <v>90</v>
      </c>
      <c r="J954" s="2" t="s">
        <v>181</v>
      </c>
      <c r="K954" s="14" t="n">
        <v>87</v>
      </c>
      <c r="L954" s="2"/>
      <c r="M954" s="2" t="s">
        <v>173</v>
      </c>
      <c r="N954" s="2" t="s">
        <v>265</v>
      </c>
      <c r="O954" s="18" t="s">
        <v>266</v>
      </c>
      <c r="P954" s="2" t="s">
        <v>267</v>
      </c>
      <c r="Q954" s="2"/>
      <c r="R954" s="19"/>
      <c r="S954" s="14"/>
      <c r="T954" s="2"/>
      <c r="U954" s="2"/>
      <c r="V954" s="2"/>
      <c r="W954" s="2"/>
      <c r="X954" s="2"/>
      <c r="Y954" s="2"/>
      <c r="Z954" s="2"/>
      <c r="AA954" s="2"/>
      <c r="AB954" s="2"/>
    </row>
    <row r="955" customFormat="false" ht="15.75" hidden="false" customHeight="false" outlineLevel="0" collapsed="false">
      <c r="A955" s="2" t="s">
        <v>274</v>
      </c>
      <c r="B955" s="6" t="s">
        <v>261</v>
      </c>
      <c r="C955" s="2" t="s">
        <v>262</v>
      </c>
      <c r="D955" s="2" t="s">
        <v>263</v>
      </c>
      <c r="E955" s="2" t="s">
        <v>89</v>
      </c>
      <c r="F955" s="2"/>
      <c r="G955" s="2"/>
      <c r="H955" s="2"/>
      <c r="I955" s="2" t="s">
        <v>90</v>
      </c>
      <c r="J955" s="2" t="s">
        <v>181</v>
      </c>
      <c r="K955" s="14" t="n">
        <v>84</v>
      </c>
      <c r="L955" s="2"/>
      <c r="M955" s="2" t="s">
        <v>173</v>
      </c>
      <c r="N955" s="2" t="s">
        <v>265</v>
      </c>
      <c r="O955" s="18" t="s">
        <v>266</v>
      </c>
      <c r="P955" s="2" t="s">
        <v>267</v>
      </c>
      <c r="Q955" s="2"/>
      <c r="R955" s="19"/>
      <c r="S955" s="14"/>
      <c r="T955" s="2"/>
      <c r="U955" s="2"/>
      <c r="V955" s="2"/>
      <c r="W955" s="2"/>
      <c r="X955" s="2"/>
      <c r="Y955" s="2"/>
      <c r="Z955" s="2"/>
      <c r="AA955" s="2"/>
      <c r="AB955" s="2"/>
    </row>
    <row r="956" customFormat="false" ht="15.75" hidden="false" customHeight="false" outlineLevel="0" collapsed="false">
      <c r="A956" s="2" t="s">
        <v>275</v>
      </c>
      <c r="B956" s="6" t="s">
        <v>261</v>
      </c>
      <c r="C956" s="2" t="s">
        <v>262</v>
      </c>
      <c r="D956" s="2" t="s">
        <v>263</v>
      </c>
      <c r="E956" s="2" t="s">
        <v>89</v>
      </c>
      <c r="F956" s="2"/>
      <c r="G956" s="2"/>
      <c r="H956" s="2"/>
      <c r="I956" s="2" t="s">
        <v>90</v>
      </c>
      <c r="J956" s="2" t="s">
        <v>181</v>
      </c>
      <c r="K956" s="14" t="n">
        <v>69</v>
      </c>
      <c r="L956" s="2"/>
      <c r="M956" s="2" t="s">
        <v>173</v>
      </c>
      <c r="N956" s="2" t="s">
        <v>265</v>
      </c>
      <c r="O956" s="18" t="s">
        <v>266</v>
      </c>
      <c r="P956" s="2" t="s">
        <v>267</v>
      </c>
      <c r="Q956" s="2"/>
      <c r="R956" s="19"/>
      <c r="S956" s="14"/>
      <c r="T956" s="2"/>
      <c r="U956" s="2"/>
      <c r="V956" s="2"/>
      <c r="W956" s="2"/>
      <c r="X956" s="2"/>
      <c r="Y956" s="2"/>
      <c r="Z956" s="2"/>
      <c r="AA956" s="2"/>
      <c r="AB956" s="2"/>
    </row>
    <row r="957" customFormat="false" ht="15.75" hidden="false" customHeight="false" outlineLevel="0" collapsed="false">
      <c r="A957" s="2" t="s">
        <v>260</v>
      </c>
      <c r="B957" s="6" t="s">
        <v>261</v>
      </c>
      <c r="C957" s="2" t="s">
        <v>262</v>
      </c>
      <c r="D957" s="2" t="s">
        <v>263</v>
      </c>
      <c r="E957" s="2" t="s">
        <v>89</v>
      </c>
      <c r="F957" s="2"/>
      <c r="G957" s="2"/>
      <c r="H957" s="2"/>
      <c r="I957" s="2" t="s">
        <v>90</v>
      </c>
      <c r="J957" s="6" t="s">
        <v>278</v>
      </c>
      <c r="K957" s="14" t="n">
        <v>4</v>
      </c>
      <c r="L957" s="2"/>
      <c r="M957" s="2" t="s">
        <v>173</v>
      </c>
      <c r="N957" s="2" t="s">
        <v>265</v>
      </c>
      <c r="O957" s="18" t="s">
        <v>266</v>
      </c>
      <c r="P957" s="2" t="s">
        <v>267</v>
      </c>
      <c r="Q957" s="2"/>
      <c r="R957" s="19"/>
      <c r="S957" s="14"/>
      <c r="T957" s="2"/>
      <c r="U957" s="2"/>
      <c r="V957" s="2"/>
      <c r="W957" s="2"/>
      <c r="X957" s="2"/>
      <c r="Y957" s="2"/>
      <c r="Z957" s="2"/>
      <c r="AA957" s="2"/>
      <c r="AB957" s="2"/>
    </row>
    <row r="958" customFormat="false" ht="15.75" hidden="false" customHeight="false" outlineLevel="0" collapsed="false">
      <c r="A958" s="2" t="s">
        <v>268</v>
      </c>
      <c r="B958" s="6" t="s">
        <v>261</v>
      </c>
      <c r="C958" s="2" t="s">
        <v>262</v>
      </c>
      <c r="D958" s="2" t="s">
        <v>263</v>
      </c>
      <c r="E958" s="2" t="s">
        <v>89</v>
      </c>
      <c r="F958" s="2"/>
      <c r="G958" s="2"/>
      <c r="H958" s="2"/>
      <c r="I958" s="2" t="s">
        <v>90</v>
      </c>
      <c r="J958" s="6" t="s">
        <v>278</v>
      </c>
      <c r="K958" s="14" t="n">
        <v>7</v>
      </c>
      <c r="L958" s="2"/>
      <c r="M958" s="2" t="s">
        <v>173</v>
      </c>
      <c r="N958" s="2" t="s">
        <v>265</v>
      </c>
      <c r="O958" s="18" t="s">
        <v>266</v>
      </c>
      <c r="P958" s="2" t="s">
        <v>267</v>
      </c>
      <c r="Q958" s="2"/>
      <c r="R958" s="19"/>
      <c r="S958" s="14"/>
      <c r="T958" s="2"/>
      <c r="U958" s="2"/>
      <c r="V958" s="2"/>
      <c r="W958" s="2"/>
      <c r="X958" s="2"/>
      <c r="Y958" s="2"/>
      <c r="Z958" s="2"/>
      <c r="AA958" s="2"/>
      <c r="AB958" s="2"/>
    </row>
    <row r="959" customFormat="false" ht="15.75" hidden="false" customHeight="false" outlineLevel="0" collapsed="false">
      <c r="A959" s="2" t="s">
        <v>269</v>
      </c>
      <c r="B959" s="6" t="s">
        <v>261</v>
      </c>
      <c r="C959" s="2" t="s">
        <v>262</v>
      </c>
      <c r="D959" s="2" t="s">
        <v>263</v>
      </c>
      <c r="E959" s="2" t="s">
        <v>89</v>
      </c>
      <c r="F959" s="2"/>
      <c r="G959" s="2"/>
      <c r="H959" s="2"/>
      <c r="I959" s="2" t="s">
        <v>90</v>
      </c>
      <c r="J959" s="6" t="s">
        <v>278</v>
      </c>
      <c r="K959" s="14" t="n">
        <v>4</v>
      </c>
      <c r="L959" s="2"/>
      <c r="M959" s="2" t="s">
        <v>173</v>
      </c>
      <c r="N959" s="2" t="s">
        <v>265</v>
      </c>
      <c r="O959" s="18" t="s">
        <v>266</v>
      </c>
      <c r="P959" s="2" t="s">
        <v>267</v>
      </c>
      <c r="Q959" s="2"/>
      <c r="R959" s="19"/>
      <c r="S959" s="14"/>
      <c r="T959" s="2"/>
      <c r="U959" s="2"/>
      <c r="V959" s="2"/>
      <c r="W959" s="2"/>
      <c r="X959" s="2"/>
      <c r="Y959" s="2"/>
      <c r="Z959" s="2"/>
      <c r="AA959" s="2"/>
      <c r="AB959" s="2"/>
    </row>
    <row r="960" customFormat="false" ht="15.75" hidden="false" customHeight="false" outlineLevel="0" collapsed="false">
      <c r="A960" s="2" t="s">
        <v>270</v>
      </c>
      <c r="B960" s="6" t="s">
        <v>261</v>
      </c>
      <c r="C960" s="2" t="s">
        <v>262</v>
      </c>
      <c r="D960" s="2" t="s">
        <v>263</v>
      </c>
      <c r="E960" s="2" t="s">
        <v>89</v>
      </c>
      <c r="F960" s="2"/>
      <c r="G960" s="2"/>
      <c r="H960" s="2"/>
      <c r="I960" s="2" t="s">
        <v>90</v>
      </c>
      <c r="J960" s="6" t="s">
        <v>278</v>
      </c>
      <c r="K960" s="14" t="n">
        <v>6</v>
      </c>
      <c r="L960" s="2"/>
      <c r="M960" s="2" t="s">
        <v>173</v>
      </c>
      <c r="N960" s="2" t="s">
        <v>265</v>
      </c>
      <c r="O960" s="18" t="s">
        <v>266</v>
      </c>
      <c r="P960" s="2" t="s">
        <v>267</v>
      </c>
      <c r="Q960" s="2"/>
      <c r="R960" s="19"/>
      <c r="S960" s="14"/>
      <c r="T960" s="2"/>
      <c r="U960" s="2"/>
      <c r="V960" s="2"/>
      <c r="W960" s="2"/>
      <c r="X960" s="2"/>
      <c r="Y960" s="2"/>
      <c r="Z960" s="2"/>
      <c r="AA960" s="2"/>
      <c r="AB960" s="2"/>
    </row>
    <row r="961" customFormat="false" ht="15.75" hidden="false" customHeight="false" outlineLevel="0" collapsed="false">
      <c r="A961" s="2" t="s">
        <v>271</v>
      </c>
      <c r="B961" s="6" t="s">
        <v>261</v>
      </c>
      <c r="C961" s="2" t="s">
        <v>262</v>
      </c>
      <c r="D961" s="2" t="s">
        <v>263</v>
      </c>
      <c r="E961" s="2" t="s">
        <v>89</v>
      </c>
      <c r="F961" s="2"/>
      <c r="G961" s="2"/>
      <c r="H961" s="2"/>
      <c r="I961" s="2" t="s">
        <v>90</v>
      </c>
      <c r="J961" s="6" t="s">
        <v>278</v>
      </c>
      <c r="K961" s="14" t="n">
        <v>8</v>
      </c>
      <c r="L961" s="2"/>
      <c r="M961" s="2" t="s">
        <v>173</v>
      </c>
      <c r="N961" s="2" t="s">
        <v>265</v>
      </c>
      <c r="O961" s="18" t="s">
        <v>266</v>
      </c>
      <c r="P961" s="2" t="s">
        <v>267</v>
      </c>
      <c r="Q961" s="2"/>
      <c r="R961" s="19"/>
      <c r="S961" s="14"/>
      <c r="T961" s="2"/>
      <c r="U961" s="2"/>
      <c r="V961" s="2"/>
      <c r="W961" s="2"/>
      <c r="X961" s="2"/>
      <c r="Y961" s="2"/>
      <c r="Z961" s="2"/>
      <c r="AA961" s="2"/>
      <c r="AB961" s="2"/>
    </row>
    <row r="962" customFormat="false" ht="15.75" hidden="false" customHeight="false" outlineLevel="0" collapsed="false">
      <c r="A962" s="2" t="s">
        <v>272</v>
      </c>
      <c r="B962" s="6" t="s">
        <v>261</v>
      </c>
      <c r="C962" s="2" t="s">
        <v>262</v>
      </c>
      <c r="D962" s="2" t="s">
        <v>263</v>
      </c>
      <c r="E962" s="2" t="s">
        <v>89</v>
      </c>
      <c r="F962" s="2"/>
      <c r="G962" s="2"/>
      <c r="H962" s="2"/>
      <c r="I962" s="2" t="s">
        <v>90</v>
      </c>
      <c r="J962" s="6" t="s">
        <v>278</v>
      </c>
      <c r="K962" s="14" t="n">
        <v>1</v>
      </c>
      <c r="L962" s="2"/>
      <c r="M962" s="2" t="s">
        <v>173</v>
      </c>
      <c r="N962" s="2" t="s">
        <v>265</v>
      </c>
      <c r="O962" s="18" t="s">
        <v>266</v>
      </c>
      <c r="P962" s="2" t="s">
        <v>267</v>
      </c>
      <c r="Q962" s="2"/>
      <c r="R962" s="19"/>
      <c r="S962" s="14"/>
      <c r="T962" s="2"/>
      <c r="U962" s="2"/>
      <c r="V962" s="2"/>
      <c r="W962" s="2"/>
      <c r="X962" s="2"/>
      <c r="Y962" s="2"/>
      <c r="Z962" s="2"/>
      <c r="AA962" s="2"/>
      <c r="AB962" s="2"/>
    </row>
    <row r="963" customFormat="false" ht="15.75" hidden="false" customHeight="false" outlineLevel="0" collapsed="false">
      <c r="A963" s="2" t="s">
        <v>273</v>
      </c>
      <c r="B963" s="6" t="s">
        <v>261</v>
      </c>
      <c r="C963" s="2" t="s">
        <v>262</v>
      </c>
      <c r="D963" s="2" t="s">
        <v>263</v>
      </c>
      <c r="E963" s="2" t="s">
        <v>89</v>
      </c>
      <c r="F963" s="2"/>
      <c r="G963" s="2"/>
      <c r="H963" s="2"/>
      <c r="I963" s="2" t="s">
        <v>90</v>
      </c>
      <c r="J963" s="6" t="s">
        <v>278</v>
      </c>
      <c r="K963" s="14" t="n">
        <v>7</v>
      </c>
      <c r="L963" s="2"/>
      <c r="M963" s="2" t="s">
        <v>173</v>
      </c>
      <c r="N963" s="2" t="s">
        <v>265</v>
      </c>
      <c r="O963" s="18" t="s">
        <v>266</v>
      </c>
      <c r="P963" s="2" t="s">
        <v>267</v>
      </c>
      <c r="Q963" s="2"/>
      <c r="R963" s="19"/>
      <c r="S963" s="14"/>
      <c r="T963" s="2"/>
      <c r="U963" s="2"/>
      <c r="V963" s="2"/>
      <c r="W963" s="2"/>
      <c r="X963" s="2"/>
      <c r="Y963" s="2"/>
      <c r="Z963" s="2"/>
      <c r="AA963" s="2"/>
      <c r="AB963" s="2"/>
    </row>
    <row r="964" customFormat="false" ht="15.75" hidden="false" customHeight="false" outlineLevel="0" collapsed="false">
      <c r="A964" s="2" t="s">
        <v>274</v>
      </c>
      <c r="B964" s="6" t="s">
        <v>261</v>
      </c>
      <c r="C964" s="2" t="s">
        <v>262</v>
      </c>
      <c r="D964" s="2" t="s">
        <v>263</v>
      </c>
      <c r="E964" s="2" t="s">
        <v>89</v>
      </c>
      <c r="F964" s="2"/>
      <c r="G964" s="2"/>
      <c r="H964" s="2"/>
      <c r="I964" s="2" t="s">
        <v>90</v>
      </c>
      <c r="J964" s="6" t="s">
        <v>278</v>
      </c>
      <c r="K964" s="14" t="n">
        <v>4</v>
      </c>
      <c r="L964" s="2"/>
      <c r="M964" s="2" t="s">
        <v>173</v>
      </c>
      <c r="N964" s="2" t="s">
        <v>265</v>
      </c>
      <c r="O964" s="18" t="s">
        <v>266</v>
      </c>
      <c r="P964" s="2" t="s">
        <v>267</v>
      </c>
      <c r="Q964" s="2"/>
      <c r="R964" s="19"/>
      <c r="S964" s="14"/>
      <c r="T964" s="2"/>
      <c r="U964" s="2"/>
      <c r="V964" s="2"/>
      <c r="W964" s="2"/>
      <c r="X964" s="2"/>
      <c r="Y964" s="2"/>
      <c r="Z964" s="2"/>
      <c r="AA964" s="2"/>
      <c r="AB964" s="2"/>
    </row>
    <row r="965" customFormat="false" ht="15.75" hidden="false" customHeight="false" outlineLevel="0" collapsed="false">
      <c r="A965" s="2" t="s">
        <v>275</v>
      </c>
      <c r="B965" s="6" t="s">
        <v>261</v>
      </c>
      <c r="C965" s="2" t="s">
        <v>262</v>
      </c>
      <c r="D965" s="2" t="s">
        <v>263</v>
      </c>
      <c r="E965" s="2" t="s">
        <v>89</v>
      </c>
      <c r="F965" s="2"/>
      <c r="G965" s="2"/>
      <c r="H965" s="2"/>
      <c r="I965" s="2" t="s">
        <v>90</v>
      </c>
      <c r="J965" s="6" t="s">
        <v>278</v>
      </c>
      <c r="K965" s="14" t="n">
        <v>4</v>
      </c>
      <c r="L965" s="2"/>
      <c r="M965" s="2" t="s">
        <v>173</v>
      </c>
      <c r="N965" s="2" t="s">
        <v>265</v>
      </c>
      <c r="O965" s="18" t="s">
        <v>266</v>
      </c>
      <c r="P965" s="2" t="s">
        <v>267</v>
      </c>
      <c r="Q965" s="2"/>
      <c r="R965" s="19"/>
      <c r="S965" s="14"/>
      <c r="T965" s="2"/>
      <c r="U965" s="2"/>
      <c r="V965" s="2"/>
      <c r="W965" s="2"/>
      <c r="X965" s="2"/>
      <c r="Y965" s="2"/>
      <c r="Z965" s="2"/>
      <c r="AA965" s="2"/>
      <c r="AB965" s="2"/>
    </row>
    <row r="966" customFormat="false" ht="15.75" hidden="false" customHeight="false" outlineLevel="0" collapsed="false">
      <c r="A966" s="2" t="s">
        <v>260</v>
      </c>
      <c r="B966" s="6" t="s">
        <v>261</v>
      </c>
      <c r="C966" s="2" t="s">
        <v>262</v>
      </c>
      <c r="D966" s="2" t="s">
        <v>263</v>
      </c>
      <c r="E966" s="2" t="s">
        <v>89</v>
      </c>
      <c r="F966" s="2"/>
      <c r="G966" s="2"/>
      <c r="H966" s="2"/>
      <c r="I966" s="2" t="s">
        <v>90</v>
      </c>
      <c r="J966" s="6" t="s">
        <v>279</v>
      </c>
      <c r="K966" s="14" t="n">
        <v>155</v>
      </c>
      <c r="L966" s="2"/>
      <c r="M966" s="2" t="s">
        <v>173</v>
      </c>
      <c r="N966" s="2" t="s">
        <v>265</v>
      </c>
      <c r="O966" s="18" t="s">
        <v>266</v>
      </c>
      <c r="P966" s="2" t="s">
        <v>267</v>
      </c>
      <c r="Q966" s="2"/>
      <c r="R966" s="19"/>
      <c r="S966" s="14"/>
      <c r="T966" s="2"/>
      <c r="U966" s="2"/>
      <c r="V966" s="2"/>
      <c r="W966" s="2"/>
      <c r="X966" s="2"/>
      <c r="Y966" s="2"/>
      <c r="Z966" s="2"/>
      <c r="AA966" s="2"/>
      <c r="AB966" s="2"/>
    </row>
    <row r="967" customFormat="false" ht="15.75" hidden="false" customHeight="false" outlineLevel="0" collapsed="false">
      <c r="A967" s="2" t="s">
        <v>268</v>
      </c>
      <c r="B967" s="6" t="s">
        <v>261</v>
      </c>
      <c r="C967" s="2" t="s">
        <v>262</v>
      </c>
      <c r="D967" s="2" t="s">
        <v>263</v>
      </c>
      <c r="E967" s="2" t="s">
        <v>89</v>
      </c>
      <c r="F967" s="2"/>
      <c r="G967" s="2"/>
      <c r="H967" s="2"/>
      <c r="I967" s="2" t="s">
        <v>90</v>
      </c>
      <c r="J967" s="6" t="s">
        <v>279</v>
      </c>
      <c r="K967" s="14" t="n">
        <v>129</v>
      </c>
      <c r="L967" s="2"/>
      <c r="M967" s="2" t="s">
        <v>173</v>
      </c>
      <c r="N967" s="2" t="s">
        <v>265</v>
      </c>
      <c r="O967" s="18" t="s">
        <v>266</v>
      </c>
      <c r="P967" s="2" t="s">
        <v>267</v>
      </c>
      <c r="Q967" s="2"/>
      <c r="R967" s="19"/>
      <c r="S967" s="14"/>
      <c r="T967" s="2"/>
      <c r="U967" s="2"/>
      <c r="V967" s="2"/>
      <c r="W967" s="2"/>
      <c r="X967" s="2"/>
      <c r="Y967" s="2"/>
      <c r="Z967" s="2"/>
      <c r="AA967" s="2"/>
      <c r="AB967" s="2"/>
    </row>
    <row r="968" customFormat="false" ht="15.75" hidden="false" customHeight="false" outlineLevel="0" collapsed="false">
      <c r="A968" s="2" t="s">
        <v>269</v>
      </c>
      <c r="B968" s="6" t="s">
        <v>261</v>
      </c>
      <c r="C968" s="2" t="s">
        <v>262</v>
      </c>
      <c r="D968" s="2" t="s">
        <v>263</v>
      </c>
      <c r="E968" s="2" t="s">
        <v>89</v>
      </c>
      <c r="F968" s="2"/>
      <c r="G968" s="2"/>
      <c r="H968" s="2"/>
      <c r="I968" s="2" t="s">
        <v>90</v>
      </c>
      <c r="J968" s="6" t="s">
        <v>279</v>
      </c>
      <c r="K968" s="14" t="n">
        <v>196</v>
      </c>
      <c r="L968" s="2"/>
      <c r="M968" s="2" t="s">
        <v>173</v>
      </c>
      <c r="N968" s="2" t="s">
        <v>265</v>
      </c>
      <c r="O968" s="18" t="s">
        <v>266</v>
      </c>
      <c r="P968" s="2" t="s">
        <v>267</v>
      </c>
      <c r="Q968" s="2"/>
      <c r="R968" s="19"/>
      <c r="S968" s="14"/>
      <c r="T968" s="2"/>
      <c r="U968" s="2"/>
      <c r="V968" s="2"/>
      <c r="W968" s="2"/>
      <c r="X968" s="2"/>
      <c r="Y968" s="2"/>
      <c r="Z968" s="2"/>
      <c r="AA968" s="2"/>
      <c r="AB968" s="2"/>
    </row>
    <row r="969" customFormat="false" ht="15.75" hidden="false" customHeight="false" outlineLevel="0" collapsed="false">
      <c r="A969" s="2" t="s">
        <v>270</v>
      </c>
      <c r="B969" s="6" t="s">
        <v>261</v>
      </c>
      <c r="C969" s="2" t="s">
        <v>262</v>
      </c>
      <c r="D969" s="2" t="s">
        <v>263</v>
      </c>
      <c r="E969" s="2" t="s">
        <v>89</v>
      </c>
      <c r="F969" s="2"/>
      <c r="G969" s="2"/>
      <c r="H969" s="2"/>
      <c r="I969" s="2" t="s">
        <v>90</v>
      </c>
      <c r="J969" s="6" t="s">
        <v>279</v>
      </c>
      <c r="K969" s="14" t="n">
        <v>101</v>
      </c>
      <c r="L969" s="2"/>
      <c r="M969" s="2" t="s">
        <v>173</v>
      </c>
      <c r="N969" s="2" t="s">
        <v>265</v>
      </c>
      <c r="O969" s="18" t="s">
        <v>266</v>
      </c>
      <c r="P969" s="2" t="s">
        <v>267</v>
      </c>
      <c r="Q969" s="2"/>
      <c r="R969" s="19"/>
      <c r="S969" s="14"/>
      <c r="T969" s="2"/>
      <c r="U969" s="2"/>
      <c r="V969" s="2"/>
      <c r="W969" s="2"/>
      <c r="X969" s="2"/>
      <c r="Y969" s="2"/>
      <c r="Z969" s="2"/>
      <c r="AA969" s="2"/>
      <c r="AB969" s="2"/>
    </row>
    <row r="970" customFormat="false" ht="15.75" hidden="false" customHeight="false" outlineLevel="0" collapsed="false">
      <c r="A970" s="2" t="s">
        <v>271</v>
      </c>
      <c r="B970" s="6" t="s">
        <v>261</v>
      </c>
      <c r="C970" s="2" t="s">
        <v>262</v>
      </c>
      <c r="D970" s="2" t="s">
        <v>263</v>
      </c>
      <c r="E970" s="2" t="s">
        <v>89</v>
      </c>
      <c r="F970" s="2"/>
      <c r="G970" s="2"/>
      <c r="H970" s="2"/>
      <c r="I970" s="2" t="s">
        <v>90</v>
      </c>
      <c r="J970" s="6" t="s">
        <v>279</v>
      </c>
      <c r="K970" s="14" t="n">
        <v>156</v>
      </c>
      <c r="L970" s="2"/>
      <c r="M970" s="2" t="s">
        <v>173</v>
      </c>
      <c r="N970" s="2" t="s">
        <v>265</v>
      </c>
      <c r="O970" s="18" t="s">
        <v>266</v>
      </c>
      <c r="P970" s="2" t="s">
        <v>267</v>
      </c>
      <c r="Q970" s="2"/>
      <c r="R970" s="19"/>
      <c r="S970" s="14"/>
      <c r="T970" s="2"/>
      <c r="U970" s="2"/>
      <c r="V970" s="2"/>
      <c r="W970" s="2"/>
      <c r="X970" s="2"/>
      <c r="Y970" s="2"/>
      <c r="Z970" s="2"/>
      <c r="AA970" s="2"/>
      <c r="AB970" s="2"/>
    </row>
    <row r="971" customFormat="false" ht="15.75" hidden="false" customHeight="false" outlineLevel="0" collapsed="false">
      <c r="A971" s="2" t="s">
        <v>272</v>
      </c>
      <c r="B971" s="6" t="s">
        <v>261</v>
      </c>
      <c r="C971" s="2" t="s">
        <v>262</v>
      </c>
      <c r="D971" s="2" t="s">
        <v>263</v>
      </c>
      <c r="E971" s="2" t="s">
        <v>89</v>
      </c>
      <c r="F971" s="2"/>
      <c r="G971" s="2"/>
      <c r="H971" s="2"/>
      <c r="I971" s="2" t="s">
        <v>90</v>
      </c>
      <c r="J971" s="6" t="s">
        <v>279</v>
      </c>
      <c r="K971" s="14" t="n">
        <v>144</v>
      </c>
      <c r="L971" s="2"/>
      <c r="M971" s="2" t="s">
        <v>173</v>
      </c>
      <c r="N971" s="2" t="s">
        <v>265</v>
      </c>
      <c r="O971" s="18" t="s">
        <v>266</v>
      </c>
      <c r="P971" s="2" t="s">
        <v>267</v>
      </c>
      <c r="Q971" s="2"/>
      <c r="R971" s="19"/>
      <c r="S971" s="14"/>
      <c r="T971" s="2"/>
      <c r="U971" s="2"/>
      <c r="V971" s="2"/>
      <c r="W971" s="2"/>
      <c r="X971" s="2"/>
      <c r="Y971" s="2"/>
      <c r="Z971" s="2"/>
      <c r="AA971" s="2"/>
      <c r="AB971" s="2"/>
    </row>
    <row r="972" customFormat="false" ht="15.75" hidden="false" customHeight="false" outlineLevel="0" collapsed="false">
      <c r="A972" s="2" t="s">
        <v>273</v>
      </c>
      <c r="B972" s="6" t="s">
        <v>261</v>
      </c>
      <c r="C972" s="2" t="s">
        <v>262</v>
      </c>
      <c r="D972" s="2" t="s">
        <v>263</v>
      </c>
      <c r="E972" s="2" t="s">
        <v>89</v>
      </c>
      <c r="F972" s="2"/>
      <c r="G972" s="2"/>
      <c r="H972" s="2"/>
      <c r="I972" s="2" t="s">
        <v>90</v>
      </c>
      <c r="J972" s="6" t="s">
        <v>279</v>
      </c>
      <c r="K972" s="14" t="n">
        <v>247</v>
      </c>
      <c r="L972" s="2"/>
      <c r="M972" s="2" t="s">
        <v>173</v>
      </c>
      <c r="N972" s="2" t="s">
        <v>265</v>
      </c>
      <c r="O972" s="18" t="s">
        <v>266</v>
      </c>
      <c r="P972" s="2" t="s">
        <v>267</v>
      </c>
      <c r="Q972" s="2"/>
      <c r="R972" s="19"/>
      <c r="S972" s="14"/>
      <c r="T972" s="2"/>
      <c r="U972" s="2"/>
      <c r="V972" s="2"/>
      <c r="W972" s="2"/>
      <c r="X972" s="2"/>
      <c r="Y972" s="2"/>
      <c r="Z972" s="2"/>
      <c r="AA972" s="2"/>
      <c r="AB972" s="2"/>
    </row>
    <row r="973" customFormat="false" ht="15.75" hidden="false" customHeight="false" outlineLevel="0" collapsed="false">
      <c r="A973" s="2" t="s">
        <v>274</v>
      </c>
      <c r="B973" s="6" t="s">
        <v>261</v>
      </c>
      <c r="C973" s="2" t="s">
        <v>262</v>
      </c>
      <c r="D973" s="2" t="s">
        <v>263</v>
      </c>
      <c r="E973" s="2" t="s">
        <v>89</v>
      </c>
      <c r="F973" s="2"/>
      <c r="G973" s="2"/>
      <c r="H973" s="2"/>
      <c r="I973" s="2" t="s">
        <v>90</v>
      </c>
      <c r="J973" s="6" t="s">
        <v>279</v>
      </c>
      <c r="K973" s="14" t="n">
        <v>283</v>
      </c>
      <c r="L973" s="2"/>
      <c r="M973" s="2" t="s">
        <v>173</v>
      </c>
      <c r="N973" s="2" t="s">
        <v>265</v>
      </c>
      <c r="O973" s="18" t="s">
        <v>266</v>
      </c>
      <c r="P973" s="2" t="s">
        <v>267</v>
      </c>
      <c r="Q973" s="2"/>
      <c r="R973" s="19"/>
      <c r="S973" s="14"/>
      <c r="T973" s="2"/>
      <c r="U973" s="2"/>
      <c r="V973" s="2"/>
      <c r="W973" s="2"/>
      <c r="X973" s="2"/>
      <c r="Y973" s="2"/>
      <c r="Z973" s="2"/>
      <c r="AA973" s="2"/>
      <c r="AB973" s="2"/>
    </row>
    <row r="974" customFormat="false" ht="15.75" hidden="false" customHeight="false" outlineLevel="0" collapsed="false">
      <c r="A974" s="2" t="s">
        <v>275</v>
      </c>
      <c r="B974" s="6" t="s">
        <v>261</v>
      </c>
      <c r="C974" s="2" t="s">
        <v>262</v>
      </c>
      <c r="D974" s="2" t="s">
        <v>263</v>
      </c>
      <c r="E974" s="2" t="s">
        <v>89</v>
      </c>
      <c r="F974" s="2"/>
      <c r="G974" s="2"/>
      <c r="H974" s="2"/>
      <c r="I974" s="2" t="s">
        <v>90</v>
      </c>
      <c r="J974" s="6" t="s">
        <v>279</v>
      </c>
      <c r="K974" s="14" t="n">
        <v>340</v>
      </c>
      <c r="L974" s="2"/>
      <c r="M974" s="2" t="s">
        <v>173</v>
      </c>
      <c r="N974" s="2" t="s">
        <v>265</v>
      </c>
      <c r="O974" s="18" t="s">
        <v>266</v>
      </c>
      <c r="P974" s="2" t="s">
        <v>267</v>
      </c>
      <c r="Q974" s="2"/>
      <c r="R974" s="19"/>
      <c r="S974" s="14"/>
      <c r="T974" s="2"/>
      <c r="U974" s="2"/>
      <c r="V974" s="2"/>
      <c r="W974" s="2"/>
      <c r="X974" s="2"/>
      <c r="Y974" s="2"/>
      <c r="Z974" s="2"/>
      <c r="AA974" s="2"/>
      <c r="AB974" s="2"/>
    </row>
    <row r="975" customFormat="false" ht="15.75" hidden="false" customHeight="false" outlineLevel="0" collapsed="false">
      <c r="A975" s="2" t="s">
        <v>260</v>
      </c>
      <c r="B975" s="6" t="s">
        <v>261</v>
      </c>
      <c r="C975" s="2" t="s">
        <v>262</v>
      </c>
      <c r="D975" s="2" t="s">
        <v>263</v>
      </c>
      <c r="E975" s="2" t="s">
        <v>89</v>
      </c>
      <c r="F975" s="2"/>
      <c r="G975" s="2"/>
      <c r="H975" s="2"/>
      <c r="I975" s="2" t="s">
        <v>90</v>
      </c>
      <c r="J975" s="6" t="s">
        <v>107</v>
      </c>
      <c r="K975" s="14" t="n">
        <v>95</v>
      </c>
      <c r="L975" s="2"/>
      <c r="M975" s="2" t="s">
        <v>173</v>
      </c>
      <c r="N975" s="2" t="s">
        <v>265</v>
      </c>
      <c r="O975" s="18" t="s">
        <v>266</v>
      </c>
      <c r="P975" s="2" t="s">
        <v>267</v>
      </c>
      <c r="Q975" s="2"/>
      <c r="R975" s="19"/>
      <c r="S975" s="14"/>
      <c r="T975" s="2"/>
      <c r="U975" s="2"/>
      <c r="V975" s="2"/>
      <c r="W975" s="2"/>
      <c r="X975" s="2"/>
      <c r="Y975" s="2"/>
      <c r="Z975" s="2"/>
      <c r="AA975" s="2"/>
      <c r="AB975" s="2"/>
    </row>
    <row r="976" customFormat="false" ht="15.75" hidden="false" customHeight="false" outlineLevel="0" collapsed="false">
      <c r="A976" s="2" t="s">
        <v>268</v>
      </c>
      <c r="B976" s="6" t="s">
        <v>261</v>
      </c>
      <c r="C976" s="2" t="s">
        <v>262</v>
      </c>
      <c r="D976" s="2" t="s">
        <v>263</v>
      </c>
      <c r="E976" s="2" t="s">
        <v>89</v>
      </c>
      <c r="F976" s="2"/>
      <c r="G976" s="2"/>
      <c r="H976" s="2"/>
      <c r="I976" s="2" t="s">
        <v>90</v>
      </c>
      <c r="J976" s="6" t="s">
        <v>107</v>
      </c>
      <c r="K976" s="14" t="n">
        <v>55</v>
      </c>
      <c r="L976" s="2"/>
      <c r="M976" s="2" t="s">
        <v>173</v>
      </c>
      <c r="N976" s="2" t="s">
        <v>265</v>
      </c>
      <c r="O976" s="18" t="s">
        <v>266</v>
      </c>
      <c r="P976" s="2" t="s">
        <v>267</v>
      </c>
      <c r="Q976" s="2"/>
      <c r="R976" s="19"/>
      <c r="S976" s="14"/>
      <c r="T976" s="2"/>
      <c r="U976" s="2"/>
      <c r="V976" s="2"/>
      <c r="W976" s="2"/>
      <c r="X976" s="2"/>
      <c r="Y976" s="2"/>
      <c r="Z976" s="2"/>
      <c r="AA976" s="2"/>
      <c r="AB976" s="2"/>
    </row>
    <row r="977" customFormat="false" ht="15.75" hidden="false" customHeight="false" outlineLevel="0" collapsed="false">
      <c r="A977" s="2" t="s">
        <v>269</v>
      </c>
      <c r="B977" s="6" t="s">
        <v>261</v>
      </c>
      <c r="C977" s="2" t="s">
        <v>262</v>
      </c>
      <c r="D977" s="2" t="s">
        <v>263</v>
      </c>
      <c r="E977" s="2" t="s">
        <v>89</v>
      </c>
      <c r="F977" s="2"/>
      <c r="G977" s="2"/>
      <c r="H977" s="2"/>
      <c r="I977" s="2" t="s">
        <v>90</v>
      </c>
      <c r="J977" s="6" t="s">
        <v>107</v>
      </c>
      <c r="K977" s="14" t="n">
        <v>62</v>
      </c>
      <c r="L977" s="2"/>
      <c r="M977" s="2" t="s">
        <v>173</v>
      </c>
      <c r="N977" s="2" t="s">
        <v>265</v>
      </c>
      <c r="O977" s="18" t="s">
        <v>266</v>
      </c>
      <c r="P977" s="2" t="s">
        <v>267</v>
      </c>
      <c r="Q977" s="2"/>
      <c r="R977" s="19"/>
      <c r="S977" s="14"/>
      <c r="T977" s="2"/>
      <c r="U977" s="2"/>
      <c r="V977" s="2"/>
      <c r="W977" s="2"/>
      <c r="X977" s="2"/>
      <c r="Y977" s="2"/>
      <c r="Z977" s="2"/>
      <c r="AA977" s="2"/>
      <c r="AB977" s="2"/>
    </row>
    <row r="978" customFormat="false" ht="15.75" hidden="false" customHeight="false" outlineLevel="0" collapsed="false">
      <c r="A978" s="2" t="s">
        <v>270</v>
      </c>
      <c r="B978" s="6" t="s">
        <v>261</v>
      </c>
      <c r="C978" s="2" t="s">
        <v>262</v>
      </c>
      <c r="D978" s="2" t="s">
        <v>263</v>
      </c>
      <c r="E978" s="2" t="s">
        <v>89</v>
      </c>
      <c r="F978" s="2"/>
      <c r="G978" s="2"/>
      <c r="H978" s="2"/>
      <c r="I978" s="2" t="s">
        <v>90</v>
      </c>
      <c r="J978" s="6" t="s">
        <v>107</v>
      </c>
      <c r="K978" s="14" t="n">
        <v>10</v>
      </c>
      <c r="L978" s="2"/>
      <c r="M978" s="2" t="s">
        <v>173</v>
      </c>
      <c r="N978" s="2" t="s">
        <v>265</v>
      </c>
      <c r="O978" s="18" t="s">
        <v>266</v>
      </c>
      <c r="P978" s="2" t="s">
        <v>267</v>
      </c>
      <c r="Q978" s="2"/>
      <c r="R978" s="19"/>
      <c r="S978" s="14"/>
      <c r="T978" s="2"/>
      <c r="U978" s="2"/>
      <c r="V978" s="2"/>
      <c r="W978" s="2"/>
      <c r="X978" s="2"/>
      <c r="Y978" s="2"/>
      <c r="Z978" s="2"/>
      <c r="AA978" s="2"/>
      <c r="AB978" s="2"/>
    </row>
    <row r="979" customFormat="false" ht="15.75" hidden="false" customHeight="false" outlineLevel="0" collapsed="false">
      <c r="A979" s="2" t="s">
        <v>271</v>
      </c>
      <c r="B979" s="6" t="s">
        <v>261</v>
      </c>
      <c r="C979" s="2" t="s">
        <v>262</v>
      </c>
      <c r="D979" s="2" t="s">
        <v>263</v>
      </c>
      <c r="E979" s="2" t="s">
        <v>89</v>
      </c>
      <c r="F979" s="2"/>
      <c r="G979" s="2"/>
      <c r="H979" s="2"/>
      <c r="I979" s="2" t="s">
        <v>90</v>
      </c>
      <c r="J979" s="6" t="s">
        <v>107</v>
      </c>
      <c r="K979" s="14" t="n">
        <v>4</v>
      </c>
      <c r="L979" s="2"/>
      <c r="M979" s="2" t="s">
        <v>173</v>
      </c>
      <c r="N979" s="2" t="s">
        <v>265</v>
      </c>
      <c r="O979" s="18" t="s">
        <v>266</v>
      </c>
      <c r="P979" s="2" t="s">
        <v>267</v>
      </c>
      <c r="Q979" s="2"/>
      <c r="R979" s="19"/>
      <c r="S979" s="14"/>
      <c r="T979" s="2"/>
      <c r="U979" s="2"/>
      <c r="V979" s="2"/>
      <c r="W979" s="2"/>
      <c r="X979" s="2"/>
      <c r="Y979" s="2"/>
      <c r="Z979" s="2"/>
      <c r="AA979" s="2"/>
      <c r="AB979" s="2"/>
    </row>
    <row r="980" customFormat="false" ht="15.75" hidden="false" customHeight="false" outlineLevel="0" collapsed="false">
      <c r="A980" s="2" t="s">
        <v>272</v>
      </c>
      <c r="B980" s="6" t="s">
        <v>261</v>
      </c>
      <c r="C980" s="2" t="s">
        <v>262</v>
      </c>
      <c r="D980" s="2" t="s">
        <v>263</v>
      </c>
      <c r="E980" s="2" t="s">
        <v>89</v>
      </c>
      <c r="F980" s="2"/>
      <c r="G980" s="2"/>
      <c r="H980" s="2"/>
      <c r="I980" s="2" t="s">
        <v>90</v>
      </c>
      <c r="J980" s="6" t="s">
        <v>107</v>
      </c>
      <c r="K980" s="14" t="n">
        <v>2</v>
      </c>
      <c r="L980" s="2"/>
      <c r="M980" s="2" t="s">
        <v>173</v>
      </c>
      <c r="N980" s="2" t="s">
        <v>265</v>
      </c>
      <c r="O980" s="18" t="s">
        <v>266</v>
      </c>
      <c r="P980" s="2" t="s">
        <v>267</v>
      </c>
      <c r="Q980" s="2"/>
      <c r="R980" s="19"/>
      <c r="S980" s="14"/>
      <c r="T980" s="2"/>
      <c r="U980" s="2"/>
      <c r="V980" s="2"/>
      <c r="W980" s="2"/>
      <c r="X980" s="2"/>
      <c r="Y980" s="2"/>
      <c r="Z980" s="2"/>
      <c r="AA980" s="2"/>
      <c r="AB980" s="2"/>
    </row>
    <row r="981" customFormat="false" ht="15.75" hidden="false" customHeight="false" outlineLevel="0" collapsed="false">
      <c r="A981" s="2" t="s">
        <v>273</v>
      </c>
      <c r="B981" s="6" t="s">
        <v>261</v>
      </c>
      <c r="C981" s="2" t="s">
        <v>262</v>
      </c>
      <c r="D981" s="2" t="s">
        <v>263</v>
      </c>
      <c r="E981" s="2" t="s">
        <v>89</v>
      </c>
      <c r="F981" s="2"/>
      <c r="G981" s="2"/>
      <c r="H981" s="2"/>
      <c r="I981" s="2" t="s">
        <v>90</v>
      </c>
      <c r="J981" s="6" t="s">
        <v>107</v>
      </c>
      <c r="K981" s="14" t="n">
        <v>91</v>
      </c>
      <c r="L981" s="2"/>
      <c r="M981" s="2" t="s">
        <v>173</v>
      </c>
      <c r="N981" s="2" t="s">
        <v>265</v>
      </c>
      <c r="O981" s="18" t="s">
        <v>266</v>
      </c>
      <c r="P981" s="2" t="s">
        <v>267</v>
      </c>
      <c r="Q981" s="2"/>
      <c r="R981" s="19"/>
      <c r="S981" s="14"/>
      <c r="T981" s="2"/>
      <c r="U981" s="2"/>
      <c r="V981" s="2"/>
      <c r="W981" s="2"/>
      <c r="X981" s="2"/>
      <c r="Y981" s="2"/>
      <c r="Z981" s="2"/>
      <c r="AA981" s="2"/>
      <c r="AB981" s="2"/>
    </row>
    <row r="982" customFormat="false" ht="15.75" hidden="false" customHeight="false" outlineLevel="0" collapsed="false">
      <c r="A982" s="2" t="s">
        <v>274</v>
      </c>
      <c r="B982" s="6" t="s">
        <v>261</v>
      </c>
      <c r="C982" s="2" t="s">
        <v>262</v>
      </c>
      <c r="D982" s="2" t="s">
        <v>263</v>
      </c>
      <c r="E982" s="2" t="s">
        <v>89</v>
      </c>
      <c r="F982" s="2"/>
      <c r="G982" s="2"/>
      <c r="H982" s="2"/>
      <c r="I982" s="2" t="s">
        <v>90</v>
      </c>
      <c r="J982" s="6" t="s">
        <v>107</v>
      </c>
      <c r="K982" s="14" t="n">
        <v>20</v>
      </c>
      <c r="L982" s="2"/>
      <c r="M982" s="2" t="s">
        <v>173</v>
      </c>
      <c r="N982" s="2" t="s">
        <v>265</v>
      </c>
      <c r="O982" s="18" t="s">
        <v>266</v>
      </c>
      <c r="P982" s="2" t="s">
        <v>267</v>
      </c>
      <c r="Q982" s="2"/>
      <c r="R982" s="19"/>
      <c r="S982" s="14"/>
      <c r="T982" s="2"/>
      <c r="U982" s="2"/>
      <c r="V982" s="2"/>
      <c r="W982" s="2"/>
      <c r="X982" s="2"/>
      <c r="Y982" s="2"/>
      <c r="Z982" s="2"/>
      <c r="AA982" s="2"/>
      <c r="AB982" s="2"/>
    </row>
    <row r="983" customFormat="false" ht="15.75" hidden="false" customHeight="false" outlineLevel="0" collapsed="false">
      <c r="A983" s="2" t="s">
        <v>275</v>
      </c>
      <c r="B983" s="6" t="s">
        <v>261</v>
      </c>
      <c r="C983" s="2" t="s">
        <v>262</v>
      </c>
      <c r="D983" s="2" t="s">
        <v>263</v>
      </c>
      <c r="E983" s="2" t="s">
        <v>89</v>
      </c>
      <c r="F983" s="2"/>
      <c r="G983" s="2"/>
      <c r="H983" s="2"/>
      <c r="I983" s="2" t="s">
        <v>90</v>
      </c>
      <c r="J983" s="6" t="s">
        <v>107</v>
      </c>
      <c r="K983" s="14" t="n">
        <v>20</v>
      </c>
      <c r="L983" s="2"/>
      <c r="M983" s="2" t="s">
        <v>173</v>
      </c>
      <c r="N983" s="2" t="s">
        <v>265</v>
      </c>
      <c r="O983" s="18" t="s">
        <v>266</v>
      </c>
      <c r="P983" s="2" t="s">
        <v>267</v>
      </c>
      <c r="Q983" s="2"/>
      <c r="R983" s="19"/>
      <c r="S983" s="14"/>
      <c r="T983" s="2"/>
      <c r="U983" s="2"/>
      <c r="V983" s="2"/>
      <c r="W983" s="2"/>
      <c r="X983" s="2"/>
      <c r="Y983" s="2"/>
      <c r="Z983" s="2"/>
      <c r="AA983" s="2"/>
      <c r="AB983" s="2"/>
    </row>
    <row r="984" customFormat="false" ht="15.75" hidden="false" customHeight="false" outlineLevel="0" collapsed="false">
      <c r="A984" s="2" t="s">
        <v>260</v>
      </c>
      <c r="B984" s="6" t="s">
        <v>261</v>
      </c>
      <c r="C984" s="2" t="s">
        <v>262</v>
      </c>
      <c r="D984" s="2" t="s">
        <v>263</v>
      </c>
      <c r="E984" s="2" t="s">
        <v>89</v>
      </c>
      <c r="F984" s="2"/>
      <c r="G984" s="2"/>
      <c r="H984" s="2"/>
      <c r="I984" s="2" t="s">
        <v>90</v>
      </c>
      <c r="J984" s="6" t="s">
        <v>83</v>
      </c>
      <c r="K984" s="14" t="n">
        <v>0</v>
      </c>
      <c r="L984" s="2"/>
      <c r="M984" s="2" t="s">
        <v>173</v>
      </c>
      <c r="N984" s="2" t="s">
        <v>265</v>
      </c>
      <c r="O984" s="18" t="s">
        <v>266</v>
      </c>
      <c r="P984" s="2" t="s">
        <v>267</v>
      </c>
      <c r="Q984" s="2"/>
      <c r="R984" s="19"/>
      <c r="S984" s="14"/>
      <c r="T984" s="2"/>
      <c r="U984" s="2"/>
      <c r="V984" s="2"/>
      <c r="W984" s="2"/>
      <c r="X984" s="2"/>
      <c r="Y984" s="2"/>
      <c r="Z984" s="2"/>
      <c r="AA984" s="2"/>
      <c r="AB984" s="2"/>
    </row>
    <row r="985" customFormat="false" ht="15.75" hidden="false" customHeight="false" outlineLevel="0" collapsed="false">
      <c r="A985" s="2" t="s">
        <v>268</v>
      </c>
      <c r="B985" s="6" t="s">
        <v>261</v>
      </c>
      <c r="C985" s="2" t="s">
        <v>262</v>
      </c>
      <c r="D985" s="2" t="s">
        <v>263</v>
      </c>
      <c r="E985" s="2" t="s">
        <v>89</v>
      </c>
      <c r="F985" s="2"/>
      <c r="G985" s="2"/>
      <c r="H985" s="2"/>
      <c r="I985" s="2" t="s">
        <v>90</v>
      </c>
      <c r="J985" s="6" t="s">
        <v>83</v>
      </c>
      <c r="K985" s="14" t="n">
        <v>2</v>
      </c>
      <c r="L985" s="2"/>
      <c r="M985" s="2" t="s">
        <v>173</v>
      </c>
      <c r="N985" s="2" t="s">
        <v>265</v>
      </c>
      <c r="O985" s="18" t="s">
        <v>266</v>
      </c>
      <c r="P985" s="2" t="s">
        <v>267</v>
      </c>
      <c r="Q985" s="2"/>
      <c r="R985" s="19"/>
      <c r="S985" s="14"/>
      <c r="T985" s="2"/>
      <c r="U985" s="2"/>
      <c r="V985" s="2"/>
      <c r="W985" s="2"/>
      <c r="X985" s="2"/>
      <c r="Y985" s="2"/>
      <c r="Z985" s="2"/>
      <c r="AA985" s="2"/>
      <c r="AB985" s="2"/>
    </row>
    <row r="986" customFormat="false" ht="15.75" hidden="false" customHeight="false" outlineLevel="0" collapsed="false">
      <c r="A986" s="2" t="s">
        <v>269</v>
      </c>
      <c r="B986" s="6" t="s">
        <v>261</v>
      </c>
      <c r="C986" s="2" t="s">
        <v>262</v>
      </c>
      <c r="D986" s="2" t="s">
        <v>263</v>
      </c>
      <c r="E986" s="2" t="s">
        <v>89</v>
      </c>
      <c r="F986" s="2"/>
      <c r="G986" s="2"/>
      <c r="H986" s="2"/>
      <c r="I986" s="2" t="s">
        <v>90</v>
      </c>
      <c r="J986" s="6" t="s">
        <v>83</v>
      </c>
      <c r="K986" s="14" t="n">
        <v>6</v>
      </c>
      <c r="L986" s="2"/>
      <c r="M986" s="2" t="s">
        <v>173</v>
      </c>
      <c r="N986" s="2" t="s">
        <v>265</v>
      </c>
      <c r="O986" s="18" t="s">
        <v>266</v>
      </c>
      <c r="P986" s="2" t="s">
        <v>267</v>
      </c>
      <c r="Q986" s="2"/>
      <c r="R986" s="19"/>
      <c r="S986" s="14"/>
      <c r="T986" s="2"/>
      <c r="U986" s="2"/>
      <c r="V986" s="2"/>
      <c r="W986" s="2"/>
      <c r="X986" s="2"/>
      <c r="Y986" s="2"/>
      <c r="Z986" s="2"/>
      <c r="AA986" s="2"/>
      <c r="AB986" s="2"/>
    </row>
    <row r="987" customFormat="false" ht="15.75" hidden="false" customHeight="false" outlineLevel="0" collapsed="false">
      <c r="A987" s="2" t="s">
        <v>270</v>
      </c>
      <c r="B987" s="6" t="s">
        <v>261</v>
      </c>
      <c r="C987" s="2" t="s">
        <v>262</v>
      </c>
      <c r="D987" s="2" t="s">
        <v>263</v>
      </c>
      <c r="E987" s="2" t="s">
        <v>89</v>
      </c>
      <c r="F987" s="2"/>
      <c r="G987" s="2"/>
      <c r="H987" s="2"/>
      <c r="I987" s="2" t="s">
        <v>90</v>
      </c>
      <c r="J987" s="6" t="s">
        <v>83</v>
      </c>
      <c r="K987" s="14" t="n">
        <v>8</v>
      </c>
      <c r="L987" s="2"/>
      <c r="M987" s="2" t="s">
        <v>173</v>
      </c>
      <c r="N987" s="2" t="s">
        <v>265</v>
      </c>
      <c r="O987" s="18" t="s">
        <v>266</v>
      </c>
      <c r="P987" s="2" t="s">
        <v>267</v>
      </c>
      <c r="Q987" s="2"/>
      <c r="R987" s="19"/>
      <c r="S987" s="14"/>
      <c r="T987" s="2"/>
      <c r="U987" s="2"/>
      <c r="V987" s="2"/>
      <c r="W987" s="2"/>
      <c r="X987" s="2"/>
      <c r="Y987" s="2"/>
      <c r="Z987" s="2"/>
      <c r="AA987" s="2"/>
      <c r="AB987" s="2"/>
    </row>
    <row r="988" customFormat="false" ht="15.75" hidden="false" customHeight="false" outlineLevel="0" collapsed="false">
      <c r="A988" s="2" t="s">
        <v>271</v>
      </c>
      <c r="B988" s="6" t="s">
        <v>261</v>
      </c>
      <c r="C988" s="2" t="s">
        <v>262</v>
      </c>
      <c r="D988" s="2" t="s">
        <v>263</v>
      </c>
      <c r="E988" s="2" t="s">
        <v>89</v>
      </c>
      <c r="F988" s="2"/>
      <c r="G988" s="2"/>
      <c r="H988" s="2"/>
      <c r="I988" s="2" t="s">
        <v>90</v>
      </c>
      <c r="J988" s="6" t="s">
        <v>83</v>
      </c>
      <c r="K988" s="14" t="n">
        <v>1</v>
      </c>
      <c r="L988" s="2"/>
      <c r="M988" s="2" t="s">
        <v>173</v>
      </c>
      <c r="N988" s="2" t="s">
        <v>265</v>
      </c>
      <c r="O988" s="18" t="s">
        <v>266</v>
      </c>
      <c r="P988" s="2" t="s">
        <v>267</v>
      </c>
      <c r="Q988" s="2"/>
      <c r="R988" s="19"/>
      <c r="S988" s="14"/>
      <c r="T988" s="2"/>
      <c r="U988" s="2"/>
      <c r="V988" s="2"/>
      <c r="W988" s="2"/>
      <c r="X988" s="2"/>
      <c r="Y988" s="2"/>
      <c r="Z988" s="2"/>
      <c r="AA988" s="2"/>
      <c r="AB988" s="2"/>
    </row>
    <row r="989" customFormat="false" ht="15.75" hidden="false" customHeight="false" outlineLevel="0" collapsed="false">
      <c r="A989" s="2" t="s">
        <v>272</v>
      </c>
      <c r="B989" s="6" t="s">
        <v>261</v>
      </c>
      <c r="C989" s="2" t="s">
        <v>262</v>
      </c>
      <c r="D989" s="2" t="s">
        <v>263</v>
      </c>
      <c r="E989" s="2" t="s">
        <v>89</v>
      </c>
      <c r="F989" s="2"/>
      <c r="G989" s="2"/>
      <c r="H989" s="2"/>
      <c r="I989" s="2" t="s">
        <v>90</v>
      </c>
      <c r="J989" s="6" t="s">
        <v>83</v>
      </c>
      <c r="K989" s="14" t="n">
        <v>0</v>
      </c>
      <c r="L989" s="2"/>
      <c r="M989" s="2" t="s">
        <v>173</v>
      </c>
      <c r="N989" s="2" t="s">
        <v>265</v>
      </c>
      <c r="O989" s="18" t="s">
        <v>266</v>
      </c>
      <c r="P989" s="2" t="s">
        <v>267</v>
      </c>
      <c r="Q989" s="2"/>
      <c r="R989" s="19"/>
      <c r="S989" s="14"/>
      <c r="T989" s="2"/>
      <c r="U989" s="2"/>
      <c r="V989" s="2"/>
      <c r="W989" s="2"/>
      <c r="X989" s="2"/>
      <c r="Y989" s="2"/>
      <c r="Z989" s="2"/>
      <c r="AA989" s="2"/>
      <c r="AB989" s="2"/>
    </row>
    <row r="990" customFormat="false" ht="15.75" hidden="false" customHeight="false" outlineLevel="0" collapsed="false">
      <c r="A990" s="2" t="s">
        <v>273</v>
      </c>
      <c r="B990" s="6" t="s">
        <v>261</v>
      </c>
      <c r="C990" s="2" t="s">
        <v>262</v>
      </c>
      <c r="D990" s="2" t="s">
        <v>263</v>
      </c>
      <c r="E990" s="2" t="s">
        <v>89</v>
      </c>
      <c r="F990" s="2"/>
      <c r="G990" s="2"/>
      <c r="H990" s="2"/>
      <c r="I990" s="2" t="s">
        <v>90</v>
      </c>
      <c r="J990" s="6" t="s">
        <v>83</v>
      </c>
      <c r="K990" s="14" t="n">
        <v>0</v>
      </c>
      <c r="L990" s="2"/>
      <c r="M990" s="2" t="s">
        <v>173</v>
      </c>
      <c r="N990" s="2" t="s">
        <v>265</v>
      </c>
      <c r="O990" s="18" t="s">
        <v>266</v>
      </c>
      <c r="P990" s="2" t="s">
        <v>267</v>
      </c>
      <c r="Q990" s="2"/>
      <c r="R990" s="19"/>
      <c r="S990" s="14"/>
      <c r="T990" s="2"/>
      <c r="U990" s="2"/>
      <c r="V990" s="2"/>
      <c r="W990" s="2"/>
      <c r="X990" s="2"/>
      <c r="Y990" s="2"/>
      <c r="Z990" s="2"/>
      <c r="AA990" s="2"/>
      <c r="AB990" s="2"/>
    </row>
    <row r="991" customFormat="false" ht="15.75" hidden="false" customHeight="false" outlineLevel="0" collapsed="false">
      <c r="A991" s="2" t="s">
        <v>274</v>
      </c>
      <c r="B991" s="6" t="s">
        <v>261</v>
      </c>
      <c r="C991" s="2" t="s">
        <v>262</v>
      </c>
      <c r="D991" s="2" t="s">
        <v>263</v>
      </c>
      <c r="E991" s="2" t="s">
        <v>89</v>
      </c>
      <c r="F991" s="2"/>
      <c r="G991" s="2"/>
      <c r="H991" s="2"/>
      <c r="I991" s="2" t="s">
        <v>90</v>
      </c>
      <c r="J991" s="6" t="s">
        <v>83</v>
      </c>
      <c r="K991" s="14" t="n">
        <v>0</v>
      </c>
      <c r="L991" s="2"/>
      <c r="M991" s="2" t="s">
        <v>173</v>
      </c>
      <c r="N991" s="2" t="s">
        <v>265</v>
      </c>
      <c r="O991" s="18" t="s">
        <v>266</v>
      </c>
      <c r="P991" s="2" t="s">
        <v>267</v>
      </c>
      <c r="Q991" s="2"/>
      <c r="R991" s="19"/>
      <c r="S991" s="14"/>
      <c r="T991" s="2"/>
      <c r="U991" s="2"/>
      <c r="V991" s="2"/>
      <c r="W991" s="2"/>
      <c r="X991" s="2"/>
      <c r="Y991" s="2"/>
      <c r="Z991" s="2"/>
      <c r="AA991" s="2"/>
      <c r="AB991" s="2"/>
    </row>
    <row r="992" customFormat="false" ht="15.75" hidden="false" customHeight="false" outlineLevel="0" collapsed="false">
      <c r="A992" s="2" t="s">
        <v>275</v>
      </c>
      <c r="B992" s="6" t="s">
        <v>261</v>
      </c>
      <c r="C992" s="2" t="s">
        <v>262</v>
      </c>
      <c r="D992" s="2" t="s">
        <v>263</v>
      </c>
      <c r="E992" s="2" t="s">
        <v>89</v>
      </c>
      <c r="F992" s="2"/>
      <c r="G992" s="2"/>
      <c r="H992" s="2"/>
      <c r="I992" s="2" t="s">
        <v>90</v>
      </c>
      <c r="J992" s="6" t="s">
        <v>83</v>
      </c>
      <c r="K992" s="14" t="n">
        <v>80</v>
      </c>
      <c r="L992" s="2"/>
      <c r="M992" s="2" t="s">
        <v>173</v>
      </c>
      <c r="N992" s="2" t="s">
        <v>265</v>
      </c>
      <c r="O992" s="18" t="s">
        <v>266</v>
      </c>
      <c r="P992" s="2" t="s">
        <v>267</v>
      </c>
      <c r="Q992" s="2"/>
      <c r="R992" s="19"/>
      <c r="S992" s="14"/>
      <c r="T992" s="2"/>
      <c r="U992" s="2"/>
      <c r="V992" s="2"/>
      <c r="W992" s="2"/>
      <c r="X992" s="2"/>
      <c r="Y992" s="2"/>
      <c r="Z992" s="2"/>
      <c r="AA992" s="2"/>
      <c r="AB992" s="2"/>
    </row>
    <row r="993" customFormat="false" ht="15.75" hidden="false" customHeight="false" outlineLevel="0" collapsed="false">
      <c r="A993" s="2" t="s">
        <v>260</v>
      </c>
      <c r="B993" s="6" t="s">
        <v>261</v>
      </c>
      <c r="C993" s="2" t="s">
        <v>262</v>
      </c>
      <c r="D993" s="2" t="s">
        <v>263</v>
      </c>
      <c r="E993" s="2" t="s">
        <v>89</v>
      </c>
      <c r="F993" s="2"/>
      <c r="G993" s="2"/>
      <c r="H993" s="2"/>
      <c r="I993" s="2" t="s">
        <v>90</v>
      </c>
      <c r="J993" s="6" t="s">
        <v>172</v>
      </c>
      <c r="K993" s="14" t="n">
        <v>0</v>
      </c>
      <c r="L993" s="2"/>
      <c r="M993" s="2" t="s">
        <v>173</v>
      </c>
      <c r="N993" s="2" t="s">
        <v>265</v>
      </c>
      <c r="O993" s="18" t="s">
        <v>266</v>
      </c>
      <c r="P993" s="2" t="s">
        <v>267</v>
      </c>
      <c r="Q993" s="2"/>
      <c r="R993" s="19"/>
      <c r="S993" s="14"/>
      <c r="T993" s="2"/>
      <c r="U993" s="2"/>
      <c r="V993" s="2"/>
      <c r="W993" s="2"/>
      <c r="X993" s="2"/>
      <c r="Y993" s="2"/>
      <c r="Z993" s="2"/>
      <c r="AA993" s="2"/>
      <c r="AB993" s="2"/>
    </row>
    <row r="994" customFormat="false" ht="15.75" hidden="false" customHeight="false" outlineLevel="0" collapsed="false">
      <c r="A994" s="2" t="s">
        <v>268</v>
      </c>
      <c r="B994" s="6" t="s">
        <v>261</v>
      </c>
      <c r="C994" s="2" t="s">
        <v>262</v>
      </c>
      <c r="D994" s="2" t="s">
        <v>263</v>
      </c>
      <c r="E994" s="2" t="s">
        <v>89</v>
      </c>
      <c r="F994" s="2"/>
      <c r="G994" s="2"/>
      <c r="H994" s="2"/>
      <c r="I994" s="2" t="s">
        <v>90</v>
      </c>
      <c r="J994" s="6" t="s">
        <v>172</v>
      </c>
      <c r="K994" s="14" t="n">
        <v>23</v>
      </c>
      <c r="L994" s="2"/>
      <c r="M994" s="2" t="s">
        <v>173</v>
      </c>
      <c r="N994" s="2" t="s">
        <v>265</v>
      </c>
      <c r="O994" s="18" t="s">
        <v>266</v>
      </c>
      <c r="P994" s="2" t="s">
        <v>267</v>
      </c>
      <c r="Q994" s="2"/>
      <c r="R994" s="19"/>
      <c r="S994" s="14"/>
      <c r="T994" s="2"/>
      <c r="U994" s="2"/>
      <c r="V994" s="2"/>
      <c r="W994" s="2"/>
      <c r="X994" s="2"/>
      <c r="Y994" s="2"/>
      <c r="Z994" s="2"/>
      <c r="AA994" s="2"/>
      <c r="AB994" s="2"/>
    </row>
    <row r="995" customFormat="false" ht="15.75" hidden="false" customHeight="false" outlineLevel="0" collapsed="false">
      <c r="A995" s="2" t="s">
        <v>269</v>
      </c>
      <c r="B995" s="6" t="s">
        <v>261</v>
      </c>
      <c r="C995" s="2" t="s">
        <v>262</v>
      </c>
      <c r="D995" s="2" t="s">
        <v>263</v>
      </c>
      <c r="E995" s="2" t="s">
        <v>89</v>
      </c>
      <c r="F995" s="2"/>
      <c r="G995" s="2"/>
      <c r="H995" s="2"/>
      <c r="I995" s="2" t="s">
        <v>90</v>
      </c>
      <c r="J995" s="6" t="s">
        <v>172</v>
      </c>
      <c r="K995" s="14" t="n">
        <v>28</v>
      </c>
      <c r="L995" s="2"/>
      <c r="M995" s="2" t="s">
        <v>173</v>
      </c>
      <c r="N995" s="2" t="s">
        <v>265</v>
      </c>
      <c r="O995" s="18" t="s">
        <v>266</v>
      </c>
      <c r="P995" s="2" t="s">
        <v>267</v>
      </c>
      <c r="Q995" s="2"/>
      <c r="R995" s="19"/>
      <c r="S995" s="14"/>
      <c r="T995" s="2"/>
      <c r="U995" s="2"/>
      <c r="V995" s="2"/>
      <c r="W995" s="2"/>
      <c r="X995" s="2"/>
      <c r="Y995" s="2"/>
      <c r="Z995" s="2"/>
      <c r="AA995" s="2"/>
      <c r="AB995" s="2"/>
    </row>
    <row r="996" customFormat="false" ht="15.75" hidden="false" customHeight="false" outlineLevel="0" collapsed="false">
      <c r="A996" s="2" t="s">
        <v>270</v>
      </c>
      <c r="B996" s="6" t="s">
        <v>261</v>
      </c>
      <c r="C996" s="2" t="s">
        <v>262</v>
      </c>
      <c r="D996" s="2" t="s">
        <v>263</v>
      </c>
      <c r="E996" s="2" t="s">
        <v>89</v>
      </c>
      <c r="F996" s="2"/>
      <c r="G996" s="2"/>
      <c r="H996" s="2"/>
      <c r="I996" s="2" t="s">
        <v>90</v>
      </c>
      <c r="J996" s="6" t="s">
        <v>172</v>
      </c>
      <c r="K996" s="14" t="n">
        <v>8</v>
      </c>
      <c r="L996" s="2"/>
      <c r="M996" s="2" t="s">
        <v>173</v>
      </c>
      <c r="N996" s="2" t="s">
        <v>265</v>
      </c>
      <c r="O996" s="18" t="s">
        <v>266</v>
      </c>
      <c r="P996" s="2" t="s">
        <v>267</v>
      </c>
      <c r="Q996" s="2"/>
      <c r="R996" s="19"/>
      <c r="S996" s="14"/>
      <c r="T996" s="2"/>
      <c r="U996" s="2"/>
      <c r="V996" s="2"/>
      <c r="W996" s="2"/>
      <c r="X996" s="2"/>
      <c r="Y996" s="2"/>
      <c r="Z996" s="2"/>
      <c r="AA996" s="2"/>
      <c r="AB996" s="2"/>
    </row>
    <row r="997" customFormat="false" ht="15.75" hidden="false" customHeight="false" outlineLevel="0" collapsed="false">
      <c r="A997" s="2" t="s">
        <v>271</v>
      </c>
      <c r="B997" s="6" t="s">
        <v>261</v>
      </c>
      <c r="C997" s="2" t="s">
        <v>262</v>
      </c>
      <c r="D997" s="2" t="s">
        <v>263</v>
      </c>
      <c r="E997" s="2" t="s">
        <v>89</v>
      </c>
      <c r="F997" s="2"/>
      <c r="G997" s="2"/>
      <c r="H997" s="2"/>
      <c r="I997" s="2" t="s">
        <v>90</v>
      </c>
      <c r="J997" s="6" t="s">
        <v>172</v>
      </c>
      <c r="K997" s="14" t="n">
        <v>0</v>
      </c>
      <c r="L997" s="2"/>
      <c r="M997" s="2" t="s">
        <v>173</v>
      </c>
      <c r="N997" s="2" t="s">
        <v>265</v>
      </c>
      <c r="O997" s="18" t="s">
        <v>266</v>
      </c>
      <c r="P997" s="2" t="s">
        <v>267</v>
      </c>
      <c r="Q997" s="2"/>
      <c r="R997" s="19"/>
      <c r="S997" s="14"/>
      <c r="T997" s="2"/>
      <c r="U997" s="2"/>
      <c r="V997" s="2"/>
      <c r="W997" s="2"/>
      <c r="X997" s="2"/>
      <c r="Y997" s="2"/>
      <c r="Z997" s="2"/>
      <c r="AA997" s="2"/>
      <c r="AB997" s="2"/>
    </row>
    <row r="998" customFormat="false" ht="15.75" hidden="false" customHeight="false" outlineLevel="0" collapsed="false">
      <c r="A998" s="2" t="s">
        <v>272</v>
      </c>
      <c r="B998" s="6" t="s">
        <v>261</v>
      </c>
      <c r="C998" s="2" t="s">
        <v>262</v>
      </c>
      <c r="D998" s="2" t="s">
        <v>263</v>
      </c>
      <c r="E998" s="2" t="s">
        <v>89</v>
      </c>
      <c r="F998" s="2"/>
      <c r="G998" s="2"/>
      <c r="H998" s="2"/>
      <c r="I998" s="2" t="s">
        <v>90</v>
      </c>
      <c r="J998" s="6" t="s">
        <v>172</v>
      </c>
      <c r="K998" s="14" t="n">
        <v>0</v>
      </c>
      <c r="L998" s="2"/>
      <c r="M998" s="2" t="s">
        <v>173</v>
      </c>
      <c r="N998" s="2" t="s">
        <v>265</v>
      </c>
      <c r="O998" s="18" t="s">
        <v>266</v>
      </c>
      <c r="P998" s="2" t="s">
        <v>267</v>
      </c>
      <c r="Q998" s="2"/>
      <c r="R998" s="19"/>
      <c r="S998" s="14"/>
      <c r="T998" s="2"/>
      <c r="U998" s="2"/>
      <c r="V998" s="2"/>
      <c r="W998" s="2"/>
      <c r="X998" s="2"/>
      <c r="Y998" s="2"/>
      <c r="Z998" s="2"/>
      <c r="AA998" s="2"/>
      <c r="AB998" s="2"/>
    </row>
    <row r="999" customFormat="false" ht="15.75" hidden="false" customHeight="false" outlineLevel="0" collapsed="false">
      <c r="A999" s="2" t="s">
        <v>273</v>
      </c>
      <c r="B999" s="6" t="s">
        <v>261</v>
      </c>
      <c r="C999" s="2" t="s">
        <v>262</v>
      </c>
      <c r="D999" s="2" t="s">
        <v>263</v>
      </c>
      <c r="E999" s="2" t="s">
        <v>89</v>
      </c>
      <c r="F999" s="2"/>
      <c r="G999" s="2"/>
      <c r="H999" s="2"/>
      <c r="I999" s="2" t="s">
        <v>90</v>
      </c>
      <c r="J999" s="6" t="s">
        <v>172</v>
      </c>
      <c r="K999" s="14" t="n">
        <v>0</v>
      </c>
      <c r="L999" s="2"/>
      <c r="M999" s="2" t="s">
        <v>173</v>
      </c>
      <c r="N999" s="2" t="s">
        <v>265</v>
      </c>
      <c r="O999" s="18" t="s">
        <v>266</v>
      </c>
      <c r="P999" s="2" t="s">
        <v>267</v>
      </c>
      <c r="Q999" s="2"/>
      <c r="R999" s="19"/>
      <c r="S999" s="14"/>
      <c r="T999" s="2"/>
      <c r="U999" s="2"/>
      <c r="V999" s="2"/>
      <c r="W999" s="2"/>
      <c r="X999" s="2"/>
      <c r="Y999" s="2"/>
      <c r="Z999" s="2"/>
      <c r="AA999" s="2"/>
      <c r="AB999" s="2"/>
    </row>
    <row r="1000" customFormat="false" ht="15.75" hidden="false" customHeight="false" outlineLevel="0" collapsed="false">
      <c r="A1000" s="2" t="s">
        <v>274</v>
      </c>
      <c r="B1000" s="6" t="s">
        <v>261</v>
      </c>
      <c r="C1000" s="2" t="s">
        <v>262</v>
      </c>
      <c r="D1000" s="2" t="s">
        <v>263</v>
      </c>
      <c r="E1000" s="2" t="s">
        <v>89</v>
      </c>
      <c r="F1000" s="2"/>
      <c r="G1000" s="2"/>
      <c r="H1000" s="2"/>
      <c r="I1000" s="2" t="s">
        <v>90</v>
      </c>
      <c r="J1000" s="6" t="s">
        <v>172</v>
      </c>
      <c r="K1000" s="14" t="n">
        <v>5</v>
      </c>
      <c r="L1000" s="2"/>
      <c r="M1000" s="2" t="s">
        <v>173</v>
      </c>
      <c r="N1000" s="2" t="s">
        <v>265</v>
      </c>
      <c r="O1000" s="18" t="s">
        <v>266</v>
      </c>
      <c r="P1000" s="2" t="s">
        <v>267</v>
      </c>
      <c r="Q1000" s="2"/>
      <c r="R1000" s="19"/>
      <c r="S1000" s="14"/>
      <c r="T1000" s="2"/>
      <c r="U1000" s="2"/>
      <c r="V1000" s="2"/>
      <c r="W1000" s="2"/>
      <c r="X1000" s="2"/>
      <c r="Y1000" s="2"/>
      <c r="Z1000" s="2"/>
      <c r="AA1000" s="2"/>
      <c r="AB1000" s="2"/>
    </row>
    <row r="1001" customFormat="false" ht="15.75" hidden="false" customHeight="false" outlineLevel="0" collapsed="false">
      <c r="A1001" s="2" t="s">
        <v>275</v>
      </c>
      <c r="B1001" s="6" t="s">
        <v>261</v>
      </c>
      <c r="C1001" s="2" t="s">
        <v>262</v>
      </c>
      <c r="D1001" s="2" t="s">
        <v>263</v>
      </c>
      <c r="E1001" s="2" t="s">
        <v>89</v>
      </c>
      <c r="F1001" s="2"/>
      <c r="G1001" s="2"/>
      <c r="H1001" s="2"/>
      <c r="I1001" s="2" t="s">
        <v>90</v>
      </c>
      <c r="J1001" s="6" t="s">
        <v>172</v>
      </c>
      <c r="K1001" s="14" t="n">
        <v>1</v>
      </c>
      <c r="L1001" s="2"/>
      <c r="M1001" s="2" t="s">
        <v>173</v>
      </c>
      <c r="N1001" s="2" t="s">
        <v>265</v>
      </c>
      <c r="O1001" s="18" t="s">
        <v>266</v>
      </c>
      <c r="P1001" s="2" t="s">
        <v>267</v>
      </c>
      <c r="Q1001" s="2"/>
      <c r="R1001" s="19"/>
      <c r="S1001" s="14"/>
      <c r="T1001" s="2"/>
      <c r="U1001" s="2"/>
      <c r="V1001" s="2"/>
      <c r="W1001" s="2"/>
      <c r="X1001" s="2"/>
      <c r="Y1001" s="2"/>
      <c r="Z1001" s="2"/>
      <c r="AA1001" s="2"/>
      <c r="AB1001" s="2"/>
    </row>
    <row r="1002" customFormat="false" ht="15.75" hidden="false" customHeight="false" outlineLevel="0" collapsed="false">
      <c r="A1002" s="2" t="s">
        <v>260</v>
      </c>
      <c r="B1002" s="6" t="s">
        <v>261</v>
      </c>
      <c r="C1002" s="2" t="s">
        <v>262</v>
      </c>
      <c r="D1002" s="2" t="s">
        <v>263</v>
      </c>
      <c r="E1002" s="2" t="s">
        <v>89</v>
      </c>
      <c r="F1002" s="2"/>
      <c r="G1002" s="2"/>
      <c r="H1002" s="2"/>
      <c r="I1002" s="2" t="s">
        <v>90</v>
      </c>
      <c r="J1002" s="6" t="s">
        <v>264</v>
      </c>
      <c r="K1002" s="14" t="n">
        <v>165</v>
      </c>
      <c r="L1002" s="2"/>
      <c r="M1002" s="2" t="s">
        <v>63</v>
      </c>
      <c r="N1002" s="2" t="s">
        <v>265</v>
      </c>
      <c r="O1002" s="18" t="s">
        <v>266</v>
      </c>
      <c r="P1002" s="2" t="s">
        <v>267</v>
      </c>
      <c r="Q1002" s="2"/>
      <c r="R1002" s="19"/>
      <c r="S1002" s="14"/>
      <c r="T1002" s="2"/>
      <c r="U1002" s="2"/>
      <c r="V1002" s="2"/>
      <c r="W1002" s="2"/>
      <c r="X1002" s="2"/>
      <c r="Y1002" s="2"/>
      <c r="Z1002" s="2"/>
      <c r="AA1002" s="2"/>
      <c r="AB1002" s="2"/>
    </row>
    <row r="1003" customFormat="false" ht="15.75" hidden="false" customHeight="false" outlineLevel="0" collapsed="false">
      <c r="A1003" s="2" t="s">
        <v>268</v>
      </c>
      <c r="B1003" s="6" t="s">
        <v>261</v>
      </c>
      <c r="C1003" s="2" t="s">
        <v>262</v>
      </c>
      <c r="D1003" s="2" t="s">
        <v>263</v>
      </c>
      <c r="E1003" s="2" t="s">
        <v>89</v>
      </c>
      <c r="F1003" s="2"/>
      <c r="G1003" s="2"/>
      <c r="H1003" s="2"/>
      <c r="I1003" s="2" t="s">
        <v>90</v>
      </c>
      <c r="J1003" s="6" t="s">
        <v>264</v>
      </c>
      <c r="K1003" s="14" t="n">
        <v>86</v>
      </c>
      <c r="L1003" s="2"/>
      <c r="M1003" s="2" t="s">
        <v>63</v>
      </c>
      <c r="N1003" s="2" t="s">
        <v>265</v>
      </c>
      <c r="O1003" s="18" t="s">
        <v>266</v>
      </c>
      <c r="P1003" s="2" t="s">
        <v>267</v>
      </c>
      <c r="Q1003" s="2"/>
      <c r="R1003" s="19"/>
      <c r="S1003" s="14"/>
      <c r="T1003" s="2"/>
      <c r="U1003" s="2"/>
      <c r="V1003" s="2"/>
      <c r="W1003" s="2"/>
      <c r="X1003" s="2"/>
      <c r="Y1003" s="2"/>
      <c r="Z1003" s="2"/>
      <c r="AA1003" s="2"/>
      <c r="AB1003" s="2"/>
    </row>
    <row r="1004" customFormat="false" ht="15.75" hidden="false" customHeight="false" outlineLevel="0" collapsed="false">
      <c r="A1004" s="2" t="s">
        <v>269</v>
      </c>
      <c r="B1004" s="6" t="s">
        <v>261</v>
      </c>
      <c r="C1004" s="2" t="s">
        <v>262</v>
      </c>
      <c r="D1004" s="2" t="s">
        <v>263</v>
      </c>
      <c r="E1004" s="2" t="s">
        <v>89</v>
      </c>
      <c r="F1004" s="2"/>
      <c r="G1004" s="2"/>
      <c r="H1004" s="2"/>
      <c r="I1004" s="2" t="s">
        <v>90</v>
      </c>
      <c r="J1004" s="6" t="s">
        <v>264</v>
      </c>
      <c r="K1004" s="14" t="n">
        <v>288</v>
      </c>
      <c r="L1004" s="2"/>
      <c r="M1004" s="2" t="s">
        <v>63</v>
      </c>
      <c r="N1004" s="2" t="s">
        <v>265</v>
      </c>
      <c r="O1004" s="18" t="s">
        <v>266</v>
      </c>
      <c r="P1004" s="2" t="s">
        <v>267</v>
      </c>
      <c r="Q1004" s="2"/>
      <c r="R1004" s="19"/>
      <c r="S1004" s="14"/>
      <c r="T1004" s="2"/>
      <c r="U1004" s="2"/>
      <c r="V1004" s="2"/>
      <c r="W1004" s="2"/>
      <c r="X1004" s="2"/>
      <c r="Y1004" s="2"/>
      <c r="Z1004" s="2"/>
      <c r="AA1004" s="2"/>
      <c r="AB1004" s="2"/>
    </row>
    <row r="1005" customFormat="false" ht="15.75" hidden="false" customHeight="false" outlineLevel="0" collapsed="false">
      <c r="A1005" s="2" t="s">
        <v>270</v>
      </c>
      <c r="B1005" s="6" t="s">
        <v>261</v>
      </c>
      <c r="C1005" s="2" t="s">
        <v>262</v>
      </c>
      <c r="D1005" s="2" t="s">
        <v>263</v>
      </c>
      <c r="E1005" s="2" t="s">
        <v>89</v>
      </c>
      <c r="F1005" s="2"/>
      <c r="G1005" s="2"/>
      <c r="H1005" s="2"/>
      <c r="I1005" s="2" t="s">
        <v>90</v>
      </c>
      <c r="J1005" s="6" t="s">
        <v>264</v>
      </c>
      <c r="K1005" s="14" t="n">
        <v>155</v>
      </c>
      <c r="L1005" s="2"/>
      <c r="M1005" s="2" t="s">
        <v>63</v>
      </c>
      <c r="N1005" s="2" t="s">
        <v>265</v>
      </c>
      <c r="O1005" s="18" t="s">
        <v>266</v>
      </c>
      <c r="P1005" s="2" t="s">
        <v>267</v>
      </c>
      <c r="Q1005" s="2"/>
      <c r="R1005" s="19"/>
      <c r="S1005" s="14"/>
      <c r="T1005" s="2"/>
      <c r="U1005" s="2"/>
      <c r="V1005" s="2"/>
      <c r="W1005" s="2"/>
      <c r="X1005" s="2"/>
      <c r="Y1005" s="2"/>
      <c r="Z1005" s="2"/>
      <c r="AA1005" s="2"/>
      <c r="AB1005" s="2"/>
    </row>
    <row r="1006" customFormat="false" ht="15.75" hidden="false" customHeight="false" outlineLevel="0" collapsed="false">
      <c r="A1006" s="2" t="s">
        <v>271</v>
      </c>
      <c r="B1006" s="6" t="s">
        <v>261</v>
      </c>
      <c r="C1006" s="2" t="s">
        <v>262</v>
      </c>
      <c r="D1006" s="2" t="s">
        <v>263</v>
      </c>
      <c r="E1006" s="2" t="s">
        <v>89</v>
      </c>
      <c r="F1006" s="2"/>
      <c r="G1006" s="2"/>
      <c r="H1006" s="2"/>
      <c r="I1006" s="2" t="s">
        <v>90</v>
      </c>
      <c r="J1006" s="6" t="s">
        <v>264</v>
      </c>
      <c r="K1006" s="14" t="n">
        <v>185</v>
      </c>
      <c r="L1006" s="2"/>
      <c r="M1006" s="2" t="s">
        <v>63</v>
      </c>
      <c r="N1006" s="2" t="s">
        <v>265</v>
      </c>
      <c r="O1006" s="18" t="s">
        <v>266</v>
      </c>
      <c r="P1006" s="2" t="s">
        <v>267</v>
      </c>
      <c r="Q1006" s="2"/>
      <c r="R1006" s="19"/>
      <c r="S1006" s="14"/>
      <c r="T1006" s="2"/>
      <c r="U1006" s="2"/>
      <c r="V1006" s="2"/>
      <c r="W1006" s="2"/>
      <c r="X1006" s="2"/>
      <c r="Y1006" s="2"/>
      <c r="Z1006" s="2"/>
      <c r="AA1006" s="2"/>
      <c r="AB1006" s="2"/>
    </row>
    <row r="1007" customFormat="false" ht="15.75" hidden="false" customHeight="false" outlineLevel="0" collapsed="false">
      <c r="A1007" s="2" t="s">
        <v>272</v>
      </c>
      <c r="B1007" s="6" t="s">
        <v>261</v>
      </c>
      <c r="C1007" s="2" t="s">
        <v>262</v>
      </c>
      <c r="D1007" s="2" t="s">
        <v>263</v>
      </c>
      <c r="E1007" s="2" t="s">
        <v>89</v>
      </c>
      <c r="F1007" s="2"/>
      <c r="G1007" s="2"/>
      <c r="H1007" s="2"/>
      <c r="I1007" s="2" t="s">
        <v>90</v>
      </c>
      <c r="J1007" s="6" t="s">
        <v>264</v>
      </c>
      <c r="K1007" s="14" t="n">
        <v>239</v>
      </c>
      <c r="L1007" s="2"/>
      <c r="M1007" s="2" t="s">
        <v>63</v>
      </c>
      <c r="N1007" s="2" t="s">
        <v>265</v>
      </c>
      <c r="O1007" s="18" t="s">
        <v>266</v>
      </c>
      <c r="P1007" s="2" t="s">
        <v>267</v>
      </c>
      <c r="Q1007" s="2"/>
      <c r="R1007" s="19"/>
      <c r="S1007" s="14"/>
      <c r="T1007" s="2"/>
      <c r="U1007" s="2"/>
      <c r="V1007" s="2"/>
      <c r="W1007" s="2"/>
      <c r="X1007" s="2"/>
      <c r="Y1007" s="2"/>
      <c r="Z1007" s="2"/>
      <c r="AA1007" s="2"/>
      <c r="AB1007" s="2"/>
    </row>
    <row r="1008" customFormat="false" ht="15.75" hidden="false" customHeight="false" outlineLevel="0" collapsed="false">
      <c r="A1008" s="2" t="s">
        <v>273</v>
      </c>
      <c r="B1008" s="6" t="s">
        <v>261</v>
      </c>
      <c r="C1008" s="2" t="s">
        <v>262</v>
      </c>
      <c r="D1008" s="2" t="s">
        <v>263</v>
      </c>
      <c r="E1008" s="2" t="s">
        <v>89</v>
      </c>
      <c r="F1008" s="2"/>
      <c r="G1008" s="2"/>
      <c r="H1008" s="2"/>
      <c r="I1008" s="2" t="s">
        <v>90</v>
      </c>
      <c r="J1008" s="6" t="s">
        <v>264</v>
      </c>
      <c r="K1008" s="14" t="n">
        <v>111</v>
      </c>
      <c r="L1008" s="2"/>
      <c r="M1008" s="2" t="s">
        <v>63</v>
      </c>
      <c r="N1008" s="2" t="s">
        <v>265</v>
      </c>
      <c r="O1008" s="18" t="s">
        <v>266</v>
      </c>
      <c r="P1008" s="2" t="s">
        <v>267</v>
      </c>
      <c r="Q1008" s="2"/>
      <c r="R1008" s="19"/>
      <c r="S1008" s="14"/>
      <c r="T1008" s="2"/>
      <c r="U1008" s="2"/>
      <c r="V1008" s="2"/>
      <c r="W1008" s="2"/>
      <c r="X1008" s="2"/>
      <c r="Y1008" s="2"/>
      <c r="Z1008" s="2"/>
      <c r="AA1008" s="2"/>
      <c r="AB1008" s="2"/>
    </row>
    <row r="1009" customFormat="false" ht="15.75" hidden="false" customHeight="false" outlineLevel="0" collapsed="false">
      <c r="A1009" s="2" t="s">
        <v>274</v>
      </c>
      <c r="B1009" s="6" t="s">
        <v>261</v>
      </c>
      <c r="C1009" s="2" t="s">
        <v>262</v>
      </c>
      <c r="D1009" s="2" t="s">
        <v>263</v>
      </c>
      <c r="E1009" s="2" t="s">
        <v>89</v>
      </c>
      <c r="F1009" s="2"/>
      <c r="G1009" s="2"/>
      <c r="H1009" s="2"/>
      <c r="I1009" s="2" t="s">
        <v>90</v>
      </c>
      <c r="J1009" s="6" t="s">
        <v>264</v>
      </c>
      <c r="K1009" s="14" t="n">
        <v>139</v>
      </c>
      <c r="L1009" s="2"/>
      <c r="M1009" s="2" t="s">
        <v>63</v>
      </c>
      <c r="N1009" s="2" t="s">
        <v>265</v>
      </c>
      <c r="O1009" s="18" t="s">
        <v>266</v>
      </c>
      <c r="P1009" s="2" t="s">
        <v>267</v>
      </c>
      <c r="Q1009" s="2"/>
      <c r="R1009" s="19"/>
      <c r="S1009" s="14"/>
      <c r="T1009" s="2"/>
      <c r="U1009" s="2"/>
      <c r="V1009" s="2"/>
      <c r="W1009" s="2"/>
      <c r="X1009" s="2"/>
      <c r="Y1009" s="2"/>
      <c r="Z1009" s="2"/>
      <c r="AA1009" s="2"/>
      <c r="AB1009" s="2"/>
    </row>
    <row r="1010" customFormat="false" ht="15.75" hidden="false" customHeight="false" outlineLevel="0" collapsed="false">
      <c r="A1010" s="2" t="s">
        <v>275</v>
      </c>
      <c r="B1010" s="6" t="s">
        <v>261</v>
      </c>
      <c r="C1010" s="2" t="s">
        <v>262</v>
      </c>
      <c r="D1010" s="2" t="s">
        <v>263</v>
      </c>
      <c r="E1010" s="2" t="s">
        <v>89</v>
      </c>
      <c r="F1010" s="2"/>
      <c r="G1010" s="2"/>
      <c r="H1010" s="2"/>
      <c r="I1010" s="2" t="s">
        <v>90</v>
      </c>
      <c r="J1010" s="6" t="s">
        <v>264</v>
      </c>
      <c r="K1010" s="14" t="n">
        <v>177</v>
      </c>
      <c r="L1010" s="2"/>
      <c r="M1010" s="2" t="s">
        <v>63</v>
      </c>
      <c r="N1010" s="2" t="s">
        <v>265</v>
      </c>
      <c r="O1010" s="18" t="s">
        <v>266</v>
      </c>
      <c r="P1010" s="2" t="s">
        <v>267</v>
      </c>
      <c r="Q1010" s="2"/>
      <c r="R1010" s="19"/>
      <c r="S1010" s="14"/>
      <c r="T1010" s="2"/>
      <c r="U1010" s="2"/>
      <c r="V1010" s="2"/>
      <c r="W1010" s="2"/>
      <c r="X1010" s="2"/>
      <c r="Y1010" s="2"/>
      <c r="Z1010" s="2"/>
      <c r="AA1010" s="2"/>
      <c r="AB1010" s="2"/>
    </row>
    <row r="1011" customFormat="false" ht="15.75" hidden="false" customHeight="false" outlineLevel="0" collapsed="false">
      <c r="A1011" s="2" t="s">
        <v>260</v>
      </c>
      <c r="B1011" s="6" t="s">
        <v>261</v>
      </c>
      <c r="C1011" s="2" t="s">
        <v>262</v>
      </c>
      <c r="D1011" s="2" t="s">
        <v>263</v>
      </c>
      <c r="E1011" s="2" t="s">
        <v>89</v>
      </c>
      <c r="F1011" s="2"/>
      <c r="G1011" s="2"/>
      <c r="H1011" s="2"/>
      <c r="I1011" s="2" t="s">
        <v>90</v>
      </c>
      <c r="J1011" s="2" t="s">
        <v>276</v>
      </c>
      <c r="K1011" s="14" t="n">
        <v>68</v>
      </c>
      <c r="L1011" s="2"/>
      <c r="M1011" s="2" t="s">
        <v>63</v>
      </c>
      <c r="N1011" s="2" t="s">
        <v>265</v>
      </c>
      <c r="O1011" s="18" t="s">
        <v>266</v>
      </c>
      <c r="P1011" s="2" t="s">
        <v>267</v>
      </c>
      <c r="Q1011" s="2"/>
      <c r="R1011" s="19"/>
      <c r="S1011" s="14"/>
      <c r="T1011" s="2"/>
      <c r="U1011" s="2"/>
      <c r="V1011" s="2"/>
      <c r="W1011" s="2"/>
      <c r="X1011" s="2"/>
      <c r="Y1011" s="2"/>
      <c r="Z1011" s="2"/>
      <c r="AA1011" s="2"/>
      <c r="AB1011" s="2"/>
    </row>
    <row r="1012" customFormat="false" ht="15.75" hidden="false" customHeight="false" outlineLevel="0" collapsed="false">
      <c r="A1012" s="2" t="s">
        <v>268</v>
      </c>
      <c r="B1012" s="6" t="s">
        <v>261</v>
      </c>
      <c r="C1012" s="2" t="s">
        <v>262</v>
      </c>
      <c r="D1012" s="2" t="s">
        <v>263</v>
      </c>
      <c r="E1012" s="2" t="s">
        <v>89</v>
      </c>
      <c r="F1012" s="2"/>
      <c r="G1012" s="2"/>
      <c r="H1012" s="2"/>
      <c r="I1012" s="2" t="s">
        <v>90</v>
      </c>
      <c r="J1012" s="2" t="s">
        <v>276</v>
      </c>
      <c r="K1012" s="14" t="n">
        <v>161</v>
      </c>
      <c r="L1012" s="2"/>
      <c r="M1012" s="2" t="s">
        <v>63</v>
      </c>
      <c r="N1012" s="2" t="s">
        <v>265</v>
      </c>
      <c r="O1012" s="18" t="s">
        <v>266</v>
      </c>
      <c r="P1012" s="2" t="s">
        <v>267</v>
      </c>
      <c r="Q1012" s="2"/>
      <c r="R1012" s="19"/>
      <c r="S1012" s="14"/>
      <c r="T1012" s="2"/>
      <c r="U1012" s="2"/>
      <c r="V1012" s="2"/>
      <c r="W1012" s="2"/>
      <c r="X1012" s="2"/>
      <c r="Y1012" s="2"/>
      <c r="Z1012" s="2"/>
      <c r="AA1012" s="2"/>
      <c r="AB1012" s="2"/>
    </row>
    <row r="1013" customFormat="false" ht="15.75" hidden="false" customHeight="false" outlineLevel="0" collapsed="false">
      <c r="A1013" s="2" t="s">
        <v>269</v>
      </c>
      <c r="B1013" s="6" t="s">
        <v>261</v>
      </c>
      <c r="C1013" s="2" t="s">
        <v>262</v>
      </c>
      <c r="D1013" s="2" t="s">
        <v>263</v>
      </c>
      <c r="E1013" s="2" t="s">
        <v>89</v>
      </c>
      <c r="F1013" s="2"/>
      <c r="G1013" s="2"/>
      <c r="H1013" s="2"/>
      <c r="I1013" s="2" t="s">
        <v>90</v>
      </c>
      <c r="J1013" s="2" t="s">
        <v>276</v>
      </c>
      <c r="K1013" s="14" t="n">
        <v>181</v>
      </c>
      <c r="L1013" s="2"/>
      <c r="M1013" s="2" t="s">
        <v>63</v>
      </c>
      <c r="N1013" s="2" t="s">
        <v>265</v>
      </c>
      <c r="O1013" s="18" t="s">
        <v>266</v>
      </c>
      <c r="P1013" s="2" t="s">
        <v>267</v>
      </c>
      <c r="Q1013" s="2"/>
      <c r="R1013" s="19"/>
      <c r="S1013" s="14"/>
      <c r="T1013" s="2"/>
      <c r="U1013" s="2"/>
      <c r="V1013" s="2"/>
      <c r="W1013" s="2"/>
      <c r="X1013" s="2"/>
      <c r="Y1013" s="2"/>
      <c r="Z1013" s="2"/>
      <c r="AA1013" s="2"/>
      <c r="AB1013" s="2"/>
    </row>
    <row r="1014" customFormat="false" ht="15.75" hidden="false" customHeight="false" outlineLevel="0" collapsed="false">
      <c r="A1014" s="2" t="s">
        <v>270</v>
      </c>
      <c r="B1014" s="6" t="s">
        <v>261</v>
      </c>
      <c r="C1014" s="2" t="s">
        <v>262</v>
      </c>
      <c r="D1014" s="2" t="s">
        <v>263</v>
      </c>
      <c r="E1014" s="2" t="s">
        <v>89</v>
      </c>
      <c r="F1014" s="2"/>
      <c r="G1014" s="2"/>
      <c r="H1014" s="2"/>
      <c r="I1014" s="2" t="s">
        <v>90</v>
      </c>
      <c r="J1014" s="2" t="s">
        <v>276</v>
      </c>
      <c r="K1014" s="14" t="n">
        <v>60</v>
      </c>
      <c r="L1014" s="2"/>
      <c r="M1014" s="2" t="s">
        <v>63</v>
      </c>
      <c r="N1014" s="2" t="s">
        <v>265</v>
      </c>
      <c r="O1014" s="18" t="s">
        <v>266</v>
      </c>
      <c r="P1014" s="2" t="s">
        <v>267</v>
      </c>
      <c r="Q1014" s="2"/>
      <c r="R1014" s="19"/>
      <c r="S1014" s="14"/>
      <c r="T1014" s="2"/>
      <c r="U1014" s="2"/>
      <c r="V1014" s="2"/>
      <c r="W1014" s="2"/>
      <c r="X1014" s="2"/>
      <c r="Y1014" s="2"/>
      <c r="Z1014" s="2"/>
      <c r="AA1014" s="2"/>
      <c r="AB1014" s="2"/>
    </row>
    <row r="1015" customFormat="false" ht="15.75" hidden="false" customHeight="false" outlineLevel="0" collapsed="false">
      <c r="A1015" s="2" t="s">
        <v>271</v>
      </c>
      <c r="B1015" s="6" t="s">
        <v>261</v>
      </c>
      <c r="C1015" s="2" t="s">
        <v>262</v>
      </c>
      <c r="D1015" s="2" t="s">
        <v>263</v>
      </c>
      <c r="E1015" s="2" t="s">
        <v>89</v>
      </c>
      <c r="F1015" s="2"/>
      <c r="G1015" s="2"/>
      <c r="H1015" s="2"/>
      <c r="I1015" s="2" t="s">
        <v>90</v>
      </c>
      <c r="J1015" s="2" t="s">
        <v>276</v>
      </c>
      <c r="K1015" s="14" t="n">
        <v>102</v>
      </c>
      <c r="L1015" s="2"/>
      <c r="M1015" s="2" t="s">
        <v>63</v>
      </c>
      <c r="N1015" s="2" t="s">
        <v>265</v>
      </c>
      <c r="O1015" s="18" t="s">
        <v>266</v>
      </c>
      <c r="P1015" s="2" t="s">
        <v>267</v>
      </c>
      <c r="Q1015" s="2"/>
      <c r="R1015" s="19"/>
      <c r="S1015" s="14"/>
      <c r="T1015" s="2"/>
      <c r="U1015" s="2"/>
      <c r="V1015" s="2"/>
      <c r="W1015" s="2"/>
      <c r="X1015" s="2"/>
      <c r="Y1015" s="2"/>
      <c r="Z1015" s="2"/>
      <c r="AA1015" s="2"/>
      <c r="AB1015" s="2"/>
    </row>
    <row r="1016" customFormat="false" ht="15.75" hidden="false" customHeight="false" outlineLevel="0" collapsed="false">
      <c r="A1016" s="2" t="s">
        <v>272</v>
      </c>
      <c r="B1016" s="6" t="s">
        <v>261</v>
      </c>
      <c r="C1016" s="2" t="s">
        <v>262</v>
      </c>
      <c r="D1016" s="2" t="s">
        <v>263</v>
      </c>
      <c r="E1016" s="2" t="s">
        <v>89</v>
      </c>
      <c r="F1016" s="2"/>
      <c r="G1016" s="2"/>
      <c r="H1016" s="2"/>
      <c r="I1016" s="2" t="s">
        <v>90</v>
      </c>
      <c r="J1016" s="2" t="s">
        <v>276</v>
      </c>
      <c r="K1016" s="14" t="n">
        <v>36</v>
      </c>
      <c r="L1016" s="2"/>
      <c r="M1016" s="2" t="s">
        <v>63</v>
      </c>
      <c r="N1016" s="2" t="s">
        <v>265</v>
      </c>
      <c r="O1016" s="18" t="s">
        <v>266</v>
      </c>
      <c r="P1016" s="2" t="s">
        <v>267</v>
      </c>
      <c r="Q1016" s="2"/>
      <c r="R1016" s="19"/>
      <c r="S1016" s="14"/>
      <c r="T1016" s="2"/>
      <c r="U1016" s="2"/>
      <c r="V1016" s="2"/>
      <c r="W1016" s="2"/>
      <c r="X1016" s="2"/>
      <c r="Y1016" s="2"/>
      <c r="Z1016" s="2"/>
      <c r="AA1016" s="2"/>
      <c r="AB1016" s="2"/>
    </row>
    <row r="1017" customFormat="false" ht="15.75" hidden="false" customHeight="false" outlineLevel="0" collapsed="false">
      <c r="A1017" s="2" t="s">
        <v>273</v>
      </c>
      <c r="B1017" s="6" t="s">
        <v>261</v>
      </c>
      <c r="C1017" s="2" t="s">
        <v>262</v>
      </c>
      <c r="D1017" s="2" t="s">
        <v>263</v>
      </c>
      <c r="E1017" s="2" t="s">
        <v>89</v>
      </c>
      <c r="F1017" s="2"/>
      <c r="G1017" s="2"/>
      <c r="H1017" s="2"/>
      <c r="I1017" s="2" t="s">
        <v>90</v>
      </c>
      <c r="J1017" s="2" t="s">
        <v>276</v>
      </c>
      <c r="K1017" s="14" t="n">
        <v>149</v>
      </c>
      <c r="L1017" s="2"/>
      <c r="M1017" s="2" t="s">
        <v>63</v>
      </c>
      <c r="N1017" s="2" t="s">
        <v>265</v>
      </c>
      <c r="O1017" s="18" t="s">
        <v>266</v>
      </c>
      <c r="P1017" s="2" t="s">
        <v>267</v>
      </c>
      <c r="Q1017" s="2"/>
      <c r="R1017" s="19"/>
      <c r="S1017" s="14"/>
      <c r="T1017" s="2"/>
      <c r="U1017" s="2"/>
      <c r="V1017" s="2"/>
      <c r="W1017" s="2"/>
      <c r="X1017" s="2"/>
      <c r="Y1017" s="2"/>
      <c r="Z1017" s="2"/>
      <c r="AA1017" s="2"/>
      <c r="AB1017" s="2"/>
    </row>
    <row r="1018" customFormat="false" ht="15.75" hidden="false" customHeight="false" outlineLevel="0" collapsed="false">
      <c r="A1018" s="2" t="s">
        <v>274</v>
      </c>
      <c r="B1018" s="6" t="s">
        <v>261</v>
      </c>
      <c r="C1018" s="2" t="s">
        <v>262</v>
      </c>
      <c r="D1018" s="2" t="s">
        <v>263</v>
      </c>
      <c r="E1018" s="2" t="s">
        <v>89</v>
      </c>
      <c r="F1018" s="2"/>
      <c r="G1018" s="2"/>
      <c r="H1018" s="2"/>
      <c r="I1018" s="2" t="s">
        <v>90</v>
      </c>
      <c r="J1018" s="2" t="s">
        <v>276</v>
      </c>
      <c r="K1018" s="14" t="n">
        <v>34</v>
      </c>
      <c r="L1018" s="2"/>
      <c r="M1018" s="2" t="s">
        <v>63</v>
      </c>
      <c r="N1018" s="2" t="s">
        <v>265</v>
      </c>
      <c r="O1018" s="18" t="s">
        <v>266</v>
      </c>
      <c r="P1018" s="2" t="s">
        <v>267</v>
      </c>
      <c r="Q1018" s="2"/>
      <c r="R1018" s="19"/>
      <c r="S1018" s="14"/>
      <c r="T1018" s="2"/>
      <c r="U1018" s="2"/>
      <c r="V1018" s="2"/>
      <c r="W1018" s="2"/>
      <c r="X1018" s="2"/>
      <c r="Y1018" s="2"/>
      <c r="Z1018" s="2"/>
      <c r="AA1018" s="2"/>
      <c r="AB1018" s="2"/>
    </row>
    <row r="1019" customFormat="false" ht="15.75" hidden="false" customHeight="false" outlineLevel="0" collapsed="false">
      <c r="A1019" s="2" t="s">
        <v>275</v>
      </c>
      <c r="B1019" s="6" t="s">
        <v>261</v>
      </c>
      <c r="C1019" s="2" t="s">
        <v>262</v>
      </c>
      <c r="D1019" s="2" t="s">
        <v>263</v>
      </c>
      <c r="E1019" s="2" t="s">
        <v>89</v>
      </c>
      <c r="F1019" s="2"/>
      <c r="G1019" s="2"/>
      <c r="H1019" s="2"/>
      <c r="I1019" s="2" t="s">
        <v>90</v>
      </c>
      <c r="J1019" s="2" t="s">
        <v>276</v>
      </c>
      <c r="K1019" s="14" t="n">
        <v>25</v>
      </c>
      <c r="L1019" s="2"/>
      <c r="M1019" s="2" t="s">
        <v>63</v>
      </c>
      <c r="N1019" s="2" t="s">
        <v>265</v>
      </c>
      <c r="O1019" s="18" t="s">
        <v>266</v>
      </c>
      <c r="P1019" s="2" t="s">
        <v>267</v>
      </c>
      <c r="Q1019" s="2"/>
      <c r="R1019" s="19"/>
      <c r="S1019" s="14"/>
      <c r="T1019" s="2"/>
      <c r="U1019" s="2"/>
      <c r="V1019" s="2"/>
      <c r="W1019" s="2"/>
      <c r="X1019" s="2"/>
      <c r="Y1019" s="2"/>
      <c r="Z1019" s="2"/>
      <c r="AA1019" s="2"/>
      <c r="AB1019" s="2"/>
    </row>
    <row r="1020" customFormat="false" ht="15.75" hidden="false" customHeight="false" outlineLevel="0" collapsed="false">
      <c r="A1020" s="2" t="s">
        <v>260</v>
      </c>
      <c r="B1020" s="6" t="s">
        <v>261</v>
      </c>
      <c r="C1020" s="2" t="s">
        <v>262</v>
      </c>
      <c r="D1020" s="2" t="s">
        <v>263</v>
      </c>
      <c r="E1020" s="2" t="s">
        <v>89</v>
      </c>
      <c r="F1020" s="2"/>
      <c r="G1020" s="2"/>
      <c r="H1020" s="2"/>
      <c r="I1020" s="2" t="s">
        <v>90</v>
      </c>
      <c r="J1020" s="2" t="s">
        <v>183</v>
      </c>
      <c r="K1020" s="14" t="n">
        <v>16</v>
      </c>
      <c r="L1020" s="2"/>
      <c r="M1020" s="2" t="s">
        <v>63</v>
      </c>
      <c r="N1020" s="2" t="s">
        <v>265</v>
      </c>
      <c r="O1020" s="18" t="s">
        <v>266</v>
      </c>
      <c r="P1020" s="2" t="s">
        <v>267</v>
      </c>
      <c r="Q1020" s="2"/>
      <c r="R1020" s="19"/>
      <c r="S1020" s="14"/>
      <c r="T1020" s="2"/>
      <c r="U1020" s="2"/>
      <c r="V1020" s="2"/>
      <c r="W1020" s="2"/>
      <c r="X1020" s="2"/>
      <c r="Y1020" s="2"/>
      <c r="Z1020" s="2"/>
      <c r="AA1020" s="2"/>
      <c r="AB1020" s="2"/>
    </row>
    <row r="1021" customFormat="false" ht="15.75" hidden="false" customHeight="false" outlineLevel="0" collapsed="false">
      <c r="A1021" s="2" t="s">
        <v>268</v>
      </c>
      <c r="B1021" s="6" t="s">
        <v>261</v>
      </c>
      <c r="C1021" s="2" t="s">
        <v>262</v>
      </c>
      <c r="D1021" s="2" t="s">
        <v>263</v>
      </c>
      <c r="E1021" s="2" t="s">
        <v>89</v>
      </c>
      <c r="F1021" s="2"/>
      <c r="G1021" s="2"/>
      <c r="H1021" s="2"/>
      <c r="I1021" s="2" t="s">
        <v>90</v>
      </c>
      <c r="J1021" s="2" t="s">
        <v>183</v>
      </c>
      <c r="K1021" s="14" t="n">
        <v>34</v>
      </c>
      <c r="L1021" s="2"/>
      <c r="M1021" s="2" t="s">
        <v>63</v>
      </c>
      <c r="N1021" s="2" t="s">
        <v>265</v>
      </c>
      <c r="O1021" s="18" t="s">
        <v>266</v>
      </c>
      <c r="P1021" s="2" t="s">
        <v>267</v>
      </c>
      <c r="Q1021" s="2"/>
      <c r="R1021" s="19"/>
      <c r="S1021" s="14"/>
      <c r="T1021" s="2"/>
      <c r="U1021" s="2"/>
      <c r="V1021" s="2"/>
      <c r="W1021" s="2"/>
      <c r="X1021" s="2"/>
      <c r="Y1021" s="2"/>
      <c r="Z1021" s="2"/>
      <c r="AA1021" s="2"/>
      <c r="AB1021" s="2"/>
    </row>
    <row r="1022" customFormat="false" ht="15.75" hidden="false" customHeight="false" outlineLevel="0" collapsed="false">
      <c r="A1022" s="2" t="s">
        <v>269</v>
      </c>
      <c r="B1022" s="6" t="s">
        <v>261</v>
      </c>
      <c r="C1022" s="2" t="s">
        <v>262</v>
      </c>
      <c r="D1022" s="2" t="s">
        <v>263</v>
      </c>
      <c r="E1022" s="2" t="s">
        <v>89</v>
      </c>
      <c r="F1022" s="2"/>
      <c r="G1022" s="2"/>
      <c r="H1022" s="2"/>
      <c r="I1022" s="2" t="s">
        <v>90</v>
      </c>
      <c r="J1022" s="2" t="s">
        <v>183</v>
      </c>
      <c r="K1022" s="14" t="n">
        <v>63</v>
      </c>
      <c r="L1022" s="2"/>
      <c r="M1022" s="2" t="s">
        <v>63</v>
      </c>
      <c r="N1022" s="2" t="s">
        <v>265</v>
      </c>
      <c r="O1022" s="18" t="s">
        <v>266</v>
      </c>
      <c r="P1022" s="2" t="s">
        <v>267</v>
      </c>
      <c r="Q1022" s="2"/>
      <c r="R1022" s="19"/>
      <c r="S1022" s="14"/>
      <c r="T1022" s="2"/>
      <c r="U1022" s="2"/>
      <c r="V1022" s="2"/>
      <c r="W1022" s="2"/>
      <c r="X1022" s="2"/>
      <c r="Y1022" s="2"/>
      <c r="Z1022" s="2"/>
      <c r="AA1022" s="2"/>
      <c r="AB1022" s="2"/>
    </row>
    <row r="1023" customFormat="false" ht="15.75" hidden="false" customHeight="false" outlineLevel="0" collapsed="false">
      <c r="A1023" s="2" t="s">
        <v>270</v>
      </c>
      <c r="B1023" s="6" t="s">
        <v>261</v>
      </c>
      <c r="C1023" s="2" t="s">
        <v>262</v>
      </c>
      <c r="D1023" s="2" t="s">
        <v>263</v>
      </c>
      <c r="E1023" s="2" t="s">
        <v>89</v>
      </c>
      <c r="F1023" s="2"/>
      <c r="G1023" s="2"/>
      <c r="H1023" s="2"/>
      <c r="I1023" s="2" t="s">
        <v>90</v>
      </c>
      <c r="J1023" s="2" t="s">
        <v>183</v>
      </c>
      <c r="K1023" s="14" t="n">
        <v>14</v>
      </c>
      <c r="L1023" s="2"/>
      <c r="M1023" s="2" t="s">
        <v>63</v>
      </c>
      <c r="N1023" s="2" t="s">
        <v>265</v>
      </c>
      <c r="O1023" s="18" t="s">
        <v>266</v>
      </c>
      <c r="P1023" s="2" t="s">
        <v>267</v>
      </c>
      <c r="Q1023" s="2"/>
      <c r="R1023" s="19"/>
      <c r="S1023" s="14"/>
      <c r="T1023" s="2"/>
      <c r="U1023" s="2"/>
      <c r="V1023" s="2"/>
      <c r="W1023" s="2"/>
      <c r="X1023" s="2"/>
      <c r="Y1023" s="2"/>
      <c r="Z1023" s="2"/>
      <c r="AA1023" s="2"/>
      <c r="AB1023" s="2"/>
    </row>
    <row r="1024" customFormat="false" ht="15.75" hidden="false" customHeight="false" outlineLevel="0" collapsed="false">
      <c r="A1024" s="2" t="s">
        <v>271</v>
      </c>
      <c r="B1024" s="6" t="s">
        <v>261</v>
      </c>
      <c r="C1024" s="2" t="s">
        <v>262</v>
      </c>
      <c r="D1024" s="2" t="s">
        <v>263</v>
      </c>
      <c r="E1024" s="2" t="s">
        <v>89</v>
      </c>
      <c r="F1024" s="2"/>
      <c r="G1024" s="2"/>
      <c r="H1024" s="2"/>
      <c r="I1024" s="2" t="s">
        <v>90</v>
      </c>
      <c r="J1024" s="2" t="s">
        <v>183</v>
      </c>
      <c r="K1024" s="14" t="n">
        <v>11</v>
      </c>
      <c r="L1024" s="2"/>
      <c r="M1024" s="2" t="s">
        <v>63</v>
      </c>
      <c r="N1024" s="2" t="s">
        <v>265</v>
      </c>
      <c r="O1024" s="18" t="s">
        <v>266</v>
      </c>
      <c r="P1024" s="2" t="s">
        <v>267</v>
      </c>
      <c r="Q1024" s="2"/>
      <c r="R1024" s="19"/>
      <c r="S1024" s="14"/>
      <c r="T1024" s="2"/>
      <c r="U1024" s="2"/>
      <c r="V1024" s="2"/>
      <c r="W1024" s="2"/>
      <c r="X1024" s="2"/>
      <c r="Y1024" s="2"/>
      <c r="Z1024" s="2"/>
      <c r="AA1024" s="2"/>
      <c r="AB1024" s="2"/>
    </row>
    <row r="1025" customFormat="false" ht="15.75" hidden="false" customHeight="false" outlineLevel="0" collapsed="false">
      <c r="A1025" s="2" t="s">
        <v>272</v>
      </c>
      <c r="B1025" s="6" t="s">
        <v>261</v>
      </c>
      <c r="C1025" s="2" t="s">
        <v>262</v>
      </c>
      <c r="D1025" s="2" t="s">
        <v>263</v>
      </c>
      <c r="E1025" s="2" t="s">
        <v>89</v>
      </c>
      <c r="F1025" s="2"/>
      <c r="G1025" s="2"/>
      <c r="H1025" s="2"/>
      <c r="I1025" s="2" t="s">
        <v>90</v>
      </c>
      <c r="J1025" s="2" t="s">
        <v>183</v>
      </c>
      <c r="K1025" s="14" t="n">
        <v>8</v>
      </c>
      <c r="L1025" s="2"/>
      <c r="M1025" s="2" t="s">
        <v>63</v>
      </c>
      <c r="N1025" s="2" t="s">
        <v>265</v>
      </c>
      <c r="O1025" s="18" t="s">
        <v>266</v>
      </c>
      <c r="P1025" s="2" t="s">
        <v>267</v>
      </c>
      <c r="Q1025" s="2"/>
      <c r="R1025" s="19"/>
      <c r="S1025" s="14"/>
      <c r="T1025" s="2"/>
      <c r="U1025" s="2"/>
      <c r="V1025" s="2"/>
      <c r="W1025" s="2"/>
      <c r="X1025" s="2"/>
      <c r="Y1025" s="2"/>
      <c r="Z1025" s="2"/>
      <c r="AA1025" s="2"/>
      <c r="AB1025" s="2"/>
    </row>
    <row r="1026" customFormat="false" ht="15.75" hidden="false" customHeight="false" outlineLevel="0" collapsed="false">
      <c r="A1026" s="2" t="s">
        <v>273</v>
      </c>
      <c r="B1026" s="6" t="s">
        <v>261</v>
      </c>
      <c r="C1026" s="2" t="s">
        <v>262</v>
      </c>
      <c r="D1026" s="2" t="s">
        <v>263</v>
      </c>
      <c r="E1026" s="2" t="s">
        <v>89</v>
      </c>
      <c r="F1026" s="2"/>
      <c r="G1026" s="2"/>
      <c r="H1026" s="2"/>
      <c r="I1026" s="2" t="s">
        <v>90</v>
      </c>
      <c r="J1026" s="2" t="s">
        <v>183</v>
      </c>
      <c r="K1026" s="14" t="n">
        <v>76</v>
      </c>
      <c r="L1026" s="2"/>
      <c r="M1026" s="2" t="s">
        <v>63</v>
      </c>
      <c r="N1026" s="2" t="s">
        <v>265</v>
      </c>
      <c r="O1026" s="18" t="s">
        <v>266</v>
      </c>
      <c r="P1026" s="2" t="s">
        <v>267</v>
      </c>
      <c r="Q1026" s="2"/>
      <c r="R1026" s="19"/>
      <c r="S1026" s="14"/>
      <c r="T1026" s="2"/>
      <c r="U1026" s="2"/>
      <c r="V1026" s="2"/>
      <c r="W1026" s="2"/>
      <c r="X1026" s="2"/>
      <c r="Y1026" s="2"/>
      <c r="Z1026" s="2"/>
      <c r="AA1026" s="2"/>
      <c r="AB1026" s="2"/>
    </row>
    <row r="1027" customFormat="false" ht="15.75" hidden="false" customHeight="false" outlineLevel="0" collapsed="false">
      <c r="A1027" s="2" t="s">
        <v>274</v>
      </c>
      <c r="B1027" s="6" t="s">
        <v>261</v>
      </c>
      <c r="C1027" s="2" t="s">
        <v>262</v>
      </c>
      <c r="D1027" s="2" t="s">
        <v>263</v>
      </c>
      <c r="E1027" s="2" t="s">
        <v>89</v>
      </c>
      <c r="F1027" s="2"/>
      <c r="G1027" s="2"/>
      <c r="H1027" s="2"/>
      <c r="I1027" s="2" t="s">
        <v>90</v>
      </c>
      <c r="J1027" s="2" t="s">
        <v>183</v>
      </c>
      <c r="K1027" s="14" t="n">
        <v>52</v>
      </c>
      <c r="L1027" s="2"/>
      <c r="M1027" s="2" t="s">
        <v>63</v>
      </c>
      <c r="N1027" s="2" t="s">
        <v>265</v>
      </c>
      <c r="O1027" s="18" t="s">
        <v>266</v>
      </c>
      <c r="P1027" s="2" t="s">
        <v>267</v>
      </c>
      <c r="Q1027" s="2"/>
      <c r="R1027" s="19"/>
      <c r="S1027" s="14"/>
      <c r="T1027" s="2"/>
      <c r="U1027" s="2"/>
      <c r="V1027" s="2"/>
      <c r="W1027" s="2"/>
      <c r="X1027" s="2"/>
      <c r="Y1027" s="2"/>
      <c r="Z1027" s="2"/>
      <c r="AA1027" s="2"/>
      <c r="AB1027" s="2"/>
    </row>
    <row r="1028" customFormat="false" ht="15.75" hidden="false" customHeight="false" outlineLevel="0" collapsed="false">
      <c r="A1028" s="2" t="s">
        <v>275</v>
      </c>
      <c r="B1028" s="6" t="s">
        <v>261</v>
      </c>
      <c r="C1028" s="2" t="s">
        <v>262</v>
      </c>
      <c r="D1028" s="2" t="s">
        <v>263</v>
      </c>
      <c r="E1028" s="2" t="s">
        <v>89</v>
      </c>
      <c r="F1028" s="2"/>
      <c r="G1028" s="2"/>
      <c r="H1028" s="2"/>
      <c r="I1028" s="2" t="s">
        <v>90</v>
      </c>
      <c r="J1028" s="2" t="s">
        <v>183</v>
      </c>
      <c r="K1028" s="14" t="n">
        <v>20</v>
      </c>
      <c r="L1028" s="2"/>
      <c r="M1028" s="2" t="s">
        <v>63</v>
      </c>
      <c r="N1028" s="2" t="s">
        <v>265</v>
      </c>
      <c r="O1028" s="18" t="s">
        <v>266</v>
      </c>
      <c r="P1028" s="2" t="s">
        <v>267</v>
      </c>
      <c r="Q1028" s="2"/>
      <c r="R1028" s="19"/>
      <c r="S1028" s="14"/>
      <c r="T1028" s="2"/>
      <c r="U1028" s="2"/>
      <c r="V1028" s="2"/>
      <c r="W1028" s="2"/>
      <c r="X1028" s="2"/>
      <c r="Y1028" s="2"/>
      <c r="Z1028" s="2"/>
      <c r="AA1028" s="2"/>
      <c r="AB1028" s="2"/>
    </row>
    <row r="1029" customFormat="false" ht="15.75" hidden="false" customHeight="false" outlineLevel="0" collapsed="false">
      <c r="A1029" s="2" t="s">
        <v>260</v>
      </c>
      <c r="B1029" s="6" t="s">
        <v>261</v>
      </c>
      <c r="C1029" s="2" t="s">
        <v>262</v>
      </c>
      <c r="D1029" s="2" t="s">
        <v>263</v>
      </c>
      <c r="E1029" s="2" t="s">
        <v>89</v>
      </c>
      <c r="F1029" s="2"/>
      <c r="G1029" s="2"/>
      <c r="H1029" s="2"/>
      <c r="I1029" s="2" t="s">
        <v>90</v>
      </c>
      <c r="J1029" s="2" t="s">
        <v>280</v>
      </c>
      <c r="K1029" s="14" t="n">
        <v>35</v>
      </c>
      <c r="L1029" s="2"/>
      <c r="M1029" s="2" t="s">
        <v>63</v>
      </c>
      <c r="N1029" s="2" t="s">
        <v>265</v>
      </c>
      <c r="O1029" s="18" t="s">
        <v>266</v>
      </c>
      <c r="P1029" s="2" t="s">
        <v>267</v>
      </c>
      <c r="Q1029" s="2"/>
      <c r="R1029" s="19"/>
      <c r="S1029" s="14"/>
      <c r="T1029" s="2"/>
      <c r="U1029" s="2"/>
      <c r="V1029" s="2"/>
      <c r="W1029" s="2"/>
      <c r="X1029" s="2"/>
      <c r="Y1029" s="2"/>
      <c r="Z1029" s="2"/>
      <c r="AA1029" s="2"/>
      <c r="AB1029" s="2"/>
    </row>
    <row r="1030" customFormat="false" ht="15.75" hidden="false" customHeight="false" outlineLevel="0" collapsed="false">
      <c r="A1030" s="2" t="s">
        <v>268</v>
      </c>
      <c r="B1030" s="6" t="s">
        <v>261</v>
      </c>
      <c r="C1030" s="2" t="s">
        <v>262</v>
      </c>
      <c r="D1030" s="2" t="s">
        <v>263</v>
      </c>
      <c r="E1030" s="2" t="s">
        <v>89</v>
      </c>
      <c r="F1030" s="2"/>
      <c r="G1030" s="2"/>
      <c r="H1030" s="2"/>
      <c r="I1030" s="2" t="s">
        <v>90</v>
      </c>
      <c r="J1030" s="2" t="s">
        <v>280</v>
      </c>
      <c r="K1030" s="14" t="n">
        <v>9</v>
      </c>
      <c r="L1030" s="2"/>
      <c r="M1030" s="2" t="s">
        <v>63</v>
      </c>
      <c r="N1030" s="2" t="s">
        <v>265</v>
      </c>
      <c r="O1030" s="18" t="s">
        <v>266</v>
      </c>
      <c r="P1030" s="2" t="s">
        <v>267</v>
      </c>
      <c r="Q1030" s="2"/>
      <c r="R1030" s="19"/>
      <c r="S1030" s="14"/>
      <c r="T1030" s="2"/>
      <c r="U1030" s="2"/>
      <c r="V1030" s="2"/>
      <c r="W1030" s="2"/>
      <c r="X1030" s="2"/>
      <c r="Y1030" s="2"/>
      <c r="Z1030" s="2"/>
      <c r="AA1030" s="2"/>
      <c r="AB1030" s="2"/>
    </row>
    <row r="1031" customFormat="false" ht="15.75" hidden="false" customHeight="false" outlineLevel="0" collapsed="false">
      <c r="A1031" s="2" t="s">
        <v>269</v>
      </c>
      <c r="B1031" s="6" t="s">
        <v>261</v>
      </c>
      <c r="C1031" s="2" t="s">
        <v>262</v>
      </c>
      <c r="D1031" s="2" t="s">
        <v>263</v>
      </c>
      <c r="E1031" s="2" t="s">
        <v>89</v>
      </c>
      <c r="F1031" s="2"/>
      <c r="G1031" s="2"/>
      <c r="H1031" s="2"/>
      <c r="I1031" s="2" t="s">
        <v>90</v>
      </c>
      <c r="J1031" s="2" t="s">
        <v>280</v>
      </c>
      <c r="K1031" s="14" t="n">
        <v>10</v>
      </c>
      <c r="L1031" s="2"/>
      <c r="M1031" s="2" t="s">
        <v>63</v>
      </c>
      <c r="N1031" s="2" t="s">
        <v>265</v>
      </c>
      <c r="O1031" s="18" t="s">
        <v>266</v>
      </c>
      <c r="P1031" s="2" t="s">
        <v>267</v>
      </c>
      <c r="Q1031" s="2"/>
      <c r="R1031" s="19"/>
      <c r="S1031" s="14"/>
      <c r="T1031" s="2"/>
      <c r="U1031" s="2"/>
      <c r="V1031" s="2"/>
      <c r="W1031" s="2"/>
      <c r="X1031" s="2"/>
      <c r="Y1031" s="2"/>
      <c r="Z1031" s="2"/>
      <c r="AA1031" s="2"/>
      <c r="AB1031" s="2"/>
    </row>
    <row r="1032" customFormat="false" ht="15.75" hidden="false" customHeight="false" outlineLevel="0" collapsed="false">
      <c r="A1032" s="2" t="s">
        <v>270</v>
      </c>
      <c r="B1032" s="6" t="s">
        <v>261</v>
      </c>
      <c r="C1032" s="2" t="s">
        <v>262</v>
      </c>
      <c r="D1032" s="2" t="s">
        <v>263</v>
      </c>
      <c r="E1032" s="2" t="s">
        <v>89</v>
      </c>
      <c r="F1032" s="2"/>
      <c r="G1032" s="2"/>
      <c r="H1032" s="2"/>
      <c r="I1032" s="2" t="s">
        <v>90</v>
      </c>
      <c r="J1032" s="2" t="s">
        <v>280</v>
      </c>
      <c r="K1032" s="14" t="n">
        <v>1</v>
      </c>
      <c r="L1032" s="2"/>
      <c r="M1032" s="2" t="s">
        <v>63</v>
      </c>
      <c r="N1032" s="2" t="s">
        <v>265</v>
      </c>
      <c r="O1032" s="18" t="s">
        <v>266</v>
      </c>
      <c r="P1032" s="2" t="s">
        <v>267</v>
      </c>
      <c r="Q1032" s="2"/>
      <c r="R1032" s="19"/>
      <c r="S1032" s="14"/>
      <c r="T1032" s="2"/>
      <c r="U1032" s="2"/>
      <c r="V1032" s="2"/>
      <c r="W1032" s="2"/>
      <c r="X1032" s="2"/>
      <c r="Y1032" s="2"/>
      <c r="Z1032" s="2"/>
      <c r="AA1032" s="2"/>
      <c r="AB1032" s="2"/>
    </row>
    <row r="1033" customFormat="false" ht="15.75" hidden="false" customHeight="false" outlineLevel="0" collapsed="false">
      <c r="A1033" s="2" t="s">
        <v>271</v>
      </c>
      <c r="B1033" s="6" t="s">
        <v>261</v>
      </c>
      <c r="C1033" s="2" t="s">
        <v>262</v>
      </c>
      <c r="D1033" s="2" t="s">
        <v>263</v>
      </c>
      <c r="E1033" s="2" t="s">
        <v>89</v>
      </c>
      <c r="F1033" s="2"/>
      <c r="G1033" s="2"/>
      <c r="H1033" s="2"/>
      <c r="I1033" s="2" t="s">
        <v>90</v>
      </c>
      <c r="J1033" s="2" t="s">
        <v>280</v>
      </c>
      <c r="K1033" s="14" t="n">
        <v>8</v>
      </c>
      <c r="L1033" s="2"/>
      <c r="M1033" s="2" t="s">
        <v>63</v>
      </c>
      <c r="N1033" s="2" t="s">
        <v>265</v>
      </c>
      <c r="O1033" s="18" t="s">
        <v>266</v>
      </c>
      <c r="P1033" s="2" t="s">
        <v>267</v>
      </c>
      <c r="Q1033" s="2"/>
      <c r="R1033" s="19"/>
      <c r="S1033" s="14"/>
      <c r="T1033" s="2"/>
      <c r="U1033" s="2"/>
      <c r="V1033" s="2"/>
      <c r="W1033" s="2"/>
      <c r="X1033" s="2"/>
      <c r="Y1033" s="2"/>
      <c r="Z1033" s="2"/>
      <c r="AA1033" s="2"/>
      <c r="AB1033" s="2"/>
    </row>
    <row r="1034" customFormat="false" ht="15.75" hidden="false" customHeight="false" outlineLevel="0" collapsed="false">
      <c r="A1034" s="2" t="s">
        <v>272</v>
      </c>
      <c r="B1034" s="6" t="s">
        <v>261</v>
      </c>
      <c r="C1034" s="2" t="s">
        <v>262</v>
      </c>
      <c r="D1034" s="2" t="s">
        <v>263</v>
      </c>
      <c r="E1034" s="2" t="s">
        <v>89</v>
      </c>
      <c r="F1034" s="2"/>
      <c r="G1034" s="2"/>
      <c r="H1034" s="2"/>
      <c r="I1034" s="2" t="s">
        <v>90</v>
      </c>
      <c r="J1034" s="2" t="s">
        <v>280</v>
      </c>
      <c r="K1034" s="14" t="n">
        <v>2</v>
      </c>
      <c r="L1034" s="2"/>
      <c r="M1034" s="2" t="s">
        <v>63</v>
      </c>
      <c r="N1034" s="2" t="s">
        <v>265</v>
      </c>
      <c r="O1034" s="18" t="s">
        <v>266</v>
      </c>
      <c r="P1034" s="2" t="s">
        <v>267</v>
      </c>
      <c r="Q1034" s="2"/>
      <c r="R1034" s="19"/>
      <c r="S1034" s="14"/>
      <c r="T1034" s="2"/>
      <c r="U1034" s="2"/>
      <c r="V1034" s="2"/>
      <c r="W1034" s="2"/>
      <c r="X1034" s="2"/>
      <c r="Y1034" s="2"/>
      <c r="Z1034" s="2"/>
      <c r="AA1034" s="2"/>
      <c r="AB1034" s="2"/>
    </row>
    <row r="1035" customFormat="false" ht="15.75" hidden="false" customHeight="false" outlineLevel="0" collapsed="false">
      <c r="A1035" s="2" t="s">
        <v>273</v>
      </c>
      <c r="B1035" s="6" t="s">
        <v>261</v>
      </c>
      <c r="C1035" s="2" t="s">
        <v>262</v>
      </c>
      <c r="D1035" s="2" t="s">
        <v>263</v>
      </c>
      <c r="E1035" s="2" t="s">
        <v>89</v>
      </c>
      <c r="F1035" s="2"/>
      <c r="G1035" s="2"/>
      <c r="H1035" s="2"/>
      <c r="I1035" s="2" t="s">
        <v>90</v>
      </c>
      <c r="J1035" s="2" t="s">
        <v>280</v>
      </c>
      <c r="K1035" s="14" t="n">
        <v>21</v>
      </c>
      <c r="L1035" s="2"/>
      <c r="M1035" s="2" t="s">
        <v>63</v>
      </c>
      <c r="N1035" s="2" t="s">
        <v>265</v>
      </c>
      <c r="O1035" s="18" t="s">
        <v>266</v>
      </c>
      <c r="P1035" s="2" t="s">
        <v>267</v>
      </c>
      <c r="Q1035" s="2"/>
      <c r="R1035" s="19"/>
      <c r="S1035" s="14"/>
      <c r="T1035" s="2"/>
      <c r="U1035" s="2"/>
      <c r="V1035" s="2"/>
      <c r="W1035" s="2"/>
      <c r="X1035" s="2"/>
      <c r="Y1035" s="2"/>
      <c r="Z1035" s="2"/>
      <c r="AA1035" s="2"/>
      <c r="AB1035" s="2"/>
    </row>
    <row r="1036" customFormat="false" ht="15.75" hidden="false" customHeight="false" outlineLevel="0" collapsed="false">
      <c r="A1036" s="2" t="s">
        <v>274</v>
      </c>
      <c r="B1036" s="6" t="s">
        <v>261</v>
      </c>
      <c r="C1036" s="2" t="s">
        <v>262</v>
      </c>
      <c r="D1036" s="2" t="s">
        <v>263</v>
      </c>
      <c r="E1036" s="2" t="s">
        <v>89</v>
      </c>
      <c r="F1036" s="2"/>
      <c r="G1036" s="2"/>
      <c r="H1036" s="2"/>
      <c r="I1036" s="2" t="s">
        <v>90</v>
      </c>
      <c r="J1036" s="2" t="s">
        <v>280</v>
      </c>
      <c r="K1036" s="14" t="n">
        <v>14</v>
      </c>
      <c r="L1036" s="2"/>
      <c r="M1036" s="2" t="s">
        <v>63</v>
      </c>
      <c r="N1036" s="2" t="s">
        <v>265</v>
      </c>
      <c r="O1036" s="18" t="s">
        <v>266</v>
      </c>
      <c r="P1036" s="2" t="s">
        <v>267</v>
      </c>
      <c r="Q1036" s="2"/>
      <c r="R1036" s="19"/>
      <c r="S1036" s="14"/>
      <c r="T1036" s="2"/>
      <c r="U1036" s="2"/>
      <c r="V1036" s="2"/>
      <c r="W1036" s="2"/>
      <c r="X1036" s="2"/>
      <c r="Y1036" s="2"/>
      <c r="Z1036" s="2"/>
      <c r="AA1036" s="2"/>
      <c r="AB1036" s="2"/>
    </row>
    <row r="1037" customFormat="false" ht="15.75" hidden="false" customHeight="false" outlineLevel="0" collapsed="false">
      <c r="A1037" s="2" t="s">
        <v>275</v>
      </c>
      <c r="B1037" s="6" t="s">
        <v>261</v>
      </c>
      <c r="C1037" s="2" t="s">
        <v>262</v>
      </c>
      <c r="D1037" s="2" t="s">
        <v>263</v>
      </c>
      <c r="E1037" s="2" t="s">
        <v>89</v>
      </c>
      <c r="F1037" s="2"/>
      <c r="G1037" s="2"/>
      <c r="H1037" s="2"/>
      <c r="I1037" s="2" t="s">
        <v>90</v>
      </c>
      <c r="J1037" s="2" t="s">
        <v>280</v>
      </c>
      <c r="K1037" s="14" t="n">
        <v>8</v>
      </c>
      <c r="L1037" s="2"/>
      <c r="M1037" s="2" t="s">
        <v>63</v>
      </c>
      <c r="N1037" s="2" t="s">
        <v>265</v>
      </c>
      <c r="O1037" s="18" t="s">
        <v>266</v>
      </c>
      <c r="P1037" s="2" t="s">
        <v>267</v>
      </c>
      <c r="Q1037" s="2"/>
      <c r="R1037" s="19"/>
      <c r="S1037" s="14"/>
      <c r="T1037" s="2"/>
      <c r="U1037" s="2"/>
      <c r="V1037" s="2"/>
      <c r="W1037" s="2"/>
      <c r="X1037" s="2"/>
      <c r="Y1037" s="2"/>
      <c r="Z1037" s="2"/>
      <c r="AA1037" s="2"/>
      <c r="AB1037" s="2"/>
    </row>
    <row r="1038" customFormat="false" ht="15.75" hidden="false" customHeight="false" outlineLevel="0" collapsed="false">
      <c r="A1038" s="2" t="s">
        <v>260</v>
      </c>
      <c r="B1038" s="6" t="s">
        <v>261</v>
      </c>
      <c r="C1038" s="2" t="s">
        <v>262</v>
      </c>
      <c r="D1038" s="2" t="s">
        <v>263</v>
      </c>
      <c r="E1038" s="2" t="s">
        <v>89</v>
      </c>
      <c r="F1038" s="2"/>
      <c r="G1038" s="2"/>
      <c r="H1038" s="2"/>
      <c r="I1038" s="2" t="s">
        <v>90</v>
      </c>
      <c r="J1038" s="6" t="s">
        <v>115</v>
      </c>
      <c r="K1038" s="14" t="n">
        <v>4</v>
      </c>
      <c r="L1038" s="2"/>
      <c r="M1038" s="2" t="s">
        <v>63</v>
      </c>
      <c r="N1038" s="2" t="s">
        <v>265</v>
      </c>
      <c r="O1038" s="18" t="s">
        <v>266</v>
      </c>
      <c r="P1038" s="2" t="s">
        <v>267</v>
      </c>
      <c r="Q1038" s="2"/>
      <c r="R1038" s="19"/>
      <c r="S1038" s="14"/>
      <c r="T1038" s="2"/>
      <c r="U1038" s="2"/>
      <c r="V1038" s="2"/>
      <c r="W1038" s="2"/>
      <c r="X1038" s="2"/>
      <c r="Y1038" s="2"/>
      <c r="Z1038" s="2"/>
      <c r="AA1038" s="2"/>
      <c r="AB1038" s="2"/>
    </row>
    <row r="1039" customFormat="false" ht="15.75" hidden="false" customHeight="false" outlineLevel="0" collapsed="false">
      <c r="A1039" s="2" t="s">
        <v>268</v>
      </c>
      <c r="B1039" s="6" t="s">
        <v>261</v>
      </c>
      <c r="C1039" s="2" t="s">
        <v>262</v>
      </c>
      <c r="D1039" s="2" t="s">
        <v>263</v>
      </c>
      <c r="E1039" s="2" t="s">
        <v>89</v>
      </c>
      <c r="F1039" s="2"/>
      <c r="G1039" s="2"/>
      <c r="H1039" s="2"/>
      <c r="I1039" s="2" t="s">
        <v>90</v>
      </c>
      <c r="J1039" s="6" t="s">
        <v>115</v>
      </c>
      <c r="K1039" s="14" t="n">
        <v>1</v>
      </c>
      <c r="L1039" s="2"/>
      <c r="M1039" s="2" t="s">
        <v>63</v>
      </c>
      <c r="N1039" s="2" t="s">
        <v>265</v>
      </c>
      <c r="O1039" s="18" t="s">
        <v>266</v>
      </c>
      <c r="P1039" s="2" t="s">
        <v>267</v>
      </c>
      <c r="Q1039" s="2"/>
      <c r="R1039" s="19"/>
      <c r="S1039" s="14"/>
      <c r="T1039" s="2"/>
      <c r="U1039" s="2"/>
      <c r="V1039" s="2"/>
      <c r="W1039" s="2"/>
      <c r="X1039" s="2"/>
      <c r="Y1039" s="2"/>
      <c r="Z1039" s="2"/>
      <c r="AA1039" s="2"/>
      <c r="AB1039" s="2"/>
    </row>
    <row r="1040" customFormat="false" ht="15.75" hidden="false" customHeight="false" outlineLevel="0" collapsed="false">
      <c r="A1040" s="2" t="s">
        <v>269</v>
      </c>
      <c r="B1040" s="6" t="s">
        <v>261</v>
      </c>
      <c r="C1040" s="2" t="s">
        <v>262</v>
      </c>
      <c r="D1040" s="2" t="s">
        <v>263</v>
      </c>
      <c r="E1040" s="2" t="s">
        <v>89</v>
      </c>
      <c r="F1040" s="2"/>
      <c r="G1040" s="2"/>
      <c r="H1040" s="2"/>
      <c r="I1040" s="2" t="s">
        <v>90</v>
      </c>
      <c r="J1040" s="6" t="s">
        <v>115</v>
      </c>
      <c r="K1040" s="14" t="n">
        <v>1</v>
      </c>
      <c r="L1040" s="2"/>
      <c r="M1040" s="2" t="s">
        <v>63</v>
      </c>
      <c r="N1040" s="2" t="s">
        <v>265</v>
      </c>
      <c r="O1040" s="18" t="s">
        <v>266</v>
      </c>
      <c r="P1040" s="2" t="s">
        <v>267</v>
      </c>
      <c r="Q1040" s="2"/>
      <c r="R1040" s="19"/>
      <c r="S1040" s="14"/>
      <c r="T1040" s="2"/>
      <c r="U1040" s="2"/>
      <c r="V1040" s="2"/>
      <c r="W1040" s="2"/>
      <c r="X1040" s="2"/>
      <c r="Y1040" s="2"/>
      <c r="Z1040" s="2"/>
      <c r="AA1040" s="2"/>
      <c r="AB1040" s="2"/>
    </row>
    <row r="1041" customFormat="false" ht="15.75" hidden="false" customHeight="false" outlineLevel="0" collapsed="false">
      <c r="A1041" s="2" t="s">
        <v>270</v>
      </c>
      <c r="B1041" s="6" t="s">
        <v>261</v>
      </c>
      <c r="C1041" s="2" t="s">
        <v>262</v>
      </c>
      <c r="D1041" s="2" t="s">
        <v>263</v>
      </c>
      <c r="E1041" s="2" t="s">
        <v>89</v>
      </c>
      <c r="F1041" s="2"/>
      <c r="G1041" s="2"/>
      <c r="H1041" s="2"/>
      <c r="I1041" s="2" t="s">
        <v>90</v>
      </c>
      <c r="J1041" s="6" t="s">
        <v>115</v>
      </c>
      <c r="K1041" s="14" t="n">
        <v>2</v>
      </c>
      <c r="L1041" s="2"/>
      <c r="M1041" s="2" t="s">
        <v>63</v>
      </c>
      <c r="N1041" s="2" t="s">
        <v>265</v>
      </c>
      <c r="O1041" s="18" t="s">
        <v>266</v>
      </c>
      <c r="P1041" s="2" t="s">
        <v>267</v>
      </c>
      <c r="Q1041" s="2"/>
      <c r="R1041" s="19"/>
      <c r="S1041" s="14"/>
      <c r="T1041" s="2"/>
      <c r="U1041" s="2"/>
      <c r="V1041" s="2"/>
      <c r="W1041" s="2"/>
      <c r="X1041" s="2"/>
      <c r="Y1041" s="2"/>
      <c r="Z1041" s="2"/>
      <c r="AA1041" s="2"/>
      <c r="AB1041" s="2"/>
    </row>
    <row r="1042" customFormat="false" ht="15.75" hidden="false" customHeight="false" outlineLevel="0" collapsed="false">
      <c r="A1042" s="2" t="s">
        <v>271</v>
      </c>
      <c r="B1042" s="6" t="s">
        <v>261</v>
      </c>
      <c r="C1042" s="2" t="s">
        <v>262</v>
      </c>
      <c r="D1042" s="2" t="s">
        <v>263</v>
      </c>
      <c r="E1042" s="2" t="s">
        <v>89</v>
      </c>
      <c r="F1042" s="2"/>
      <c r="G1042" s="2"/>
      <c r="H1042" s="2"/>
      <c r="I1042" s="2" t="s">
        <v>90</v>
      </c>
      <c r="J1042" s="6" t="s">
        <v>115</v>
      </c>
      <c r="K1042" s="14" t="n">
        <v>1</v>
      </c>
      <c r="L1042" s="2"/>
      <c r="M1042" s="2" t="s">
        <v>63</v>
      </c>
      <c r="N1042" s="2" t="s">
        <v>265</v>
      </c>
      <c r="O1042" s="18" t="s">
        <v>266</v>
      </c>
      <c r="P1042" s="2" t="s">
        <v>267</v>
      </c>
      <c r="Q1042" s="2"/>
      <c r="R1042" s="19"/>
      <c r="S1042" s="14"/>
      <c r="T1042" s="2"/>
      <c r="U1042" s="2"/>
      <c r="V1042" s="2"/>
      <c r="W1042" s="2"/>
      <c r="X1042" s="2"/>
      <c r="Y1042" s="2"/>
      <c r="Z1042" s="2"/>
      <c r="AA1042" s="2"/>
      <c r="AB1042" s="2"/>
    </row>
    <row r="1043" customFormat="false" ht="15.75" hidden="false" customHeight="false" outlineLevel="0" collapsed="false">
      <c r="A1043" s="2" t="s">
        <v>272</v>
      </c>
      <c r="B1043" s="6" t="s">
        <v>261</v>
      </c>
      <c r="C1043" s="2" t="s">
        <v>262</v>
      </c>
      <c r="D1043" s="2" t="s">
        <v>263</v>
      </c>
      <c r="E1043" s="2" t="s">
        <v>89</v>
      </c>
      <c r="F1043" s="2"/>
      <c r="G1043" s="2"/>
      <c r="H1043" s="2"/>
      <c r="I1043" s="2" t="s">
        <v>90</v>
      </c>
      <c r="J1043" s="6" t="s">
        <v>115</v>
      </c>
      <c r="K1043" s="14" t="n">
        <v>2</v>
      </c>
      <c r="L1043" s="2"/>
      <c r="M1043" s="2" t="s">
        <v>63</v>
      </c>
      <c r="N1043" s="2" t="s">
        <v>265</v>
      </c>
      <c r="O1043" s="18" t="s">
        <v>266</v>
      </c>
      <c r="P1043" s="2" t="s">
        <v>267</v>
      </c>
      <c r="Q1043" s="2"/>
      <c r="R1043" s="19"/>
      <c r="S1043" s="14"/>
      <c r="T1043" s="2"/>
      <c r="U1043" s="2"/>
      <c r="V1043" s="2"/>
      <c r="W1043" s="2"/>
      <c r="X1043" s="2"/>
      <c r="Y1043" s="2"/>
      <c r="Z1043" s="2"/>
      <c r="AA1043" s="2"/>
      <c r="AB1043" s="2"/>
    </row>
    <row r="1044" customFormat="false" ht="15.75" hidden="false" customHeight="false" outlineLevel="0" collapsed="false">
      <c r="A1044" s="2" t="s">
        <v>273</v>
      </c>
      <c r="B1044" s="6" t="s">
        <v>261</v>
      </c>
      <c r="C1044" s="2" t="s">
        <v>262</v>
      </c>
      <c r="D1044" s="2" t="s">
        <v>263</v>
      </c>
      <c r="E1044" s="2" t="s">
        <v>89</v>
      </c>
      <c r="F1044" s="2"/>
      <c r="G1044" s="2"/>
      <c r="H1044" s="2"/>
      <c r="I1044" s="2" t="s">
        <v>90</v>
      </c>
      <c r="J1044" s="6" t="s">
        <v>115</v>
      </c>
      <c r="K1044" s="14" t="n">
        <v>2</v>
      </c>
      <c r="L1044" s="2"/>
      <c r="M1044" s="2" t="s">
        <v>63</v>
      </c>
      <c r="N1044" s="2" t="s">
        <v>265</v>
      </c>
      <c r="O1044" s="18" t="s">
        <v>266</v>
      </c>
      <c r="P1044" s="2" t="s">
        <v>267</v>
      </c>
      <c r="Q1044" s="2"/>
      <c r="R1044" s="19"/>
      <c r="S1044" s="14"/>
      <c r="T1044" s="2"/>
      <c r="U1044" s="2"/>
      <c r="V1044" s="2"/>
      <c r="W1044" s="2"/>
      <c r="X1044" s="2"/>
      <c r="Y1044" s="2"/>
      <c r="Z1044" s="2"/>
      <c r="AA1044" s="2"/>
      <c r="AB1044" s="2"/>
    </row>
    <row r="1045" customFormat="false" ht="15.75" hidden="false" customHeight="false" outlineLevel="0" collapsed="false">
      <c r="A1045" s="2" t="s">
        <v>274</v>
      </c>
      <c r="B1045" s="6" t="s">
        <v>261</v>
      </c>
      <c r="C1045" s="2" t="s">
        <v>262</v>
      </c>
      <c r="D1045" s="2" t="s">
        <v>263</v>
      </c>
      <c r="E1045" s="2" t="s">
        <v>89</v>
      </c>
      <c r="F1045" s="2"/>
      <c r="G1045" s="2"/>
      <c r="H1045" s="2"/>
      <c r="I1045" s="2" t="s">
        <v>90</v>
      </c>
      <c r="J1045" s="6" t="s">
        <v>115</v>
      </c>
      <c r="K1045" s="14" t="n">
        <v>1</v>
      </c>
      <c r="L1045" s="2"/>
      <c r="M1045" s="2" t="s">
        <v>63</v>
      </c>
      <c r="N1045" s="2" t="s">
        <v>265</v>
      </c>
      <c r="O1045" s="18" t="s">
        <v>266</v>
      </c>
      <c r="P1045" s="2" t="s">
        <v>267</v>
      </c>
      <c r="Q1045" s="2"/>
      <c r="R1045" s="19"/>
      <c r="S1045" s="14"/>
      <c r="T1045" s="2"/>
      <c r="U1045" s="2"/>
      <c r="V1045" s="2"/>
      <c r="W1045" s="2"/>
      <c r="X1045" s="2"/>
      <c r="Y1045" s="2"/>
      <c r="Z1045" s="2"/>
      <c r="AA1045" s="2"/>
      <c r="AB1045" s="2"/>
    </row>
    <row r="1046" customFormat="false" ht="15.75" hidden="false" customHeight="false" outlineLevel="0" collapsed="false">
      <c r="A1046" s="2" t="s">
        <v>275</v>
      </c>
      <c r="B1046" s="6" t="s">
        <v>261</v>
      </c>
      <c r="C1046" s="2" t="s">
        <v>262</v>
      </c>
      <c r="D1046" s="2" t="s">
        <v>263</v>
      </c>
      <c r="E1046" s="2" t="s">
        <v>89</v>
      </c>
      <c r="F1046" s="2"/>
      <c r="G1046" s="2"/>
      <c r="H1046" s="2"/>
      <c r="I1046" s="2" t="s">
        <v>90</v>
      </c>
      <c r="J1046" s="6" t="s">
        <v>115</v>
      </c>
      <c r="K1046" s="14" t="n">
        <v>7</v>
      </c>
      <c r="L1046" s="2"/>
      <c r="M1046" s="2" t="s">
        <v>63</v>
      </c>
      <c r="N1046" s="2" t="s">
        <v>265</v>
      </c>
      <c r="O1046" s="18" t="s">
        <v>266</v>
      </c>
      <c r="P1046" s="2" t="s">
        <v>267</v>
      </c>
      <c r="Q1046" s="2"/>
      <c r="R1046" s="19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customFormat="false" ht="15.75" hidden="false" customHeight="false" outlineLevel="0" collapsed="false">
      <c r="A1047" s="2" t="s">
        <v>260</v>
      </c>
      <c r="B1047" s="6" t="s">
        <v>261</v>
      </c>
      <c r="C1047" s="2" t="s">
        <v>262</v>
      </c>
      <c r="D1047" s="2" t="s">
        <v>263</v>
      </c>
      <c r="E1047" s="2" t="s">
        <v>89</v>
      </c>
      <c r="F1047" s="2"/>
      <c r="G1047" s="2"/>
      <c r="H1047" s="2"/>
      <c r="I1047" s="2" t="s">
        <v>90</v>
      </c>
      <c r="J1047" s="6" t="s">
        <v>112</v>
      </c>
      <c r="K1047" s="14" t="n">
        <v>0</v>
      </c>
      <c r="L1047" s="2"/>
      <c r="M1047" s="2" t="s">
        <v>63</v>
      </c>
      <c r="N1047" s="2" t="s">
        <v>265</v>
      </c>
      <c r="O1047" s="18" t="s">
        <v>266</v>
      </c>
      <c r="P1047" s="2" t="s">
        <v>267</v>
      </c>
      <c r="Q1047" s="2"/>
      <c r="R1047" s="19"/>
      <c r="S1047" s="14"/>
      <c r="T1047" s="2"/>
      <c r="U1047" s="2"/>
      <c r="V1047" s="2"/>
      <c r="W1047" s="2"/>
      <c r="X1047" s="2"/>
      <c r="Y1047" s="2"/>
      <c r="Z1047" s="2"/>
      <c r="AA1047" s="2"/>
      <c r="AB1047" s="2"/>
    </row>
    <row r="1048" customFormat="false" ht="15.75" hidden="false" customHeight="false" outlineLevel="0" collapsed="false">
      <c r="A1048" s="2" t="s">
        <v>268</v>
      </c>
      <c r="B1048" s="6" t="s">
        <v>261</v>
      </c>
      <c r="C1048" s="2" t="s">
        <v>262</v>
      </c>
      <c r="D1048" s="2" t="s">
        <v>263</v>
      </c>
      <c r="E1048" s="2" t="s">
        <v>89</v>
      </c>
      <c r="F1048" s="2"/>
      <c r="G1048" s="2"/>
      <c r="H1048" s="2"/>
      <c r="I1048" s="2" t="s">
        <v>90</v>
      </c>
      <c r="J1048" s="6" t="s">
        <v>112</v>
      </c>
      <c r="K1048" s="14" t="n">
        <v>5</v>
      </c>
      <c r="L1048" s="2"/>
      <c r="M1048" s="2" t="s">
        <v>63</v>
      </c>
      <c r="N1048" s="2" t="s">
        <v>265</v>
      </c>
      <c r="O1048" s="18" t="s">
        <v>266</v>
      </c>
      <c r="P1048" s="2" t="s">
        <v>267</v>
      </c>
      <c r="Q1048" s="2"/>
      <c r="R1048" s="19"/>
      <c r="S1048" s="14"/>
      <c r="T1048" s="2"/>
      <c r="U1048" s="2"/>
      <c r="V1048" s="2"/>
      <c r="W1048" s="2"/>
      <c r="X1048" s="2"/>
      <c r="Y1048" s="2"/>
      <c r="Z1048" s="2"/>
      <c r="AA1048" s="2"/>
      <c r="AB1048" s="2"/>
    </row>
    <row r="1049" customFormat="false" ht="15.75" hidden="false" customHeight="false" outlineLevel="0" collapsed="false">
      <c r="A1049" s="2" t="s">
        <v>269</v>
      </c>
      <c r="B1049" s="6" t="s">
        <v>261</v>
      </c>
      <c r="C1049" s="2" t="s">
        <v>262</v>
      </c>
      <c r="D1049" s="2" t="s">
        <v>263</v>
      </c>
      <c r="E1049" s="2" t="s">
        <v>89</v>
      </c>
      <c r="F1049" s="2"/>
      <c r="G1049" s="2"/>
      <c r="H1049" s="2"/>
      <c r="I1049" s="2" t="s">
        <v>90</v>
      </c>
      <c r="J1049" s="6" t="s">
        <v>112</v>
      </c>
      <c r="K1049" s="14" t="n">
        <v>2</v>
      </c>
      <c r="L1049" s="2"/>
      <c r="M1049" s="2" t="s">
        <v>63</v>
      </c>
      <c r="N1049" s="2" t="s">
        <v>265</v>
      </c>
      <c r="O1049" s="18" t="s">
        <v>266</v>
      </c>
      <c r="P1049" s="2" t="s">
        <v>267</v>
      </c>
      <c r="Q1049" s="2"/>
      <c r="R1049" s="19"/>
      <c r="S1049" s="14"/>
      <c r="T1049" s="2"/>
      <c r="U1049" s="2"/>
      <c r="V1049" s="2"/>
      <c r="W1049" s="2"/>
      <c r="X1049" s="2"/>
      <c r="Y1049" s="2"/>
      <c r="Z1049" s="2"/>
      <c r="AA1049" s="2"/>
      <c r="AB1049" s="2"/>
    </row>
    <row r="1050" customFormat="false" ht="15.75" hidden="false" customHeight="false" outlineLevel="0" collapsed="false">
      <c r="A1050" s="2" t="s">
        <v>270</v>
      </c>
      <c r="B1050" s="6" t="s">
        <v>261</v>
      </c>
      <c r="C1050" s="2" t="s">
        <v>262</v>
      </c>
      <c r="D1050" s="2" t="s">
        <v>263</v>
      </c>
      <c r="E1050" s="2" t="s">
        <v>89</v>
      </c>
      <c r="F1050" s="2"/>
      <c r="G1050" s="2"/>
      <c r="H1050" s="2"/>
      <c r="I1050" s="2" t="s">
        <v>90</v>
      </c>
      <c r="J1050" s="6" t="s">
        <v>112</v>
      </c>
      <c r="K1050" s="14" t="n">
        <v>0</v>
      </c>
      <c r="L1050" s="2"/>
      <c r="M1050" s="2" t="s">
        <v>63</v>
      </c>
      <c r="N1050" s="2" t="s">
        <v>265</v>
      </c>
      <c r="O1050" s="18" t="s">
        <v>266</v>
      </c>
      <c r="P1050" s="2" t="s">
        <v>267</v>
      </c>
      <c r="Q1050" s="2"/>
      <c r="R1050" s="19"/>
      <c r="S1050" s="14"/>
      <c r="T1050" s="2"/>
      <c r="U1050" s="2"/>
      <c r="V1050" s="2"/>
      <c r="W1050" s="2"/>
      <c r="X1050" s="2"/>
      <c r="Y1050" s="2"/>
      <c r="Z1050" s="2"/>
      <c r="AA1050" s="2"/>
      <c r="AB1050" s="2"/>
    </row>
    <row r="1051" customFormat="false" ht="15.75" hidden="false" customHeight="false" outlineLevel="0" collapsed="false">
      <c r="A1051" s="2" t="s">
        <v>271</v>
      </c>
      <c r="B1051" s="6" t="s">
        <v>261</v>
      </c>
      <c r="C1051" s="2" t="s">
        <v>262</v>
      </c>
      <c r="D1051" s="2" t="s">
        <v>263</v>
      </c>
      <c r="E1051" s="2" t="s">
        <v>89</v>
      </c>
      <c r="F1051" s="2"/>
      <c r="G1051" s="2"/>
      <c r="H1051" s="2"/>
      <c r="I1051" s="2" t="s">
        <v>90</v>
      </c>
      <c r="J1051" s="6" t="s">
        <v>112</v>
      </c>
      <c r="K1051" s="14" t="n">
        <v>1</v>
      </c>
      <c r="L1051" s="2"/>
      <c r="M1051" s="2" t="s">
        <v>63</v>
      </c>
      <c r="N1051" s="2" t="s">
        <v>265</v>
      </c>
      <c r="O1051" s="18" t="s">
        <v>266</v>
      </c>
      <c r="P1051" s="2" t="s">
        <v>267</v>
      </c>
      <c r="Q1051" s="2"/>
      <c r="R1051" s="19"/>
      <c r="S1051" s="14"/>
      <c r="T1051" s="2"/>
      <c r="U1051" s="2"/>
      <c r="V1051" s="2"/>
      <c r="W1051" s="2"/>
      <c r="X1051" s="2"/>
      <c r="Y1051" s="2"/>
      <c r="Z1051" s="2"/>
      <c r="AA1051" s="2"/>
      <c r="AB1051" s="2"/>
    </row>
    <row r="1052" customFormat="false" ht="15.75" hidden="false" customHeight="false" outlineLevel="0" collapsed="false">
      <c r="A1052" s="2" t="s">
        <v>272</v>
      </c>
      <c r="B1052" s="6" t="s">
        <v>261</v>
      </c>
      <c r="C1052" s="2" t="s">
        <v>262</v>
      </c>
      <c r="D1052" s="2" t="s">
        <v>263</v>
      </c>
      <c r="E1052" s="2" t="s">
        <v>89</v>
      </c>
      <c r="F1052" s="2"/>
      <c r="G1052" s="2"/>
      <c r="H1052" s="2"/>
      <c r="I1052" s="2" t="s">
        <v>90</v>
      </c>
      <c r="J1052" s="6" t="s">
        <v>112</v>
      </c>
      <c r="K1052" s="14" t="n">
        <v>0</v>
      </c>
      <c r="L1052" s="2"/>
      <c r="M1052" s="2" t="s">
        <v>63</v>
      </c>
      <c r="N1052" s="2" t="s">
        <v>265</v>
      </c>
      <c r="O1052" s="18" t="s">
        <v>266</v>
      </c>
      <c r="P1052" s="2" t="s">
        <v>267</v>
      </c>
      <c r="Q1052" s="2"/>
      <c r="R1052" s="19"/>
      <c r="S1052" s="14"/>
      <c r="T1052" s="2"/>
      <c r="U1052" s="2"/>
      <c r="V1052" s="2"/>
      <c r="W1052" s="2"/>
      <c r="X1052" s="2"/>
      <c r="Y1052" s="2"/>
      <c r="Z1052" s="2"/>
      <c r="AA1052" s="2"/>
      <c r="AB1052" s="2"/>
    </row>
    <row r="1053" customFormat="false" ht="15.75" hidden="false" customHeight="false" outlineLevel="0" collapsed="false">
      <c r="A1053" s="2" t="s">
        <v>273</v>
      </c>
      <c r="B1053" s="6" t="s">
        <v>261</v>
      </c>
      <c r="C1053" s="2" t="s">
        <v>262</v>
      </c>
      <c r="D1053" s="2" t="s">
        <v>263</v>
      </c>
      <c r="E1053" s="2" t="s">
        <v>89</v>
      </c>
      <c r="F1053" s="2"/>
      <c r="G1053" s="2"/>
      <c r="H1053" s="2"/>
      <c r="I1053" s="2" t="s">
        <v>90</v>
      </c>
      <c r="J1053" s="6" t="s">
        <v>112</v>
      </c>
      <c r="K1053" s="14" t="n">
        <v>2</v>
      </c>
      <c r="L1053" s="2"/>
      <c r="M1053" s="2" t="s">
        <v>63</v>
      </c>
      <c r="N1053" s="2" t="s">
        <v>265</v>
      </c>
      <c r="O1053" s="18" t="s">
        <v>266</v>
      </c>
      <c r="P1053" s="2" t="s">
        <v>267</v>
      </c>
      <c r="Q1053" s="2"/>
      <c r="R1053" s="19"/>
      <c r="S1053" s="14"/>
      <c r="T1053" s="2"/>
      <c r="U1053" s="2"/>
      <c r="V1053" s="2"/>
      <c r="W1053" s="2"/>
      <c r="X1053" s="2"/>
      <c r="Y1053" s="2"/>
      <c r="Z1053" s="2"/>
      <c r="AA1053" s="2"/>
      <c r="AB1053" s="2"/>
    </row>
    <row r="1054" customFormat="false" ht="15.75" hidden="false" customHeight="false" outlineLevel="0" collapsed="false">
      <c r="A1054" s="2" t="s">
        <v>274</v>
      </c>
      <c r="B1054" s="6" t="s">
        <v>261</v>
      </c>
      <c r="C1054" s="2" t="s">
        <v>262</v>
      </c>
      <c r="D1054" s="2" t="s">
        <v>263</v>
      </c>
      <c r="E1054" s="2" t="s">
        <v>89</v>
      </c>
      <c r="F1054" s="2"/>
      <c r="G1054" s="2"/>
      <c r="H1054" s="2"/>
      <c r="I1054" s="2" t="s">
        <v>90</v>
      </c>
      <c r="J1054" s="6" t="s">
        <v>112</v>
      </c>
      <c r="K1054" s="14" t="n">
        <v>22</v>
      </c>
      <c r="L1054" s="2"/>
      <c r="M1054" s="2" t="s">
        <v>63</v>
      </c>
      <c r="N1054" s="2" t="s">
        <v>265</v>
      </c>
      <c r="O1054" s="18" t="s">
        <v>266</v>
      </c>
      <c r="P1054" s="2" t="s">
        <v>267</v>
      </c>
      <c r="Q1054" s="2"/>
      <c r="R1054" s="19"/>
      <c r="S1054" s="14"/>
      <c r="T1054" s="2"/>
      <c r="U1054" s="2"/>
      <c r="V1054" s="2"/>
      <c r="W1054" s="2"/>
      <c r="X1054" s="2"/>
      <c r="Y1054" s="2"/>
      <c r="Z1054" s="2"/>
      <c r="AA1054" s="2"/>
      <c r="AB1054" s="2"/>
    </row>
    <row r="1055" customFormat="false" ht="15.75" hidden="false" customHeight="false" outlineLevel="0" collapsed="false">
      <c r="A1055" s="2" t="s">
        <v>275</v>
      </c>
      <c r="B1055" s="6" t="s">
        <v>261</v>
      </c>
      <c r="C1055" s="2" t="s">
        <v>262</v>
      </c>
      <c r="D1055" s="2" t="s">
        <v>263</v>
      </c>
      <c r="E1055" s="2" t="s">
        <v>89</v>
      </c>
      <c r="F1055" s="2"/>
      <c r="G1055" s="2"/>
      <c r="H1055" s="2"/>
      <c r="I1055" s="2" t="s">
        <v>90</v>
      </c>
      <c r="J1055" s="6" t="s">
        <v>112</v>
      </c>
      <c r="K1055" s="14" t="n">
        <v>0</v>
      </c>
      <c r="L1055" s="2"/>
      <c r="M1055" s="2" t="s">
        <v>63</v>
      </c>
      <c r="N1055" s="2" t="s">
        <v>265</v>
      </c>
      <c r="O1055" s="18" t="s">
        <v>266</v>
      </c>
      <c r="P1055" s="2" t="s">
        <v>267</v>
      </c>
      <c r="Q1055" s="2"/>
      <c r="R1055" s="19"/>
      <c r="S1055" s="14"/>
      <c r="T1055" s="2"/>
      <c r="U1055" s="2"/>
      <c r="V1055" s="2"/>
      <c r="W1055" s="2"/>
      <c r="X1055" s="2"/>
      <c r="Y1055" s="2"/>
      <c r="Z1055" s="2"/>
      <c r="AA1055" s="2"/>
      <c r="AB1055" s="2"/>
    </row>
    <row r="1056" customFormat="false" ht="15.75" hidden="false" customHeight="false" outlineLevel="0" collapsed="false">
      <c r="A1056" s="2" t="s">
        <v>260</v>
      </c>
      <c r="B1056" s="6" t="s">
        <v>261</v>
      </c>
      <c r="C1056" s="2" t="s">
        <v>262</v>
      </c>
      <c r="D1056" s="2" t="s">
        <v>263</v>
      </c>
      <c r="E1056" s="2" t="s">
        <v>89</v>
      </c>
      <c r="F1056" s="2"/>
      <c r="G1056" s="2"/>
      <c r="H1056" s="2"/>
      <c r="I1056" s="2" t="s">
        <v>90</v>
      </c>
      <c r="J1056" s="6" t="s">
        <v>181</v>
      </c>
      <c r="K1056" s="14" t="n">
        <v>20</v>
      </c>
      <c r="L1056" s="2"/>
      <c r="M1056" s="2" t="s">
        <v>63</v>
      </c>
      <c r="N1056" s="2" t="s">
        <v>265</v>
      </c>
      <c r="O1056" s="18" t="s">
        <v>266</v>
      </c>
      <c r="P1056" s="2" t="s">
        <v>267</v>
      </c>
      <c r="Q1056" s="2"/>
      <c r="R1056" s="19"/>
      <c r="S1056" s="14"/>
      <c r="T1056" s="2"/>
      <c r="U1056" s="2"/>
      <c r="V1056" s="2"/>
      <c r="W1056" s="2"/>
      <c r="X1056" s="2"/>
      <c r="Y1056" s="2"/>
      <c r="Z1056" s="2"/>
      <c r="AA1056" s="2"/>
      <c r="AB1056" s="2"/>
    </row>
    <row r="1057" customFormat="false" ht="15.75" hidden="false" customHeight="false" outlineLevel="0" collapsed="false">
      <c r="A1057" s="2" t="s">
        <v>268</v>
      </c>
      <c r="B1057" s="6" t="s">
        <v>261</v>
      </c>
      <c r="C1057" s="2" t="s">
        <v>262</v>
      </c>
      <c r="D1057" s="2" t="s">
        <v>263</v>
      </c>
      <c r="E1057" s="2" t="s">
        <v>89</v>
      </c>
      <c r="F1057" s="2"/>
      <c r="G1057" s="2"/>
      <c r="H1057" s="2"/>
      <c r="I1057" s="2" t="s">
        <v>90</v>
      </c>
      <c r="J1057" s="6" t="s">
        <v>181</v>
      </c>
      <c r="K1057" s="14" t="n">
        <v>32</v>
      </c>
      <c r="L1057" s="2"/>
      <c r="M1057" s="2" t="s">
        <v>63</v>
      </c>
      <c r="N1057" s="2" t="s">
        <v>265</v>
      </c>
      <c r="O1057" s="18" t="s">
        <v>266</v>
      </c>
      <c r="P1057" s="2" t="s">
        <v>267</v>
      </c>
      <c r="Q1057" s="2"/>
      <c r="R1057" s="19"/>
      <c r="S1057" s="14"/>
      <c r="T1057" s="2"/>
      <c r="U1057" s="2"/>
      <c r="V1057" s="2"/>
      <c r="W1057" s="2"/>
      <c r="X1057" s="2"/>
      <c r="Y1057" s="2"/>
      <c r="Z1057" s="2"/>
      <c r="AA1057" s="2"/>
      <c r="AB1057" s="2"/>
    </row>
    <row r="1058" customFormat="false" ht="15.75" hidden="false" customHeight="false" outlineLevel="0" collapsed="false">
      <c r="A1058" s="2" t="s">
        <v>269</v>
      </c>
      <c r="B1058" s="6" t="s">
        <v>261</v>
      </c>
      <c r="C1058" s="2" t="s">
        <v>262</v>
      </c>
      <c r="D1058" s="2" t="s">
        <v>263</v>
      </c>
      <c r="E1058" s="2" t="s">
        <v>89</v>
      </c>
      <c r="F1058" s="2"/>
      <c r="G1058" s="2"/>
      <c r="H1058" s="2"/>
      <c r="I1058" s="2" t="s">
        <v>90</v>
      </c>
      <c r="J1058" s="6" t="s">
        <v>181</v>
      </c>
      <c r="K1058" s="14" t="n">
        <v>7</v>
      </c>
      <c r="L1058" s="2"/>
      <c r="M1058" s="2" t="s">
        <v>63</v>
      </c>
      <c r="N1058" s="2" t="s">
        <v>265</v>
      </c>
      <c r="O1058" s="18" t="s">
        <v>266</v>
      </c>
      <c r="P1058" s="2" t="s">
        <v>267</v>
      </c>
      <c r="Q1058" s="2"/>
      <c r="R1058" s="19"/>
      <c r="S1058" s="14"/>
      <c r="T1058" s="2"/>
      <c r="U1058" s="2"/>
      <c r="V1058" s="2"/>
      <c r="W1058" s="2"/>
      <c r="X1058" s="2"/>
      <c r="Y1058" s="2"/>
      <c r="Z1058" s="2"/>
      <c r="AA1058" s="2"/>
      <c r="AB1058" s="2"/>
    </row>
    <row r="1059" customFormat="false" ht="15.75" hidden="false" customHeight="false" outlineLevel="0" collapsed="false">
      <c r="A1059" s="2" t="s">
        <v>270</v>
      </c>
      <c r="B1059" s="6" t="s">
        <v>261</v>
      </c>
      <c r="C1059" s="2" t="s">
        <v>262</v>
      </c>
      <c r="D1059" s="2" t="s">
        <v>263</v>
      </c>
      <c r="E1059" s="2" t="s">
        <v>89</v>
      </c>
      <c r="F1059" s="2"/>
      <c r="G1059" s="2"/>
      <c r="H1059" s="2"/>
      <c r="I1059" s="2" t="s">
        <v>90</v>
      </c>
      <c r="J1059" s="6" t="s">
        <v>181</v>
      </c>
      <c r="K1059" s="14" t="n">
        <v>2</v>
      </c>
      <c r="L1059" s="2"/>
      <c r="M1059" s="2" t="s">
        <v>63</v>
      </c>
      <c r="N1059" s="2" t="s">
        <v>265</v>
      </c>
      <c r="O1059" s="18" t="s">
        <v>266</v>
      </c>
      <c r="P1059" s="2" t="s">
        <v>267</v>
      </c>
      <c r="Q1059" s="2"/>
      <c r="R1059" s="19"/>
      <c r="S1059" s="14"/>
      <c r="T1059" s="2"/>
      <c r="U1059" s="2"/>
      <c r="V1059" s="2"/>
      <c r="W1059" s="2"/>
      <c r="X1059" s="2"/>
      <c r="Y1059" s="2"/>
      <c r="Z1059" s="2"/>
      <c r="AA1059" s="2"/>
      <c r="AB1059" s="2"/>
    </row>
    <row r="1060" customFormat="false" ht="15.75" hidden="false" customHeight="false" outlineLevel="0" collapsed="false">
      <c r="A1060" s="2" t="s">
        <v>271</v>
      </c>
      <c r="B1060" s="6" t="s">
        <v>261</v>
      </c>
      <c r="C1060" s="2" t="s">
        <v>262</v>
      </c>
      <c r="D1060" s="2" t="s">
        <v>263</v>
      </c>
      <c r="E1060" s="2" t="s">
        <v>89</v>
      </c>
      <c r="F1060" s="2"/>
      <c r="G1060" s="2"/>
      <c r="H1060" s="2"/>
      <c r="I1060" s="2" t="s">
        <v>90</v>
      </c>
      <c r="J1060" s="6" t="s">
        <v>181</v>
      </c>
      <c r="K1060" s="14" t="n">
        <v>21</v>
      </c>
      <c r="L1060" s="2"/>
      <c r="M1060" s="2" t="s">
        <v>63</v>
      </c>
      <c r="N1060" s="2" t="s">
        <v>265</v>
      </c>
      <c r="O1060" s="18" t="s">
        <v>266</v>
      </c>
      <c r="P1060" s="2" t="s">
        <v>267</v>
      </c>
      <c r="Q1060" s="2"/>
      <c r="R1060" s="19"/>
      <c r="S1060" s="14"/>
      <c r="T1060" s="2"/>
      <c r="U1060" s="2"/>
      <c r="V1060" s="2"/>
      <c r="W1060" s="2"/>
      <c r="X1060" s="2"/>
      <c r="Y1060" s="2"/>
      <c r="Z1060" s="2"/>
      <c r="AA1060" s="2"/>
      <c r="AB1060" s="2"/>
    </row>
    <row r="1061" customFormat="false" ht="15.75" hidden="false" customHeight="false" outlineLevel="0" collapsed="false">
      <c r="A1061" s="2" t="s">
        <v>272</v>
      </c>
      <c r="B1061" s="6" t="s">
        <v>261</v>
      </c>
      <c r="C1061" s="2" t="s">
        <v>262</v>
      </c>
      <c r="D1061" s="2" t="s">
        <v>263</v>
      </c>
      <c r="E1061" s="2" t="s">
        <v>89</v>
      </c>
      <c r="F1061" s="2"/>
      <c r="G1061" s="2"/>
      <c r="H1061" s="2"/>
      <c r="I1061" s="2" t="s">
        <v>90</v>
      </c>
      <c r="J1061" s="6" t="s">
        <v>181</v>
      </c>
      <c r="K1061" s="14" t="n">
        <v>7</v>
      </c>
      <c r="L1061" s="2"/>
      <c r="M1061" s="2" t="s">
        <v>63</v>
      </c>
      <c r="N1061" s="2" t="s">
        <v>265</v>
      </c>
      <c r="O1061" s="18" t="s">
        <v>266</v>
      </c>
      <c r="P1061" s="2" t="s">
        <v>267</v>
      </c>
      <c r="Q1061" s="2"/>
      <c r="R1061" s="19"/>
      <c r="S1061" s="14"/>
      <c r="T1061" s="2"/>
      <c r="U1061" s="2"/>
      <c r="V1061" s="2"/>
      <c r="W1061" s="2"/>
      <c r="X1061" s="2"/>
      <c r="Y1061" s="2"/>
      <c r="Z1061" s="2"/>
      <c r="AA1061" s="2"/>
      <c r="AB1061" s="2"/>
    </row>
    <row r="1062" customFormat="false" ht="15.75" hidden="false" customHeight="false" outlineLevel="0" collapsed="false">
      <c r="A1062" s="2" t="s">
        <v>273</v>
      </c>
      <c r="B1062" s="6" t="s">
        <v>261</v>
      </c>
      <c r="C1062" s="2" t="s">
        <v>262</v>
      </c>
      <c r="D1062" s="2" t="s">
        <v>263</v>
      </c>
      <c r="E1062" s="2" t="s">
        <v>89</v>
      </c>
      <c r="F1062" s="2"/>
      <c r="G1062" s="2"/>
      <c r="H1062" s="2"/>
      <c r="I1062" s="2" t="s">
        <v>90</v>
      </c>
      <c r="J1062" s="6" t="s">
        <v>181</v>
      </c>
      <c r="K1062" s="14" t="n">
        <v>8</v>
      </c>
      <c r="L1062" s="2"/>
      <c r="M1062" s="2" t="s">
        <v>63</v>
      </c>
      <c r="N1062" s="2" t="s">
        <v>265</v>
      </c>
      <c r="O1062" s="18" t="s">
        <v>266</v>
      </c>
      <c r="P1062" s="2" t="s">
        <v>267</v>
      </c>
      <c r="Q1062" s="2"/>
      <c r="R1062" s="19"/>
      <c r="S1062" s="14"/>
      <c r="T1062" s="2"/>
      <c r="U1062" s="2"/>
      <c r="V1062" s="2"/>
      <c r="W1062" s="2"/>
      <c r="X1062" s="2"/>
      <c r="Y1062" s="2"/>
      <c r="Z1062" s="2"/>
      <c r="AA1062" s="2"/>
      <c r="AB1062" s="2"/>
    </row>
    <row r="1063" customFormat="false" ht="15.75" hidden="false" customHeight="false" outlineLevel="0" collapsed="false">
      <c r="A1063" s="2" t="s">
        <v>274</v>
      </c>
      <c r="B1063" s="6" t="s">
        <v>261</v>
      </c>
      <c r="C1063" s="2" t="s">
        <v>262</v>
      </c>
      <c r="D1063" s="2" t="s">
        <v>263</v>
      </c>
      <c r="E1063" s="2" t="s">
        <v>89</v>
      </c>
      <c r="F1063" s="2"/>
      <c r="G1063" s="2"/>
      <c r="H1063" s="2"/>
      <c r="I1063" s="2" t="s">
        <v>90</v>
      </c>
      <c r="J1063" s="6" t="s">
        <v>181</v>
      </c>
      <c r="K1063" s="14" t="n">
        <v>33</v>
      </c>
      <c r="L1063" s="2"/>
      <c r="M1063" s="2" t="s">
        <v>63</v>
      </c>
      <c r="N1063" s="2" t="s">
        <v>265</v>
      </c>
      <c r="O1063" s="18" t="s">
        <v>266</v>
      </c>
      <c r="P1063" s="2" t="s">
        <v>267</v>
      </c>
      <c r="Q1063" s="2"/>
      <c r="R1063" s="19"/>
      <c r="S1063" s="14"/>
      <c r="T1063" s="2"/>
      <c r="U1063" s="2"/>
      <c r="V1063" s="2"/>
      <c r="W1063" s="2"/>
      <c r="X1063" s="2"/>
      <c r="Y1063" s="2"/>
      <c r="Z1063" s="2"/>
      <c r="AA1063" s="2"/>
      <c r="AB1063" s="2"/>
    </row>
    <row r="1064" customFormat="false" ht="15.75" hidden="false" customHeight="false" outlineLevel="0" collapsed="false">
      <c r="A1064" s="2" t="s">
        <v>275</v>
      </c>
      <c r="B1064" s="6" t="s">
        <v>261</v>
      </c>
      <c r="C1064" s="2" t="s">
        <v>262</v>
      </c>
      <c r="D1064" s="2" t="s">
        <v>263</v>
      </c>
      <c r="E1064" s="2" t="s">
        <v>89</v>
      </c>
      <c r="F1064" s="2"/>
      <c r="G1064" s="2"/>
      <c r="H1064" s="2"/>
      <c r="I1064" s="2" t="s">
        <v>90</v>
      </c>
      <c r="J1064" s="6" t="s">
        <v>181</v>
      </c>
      <c r="K1064" s="14" t="n">
        <v>6</v>
      </c>
      <c r="L1064" s="2"/>
      <c r="M1064" s="2" t="s">
        <v>63</v>
      </c>
      <c r="N1064" s="2" t="s">
        <v>265</v>
      </c>
      <c r="O1064" s="18" t="s">
        <v>266</v>
      </c>
      <c r="P1064" s="2" t="s">
        <v>267</v>
      </c>
      <c r="Q1064" s="2"/>
      <c r="R1064" s="19"/>
      <c r="S1064" s="14"/>
      <c r="T1064" s="2"/>
      <c r="U1064" s="2"/>
      <c r="V1064" s="2"/>
      <c r="W1064" s="2"/>
      <c r="X1064" s="2"/>
      <c r="Y1064" s="2"/>
      <c r="Z1064" s="2"/>
      <c r="AA1064" s="2"/>
      <c r="AB1064" s="2"/>
    </row>
    <row r="1065" customFormat="false" ht="15.75" hidden="false" customHeight="false" outlineLevel="0" collapsed="false">
      <c r="A1065" s="2" t="s">
        <v>260</v>
      </c>
      <c r="B1065" s="6" t="s">
        <v>261</v>
      </c>
      <c r="C1065" s="2" t="s">
        <v>262</v>
      </c>
      <c r="D1065" s="2" t="s">
        <v>263</v>
      </c>
      <c r="E1065" s="2" t="s">
        <v>89</v>
      </c>
      <c r="F1065" s="2"/>
      <c r="G1065" s="2"/>
      <c r="H1065" s="2"/>
      <c r="I1065" s="2" t="s">
        <v>90</v>
      </c>
      <c r="J1065" s="6" t="s">
        <v>278</v>
      </c>
      <c r="K1065" s="14" t="n">
        <v>2</v>
      </c>
      <c r="L1065" s="2"/>
      <c r="M1065" s="2" t="s">
        <v>63</v>
      </c>
      <c r="N1065" s="2" t="s">
        <v>265</v>
      </c>
      <c r="O1065" s="18" t="s">
        <v>266</v>
      </c>
      <c r="P1065" s="2" t="s">
        <v>267</v>
      </c>
      <c r="Q1065" s="2"/>
      <c r="R1065" s="19"/>
      <c r="S1065" s="14"/>
      <c r="T1065" s="2"/>
      <c r="U1065" s="2"/>
      <c r="V1065" s="2"/>
      <c r="W1065" s="2"/>
      <c r="X1065" s="2"/>
      <c r="Y1065" s="2"/>
      <c r="Z1065" s="2"/>
      <c r="AA1065" s="2"/>
      <c r="AB1065" s="2"/>
    </row>
    <row r="1066" customFormat="false" ht="15.75" hidden="false" customHeight="false" outlineLevel="0" collapsed="false">
      <c r="A1066" s="2" t="s">
        <v>268</v>
      </c>
      <c r="B1066" s="6" t="s">
        <v>261</v>
      </c>
      <c r="C1066" s="2" t="s">
        <v>262</v>
      </c>
      <c r="D1066" s="2" t="s">
        <v>263</v>
      </c>
      <c r="E1066" s="2" t="s">
        <v>89</v>
      </c>
      <c r="F1066" s="2"/>
      <c r="G1066" s="2"/>
      <c r="H1066" s="2"/>
      <c r="I1066" s="2" t="s">
        <v>90</v>
      </c>
      <c r="J1066" s="6" t="s">
        <v>278</v>
      </c>
      <c r="K1066" s="14" t="n">
        <v>2</v>
      </c>
      <c r="L1066" s="2"/>
      <c r="M1066" s="2" t="s">
        <v>63</v>
      </c>
      <c r="N1066" s="2" t="s">
        <v>265</v>
      </c>
      <c r="O1066" s="18" t="s">
        <v>266</v>
      </c>
      <c r="P1066" s="2" t="s">
        <v>267</v>
      </c>
      <c r="Q1066" s="2"/>
      <c r="R1066" s="19"/>
      <c r="S1066" s="14"/>
      <c r="T1066" s="2"/>
      <c r="U1066" s="2"/>
      <c r="V1066" s="2"/>
      <c r="W1066" s="2"/>
      <c r="X1066" s="2"/>
      <c r="Y1066" s="2"/>
      <c r="Z1066" s="2"/>
      <c r="AA1066" s="2"/>
      <c r="AB1066" s="2"/>
    </row>
    <row r="1067" customFormat="false" ht="15.75" hidden="false" customHeight="false" outlineLevel="0" collapsed="false">
      <c r="A1067" s="2" t="s">
        <v>269</v>
      </c>
      <c r="B1067" s="6" t="s">
        <v>261</v>
      </c>
      <c r="C1067" s="2" t="s">
        <v>262</v>
      </c>
      <c r="D1067" s="2" t="s">
        <v>263</v>
      </c>
      <c r="E1067" s="2" t="s">
        <v>89</v>
      </c>
      <c r="F1067" s="2"/>
      <c r="G1067" s="2"/>
      <c r="H1067" s="2"/>
      <c r="I1067" s="2" t="s">
        <v>90</v>
      </c>
      <c r="J1067" s="6" t="s">
        <v>278</v>
      </c>
      <c r="K1067" s="14" t="n">
        <v>12</v>
      </c>
      <c r="L1067" s="2"/>
      <c r="M1067" s="2" t="s">
        <v>63</v>
      </c>
      <c r="N1067" s="2" t="s">
        <v>265</v>
      </c>
      <c r="O1067" s="18" t="s">
        <v>266</v>
      </c>
      <c r="P1067" s="2" t="s">
        <v>267</v>
      </c>
      <c r="Q1067" s="2"/>
      <c r="R1067" s="19"/>
      <c r="S1067" s="14"/>
      <c r="T1067" s="2"/>
      <c r="U1067" s="2"/>
      <c r="V1067" s="2"/>
      <c r="W1067" s="2"/>
      <c r="X1067" s="2"/>
      <c r="Y1067" s="2"/>
      <c r="Z1067" s="2"/>
      <c r="AA1067" s="2"/>
      <c r="AB1067" s="2"/>
    </row>
    <row r="1068" customFormat="false" ht="15.75" hidden="false" customHeight="false" outlineLevel="0" collapsed="false">
      <c r="A1068" s="2" t="s">
        <v>270</v>
      </c>
      <c r="B1068" s="6" t="s">
        <v>261</v>
      </c>
      <c r="C1068" s="2" t="s">
        <v>262</v>
      </c>
      <c r="D1068" s="2" t="s">
        <v>263</v>
      </c>
      <c r="E1068" s="2" t="s">
        <v>89</v>
      </c>
      <c r="F1068" s="2"/>
      <c r="G1068" s="2"/>
      <c r="H1068" s="2"/>
      <c r="I1068" s="2" t="s">
        <v>90</v>
      </c>
      <c r="J1068" s="6" t="s">
        <v>278</v>
      </c>
      <c r="K1068" s="14" t="n">
        <v>1</v>
      </c>
      <c r="L1068" s="2"/>
      <c r="M1068" s="2" t="s">
        <v>63</v>
      </c>
      <c r="N1068" s="2" t="s">
        <v>265</v>
      </c>
      <c r="O1068" s="18" t="s">
        <v>266</v>
      </c>
      <c r="P1068" s="2" t="s">
        <v>267</v>
      </c>
      <c r="Q1068" s="2"/>
      <c r="R1068" s="19"/>
      <c r="S1068" s="14"/>
      <c r="T1068" s="2"/>
      <c r="U1068" s="2"/>
      <c r="V1068" s="2"/>
      <c r="W1068" s="2"/>
      <c r="X1068" s="2"/>
      <c r="Y1068" s="2"/>
      <c r="Z1068" s="2"/>
      <c r="AA1068" s="2"/>
      <c r="AB1068" s="2"/>
    </row>
    <row r="1069" customFormat="false" ht="15.75" hidden="false" customHeight="false" outlineLevel="0" collapsed="false">
      <c r="A1069" s="2" t="s">
        <v>271</v>
      </c>
      <c r="B1069" s="6" t="s">
        <v>261</v>
      </c>
      <c r="C1069" s="2" t="s">
        <v>262</v>
      </c>
      <c r="D1069" s="2" t="s">
        <v>263</v>
      </c>
      <c r="E1069" s="2" t="s">
        <v>89</v>
      </c>
      <c r="F1069" s="2"/>
      <c r="G1069" s="2"/>
      <c r="H1069" s="2"/>
      <c r="I1069" s="2" t="s">
        <v>90</v>
      </c>
      <c r="J1069" s="6" t="s">
        <v>278</v>
      </c>
      <c r="K1069" s="14" t="n">
        <v>0</v>
      </c>
      <c r="L1069" s="2"/>
      <c r="M1069" s="2" t="s">
        <v>63</v>
      </c>
      <c r="N1069" s="2" t="s">
        <v>265</v>
      </c>
      <c r="O1069" s="18" t="s">
        <v>266</v>
      </c>
      <c r="P1069" s="2" t="s">
        <v>267</v>
      </c>
      <c r="Q1069" s="2"/>
      <c r="R1069" s="19"/>
      <c r="S1069" s="14"/>
      <c r="T1069" s="2"/>
      <c r="U1069" s="2"/>
      <c r="V1069" s="2"/>
      <c r="W1069" s="2"/>
      <c r="X1069" s="2"/>
      <c r="Y1069" s="2"/>
      <c r="Z1069" s="2"/>
      <c r="AA1069" s="2"/>
      <c r="AB1069" s="2"/>
    </row>
    <row r="1070" customFormat="false" ht="15.75" hidden="false" customHeight="false" outlineLevel="0" collapsed="false">
      <c r="A1070" s="2" t="s">
        <v>272</v>
      </c>
      <c r="B1070" s="6" t="s">
        <v>261</v>
      </c>
      <c r="C1070" s="2" t="s">
        <v>262</v>
      </c>
      <c r="D1070" s="2" t="s">
        <v>263</v>
      </c>
      <c r="E1070" s="2" t="s">
        <v>89</v>
      </c>
      <c r="F1070" s="2"/>
      <c r="G1070" s="2"/>
      <c r="H1070" s="2"/>
      <c r="I1070" s="2" t="s">
        <v>90</v>
      </c>
      <c r="J1070" s="6" t="s">
        <v>278</v>
      </c>
      <c r="K1070" s="14" t="n">
        <v>0</v>
      </c>
      <c r="L1070" s="2"/>
      <c r="M1070" s="2" t="s">
        <v>63</v>
      </c>
      <c r="N1070" s="2" t="s">
        <v>265</v>
      </c>
      <c r="O1070" s="18" t="s">
        <v>266</v>
      </c>
      <c r="P1070" s="2" t="s">
        <v>267</v>
      </c>
      <c r="Q1070" s="2"/>
      <c r="R1070" s="19"/>
      <c r="S1070" s="14"/>
      <c r="T1070" s="2"/>
      <c r="U1070" s="2"/>
      <c r="V1070" s="2"/>
      <c r="W1070" s="2"/>
      <c r="X1070" s="2"/>
      <c r="Y1070" s="2"/>
      <c r="Z1070" s="2"/>
      <c r="AA1070" s="2"/>
      <c r="AB1070" s="2"/>
    </row>
    <row r="1071" customFormat="false" ht="15.75" hidden="false" customHeight="false" outlineLevel="0" collapsed="false">
      <c r="A1071" s="2" t="s">
        <v>273</v>
      </c>
      <c r="B1071" s="6" t="s">
        <v>261</v>
      </c>
      <c r="C1071" s="2" t="s">
        <v>262</v>
      </c>
      <c r="D1071" s="2" t="s">
        <v>263</v>
      </c>
      <c r="E1071" s="2" t="s">
        <v>89</v>
      </c>
      <c r="F1071" s="2"/>
      <c r="G1071" s="2"/>
      <c r="H1071" s="2"/>
      <c r="I1071" s="2" t="s">
        <v>90</v>
      </c>
      <c r="J1071" s="6" t="s">
        <v>278</v>
      </c>
      <c r="K1071" s="14" t="n">
        <v>21</v>
      </c>
      <c r="L1071" s="2"/>
      <c r="M1071" s="2" t="s">
        <v>63</v>
      </c>
      <c r="N1071" s="2" t="s">
        <v>265</v>
      </c>
      <c r="O1071" s="18" t="s">
        <v>266</v>
      </c>
      <c r="P1071" s="2" t="s">
        <v>267</v>
      </c>
      <c r="Q1071" s="2"/>
      <c r="R1071" s="19"/>
      <c r="S1071" s="14"/>
      <c r="T1071" s="2"/>
      <c r="U1071" s="2"/>
      <c r="V1071" s="2"/>
      <c r="W1071" s="2"/>
      <c r="X1071" s="2"/>
      <c r="Y1071" s="2"/>
      <c r="Z1071" s="2"/>
      <c r="AA1071" s="2"/>
      <c r="AB1071" s="2"/>
    </row>
    <row r="1072" customFormat="false" ht="15.75" hidden="false" customHeight="false" outlineLevel="0" collapsed="false">
      <c r="A1072" s="2" t="s">
        <v>274</v>
      </c>
      <c r="B1072" s="6" t="s">
        <v>261</v>
      </c>
      <c r="C1072" s="2" t="s">
        <v>262</v>
      </c>
      <c r="D1072" s="2" t="s">
        <v>263</v>
      </c>
      <c r="E1072" s="2" t="s">
        <v>89</v>
      </c>
      <c r="F1072" s="2"/>
      <c r="G1072" s="2"/>
      <c r="H1072" s="2"/>
      <c r="I1072" s="2" t="s">
        <v>90</v>
      </c>
      <c r="J1072" s="6" t="s">
        <v>278</v>
      </c>
      <c r="K1072" s="14" t="n">
        <v>13</v>
      </c>
      <c r="L1072" s="2"/>
      <c r="M1072" s="2" t="s">
        <v>63</v>
      </c>
      <c r="N1072" s="2" t="s">
        <v>265</v>
      </c>
      <c r="O1072" s="18" t="s">
        <v>266</v>
      </c>
      <c r="P1072" s="2" t="s">
        <v>267</v>
      </c>
      <c r="Q1072" s="2"/>
      <c r="R1072" s="19"/>
      <c r="S1072" s="14"/>
      <c r="T1072" s="2"/>
      <c r="U1072" s="2"/>
      <c r="V1072" s="2"/>
      <c r="W1072" s="2"/>
      <c r="X1072" s="2"/>
      <c r="Y1072" s="2"/>
      <c r="Z1072" s="2"/>
      <c r="AA1072" s="2"/>
      <c r="AB1072" s="2"/>
    </row>
    <row r="1073" customFormat="false" ht="15.75" hidden="false" customHeight="false" outlineLevel="0" collapsed="false">
      <c r="A1073" s="2" t="s">
        <v>275</v>
      </c>
      <c r="B1073" s="6" t="s">
        <v>261</v>
      </c>
      <c r="C1073" s="2" t="s">
        <v>262</v>
      </c>
      <c r="D1073" s="2" t="s">
        <v>263</v>
      </c>
      <c r="E1073" s="2" t="s">
        <v>89</v>
      </c>
      <c r="F1073" s="2"/>
      <c r="G1073" s="2"/>
      <c r="H1073" s="2"/>
      <c r="I1073" s="2" t="s">
        <v>90</v>
      </c>
      <c r="J1073" s="6" t="s">
        <v>278</v>
      </c>
      <c r="K1073" s="14" t="n">
        <v>2</v>
      </c>
      <c r="L1073" s="2"/>
      <c r="M1073" s="2" t="s">
        <v>63</v>
      </c>
      <c r="N1073" s="2" t="s">
        <v>265</v>
      </c>
      <c r="O1073" s="18" t="s">
        <v>266</v>
      </c>
      <c r="P1073" s="2" t="s">
        <v>267</v>
      </c>
      <c r="Q1073" s="2"/>
      <c r="R1073" s="19"/>
      <c r="S1073" s="14"/>
      <c r="T1073" s="2"/>
      <c r="U1073" s="2"/>
      <c r="V1073" s="2"/>
      <c r="W1073" s="2"/>
      <c r="X1073" s="2"/>
      <c r="Y1073" s="2"/>
      <c r="Z1073" s="2"/>
      <c r="AA1073" s="2"/>
      <c r="AB1073" s="2"/>
    </row>
    <row r="1074" customFormat="false" ht="15.75" hidden="false" customHeight="false" outlineLevel="0" collapsed="false">
      <c r="A1074" s="2" t="s">
        <v>260</v>
      </c>
      <c r="B1074" s="6" t="s">
        <v>261</v>
      </c>
      <c r="C1074" s="2" t="s">
        <v>262</v>
      </c>
      <c r="D1074" s="2" t="s">
        <v>263</v>
      </c>
      <c r="E1074" s="2" t="s">
        <v>89</v>
      </c>
      <c r="F1074" s="2"/>
      <c r="G1074" s="2"/>
      <c r="H1074" s="2"/>
      <c r="I1074" s="2" t="s">
        <v>90</v>
      </c>
      <c r="J1074" s="6" t="s">
        <v>279</v>
      </c>
      <c r="K1074" s="14" t="n">
        <v>28</v>
      </c>
      <c r="L1074" s="2"/>
      <c r="M1074" s="2" t="s">
        <v>63</v>
      </c>
      <c r="N1074" s="2" t="s">
        <v>265</v>
      </c>
      <c r="O1074" s="18" t="s">
        <v>266</v>
      </c>
      <c r="P1074" s="2" t="s">
        <v>267</v>
      </c>
      <c r="Q1074" s="2"/>
      <c r="R1074" s="19"/>
      <c r="S1074" s="14"/>
      <c r="T1074" s="2"/>
      <c r="U1074" s="2"/>
      <c r="V1074" s="2"/>
      <c r="W1074" s="2"/>
      <c r="X1074" s="2"/>
      <c r="Y1074" s="2"/>
      <c r="Z1074" s="2"/>
      <c r="AA1074" s="2"/>
      <c r="AB1074" s="2"/>
    </row>
    <row r="1075" customFormat="false" ht="15.75" hidden="false" customHeight="false" outlineLevel="0" collapsed="false">
      <c r="A1075" s="2" t="s">
        <v>268</v>
      </c>
      <c r="B1075" s="6" t="s">
        <v>261</v>
      </c>
      <c r="C1075" s="2" t="s">
        <v>262</v>
      </c>
      <c r="D1075" s="2" t="s">
        <v>263</v>
      </c>
      <c r="E1075" s="2" t="s">
        <v>89</v>
      </c>
      <c r="F1075" s="2"/>
      <c r="G1075" s="2"/>
      <c r="H1075" s="2"/>
      <c r="I1075" s="2" t="s">
        <v>90</v>
      </c>
      <c r="J1075" s="6" t="s">
        <v>279</v>
      </c>
      <c r="K1075" s="14" t="n">
        <v>48</v>
      </c>
      <c r="L1075" s="2"/>
      <c r="M1075" s="2" t="s">
        <v>63</v>
      </c>
      <c r="N1075" s="2" t="s">
        <v>265</v>
      </c>
      <c r="O1075" s="18" t="s">
        <v>266</v>
      </c>
      <c r="P1075" s="2" t="s">
        <v>267</v>
      </c>
      <c r="Q1075" s="2"/>
      <c r="R1075" s="19"/>
      <c r="S1075" s="14"/>
      <c r="T1075" s="2"/>
      <c r="U1075" s="2"/>
      <c r="V1075" s="2"/>
      <c r="W1075" s="2"/>
      <c r="X1075" s="2"/>
      <c r="Y1075" s="2"/>
      <c r="Z1075" s="2"/>
      <c r="AA1075" s="2"/>
      <c r="AB1075" s="2"/>
    </row>
    <row r="1076" customFormat="false" ht="15.75" hidden="false" customHeight="false" outlineLevel="0" collapsed="false">
      <c r="A1076" s="2" t="s">
        <v>269</v>
      </c>
      <c r="B1076" s="6" t="s">
        <v>261</v>
      </c>
      <c r="C1076" s="2" t="s">
        <v>262</v>
      </c>
      <c r="D1076" s="2" t="s">
        <v>263</v>
      </c>
      <c r="E1076" s="2" t="s">
        <v>89</v>
      </c>
      <c r="F1076" s="2"/>
      <c r="G1076" s="2"/>
      <c r="H1076" s="2"/>
      <c r="I1076" s="2" t="s">
        <v>90</v>
      </c>
      <c r="J1076" s="6" t="s">
        <v>279</v>
      </c>
      <c r="K1076" s="14" t="n">
        <v>15</v>
      </c>
      <c r="L1076" s="2"/>
      <c r="M1076" s="2" t="s">
        <v>63</v>
      </c>
      <c r="N1076" s="2" t="s">
        <v>265</v>
      </c>
      <c r="O1076" s="18" t="s">
        <v>266</v>
      </c>
      <c r="P1076" s="2" t="s">
        <v>267</v>
      </c>
      <c r="Q1076" s="2"/>
      <c r="R1076" s="19"/>
      <c r="S1076" s="14"/>
      <c r="T1076" s="2"/>
      <c r="U1076" s="2"/>
      <c r="V1076" s="2"/>
      <c r="W1076" s="2"/>
      <c r="X1076" s="2"/>
      <c r="Y1076" s="2"/>
      <c r="Z1076" s="2"/>
      <c r="AA1076" s="2"/>
      <c r="AB1076" s="2"/>
    </row>
    <row r="1077" customFormat="false" ht="15.75" hidden="false" customHeight="false" outlineLevel="0" collapsed="false">
      <c r="A1077" s="2" t="s">
        <v>270</v>
      </c>
      <c r="B1077" s="6" t="s">
        <v>261</v>
      </c>
      <c r="C1077" s="2" t="s">
        <v>262</v>
      </c>
      <c r="D1077" s="2" t="s">
        <v>263</v>
      </c>
      <c r="E1077" s="2" t="s">
        <v>89</v>
      </c>
      <c r="F1077" s="2"/>
      <c r="G1077" s="2"/>
      <c r="H1077" s="2"/>
      <c r="I1077" s="2" t="s">
        <v>90</v>
      </c>
      <c r="J1077" s="6" t="s">
        <v>279</v>
      </c>
      <c r="K1077" s="14" t="n">
        <v>14</v>
      </c>
      <c r="L1077" s="2"/>
      <c r="M1077" s="2" t="s">
        <v>63</v>
      </c>
      <c r="N1077" s="2" t="s">
        <v>265</v>
      </c>
      <c r="O1077" s="18" t="s">
        <v>266</v>
      </c>
      <c r="P1077" s="2" t="s">
        <v>267</v>
      </c>
      <c r="Q1077" s="2"/>
      <c r="R1077" s="19"/>
      <c r="S1077" s="14"/>
      <c r="T1077" s="2"/>
      <c r="U1077" s="2"/>
      <c r="V1077" s="2"/>
      <c r="W1077" s="2"/>
      <c r="X1077" s="2"/>
      <c r="Y1077" s="2"/>
      <c r="Z1077" s="2"/>
      <c r="AA1077" s="2"/>
      <c r="AB1077" s="2"/>
    </row>
    <row r="1078" customFormat="false" ht="15.75" hidden="false" customHeight="false" outlineLevel="0" collapsed="false">
      <c r="A1078" s="2" t="s">
        <v>271</v>
      </c>
      <c r="B1078" s="6" t="s">
        <v>261</v>
      </c>
      <c r="C1078" s="2" t="s">
        <v>262</v>
      </c>
      <c r="D1078" s="2" t="s">
        <v>263</v>
      </c>
      <c r="E1078" s="2" t="s">
        <v>89</v>
      </c>
      <c r="F1078" s="2"/>
      <c r="G1078" s="2"/>
      <c r="H1078" s="2"/>
      <c r="I1078" s="2" t="s">
        <v>90</v>
      </c>
      <c r="J1078" s="6" t="s">
        <v>279</v>
      </c>
      <c r="K1078" s="14" t="n">
        <v>18</v>
      </c>
      <c r="L1078" s="2"/>
      <c r="M1078" s="2" t="s">
        <v>63</v>
      </c>
      <c r="N1078" s="2" t="s">
        <v>265</v>
      </c>
      <c r="O1078" s="18" t="s">
        <v>266</v>
      </c>
      <c r="P1078" s="2" t="s">
        <v>267</v>
      </c>
      <c r="Q1078" s="2"/>
      <c r="R1078" s="19"/>
      <c r="S1078" s="14"/>
      <c r="T1078" s="2"/>
      <c r="U1078" s="2"/>
      <c r="V1078" s="2"/>
      <c r="W1078" s="2"/>
      <c r="X1078" s="2"/>
      <c r="Y1078" s="2"/>
      <c r="Z1078" s="2"/>
      <c r="AA1078" s="2"/>
      <c r="AB1078" s="2"/>
    </row>
    <row r="1079" customFormat="false" ht="15.75" hidden="false" customHeight="false" outlineLevel="0" collapsed="false">
      <c r="A1079" s="2" t="s">
        <v>272</v>
      </c>
      <c r="B1079" s="6" t="s">
        <v>261</v>
      </c>
      <c r="C1079" s="2" t="s">
        <v>262</v>
      </c>
      <c r="D1079" s="2" t="s">
        <v>263</v>
      </c>
      <c r="E1079" s="2" t="s">
        <v>89</v>
      </c>
      <c r="F1079" s="2"/>
      <c r="G1079" s="2"/>
      <c r="H1079" s="2"/>
      <c r="I1079" s="2" t="s">
        <v>90</v>
      </c>
      <c r="J1079" s="6" t="s">
        <v>279</v>
      </c>
      <c r="K1079" s="14" t="n">
        <v>12</v>
      </c>
      <c r="L1079" s="2"/>
      <c r="M1079" s="2" t="s">
        <v>63</v>
      </c>
      <c r="N1079" s="2" t="s">
        <v>265</v>
      </c>
      <c r="O1079" s="18" t="s">
        <v>266</v>
      </c>
      <c r="P1079" s="2" t="s">
        <v>267</v>
      </c>
      <c r="Q1079" s="2"/>
      <c r="R1079" s="19"/>
      <c r="S1079" s="14"/>
      <c r="T1079" s="2"/>
      <c r="U1079" s="2"/>
      <c r="V1079" s="2"/>
      <c r="W1079" s="2"/>
      <c r="X1079" s="2"/>
      <c r="Y1079" s="2"/>
      <c r="Z1079" s="2"/>
      <c r="AA1079" s="2"/>
      <c r="AB1079" s="2"/>
    </row>
    <row r="1080" customFormat="false" ht="15.75" hidden="false" customHeight="false" outlineLevel="0" collapsed="false">
      <c r="A1080" s="2" t="s">
        <v>273</v>
      </c>
      <c r="B1080" s="6" t="s">
        <v>261</v>
      </c>
      <c r="C1080" s="2" t="s">
        <v>262</v>
      </c>
      <c r="D1080" s="2" t="s">
        <v>263</v>
      </c>
      <c r="E1080" s="2" t="s">
        <v>89</v>
      </c>
      <c r="F1080" s="2"/>
      <c r="G1080" s="2"/>
      <c r="H1080" s="2"/>
      <c r="I1080" s="2" t="s">
        <v>90</v>
      </c>
      <c r="J1080" s="6" t="s">
        <v>279</v>
      </c>
      <c r="K1080" s="14" t="n">
        <v>59</v>
      </c>
      <c r="L1080" s="2"/>
      <c r="M1080" s="2" t="s">
        <v>63</v>
      </c>
      <c r="N1080" s="2" t="s">
        <v>265</v>
      </c>
      <c r="O1080" s="18" t="s">
        <v>266</v>
      </c>
      <c r="P1080" s="2" t="s">
        <v>267</v>
      </c>
      <c r="Q1080" s="2"/>
      <c r="R1080" s="19"/>
      <c r="S1080" s="14"/>
      <c r="T1080" s="2"/>
      <c r="U1080" s="2"/>
      <c r="V1080" s="2"/>
      <c r="W1080" s="2"/>
      <c r="X1080" s="2"/>
      <c r="Y1080" s="2"/>
      <c r="Z1080" s="2"/>
      <c r="AA1080" s="2"/>
      <c r="AB1080" s="2"/>
    </row>
    <row r="1081" customFormat="false" ht="15.75" hidden="false" customHeight="false" outlineLevel="0" collapsed="false">
      <c r="A1081" s="2" t="s">
        <v>274</v>
      </c>
      <c r="B1081" s="6" t="s">
        <v>261</v>
      </c>
      <c r="C1081" s="2" t="s">
        <v>262</v>
      </c>
      <c r="D1081" s="2" t="s">
        <v>263</v>
      </c>
      <c r="E1081" s="2" t="s">
        <v>89</v>
      </c>
      <c r="F1081" s="2"/>
      <c r="G1081" s="2"/>
      <c r="H1081" s="2"/>
      <c r="I1081" s="2" t="s">
        <v>90</v>
      </c>
      <c r="J1081" s="6" t="s">
        <v>279</v>
      </c>
      <c r="K1081" s="14" t="n">
        <v>24</v>
      </c>
      <c r="L1081" s="2"/>
      <c r="M1081" s="2" t="s">
        <v>63</v>
      </c>
      <c r="N1081" s="2" t="s">
        <v>265</v>
      </c>
      <c r="O1081" s="18" t="s">
        <v>266</v>
      </c>
      <c r="P1081" s="2" t="s">
        <v>267</v>
      </c>
      <c r="Q1081" s="2"/>
      <c r="R1081" s="19"/>
      <c r="S1081" s="14"/>
      <c r="T1081" s="2"/>
      <c r="U1081" s="2"/>
      <c r="V1081" s="2"/>
      <c r="W1081" s="2"/>
      <c r="X1081" s="2"/>
      <c r="Y1081" s="2"/>
      <c r="Z1081" s="2"/>
      <c r="AA1081" s="2"/>
      <c r="AB1081" s="2"/>
    </row>
    <row r="1082" customFormat="false" ht="15.75" hidden="false" customHeight="false" outlineLevel="0" collapsed="false">
      <c r="A1082" s="2" t="s">
        <v>275</v>
      </c>
      <c r="B1082" s="6" t="s">
        <v>261</v>
      </c>
      <c r="C1082" s="2" t="s">
        <v>262</v>
      </c>
      <c r="D1082" s="2" t="s">
        <v>263</v>
      </c>
      <c r="E1082" s="2" t="s">
        <v>89</v>
      </c>
      <c r="F1082" s="2"/>
      <c r="G1082" s="2"/>
      <c r="H1082" s="2"/>
      <c r="I1082" s="2" t="s">
        <v>90</v>
      </c>
      <c r="J1082" s="6" t="s">
        <v>279</v>
      </c>
      <c r="K1082" s="14" t="n">
        <v>28</v>
      </c>
      <c r="L1082" s="2"/>
      <c r="M1082" s="2" t="s">
        <v>63</v>
      </c>
      <c r="N1082" s="2" t="s">
        <v>265</v>
      </c>
      <c r="O1082" s="18" t="s">
        <v>266</v>
      </c>
      <c r="P1082" s="2" t="s">
        <v>267</v>
      </c>
      <c r="Q1082" s="2"/>
      <c r="R1082" s="19"/>
      <c r="S1082" s="14"/>
      <c r="T1082" s="2"/>
      <c r="U1082" s="2"/>
      <c r="V1082" s="2"/>
      <c r="W1082" s="2"/>
      <c r="X1082" s="2"/>
      <c r="Y1082" s="2"/>
      <c r="Z1082" s="2"/>
      <c r="AA1082" s="2"/>
      <c r="AB1082" s="2"/>
    </row>
    <row r="1083" customFormat="false" ht="15.75" hidden="false" customHeight="false" outlineLevel="0" collapsed="false">
      <c r="A1083" s="2" t="s">
        <v>260</v>
      </c>
      <c r="B1083" s="6" t="s">
        <v>261</v>
      </c>
      <c r="C1083" s="2" t="s">
        <v>262</v>
      </c>
      <c r="D1083" s="2" t="s">
        <v>263</v>
      </c>
      <c r="E1083" s="2" t="s">
        <v>89</v>
      </c>
      <c r="F1083" s="2"/>
      <c r="G1083" s="2"/>
      <c r="H1083" s="2"/>
      <c r="I1083" s="2" t="s">
        <v>90</v>
      </c>
      <c r="J1083" s="6" t="s">
        <v>37</v>
      </c>
      <c r="K1083" s="14" t="n">
        <v>42</v>
      </c>
      <c r="L1083" s="2"/>
      <c r="M1083" s="2" t="s">
        <v>63</v>
      </c>
      <c r="N1083" s="2" t="s">
        <v>265</v>
      </c>
      <c r="O1083" s="18" t="s">
        <v>266</v>
      </c>
      <c r="P1083" s="2" t="s">
        <v>267</v>
      </c>
      <c r="Q1083" s="2"/>
      <c r="R1083" s="19"/>
      <c r="S1083" s="14"/>
      <c r="T1083" s="2"/>
      <c r="U1083" s="2"/>
      <c r="V1083" s="2"/>
      <c r="W1083" s="2"/>
      <c r="X1083" s="2"/>
      <c r="Y1083" s="2"/>
      <c r="Z1083" s="2"/>
      <c r="AA1083" s="2"/>
      <c r="AB1083" s="2"/>
    </row>
    <row r="1084" customFormat="false" ht="15.75" hidden="false" customHeight="false" outlineLevel="0" collapsed="false">
      <c r="A1084" s="2" t="s">
        <v>268</v>
      </c>
      <c r="B1084" s="6" t="s">
        <v>261</v>
      </c>
      <c r="C1084" s="2" t="s">
        <v>262</v>
      </c>
      <c r="D1084" s="2" t="s">
        <v>263</v>
      </c>
      <c r="E1084" s="2" t="s">
        <v>89</v>
      </c>
      <c r="F1084" s="2"/>
      <c r="G1084" s="2"/>
      <c r="H1084" s="2"/>
      <c r="I1084" s="2" t="s">
        <v>90</v>
      </c>
      <c r="J1084" s="6" t="s">
        <v>37</v>
      </c>
      <c r="K1084" s="14" t="n">
        <v>33</v>
      </c>
      <c r="L1084" s="2"/>
      <c r="M1084" s="2" t="s">
        <v>63</v>
      </c>
      <c r="N1084" s="2" t="s">
        <v>265</v>
      </c>
      <c r="O1084" s="18" t="s">
        <v>266</v>
      </c>
      <c r="P1084" s="2" t="s">
        <v>267</v>
      </c>
      <c r="Q1084" s="2"/>
      <c r="R1084" s="19"/>
      <c r="S1084" s="14"/>
      <c r="T1084" s="2"/>
      <c r="U1084" s="2"/>
      <c r="V1084" s="2"/>
      <c r="W1084" s="2"/>
      <c r="X1084" s="2"/>
      <c r="Y1084" s="2"/>
      <c r="Z1084" s="2"/>
      <c r="AA1084" s="2"/>
      <c r="AB1084" s="2"/>
    </row>
    <row r="1085" customFormat="false" ht="15.75" hidden="false" customHeight="false" outlineLevel="0" collapsed="false">
      <c r="A1085" s="2" t="s">
        <v>269</v>
      </c>
      <c r="B1085" s="6" t="s">
        <v>261</v>
      </c>
      <c r="C1085" s="2" t="s">
        <v>262</v>
      </c>
      <c r="D1085" s="2" t="s">
        <v>263</v>
      </c>
      <c r="E1085" s="2" t="s">
        <v>89</v>
      </c>
      <c r="F1085" s="2"/>
      <c r="G1085" s="2"/>
      <c r="H1085" s="2"/>
      <c r="I1085" s="2" t="s">
        <v>90</v>
      </c>
      <c r="J1085" s="6" t="s">
        <v>37</v>
      </c>
      <c r="K1085" s="14" t="n">
        <v>34</v>
      </c>
      <c r="L1085" s="2"/>
      <c r="M1085" s="2" t="s">
        <v>63</v>
      </c>
      <c r="N1085" s="2" t="s">
        <v>265</v>
      </c>
      <c r="O1085" s="18" t="s">
        <v>266</v>
      </c>
      <c r="P1085" s="2" t="s">
        <v>267</v>
      </c>
      <c r="Q1085" s="2"/>
      <c r="R1085" s="19"/>
      <c r="S1085" s="14"/>
      <c r="T1085" s="2"/>
      <c r="U1085" s="2"/>
      <c r="V1085" s="2"/>
      <c r="W1085" s="2"/>
      <c r="X1085" s="2"/>
      <c r="Y1085" s="2"/>
      <c r="Z1085" s="2"/>
      <c r="AA1085" s="2"/>
      <c r="AB1085" s="2"/>
    </row>
    <row r="1086" customFormat="false" ht="15.75" hidden="false" customHeight="false" outlineLevel="0" collapsed="false">
      <c r="A1086" s="2" t="s">
        <v>270</v>
      </c>
      <c r="B1086" s="6" t="s">
        <v>261</v>
      </c>
      <c r="C1086" s="2" t="s">
        <v>262</v>
      </c>
      <c r="D1086" s="2" t="s">
        <v>263</v>
      </c>
      <c r="E1086" s="2" t="s">
        <v>89</v>
      </c>
      <c r="F1086" s="2"/>
      <c r="G1086" s="2"/>
      <c r="H1086" s="2"/>
      <c r="I1086" s="2" t="s">
        <v>90</v>
      </c>
      <c r="J1086" s="6" t="s">
        <v>37</v>
      </c>
      <c r="K1086" s="14" t="n">
        <v>22</v>
      </c>
      <c r="L1086" s="2"/>
      <c r="M1086" s="2" t="s">
        <v>63</v>
      </c>
      <c r="N1086" s="2" t="s">
        <v>265</v>
      </c>
      <c r="O1086" s="18" t="s">
        <v>266</v>
      </c>
      <c r="P1086" s="2" t="s">
        <v>267</v>
      </c>
      <c r="Q1086" s="2"/>
      <c r="R1086" s="19"/>
      <c r="S1086" s="14"/>
      <c r="T1086" s="2"/>
      <c r="U1086" s="2"/>
      <c r="V1086" s="2"/>
      <c r="W1086" s="2"/>
      <c r="X1086" s="2"/>
      <c r="Y1086" s="2"/>
      <c r="Z1086" s="2"/>
      <c r="AA1086" s="2"/>
      <c r="AB1086" s="2"/>
    </row>
    <row r="1087" customFormat="false" ht="15.75" hidden="false" customHeight="false" outlineLevel="0" collapsed="false">
      <c r="A1087" s="2" t="s">
        <v>271</v>
      </c>
      <c r="B1087" s="6" t="s">
        <v>261</v>
      </c>
      <c r="C1087" s="2" t="s">
        <v>262</v>
      </c>
      <c r="D1087" s="2" t="s">
        <v>263</v>
      </c>
      <c r="E1087" s="2" t="s">
        <v>89</v>
      </c>
      <c r="F1087" s="2"/>
      <c r="G1087" s="2"/>
      <c r="H1087" s="2"/>
      <c r="I1087" s="2" t="s">
        <v>90</v>
      </c>
      <c r="J1087" s="6" t="s">
        <v>37</v>
      </c>
      <c r="K1087" s="14" t="n">
        <v>2</v>
      </c>
      <c r="L1087" s="2"/>
      <c r="M1087" s="2" t="s">
        <v>63</v>
      </c>
      <c r="N1087" s="2" t="s">
        <v>265</v>
      </c>
      <c r="O1087" s="18" t="s">
        <v>266</v>
      </c>
      <c r="P1087" s="2" t="s">
        <v>267</v>
      </c>
      <c r="Q1087" s="2"/>
      <c r="R1087" s="19"/>
      <c r="S1087" s="14"/>
      <c r="T1087" s="2"/>
      <c r="U1087" s="2"/>
      <c r="V1087" s="2"/>
      <c r="W1087" s="2"/>
      <c r="X1087" s="2"/>
      <c r="Y1087" s="2"/>
      <c r="Z1087" s="2"/>
      <c r="AA1087" s="2"/>
      <c r="AB1087" s="2"/>
    </row>
    <row r="1088" customFormat="false" ht="15.75" hidden="false" customHeight="false" outlineLevel="0" collapsed="false">
      <c r="A1088" s="2" t="s">
        <v>272</v>
      </c>
      <c r="B1088" s="6" t="s">
        <v>261</v>
      </c>
      <c r="C1088" s="2" t="s">
        <v>262</v>
      </c>
      <c r="D1088" s="2" t="s">
        <v>263</v>
      </c>
      <c r="E1088" s="2" t="s">
        <v>89</v>
      </c>
      <c r="F1088" s="2"/>
      <c r="G1088" s="2"/>
      <c r="H1088" s="2"/>
      <c r="I1088" s="2" t="s">
        <v>90</v>
      </c>
      <c r="J1088" s="6" t="s">
        <v>37</v>
      </c>
      <c r="K1088" s="14" t="n">
        <v>0</v>
      </c>
      <c r="L1088" s="2"/>
      <c r="M1088" s="2" t="s">
        <v>63</v>
      </c>
      <c r="N1088" s="2" t="s">
        <v>265</v>
      </c>
      <c r="O1088" s="18" t="s">
        <v>266</v>
      </c>
      <c r="P1088" s="2" t="s">
        <v>267</v>
      </c>
      <c r="Q1088" s="2"/>
      <c r="R1088" s="19"/>
      <c r="S1088" s="14"/>
      <c r="T1088" s="2"/>
      <c r="U1088" s="2"/>
      <c r="V1088" s="2"/>
      <c r="W1088" s="2"/>
      <c r="X1088" s="2"/>
      <c r="Y1088" s="2"/>
      <c r="Z1088" s="2"/>
      <c r="AA1088" s="2"/>
      <c r="AB1088" s="2"/>
    </row>
    <row r="1089" customFormat="false" ht="15.75" hidden="false" customHeight="false" outlineLevel="0" collapsed="false">
      <c r="A1089" s="2" t="s">
        <v>273</v>
      </c>
      <c r="B1089" s="6" t="s">
        <v>261</v>
      </c>
      <c r="C1089" s="2" t="s">
        <v>262</v>
      </c>
      <c r="D1089" s="2" t="s">
        <v>263</v>
      </c>
      <c r="E1089" s="2" t="s">
        <v>89</v>
      </c>
      <c r="F1089" s="2"/>
      <c r="G1089" s="2"/>
      <c r="H1089" s="2"/>
      <c r="I1089" s="2" t="s">
        <v>90</v>
      </c>
      <c r="J1089" s="6" t="s">
        <v>37</v>
      </c>
      <c r="K1089" s="14" t="n">
        <v>50</v>
      </c>
      <c r="L1089" s="2"/>
      <c r="M1089" s="2" t="s">
        <v>63</v>
      </c>
      <c r="N1089" s="2" t="s">
        <v>265</v>
      </c>
      <c r="O1089" s="18" t="s">
        <v>266</v>
      </c>
      <c r="P1089" s="2" t="s">
        <v>267</v>
      </c>
      <c r="Q1089" s="2"/>
      <c r="R1089" s="19"/>
      <c r="S1089" s="14"/>
      <c r="T1089" s="2"/>
      <c r="U1089" s="2"/>
      <c r="V1089" s="2"/>
      <c r="W1089" s="2"/>
      <c r="X1089" s="2"/>
      <c r="Y1089" s="2"/>
      <c r="Z1089" s="2"/>
      <c r="AA1089" s="2"/>
      <c r="AB1089" s="2"/>
    </row>
    <row r="1090" customFormat="false" ht="15.75" hidden="false" customHeight="false" outlineLevel="0" collapsed="false">
      <c r="A1090" s="2" t="s">
        <v>274</v>
      </c>
      <c r="B1090" s="6" t="s">
        <v>261</v>
      </c>
      <c r="C1090" s="2" t="s">
        <v>262</v>
      </c>
      <c r="D1090" s="2" t="s">
        <v>263</v>
      </c>
      <c r="E1090" s="2" t="s">
        <v>89</v>
      </c>
      <c r="F1090" s="2"/>
      <c r="G1090" s="2"/>
      <c r="H1090" s="2"/>
      <c r="I1090" s="2" t="s">
        <v>90</v>
      </c>
      <c r="J1090" s="6" t="s">
        <v>37</v>
      </c>
      <c r="K1090" s="14" t="n">
        <v>10</v>
      </c>
      <c r="L1090" s="2"/>
      <c r="M1090" s="2" t="s">
        <v>63</v>
      </c>
      <c r="N1090" s="2" t="s">
        <v>265</v>
      </c>
      <c r="O1090" s="18" t="s">
        <v>266</v>
      </c>
      <c r="P1090" s="2" t="s">
        <v>267</v>
      </c>
      <c r="Q1090" s="2"/>
      <c r="R1090" s="19"/>
      <c r="S1090" s="14"/>
      <c r="T1090" s="2"/>
      <c r="U1090" s="2"/>
      <c r="V1090" s="2"/>
      <c r="W1090" s="2"/>
      <c r="X1090" s="2"/>
      <c r="Y1090" s="2"/>
      <c r="Z1090" s="2"/>
      <c r="AA1090" s="2"/>
      <c r="AB1090" s="2"/>
    </row>
    <row r="1091" customFormat="false" ht="15.75" hidden="false" customHeight="false" outlineLevel="0" collapsed="false">
      <c r="A1091" s="2" t="s">
        <v>275</v>
      </c>
      <c r="B1091" s="6" t="s">
        <v>261</v>
      </c>
      <c r="C1091" s="2" t="s">
        <v>262</v>
      </c>
      <c r="D1091" s="2" t="s">
        <v>263</v>
      </c>
      <c r="E1091" s="2" t="s">
        <v>89</v>
      </c>
      <c r="F1091" s="2"/>
      <c r="G1091" s="2"/>
      <c r="H1091" s="2"/>
      <c r="I1091" s="2" t="s">
        <v>90</v>
      </c>
      <c r="J1091" s="6" t="s">
        <v>37</v>
      </c>
      <c r="K1091" s="14" t="n">
        <v>94</v>
      </c>
      <c r="L1091" s="2"/>
      <c r="M1091" s="2" t="s">
        <v>63</v>
      </c>
      <c r="N1091" s="2" t="s">
        <v>265</v>
      </c>
      <c r="O1091" s="18" t="s">
        <v>266</v>
      </c>
      <c r="P1091" s="2" t="s">
        <v>267</v>
      </c>
      <c r="Q1091" s="2"/>
      <c r="R1091" s="19"/>
      <c r="S1091" s="14"/>
      <c r="T1091" s="2"/>
      <c r="U1091" s="2"/>
      <c r="V1091" s="2"/>
      <c r="W1091" s="2"/>
      <c r="X1091" s="2"/>
      <c r="Y1091" s="2"/>
      <c r="Z1091" s="2"/>
      <c r="AA1091" s="2"/>
      <c r="AB1091" s="2"/>
    </row>
    <row r="1092" customFormat="false" ht="15.75" hidden="false" customHeight="false" outlineLevel="0" collapsed="false">
      <c r="A1092" s="2" t="s">
        <v>281</v>
      </c>
      <c r="B1092" s="6" t="s">
        <v>282</v>
      </c>
      <c r="C1092" s="14" t="s">
        <v>283</v>
      </c>
      <c r="D1092" s="2" t="s">
        <v>284</v>
      </c>
      <c r="E1092" s="2" t="s">
        <v>228</v>
      </c>
      <c r="F1092" s="2"/>
      <c r="G1092" s="2"/>
      <c r="H1092" s="2"/>
      <c r="I1092" s="2" t="s">
        <v>90</v>
      </c>
      <c r="J1092" s="2" t="s">
        <v>285</v>
      </c>
      <c r="K1092" s="14" t="n">
        <v>0.2</v>
      </c>
      <c r="L1092" s="2"/>
      <c r="M1092" s="6" t="s">
        <v>63</v>
      </c>
      <c r="N1092" s="6" t="s">
        <v>286</v>
      </c>
      <c r="O1092" s="20" t="s">
        <v>287</v>
      </c>
      <c r="P1092" s="2" t="s">
        <v>288</v>
      </c>
      <c r="Q1092" s="2"/>
      <c r="R1092" s="19"/>
      <c r="S1092" s="14"/>
      <c r="T1092" s="2"/>
      <c r="U1092" s="2"/>
      <c r="V1092" s="2"/>
      <c r="W1092" s="2"/>
      <c r="X1092" s="2"/>
      <c r="Y1092" s="2"/>
      <c r="Z1092" s="2"/>
      <c r="AA1092" s="2"/>
      <c r="AB1092" s="2"/>
    </row>
    <row r="1093" customFormat="false" ht="15.75" hidden="false" customHeight="false" outlineLevel="0" collapsed="false">
      <c r="A1093" s="2" t="s">
        <v>289</v>
      </c>
      <c r="B1093" s="6" t="s">
        <v>282</v>
      </c>
      <c r="C1093" s="14" t="s">
        <v>283</v>
      </c>
      <c r="D1093" s="2" t="s">
        <v>284</v>
      </c>
      <c r="E1093" s="2" t="s">
        <v>228</v>
      </c>
      <c r="F1093" s="2"/>
      <c r="G1093" s="2"/>
      <c r="H1093" s="2"/>
      <c r="I1093" s="2" t="s">
        <v>90</v>
      </c>
      <c r="J1093" s="2" t="s">
        <v>285</v>
      </c>
      <c r="K1093" s="14" t="n">
        <v>0.2</v>
      </c>
      <c r="L1093" s="2"/>
      <c r="M1093" s="6" t="s">
        <v>63</v>
      </c>
      <c r="N1093" s="6" t="s">
        <v>286</v>
      </c>
      <c r="O1093" s="20" t="s">
        <v>287</v>
      </c>
      <c r="P1093" s="2" t="s">
        <v>288</v>
      </c>
      <c r="Q1093" s="2"/>
      <c r="R1093" s="19"/>
      <c r="S1093" s="14"/>
      <c r="T1093" s="2"/>
      <c r="U1093" s="2"/>
      <c r="V1093" s="2"/>
      <c r="W1093" s="2"/>
      <c r="X1093" s="2"/>
      <c r="Y1093" s="2"/>
      <c r="Z1093" s="2"/>
      <c r="AA1093" s="2"/>
      <c r="AB1093" s="2"/>
    </row>
    <row r="1094" customFormat="false" ht="15.75" hidden="false" customHeight="false" outlineLevel="0" collapsed="false">
      <c r="A1094" s="2" t="s">
        <v>290</v>
      </c>
      <c r="B1094" s="6" t="s">
        <v>282</v>
      </c>
      <c r="C1094" s="14" t="s">
        <v>283</v>
      </c>
      <c r="D1094" s="2" t="s">
        <v>284</v>
      </c>
      <c r="E1094" s="2" t="s">
        <v>228</v>
      </c>
      <c r="F1094" s="2"/>
      <c r="G1094" s="2"/>
      <c r="H1094" s="2"/>
      <c r="I1094" s="2" t="s">
        <v>90</v>
      </c>
      <c r="J1094" s="2" t="s">
        <v>285</v>
      </c>
      <c r="K1094" s="14" t="n">
        <v>0.2</v>
      </c>
      <c r="L1094" s="2"/>
      <c r="M1094" s="6" t="s">
        <v>63</v>
      </c>
      <c r="N1094" s="6" t="s">
        <v>286</v>
      </c>
      <c r="O1094" s="20" t="s">
        <v>287</v>
      </c>
      <c r="P1094" s="2" t="s">
        <v>288</v>
      </c>
      <c r="Q1094" s="2"/>
      <c r="R1094" s="19"/>
      <c r="S1094" s="14"/>
      <c r="T1094" s="2"/>
      <c r="U1094" s="2"/>
      <c r="V1094" s="2"/>
      <c r="W1094" s="2"/>
      <c r="X1094" s="2"/>
      <c r="Y1094" s="2"/>
      <c r="Z1094" s="2"/>
      <c r="AA1094" s="2"/>
      <c r="AB1094" s="2"/>
    </row>
    <row r="1095" customFormat="false" ht="15.75" hidden="false" customHeight="false" outlineLevel="0" collapsed="false">
      <c r="A1095" s="2" t="s">
        <v>291</v>
      </c>
      <c r="B1095" s="6" t="s">
        <v>282</v>
      </c>
      <c r="C1095" s="14" t="s">
        <v>283</v>
      </c>
      <c r="D1095" s="2" t="s">
        <v>284</v>
      </c>
      <c r="E1095" s="2" t="s">
        <v>228</v>
      </c>
      <c r="F1095" s="2"/>
      <c r="G1095" s="2"/>
      <c r="H1095" s="2"/>
      <c r="I1095" s="2" t="s">
        <v>90</v>
      </c>
      <c r="J1095" s="2" t="s">
        <v>285</v>
      </c>
      <c r="K1095" s="14" t="n">
        <v>20</v>
      </c>
      <c r="L1095" s="2"/>
      <c r="M1095" s="6" t="s">
        <v>63</v>
      </c>
      <c r="N1095" s="6" t="s">
        <v>286</v>
      </c>
      <c r="O1095" s="20" t="s">
        <v>287</v>
      </c>
      <c r="P1095" s="2" t="s">
        <v>288</v>
      </c>
      <c r="Q1095" s="2"/>
      <c r="R1095" s="19"/>
      <c r="S1095" s="14"/>
      <c r="T1095" s="2"/>
      <c r="U1095" s="2"/>
      <c r="V1095" s="2"/>
      <c r="W1095" s="2"/>
      <c r="X1095" s="2"/>
      <c r="Y1095" s="2"/>
      <c r="Z1095" s="2"/>
      <c r="AA1095" s="2"/>
      <c r="AB1095" s="2"/>
    </row>
    <row r="1096" customFormat="false" ht="15.75" hidden="false" customHeight="false" outlineLevel="0" collapsed="false">
      <c r="A1096" s="2" t="s">
        <v>292</v>
      </c>
      <c r="B1096" s="6" t="s">
        <v>282</v>
      </c>
      <c r="C1096" s="14" t="s">
        <v>283</v>
      </c>
      <c r="D1096" s="2" t="s">
        <v>284</v>
      </c>
      <c r="E1096" s="2" t="s">
        <v>228</v>
      </c>
      <c r="F1096" s="2"/>
      <c r="G1096" s="2"/>
      <c r="H1096" s="2"/>
      <c r="I1096" s="2" t="s">
        <v>90</v>
      </c>
      <c r="J1096" s="2" t="s">
        <v>285</v>
      </c>
      <c r="K1096" s="14" t="n">
        <v>0</v>
      </c>
      <c r="L1096" s="2"/>
      <c r="M1096" s="6" t="s">
        <v>63</v>
      </c>
      <c r="N1096" s="6" t="s">
        <v>286</v>
      </c>
      <c r="O1096" s="20" t="s">
        <v>287</v>
      </c>
      <c r="P1096" s="2" t="s">
        <v>288</v>
      </c>
      <c r="Q1096" s="2"/>
      <c r="R1096" s="19"/>
      <c r="S1096" s="14"/>
      <c r="T1096" s="2"/>
      <c r="U1096" s="2"/>
      <c r="V1096" s="2"/>
      <c r="W1096" s="2"/>
      <c r="X1096" s="2"/>
      <c r="Y1096" s="2"/>
      <c r="Z1096" s="2"/>
      <c r="AA1096" s="2"/>
      <c r="AB1096" s="2"/>
    </row>
    <row r="1097" customFormat="false" ht="15.75" hidden="false" customHeight="false" outlineLevel="0" collapsed="false">
      <c r="A1097" s="2" t="s">
        <v>293</v>
      </c>
      <c r="B1097" s="6" t="s">
        <v>282</v>
      </c>
      <c r="C1097" s="14" t="s">
        <v>283</v>
      </c>
      <c r="D1097" s="2" t="s">
        <v>284</v>
      </c>
      <c r="E1097" s="2" t="s">
        <v>228</v>
      </c>
      <c r="F1097" s="2"/>
      <c r="G1097" s="2"/>
      <c r="H1097" s="2"/>
      <c r="I1097" s="2" t="s">
        <v>90</v>
      </c>
      <c r="J1097" s="2" t="s">
        <v>285</v>
      </c>
      <c r="K1097" s="14" t="n">
        <v>0.5</v>
      </c>
      <c r="L1097" s="2"/>
      <c r="M1097" s="6" t="s">
        <v>63</v>
      </c>
      <c r="N1097" s="6" t="s">
        <v>286</v>
      </c>
      <c r="O1097" s="20" t="s">
        <v>287</v>
      </c>
      <c r="P1097" s="2" t="s">
        <v>288</v>
      </c>
      <c r="Q1097" s="2"/>
      <c r="R1097" s="19"/>
      <c r="S1097" s="14"/>
      <c r="T1097" s="2"/>
      <c r="U1097" s="2"/>
      <c r="V1097" s="2"/>
      <c r="W1097" s="2"/>
      <c r="X1097" s="2"/>
      <c r="Y1097" s="2"/>
      <c r="Z1097" s="2"/>
      <c r="AA1097" s="2"/>
      <c r="AB1097" s="2"/>
    </row>
    <row r="1098" customFormat="false" ht="15.75" hidden="false" customHeight="false" outlineLevel="0" collapsed="false">
      <c r="A1098" s="2" t="s">
        <v>281</v>
      </c>
      <c r="B1098" s="2" t="s">
        <v>282</v>
      </c>
      <c r="C1098" s="14" t="s">
        <v>283</v>
      </c>
      <c r="D1098" s="2" t="s">
        <v>284</v>
      </c>
      <c r="E1098" s="2" t="s">
        <v>228</v>
      </c>
      <c r="F1098" s="2"/>
      <c r="G1098" s="2"/>
      <c r="H1098" s="2"/>
      <c r="I1098" s="2" t="s">
        <v>90</v>
      </c>
      <c r="J1098" s="6" t="s">
        <v>294</v>
      </c>
      <c r="K1098" s="14" t="n">
        <v>0.761</v>
      </c>
      <c r="L1098" s="2"/>
      <c r="M1098" s="6" t="s">
        <v>63</v>
      </c>
      <c r="N1098" s="2" t="s">
        <v>286</v>
      </c>
      <c r="O1098" s="21" t="s">
        <v>287</v>
      </c>
      <c r="P1098" s="2" t="s">
        <v>288</v>
      </c>
      <c r="Q1098" s="2"/>
      <c r="R1098" s="19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customFormat="false" ht="15.75" hidden="false" customHeight="false" outlineLevel="0" collapsed="false">
      <c r="A1099" s="2" t="s">
        <v>289</v>
      </c>
      <c r="B1099" s="2" t="s">
        <v>282</v>
      </c>
      <c r="C1099" s="14" t="s">
        <v>283</v>
      </c>
      <c r="D1099" s="2" t="s">
        <v>284</v>
      </c>
      <c r="E1099" s="2" t="s">
        <v>228</v>
      </c>
      <c r="F1099" s="2"/>
      <c r="G1099" s="2"/>
      <c r="H1099" s="2"/>
      <c r="I1099" s="2" t="s">
        <v>90</v>
      </c>
      <c r="J1099" s="6" t="s">
        <v>294</v>
      </c>
      <c r="K1099" s="14" t="n">
        <v>4.92</v>
      </c>
      <c r="L1099" s="2"/>
      <c r="M1099" s="6" t="s">
        <v>63</v>
      </c>
      <c r="N1099" s="2" t="s">
        <v>286</v>
      </c>
      <c r="O1099" s="21" t="s">
        <v>287</v>
      </c>
      <c r="P1099" s="2" t="s">
        <v>288</v>
      </c>
      <c r="Q1099" s="2"/>
      <c r="R1099" s="19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customFormat="false" ht="15.75" hidden="false" customHeight="false" outlineLevel="0" collapsed="false">
      <c r="A1100" s="2" t="s">
        <v>290</v>
      </c>
      <c r="B1100" s="2" t="s">
        <v>282</v>
      </c>
      <c r="C1100" s="14" t="s">
        <v>283</v>
      </c>
      <c r="D1100" s="2" t="s">
        <v>284</v>
      </c>
      <c r="E1100" s="2" t="s">
        <v>228</v>
      </c>
      <c r="F1100" s="2"/>
      <c r="G1100" s="2"/>
      <c r="H1100" s="2"/>
      <c r="I1100" s="2" t="s">
        <v>90</v>
      </c>
      <c r="J1100" s="6" t="s">
        <v>294</v>
      </c>
      <c r="K1100" s="14" t="n">
        <v>0.508</v>
      </c>
      <c r="L1100" s="2"/>
      <c r="M1100" s="6" t="s">
        <v>63</v>
      </c>
      <c r="N1100" s="2" t="s">
        <v>286</v>
      </c>
      <c r="O1100" s="21" t="s">
        <v>287</v>
      </c>
      <c r="P1100" s="2" t="s">
        <v>288</v>
      </c>
      <c r="Q1100" s="2"/>
      <c r="R1100" s="19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customFormat="false" ht="15.75" hidden="false" customHeight="false" outlineLevel="0" collapsed="false">
      <c r="A1101" s="2" t="s">
        <v>291</v>
      </c>
      <c r="B1101" s="2" t="s">
        <v>282</v>
      </c>
      <c r="C1101" s="14" t="s">
        <v>283</v>
      </c>
      <c r="D1101" s="2" t="s">
        <v>284</v>
      </c>
      <c r="E1101" s="2" t="s">
        <v>228</v>
      </c>
      <c r="F1101" s="2"/>
      <c r="G1101" s="2"/>
      <c r="H1101" s="2"/>
      <c r="I1101" s="2" t="s">
        <v>90</v>
      </c>
      <c r="J1101" s="6" t="s">
        <v>294</v>
      </c>
      <c r="K1101" s="14" t="n">
        <v>8.38</v>
      </c>
      <c r="L1101" s="2"/>
      <c r="M1101" s="6" t="s">
        <v>63</v>
      </c>
      <c r="N1101" s="2" t="s">
        <v>286</v>
      </c>
      <c r="O1101" s="21" t="s">
        <v>287</v>
      </c>
      <c r="P1101" s="2" t="s">
        <v>288</v>
      </c>
      <c r="Q1101" s="2"/>
      <c r="R1101" s="19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customFormat="false" ht="15.75" hidden="false" customHeight="false" outlineLevel="0" collapsed="false">
      <c r="A1102" s="2" t="s">
        <v>292</v>
      </c>
      <c r="B1102" s="2" t="s">
        <v>282</v>
      </c>
      <c r="C1102" s="14" t="s">
        <v>283</v>
      </c>
      <c r="D1102" s="2" t="s">
        <v>284</v>
      </c>
      <c r="E1102" s="2" t="s">
        <v>228</v>
      </c>
      <c r="F1102" s="2"/>
      <c r="G1102" s="2"/>
      <c r="H1102" s="2"/>
      <c r="I1102" s="2" t="s">
        <v>90</v>
      </c>
      <c r="J1102" s="6" t="s">
        <v>294</v>
      </c>
      <c r="K1102" s="14" t="n">
        <v>2.44</v>
      </c>
      <c r="L1102" s="2"/>
      <c r="M1102" s="6" t="s">
        <v>63</v>
      </c>
      <c r="N1102" s="2" t="s">
        <v>286</v>
      </c>
      <c r="O1102" s="21" t="s">
        <v>287</v>
      </c>
      <c r="P1102" s="2" t="s">
        <v>288</v>
      </c>
      <c r="Q1102" s="2"/>
      <c r="R1102" s="19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customFormat="false" ht="15.75" hidden="false" customHeight="false" outlineLevel="0" collapsed="false">
      <c r="A1103" s="2" t="s">
        <v>293</v>
      </c>
      <c r="B1103" s="2" t="s">
        <v>282</v>
      </c>
      <c r="C1103" s="14" t="s">
        <v>283</v>
      </c>
      <c r="D1103" s="2" t="s">
        <v>284</v>
      </c>
      <c r="E1103" s="2" t="s">
        <v>228</v>
      </c>
      <c r="F1103" s="2"/>
      <c r="G1103" s="2"/>
      <c r="H1103" s="2"/>
      <c r="I1103" s="2" t="s">
        <v>90</v>
      </c>
      <c r="J1103" s="6" t="s">
        <v>294</v>
      </c>
      <c r="K1103" s="14" t="n">
        <v>0.62</v>
      </c>
      <c r="L1103" s="2"/>
      <c r="M1103" s="6" t="s">
        <v>63</v>
      </c>
      <c r="N1103" s="2" t="s">
        <v>286</v>
      </c>
      <c r="O1103" s="21" t="s">
        <v>287</v>
      </c>
      <c r="P1103" s="2" t="s">
        <v>288</v>
      </c>
      <c r="Q1103" s="2"/>
      <c r="R1103" s="19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customFormat="false" ht="15.75" hidden="false" customHeight="false" outlineLevel="0" collapsed="false">
      <c r="A1104" s="2" t="s">
        <v>281</v>
      </c>
      <c r="B1104" s="2" t="s">
        <v>282</v>
      </c>
      <c r="C1104" s="14" t="s">
        <v>283</v>
      </c>
      <c r="D1104" s="2" t="s">
        <v>284</v>
      </c>
      <c r="E1104" s="2" t="s">
        <v>228</v>
      </c>
      <c r="F1104" s="2"/>
      <c r="G1104" s="2"/>
      <c r="H1104" s="2"/>
      <c r="I1104" s="2" t="s">
        <v>90</v>
      </c>
      <c r="J1104" s="6" t="s">
        <v>295</v>
      </c>
      <c r="K1104" s="14" t="n">
        <v>3.711</v>
      </c>
      <c r="L1104" s="2"/>
      <c r="M1104" s="6" t="s">
        <v>63</v>
      </c>
      <c r="N1104" s="2" t="s">
        <v>286</v>
      </c>
      <c r="O1104" s="21" t="s">
        <v>287</v>
      </c>
      <c r="P1104" s="2" t="s">
        <v>288</v>
      </c>
      <c r="Q1104" s="2"/>
      <c r="R1104" s="19"/>
      <c r="S1104" s="14"/>
      <c r="T1104" s="2"/>
      <c r="U1104" s="2"/>
      <c r="V1104" s="2"/>
      <c r="W1104" s="2"/>
      <c r="X1104" s="2"/>
      <c r="Y1104" s="2"/>
      <c r="Z1104" s="2"/>
      <c r="AA1104" s="2"/>
      <c r="AB1104" s="2"/>
    </row>
    <row r="1105" customFormat="false" ht="15.75" hidden="false" customHeight="false" outlineLevel="0" collapsed="false">
      <c r="A1105" s="2" t="s">
        <v>289</v>
      </c>
      <c r="B1105" s="2" t="s">
        <v>282</v>
      </c>
      <c r="C1105" s="14" t="s">
        <v>283</v>
      </c>
      <c r="D1105" s="2" t="s">
        <v>284</v>
      </c>
      <c r="E1105" s="2" t="s">
        <v>228</v>
      </c>
      <c r="F1105" s="2"/>
      <c r="G1105" s="2"/>
      <c r="H1105" s="2"/>
      <c r="I1105" s="2" t="s">
        <v>90</v>
      </c>
      <c r="J1105" s="6" t="s">
        <v>295</v>
      </c>
      <c r="K1105" s="14" t="n">
        <v>2.886</v>
      </c>
      <c r="L1105" s="2"/>
      <c r="M1105" s="6" t="s">
        <v>63</v>
      </c>
      <c r="N1105" s="2" t="s">
        <v>286</v>
      </c>
      <c r="O1105" s="21" t="s">
        <v>287</v>
      </c>
      <c r="P1105" s="2" t="s">
        <v>288</v>
      </c>
      <c r="Q1105" s="2"/>
      <c r="R1105" s="19"/>
      <c r="S1105" s="14"/>
      <c r="T1105" s="2"/>
      <c r="U1105" s="2"/>
      <c r="V1105" s="2"/>
      <c r="W1105" s="2"/>
      <c r="X1105" s="2"/>
      <c r="Y1105" s="2"/>
      <c r="Z1105" s="2"/>
      <c r="AA1105" s="2"/>
      <c r="AB1105" s="2"/>
    </row>
    <row r="1106" customFormat="false" ht="15.75" hidden="false" customHeight="false" outlineLevel="0" collapsed="false">
      <c r="A1106" s="2" t="s">
        <v>290</v>
      </c>
      <c r="B1106" s="2" t="s">
        <v>282</v>
      </c>
      <c r="C1106" s="14" t="s">
        <v>283</v>
      </c>
      <c r="D1106" s="2" t="s">
        <v>284</v>
      </c>
      <c r="E1106" s="2" t="s">
        <v>228</v>
      </c>
      <c r="F1106" s="2"/>
      <c r="G1106" s="2"/>
      <c r="H1106" s="2"/>
      <c r="I1106" s="2" t="s">
        <v>90</v>
      </c>
      <c r="J1106" s="6" t="s">
        <v>295</v>
      </c>
      <c r="K1106" s="14" t="n">
        <v>6.598</v>
      </c>
      <c r="L1106" s="2"/>
      <c r="M1106" s="6" t="s">
        <v>63</v>
      </c>
      <c r="N1106" s="2" t="s">
        <v>286</v>
      </c>
      <c r="O1106" s="21" t="s">
        <v>287</v>
      </c>
      <c r="P1106" s="2" t="s">
        <v>288</v>
      </c>
      <c r="Q1106" s="2"/>
      <c r="R1106" s="19"/>
      <c r="S1106" s="14"/>
      <c r="T1106" s="2"/>
      <c r="U1106" s="2"/>
      <c r="V1106" s="2"/>
      <c r="W1106" s="2"/>
      <c r="X1106" s="2"/>
      <c r="Y1106" s="2"/>
      <c r="Z1106" s="2"/>
      <c r="AA1106" s="2"/>
      <c r="AB1106" s="2"/>
    </row>
    <row r="1107" customFormat="false" ht="15.75" hidden="false" customHeight="false" outlineLevel="0" collapsed="false">
      <c r="A1107" s="2" t="s">
        <v>291</v>
      </c>
      <c r="B1107" s="2" t="s">
        <v>282</v>
      </c>
      <c r="C1107" s="14" t="s">
        <v>283</v>
      </c>
      <c r="D1107" s="2" t="s">
        <v>284</v>
      </c>
      <c r="E1107" s="2" t="s">
        <v>228</v>
      </c>
      <c r="F1107" s="2"/>
      <c r="G1107" s="2"/>
      <c r="H1107" s="2"/>
      <c r="I1107" s="2" t="s">
        <v>90</v>
      </c>
      <c r="J1107" s="6" t="s">
        <v>295</v>
      </c>
      <c r="K1107" s="2" t="n">
        <v>47.42</v>
      </c>
      <c r="L1107" s="2"/>
      <c r="M1107" s="6" t="s">
        <v>63</v>
      </c>
      <c r="N1107" s="2" t="s">
        <v>286</v>
      </c>
      <c r="O1107" s="21" t="s">
        <v>287</v>
      </c>
      <c r="P1107" s="2" t="s">
        <v>288</v>
      </c>
      <c r="Q1107" s="2"/>
      <c r="R1107" s="19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customFormat="false" ht="15.75" hidden="false" customHeight="false" outlineLevel="0" collapsed="false">
      <c r="A1108" s="2" t="s">
        <v>292</v>
      </c>
      <c r="B1108" s="2" t="s">
        <v>282</v>
      </c>
      <c r="C1108" s="14" t="s">
        <v>283</v>
      </c>
      <c r="D1108" s="2" t="s">
        <v>284</v>
      </c>
      <c r="E1108" s="2" t="s">
        <v>228</v>
      </c>
      <c r="F1108" s="2"/>
      <c r="G1108" s="2"/>
      <c r="H1108" s="2"/>
      <c r="I1108" s="2" t="s">
        <v>90</v>
      </c>
      <c r="J1108" s="6" t="s">
        <v>295</v>
      </c>
      <c r="K1108" s="2" t="n">
        <v>15.77</v>
      </c>
      <c r="L1108" s="2"/>
      <c r="M1108" s="6" t="s">
        <v>63</v>
      </c>
      <c r="N1108" s="2" t="s">
        <v>286</v>
      </c>
      <c r="O1108" s="21" t="s">
        <v>287</v>
      </c>
      <c r="P1108" s="2" t="s">
        <v>288</v>
      </c>
      <c r="Q1108" s="2"/>
      <c r="R1108" s="19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customFormat="false" ht="15.75" hidden="false" customHeight="false" outlineLevel="0" collapsed="false">
      <c r="A1109" s="2" t="s">
        <v>293</v>
      </c>
      <c r="B1109" s="2" t="s">
        <v>282</v>
      </c>
      <c r="C1109" s="14" t="s">
        <v>283</v>
      </c>
      <c r="D1109" s="2" t="s">
        <v>284</v>
      </c>
      <c r="E1109" s="2" t="s">
        <v>228</v>
      </c>
      <c r="F1109" s="2"/>
      <c r="G1109" s="2"/>
      <c r="H1109" s="2"/>
      <c r="I1109" s="2" t="s">
        <v>90</v>
      </c>
      <c r="J1109" s="6" t="s">
        <v>295</v>
      </c>
      <c r="K1109" s="2" t="n">
        <v>4.53</v>
      </c>
      <c r="L1109" s="2"/>
      <c r="M1109" s="6" t="s">
        <v>63</v>
      </c>
      <c r="N1109" s="2" t="s">
        <v>286</v>
      </c>
      <c r="O1109" s="21" t="s">
        <v>287</v>
      </c>
      <c r="P1109" s="2" t="s">
        <v>288</v>
      </c>
      <c r="Q1109" s="2"/>
      <c r="R1109" s="19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customFormat="false" ht="15.75" hidden="false" customHeight="false" outlineLevel="0" collapsed="false">
      <c r="A1110" s="2" t="s">
        <v>281</v>
      </c>
      <c r="B1110" s="2" t="s">
        <v>282</v>
      </c>
      <c r="C1110" s="14" t="s">
        <v>283</v>
      </c>
      <c r="D1110" s="2" t="s">
        <v>284</v>
      </c>
      <c r="E1110" s="2" t="s">
        <v>228</v>
      </c>
      <c r="F1110" s="2"/>
      <c r="G1110" s="2"/>
      <c r="H1110" s="2"/>
      <c r="I1110" s="2" t="s">
        <v>90</v>
      </c>
      <c r="J1110" s="2" t="s">
        <v>296</v>
      </c>
      <c r="K1110" s="14" t="n">
        <v>347.045</v>
      </c>
      <c r="L1110" s="2"/>
      <c r="M1110" s="6" t="s">
        <v>63</v>
      </c>
      <c r="N1110" s="2" t="s">
        <v>286</v>
      </c>
      <c r="O1110" s="21" t="s">
        <v>287</v>
      </c>
      <c r="P1110" s="2" t="s">
        <v>288</v>
      </c>
      <c r="Q1110" s="2"/>
      <c r="R1110" s="19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customFormat="false" ht="15.75" hidden="false" customHeight="false" outlineLevel="0" collapsed="false">
      <c r="A1111" s="2" t="s">
        <v>289</v>
      </c>
      <c r="B1111" s="2" t="s">
        <v>282</v>
      </c>
      <c r="C1111" s="14" t="s">
        <v>283</v>
      </c>
      <c r="D1111" s="2" t="s">
        <v>284</v>
      </c>
      <c r="E1111" s="2" t="s">
        <v>228</v>
      </c>
      <c r="F1111" s="2"/>
      <c r="G1111" s="2"/>
      <c r="H1111" s="2"/>
      <c r="I1111" s="2" t="s">
        <v>90</v>
      </c>
      <c r="J1111" s="2" t="s">
        <v>296</v>
      </c>
      <c r="K1111" s="14" t="n">
        <v>455.792</v>
      </c>
      <c r="L1111" s="2"/>
      <c r="M1111" s="6" t="s">
        <v>63</v>
      </c>
      <c r="N1111" s="2" t="s">
        <v>286</v>
      </c>
      <c r="O1111" s="21" t="s">
        <v>287</v>
      </c>
      <c r="P1111" s="2" t="s">
        <v>288</v>
      </c>
      <c r="Q1111" s="2"/>
      <c r="R1111" s="19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customFormat="false" ht="15.75" hidden="false" customHeight="false" outlineLevel="0" collapsed="false">
      <c r="A1112" s="2" t="s">
        <v>290</v>
      </c>
      <c r="B1112" s="2" t="s">
        <v>282</v>
      </c>
      <c r="C1112" s="14" t="s">
        <v>283</v>
      </c>
      <c r="D1112" s="2" t="s">
        <v>284</v>
      </c>
      <c r="E1112" s="2" t="s">
        <v>228</v>
      </c>
      <c r="F1112" s="2"/>
      <c r="G1112" s="2"/>
      <c r="H1112" s="2"/>
      <c r="I1112" s="2" t="s">
        <v>90</v>
      </c>
      <c r="J1112" s="2" t="s">
        <v>296</v>
      </c>
      <c r="K1112" s="14" t="n">
        <v>290.307</v>
      </c>
      <c r="L1112" s="2"/>
      <c r="M1112" s="6" t="s">
        <v>63</v>
      </c>
      <c r="N1112" s="2" t="s">
        <v>286</v>
      </c>
      <c r="O1112" s="21" t="s">
        <v>287</v>
      </c>
      <c r="P1112" s="2" t="s">
        <v>288</v>
      </c>
      <c r="Q1112" s="2"/>
      <c r="R1112" s="19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customFormat="false" ht="15.75" hidden="false" customHeight="false" outlineLevel="0" collapsed="false">
      <c r="A1113" s="2" t="s">
        <v>291</v>
      </c>
      <c r="B1113" s="2" t="s">
        <v>282</v>
      </c>
      <c r="C1113" s="14" t="s">
        <v>283</v>
      </c>
      <c r="D1113" s="2" t="s">
        <v>284</v>
      </c>
      <c r="E1113" s="2" t="s">
        <v>228</v>
      </c>
      <c r="F1113" s="2"/>
      <c r="G1113" s="2"/>
      <c r="H1113" s="2"/>
      <c r="I1113" s="2" t="s">
        <v>90</v>
      </c>
      <c r="J1113" s="2" t="s">
        <v>296</v>
      </c>
      <c r="K1113" s="14" t="n">
        <v>202.364</v>
      </c>
      <c r="L1113" s="2"/>
      <c r="M1113" s="6" t="s">
        <v>63</v>
      </c>
      <c r="N1113" s="2" t="s">
        <v>286</v>
      </c>
      <c r="O1113" s="21" t="s">
        <v>287</v>
      </c>
      <c r="P1113" s="2" t="s">
        <v>288</v>
      </c>
      <c r="Q1113" s="2"/>
      <c r="R1113" s="19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customFormat="false" ht="15.75" hidden="false" customHeight="false" outlineLevel="0" collapsed="false">
      <c r="A1114" s="2" t="s">
        <v>292</v>
      </c>
      <c r="B1114" s="2" t="s">
        <v>282</v>
      </c>
      <c r="C1114" s="14" t="s">
        <v>283</v>
      </c>
      <c r="D1114" s="2" t="s">
        <v>284</v>
      </c>
      <c r="E1114" s="2" t="s">
        <v>228</v>
      </c>
      <c r="F1114" s="2"/>
      <c r="G1114" s="2"/>
      <c r="H1114" s="2"/>
      <c r="I1114" s="2" t="s">
        <v>90</v>
      </c>
      <c r="J1114" s="2" t="s">
        <v>296</v>
      </c>
      <c r="K1114" s="14" t="n">
        <v>186.288</v>
      </c>
      <c r="L1114" s="2"/>
      <c r="M1114" s="6" t="s">
        <v>63</v>
      </c>
      <c r="N1114" s="2" t="s">
        <v>286</v>
      </c>
      <c r="O1114" s="21" t="s">
        <v>287</v>
      </c>
      <c r="P1114" s="2" t="s">
        <v>288</v>
      </c>
      <c r="Q1114" s="2"/>
      <c r="R1114" s="19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customFormat="false" ht="15.75" hidden="false" customHeight="false" outlineLevel="0" collapsed="false">
      <c r="A1115" s="2" t="s">
        <v>293</v>
      </c>
      <c r="B1115" s="2" t="s">
        <v>282</v>
      </c>
      <c r="C1115" s="14" t="s">
        <v>283</v>
      </c>
      <c r="D1115" s="2" t="s">
        <v>284</v>
      </c>
      <c r="E1115" s="2" t="s">
        <v>228</v>
      </c>
      <c r="F1115" s="2"/>
      <c r="G1115" s="2"/>
      <c r="H1115" s="2"/>
      <c r="I1115" s="2" t="s">
        <v>90</v>
      </c>
      <c r="J1115" s="2" t="s">
        <v>296</v>
      </c>
      <c r="K1115" s="14" t="n">
        <v>240.189</v>
      </c>
      <c r="L1115" s="2"/>
      <c r="M1115" s="6" t="s">
        <v>63</v>
      </c>
      <c r="N1115" s="2" t="s">
        <v>286</v>
      </c>
      <c r="O1115" s="21" t="s">
        <v>287</v>
      </c>
      <c r="P1115" s="2" t="s">
        <v>288</v>
      </c>
      <c r="Q1115" s="2"/>
      <c r="R1115" s="19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customFormat="false" ht="15.75" hidden="false" customHeight="false" outlineLevel="0" collapsed="false">
      <c r="A1116" s="2" t="s">
        <v>281</v>
      </c>
      <c r="B1116" s="2" t="s">
        <v>282</v>
      </c>
      <c r="C1116" s="14" t="s">
        <v>283</v>
      </c>
      <c r="D1116" s="2" t="s">
        <v>284</v>
      </c>
      <c r="E1116" s="2" t="s">
        <v>228</v>
      </c>
      <c r="F1116" s="2"/>
      <c r="G1116" s="2"/>
      <c r="H1116" s="2"/>
      <c r="I1116" s="2" t="s">
        <v>90</v>
      </c>
      <c r="J1116" s="2" t="s">
        <v>24</v>
      </c>
      <c r="K1116" s="14" t="n">
        <v>144.54</v>
      </c>
      <c r="L1116" s="2"/>
      <c r="M1116" s="6" t="s">
        <v>63</v>
      </c>
      <c r="N1116" s="2" t="s">
        <v>286</v>
      </c>
      <c r="O1116" s="21" t="s">
        <v>287</v>
      </c>
      <c r="P1116" s="2" t="s">
        <v>288</v>
      </c>
      <c r="Q1116" s="2"/>
      <c r="R1116" s="19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customFormat="false" ht="15.75" hidden="false" customHeight="false" outlineLevel="0" collapsed="false">
      <c r="A1117" s="2" t="s">
        <v>289</v>
      </c>
      <c r="B1117" s="2" t="s">
        <v>282</v>
      </c>
      <c r="C1117" s="14" t="s">
        <v>283</v>
      </c>
      <c r="D1117" s="2" t="s">
        <v>284</v>
      </c>
      <c r="E1117" s="2" t="s">
        <v>228</v>
      </c>
      <c r="F1117" s="2"/>
      <c r="G1117" s="2"/>
      <c r="H1117" s="2"/>
      <c r="I1117" s="2" t="s">
        <v>90</v>
      </c>
      <c r="J1117" s="2" t="s">
        <v>24</v>
      </c>
      <c r="K1117" s="14" t="n">
        <v>212.633</v>
      </c>
      <c r="L1117" s="2"/>
      <c r="M1117" s="6" t="s">
        <v>63</v>
      </c>
      <c r="N1117" s="2" t="s">
        <v>286</v>
      </c>
      <c r="O1117" s="21" t="s">
        <v>287</v>
      </c>
      <c r="P1117" s="2" t="s">
        <v>288</v>
      </c>
      <c r="Q1117" s="2"/>
      <c r="R1117" s="19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customFormat="false" ht="15.75" hidden="false" customHeight="false" outlineLevel="0" collapsed="false">
      <c r="A1118" s="2" t="s">
        <v>290</v>
      </c>
      <c r="B1118" s="2" t="s">
        <v>282</v>
      </c>
      <c r="C1118" s="14" t="s">
        <v>283</v>
      </c>
      <c r="D1118" s="2" t="s">
        <v>284</v>
      </c>
      <c r="E1118" s="2" t="s">
        <v>228</v>
      </c>
      <c r="F1118" s="2"/>
      <c r="G1118" s="2"/>
      <c r="H1118" s="2"/>
      <c r="I1118" s="2" t="s">
        <v>90</v>
      </c>
      <c r="J1118" s="2" t="s">
        <v>24</v>
      </c>
      <c r="K1118" s="14" t="n">
        <v>300</v>
      </c>
      <c r="L1118" s="2"/>
      <c r="M1118" s="6" t="s">
        <v>63</v>
      </c>
      <c r="N1118" s="2" t="s">
        <v>286</v>
      </c>
      <c r="O1118" s="21" t="s">
        <v>287</v>
      </c>
      <c r="P1118" s="2" t="s">
        <v>288</v>
      </c>
      <c r="Q1118" s="2"/>
      <c r="R1118" s="19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customFormat="false" ht="15.75" hidden="false" customHeight="false" outlineLevel="0" collapsed="false">
      <c r="A1119" s="2" t="s">
        <v>291</v>
      </c>
      <c r="B1119" s="2" t="s">
        <v>282</v>
      </c>
      <c r="C1119" s="14" t="s">
        <v>283</v>
      </c>
      <c r="D1119" s="2" t="s">
        <v>284</v>
      </c>
      <c r="E1119" s="2" t="s">
        <v>228</v>
      </c>
      <c r="F1119" s="2"/>
      <c r="G1119" s="2"/>
      <c r="H1119" s="2"/>
      <c r="I1119" s="2" t="s">
        <v>90</v>
      </c>
      <c r="J1119" s="2" t="s">
        <v>24</v>
      </c>
      <c r="K1119" s="14" t="n">
        <v>238.972</v>
      </c>
      <c r="L1119" s="2"/>
      <c r="M1119" s="6" t="s">
        <v>63</v>
      </c>
      <c r="N1119" s="2" t="s">
        <v>286</v>
      </c>
      <c r="O1119" s="21" t="s">
        <v>287</v>
      </c>
      <c r="P1119" s="2" t="s">
        <v>288</v>
      </c>
      <c r="Q1119" s="2"/>
      <c r="R1119" s="19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customFormat="false" ht="15.75" hidden="false" customHeight="false" outlineLevel="0" collapsed="false">
      <c r="A1120" s="2" t="s">
        <v>292</v>
      </c>
      <c r="B1120" s="2" t="s">
        <v>282</v>
      </c>
      <c r="C1120" s="14" t="s">
        <v>283</v>
      </c>
      <c r="D1120" s="2" t="s">
        <v>284</v>
      </c>
      <c r="E1120" s="2" t="s">
        <v>228</v>
      </c>
      <c r="F1120" s="2"/>
      <c r="G1120" s="2"/>
      <c r="H1120" s="2"/>
      <c r="I1120" s="2" t="s">
        <v>90</v>
      </c>
      <c r="J1120" s="2" t="s">
        <v>24</v>
      </c>
      <c r="K1120" s="14" t="n">
        <v>210.064</v>
      </c>
      <c r="L1120" s="2"/>
      <c r="M1120" s="6" t="s">
        <v>63</v>
      </c>
      <c r="N1120" s="2" t="s">
        <v>286</v>
      </c>
      <c r="O1120" s="21" t="s">
        <v>287</v>
      </c>
      <c r="P1120" s="2" t="s">
        <v>288</v>
      </c>
      <c r="Q1120" s="2"/>
      <c r="R1120" s="19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customFormat="false" ht="15.75" hidden="false" customHeight="false" outlineLevel="0" collapsed="false">
      <c r="A1121" s="2" t="s">
        <v>293</v>
      </c>
      <c r="B1121" s="2" t="s">
        <v>282</v>
      </c>
      <c r="C1121" s="14" t="s">
        <v>283</v>
      </c>
      <c r="D1121" s="2" t="s">
        <v>284</v>
      </c>
      <c r="E1121" s="2" t="s">
        <v>228</v>
      </c>
      <c r="F1121" s="2"/>
      <c r="G1121" s="2"/>
      <c r="H1121" s="2"/>
      <c r="I1121" s="2" t="s">
        <v>90</v>
      </c>
      <c r="J1121" s="2" t="s">
        <v>24</v>
      </c>
      <c r="K1121" s="14" t="n">
        <v>258.886</v>
      </c>
      <c r="L1121" s="2"/>
      <c r="M1121" s="6" t="s">
        <v>63</v>
      </c>
      <c r="N1121" s="2" t="s">
        <v>286</v>
      </c>
      <c r="O1121" s="21" t="s">
        <v>287</v>
      </c>
      <c r="P1121" s="2" t="s">
        <v>288</v>
      </c>
      <c r="Q1121" s="2"/>
      <c r="R1121" s="19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customFormat="false" ht="15.75" hidden="false" customHeight="false" outlineLevel="0" collapsed="false">
      <c r="A1122" s="2" t="s">
        <v>281</v>
      </c>
      <c r="B1122" s="2" t="s">
        <v>282</v>
      </c>
      <c r="C1122" s="14" t="s">
        <v>283</v>
      </c>
      <c r="D1122" s="2" t="s">
        <v>284</v>
      </c>
      <c r="E1122" s="2" t="s">
        <v>228</v>
      </c>
      <c r="F1122" s="2"/>
      <c r="G1122" s="2"/>
      <c r="H1122" s="2"/>
      <c r="I1122" s="2" t="s">
        <v>90</v>
      </c>
      <c r="J1122" s="2" t="s">
        <v>297</v>
      </c>
      <c r="K1122" s="14" t="n">
        <v>4.708</v>
      </c>
      <c r="L1122" s="2"/>
      <c r="M1122" s="6" t="s">
        <v>63</v>
      </c>
      <c r="N1122" s="2" t="s">
        <v>286</v>
      </c>
      <c r="O1122" s="21" t="s">
        <v>287</v>
      </c>
      <c r="P1122" s="2" t="s">
        <v>288</v>
      </c>
      <c r="Q1122" s="2"/>
      <c r="R1122" s="19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customFormat="false" ht="15.75" hidden="false" customHeight="false" outlineLevel="0" collapsed="false">
      <c r="A1123" s="2" t="s">
        <v>289</v>
      </c>
      <c r="B1123" s="2" t="s">
        <v>282</v>
      </c>
      <c r="C1123" s="14" t="s">
        <v>283</v>
      </c>
      <c r="D1123" s="2" t="s">
        <v>284</v>
      </c>
      <c r="E1123" s="2" t="s">
        <v>228</v>
      </c>
      <c r="F1123" s="2"/>
      <c r="G1123" s="2"/>
      <c r="H1123" s="2"/>
      <c r="I1123" s="2" t="s">
        <v>90</v>
      </c>
      <c r="J1123" s="2" t="s">
        <v>297</v>
      </c>
      <c r="K1123" s="14" t="n">
        <v>5.142</v>
      </c>
      <c r="L1123" s="2"/>
      <c r="M1123" s="6" t="s">
        <v>63</v>
      </c>
      <c r="N1123" s="2" t="s">
        <v>286</v>
      </c>
      <c r="O1123" s="21" t="s">
        <v>287</v>
      </c>
      <c r="P1123" s="2" t="s">
        <v>288</v>
      </c>
      <c r="Q1123" s="2"/>
      <c r="R1123" s="19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customFormat="false" ht="15.75" hidden="false" customHeight="false" outlineLevel="0" collapsed="false">
      <c r="A1124" s="2" t="s">
        <v>290</v>
      </c>
      <c r="B1124" s="2" t="s">
        <v>282</v>
      </c>
      <c r="C1124" s="14" t="s">
        <v>283</v>
      </c>
      <c r="D1124" s="2" t="s">
        <v>284</v>
      </c>
      <c r="E1124" s="2" t="s">
        <v>228</v>
      </c>
      <c r="F1124" s="2"/>
      <c r="G1124" s="2"/>
      <c r="H1124" s="2"/>
      <c r="I1124" s="2" t="s">
        <v>90</v>
      </c>
      <c r="J1124" s="2" t="s">
        <v>297</v>
      </c>
      <c r="K1124" s="14" t="n">
        <v>6.908</v>
      </c>
      <c r="L1124" s="2"/>
      <c r="M1124" s="6" t="s">
        <v>63</v>
      </c>
      <c r="N1124" s="2" t="s">
        <v>286</v>
      </c>
      <c r="O1124" s="21" t="s">
        <v>287</v>
      </c>
      <c r="P1124" s="2" t="s">
        <v>288</v>
      </c>
      <c r="Q1124" s="2"/>
      <c r="R1124" s="19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customFormat="false" ht="15.75" hidden="false" customHeight="false" outlineLevel="0" collapsed="false">
      <c r="A1125" s="2" t="s">
        <v>291</v>
      </c>
      <c r="B1125" s="2" t="s">
        <v>282</v>
      </c>
      <c r="C1125" s="14" t="s">
        <v>283</v>
      </c>
      <c r="D1125" s="2" t="s">
        <v>284</v>
      </c>
      <c r="E1125" s="2" t="s">
        <v>228</v>
      </c>
      <c r="F1125" s="2"/>
      <c r="G1125" s="2"/>
      <c r="H1125" s="2"/>
      <c r="I1125" s="2" t="s">
        <v>90</v>
      </c>
      <c r="J1125" s="2" t="s">
        <v>297</v>
      </c>
      <c r="K1125" s="14" t="n">
        <v>4.042</v>
      </c>
      <c r="L1125" s="2"/>
      <c r="M1125" s="6" t="s">
        <v>63</v>
      </c>
      <c r="N1125" s="2" t="s">
        <v>286</v>
      </c>
      <c r="O1125" s="21" t="s">
        <v>287</v>
      </c>
      <c r="P1125" s="2" t="s">
        <v>288</v>
      </c>
      <c r="Q1125" s="2"/>
      <c r="R1125" s="19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customFormat="false" ht="15.75" hidden="false" customHeight="false" outlineLevel="0" collapsed="false">
      <c r="A1126" s="2" t="s">
        <v>292</v>
      </c>
      <c r="B1126" s="2" t="s">
        <v>282</v>
      </c>
      <c r="C1126" s="14" t="s">
        <v>283</v>
      </c>
      <c r="D1126" s="2" t="s">
        <v>284</v>
      </c>
      <c r="E1126" s="2" t="s">
        <v>228</v>
      </c>
      <c r="F1126" s="2"/>
      <c r="G1126" s="2"/>
      <c r="H1126" s="2"/>
      <c r="I1126" s="2" t="s">
        <v>90</v>
      </c>
      <c r="J1126" s="2" t="s">
        <v>297</v>
      </c>
      <c r="K1126" s="14" t="n">
        <v>4.656</v>
      </c>
      <c r="L1126" s="2"/>
      <c r="M1126" s="6" t="s">
        <v>63</v>
      </c>
      <c r="N1126" s="2" t="s">
        <v>286</v>
      </c>
      <c r="O1126" s="21" t="s">
        <v>287</v>
      </c>
      <c r="P1126" s="2" t="s">
        <v>288</v>
      </c>
      <c r="Q1126" s="2"/>
      <c r="R1126" s="19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customFormat="false" ht="15.75" hidden="false" customHeight="false" outlineLevel="0" collapsed="false">
      <c r="A1127" s="2" t="s">
        <v>293</v>
      </c>
      <c r="B1127" s="2" t="s">
        <v>282</v>
      </c>
      <c r="C1127" s="14" t="s">
        <v>283</v>
      </c>
      <c r="D1127" s="2" t="s">
        <v>284</v>
      </c>
      <c r="E1127" s="2" t="s">
        <v>228</v>
      </c>
      <c r="F1127" s="2"/>
      <c r="G1127" s="2"/>
      <c r="H1127" s="2"/>
      <c r="I1127" s="2" t="s">
        <v>90</v>
      </c>
      <c r="J1127" s="2" t="s">
        <v>297</v>
      </c>
      <c r="K1127" s="14" t="n">
        <v>11.79</v>
      </c>
      <c r="L1127" s="2"/>
      <c r="M1127" s="6" t="s">
        <v>63</v>
      </c>
      <c r="N1127" s="2" t="s">
        <v>286</v>
      </c>
      <c r="O1127" s="21" t="s">
        <v>287</v>
      </c>
      <c r="P1127" s="2" t="s">
        <v>288</v>
      </c>
      <c r="Q1127" s="2"/>
      <c r="R1127" s="19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customFormat="false" ht="15.75" hidden="false" customHeight="false" outlineLevel="0" collapsed="false">
      <c r="A1128" s="2" t="s">
        <v>281</v>
      </c>
      <c r="B1128" s="2" t="s">
        <v>282</v>
      </c>
      <c r="C1128" s="14" t="s">
        <v>283</v>
      </c>
      <c r="D1128" s="2" t="s">
        <v>284</v>
      </c>
      <c r="E1128" s="2" t="s">
        <v>228</v>
      </c>
      <c r="F1128" s="2"/>
      <c r="G1128" s="2"/>
      <c r="H1128" s="2"/>
      <c r="I1128" s="2" t="s">
        <v>90</v>
      </c>
      <c r="J1128" s="2" t="s">
        <v>298</v>
      </c>
      <c r="K1128" s="14" t="n">
        <v>67.57</v>
      </c>
      <c r="L1128" s="2"/>
      <c r="M1128" s="6" t="s">
        <v>63</v>
      </c>
      <c r="N1128" s="2" t="s">
        <v>286</v>
      </c>
      <c r="O1128" s="21" t="s">
        <v>287</v>
      </c>
      <c r="P1128" s="2" t="s">
        <v>288</v>
      </c>
      <c r="Q1128" s="2"/>
      <c r="R1128" s="19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customFormat="false" ht="15.75" hidden="false" customHeight="false" outlineLevel="0" collapsed="false">
      <c r="A1129" s="2" t="s">
        <v>289</v>
      </c>
      <c r="B1129" s="2" t="s">
        <v>282</v>
      </c>
      <c r="C1129" s="14" t="s">
        <v>283</v>
      </c>
      <c r="D1129" s="2" t="s">
        <v>284</v>
      </c>
      <c r="E1129" s="2" t="s">
        <v>228</v>
      </c>
      <c r="F1129" s="2"/>
      <c r="G1129" s="2"/>
      <c r="H1129" s="2"/>
      <c r="I1129" s="2" t="s">
        <v>90</v>
      </c>
      <c r="J1129" s="2" t="s">
        <v>298</v>
      </c>
      <c r="K1129" s="14" t="n">
        <v>92.64</v>
      </c>
      <c r="L1129" s="2"/>
      <c r="M1129" s="6" t="s">
        <v>63</v>
      </c>
      <c r="N1129" s="2" t="s">
        <v>286</v>
      </c>
      <c r="O1129" s="21" t="s">
        <v>287</v>
      </c>
      <c r="P1129" s="2" t="s">
        <v>288</v>
      </c>
      <c r="Q1129" s="2"/>
      <c r="R1129" s="19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customFormat="false" ht="15.75" hidden="false" customHeight="false" outlineLevel="0" collapsed="false">
      <c r="A1130" s="2" t="s">
        <v>290</v>
      </c>
      <c r="B1130" s="2" t="s">
        <v>282</v>
      </c>
      <c r="C1130" s="14" t="s">
        <v>283</v>
      </c>
      <c r="D1130" s="2" t="s">
        <v>284</v>
      </c>
      <c r="E1130" s="2" t="s">
        <v>228</v>
      </c>
      <c r="F1130" s="2"/>
      <c r="G1130" s="2"/>
      <c r="H1130" s="2"/>
      <c r="I1130" s="2" t="s">
        <v>90</v>
      </c>
      <c r="J1130" s="2" t="s">
        <v>298</v>
      </c>
      <c r="K1130" s="14" t="n">
        <v>250.68</v>
      </c>
      <c r="L1130" s="2"/>
      <c r="M1130" s="6" t="s">
        <v>63</v>
      </c>
      <c r="N1130" s="2" t="s">
        <v>286</v>
      </c>
      <c r="O1130" s="21" t="s">
        <v>287</v>
      </c>
      <c r="P1130" s="2" t="s">
        <v>288</v>
      </c>
      <c r="Q1130" s="2"/>
      <c r="R1130" s="19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customFormat="false" ht="15.75" hidden="false" customHeight="false" outlineLevel="0" collapsed="false">
      <c r="A1131" s="2" t="s">
        <v>291</v>
      </c>
      <c r="B1131" s="2" t="s">
        <v>282</v>
      </c>
      <c r="C1131" s="14" t="s">
        <v>283</v>
      </c>
      <c r="D1131" s="2" t="s">
        <v>284</v>
      </c>
      <c r="E1131" s="2" t="s">
        <v>228</v>
      </c>
      <c r="F1131" s="2"/>
      <c r="G1131" s="2"/>
      <c r="H1131" s="2"/>
      <c r="I1131" s="2" t="s">
        <v>90</v>
      </c>
      <c r="J1131" s="2" t="s">
        <v>298</v>
      </c>
      <c r="K1131" s="14" t="n">
        <v>69.75</v>
      </c>
      <c r="L1131" s="2"/>
      <c r="M1131" s="6" t="s">
        <v>63</v>
      </c>
      <c r="N1131" s="2" t="s">
        <v>286</v>
      </c>
      <c r="O1131" s="21" t="s">
        <v>287</v>
      </c>
      <c r="P1131" s="2" t="s">
        <v>288</v>
      </c>
      <c r="Q1131" s="2"/>
      <c r="R1131" s="19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customFormat="false" ht="15.75" hidden="false" customHeight="false" outlineLevel="0" collapsed="false">
      <c r="A1132" s="2" t="s">
        <v>292</v>
      </c>
      <c r="B1132" s="2" t="s">
        <v>282</v>
      </c>
      <c r="C1132" s="14" t="s">
        <v>283</v>
      </c>
      <c r="D1132" s="2" t="s">
        <v>284</v>
      </c>
      <c r="E1132" s="2" t="s">
        <v>228</v>
      </c>
      <c r="F1132" s="2"/>
      <c r="G1132" s="2"/>
      <c r="H1132" s="2"/>
      <c r="I1132" s="2" t="s">
        <v>90</v>
      </c>
      <c r="J1132" s="2" t="s">
        <v>298</v>
      </c>
      <c r="K1132" s="14" t="n">
        <v>87.19</v>
      </c>
      <c r="L1132" s="2"/>
      <c r="M1132" s="6" t="s">
        <v>63</v>
      </c>
      <c r="N1132" s="2" t="s">
        <v>286</v>
      </c>
      <c r="O1132" s="21" t="s">
        <v>287</v>
      </c>
      <c r="P1132" s="2" t="s">
        <v>288</v>
      </c>
      <c r="Q1132" s="2"/>
      <c r="R1132" s="19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customFormat="false" ht="15.75" hidden="false" customHeight="false" outlineLevel="0" collapsed="false">
      <c r="A1133" s="2" t="s">
        <v>293</v>
      </c>
      <c r="B1133" s="2" t="s">
        <v>282</v>
      </c>
      <c r="C1133" s="14" t="s">
        <v>283</v>
      </c>
      <c r="D1133" s="2" t="s">
        <v>284</v>
      </c>
      <c r="E1133" s="2" t="s">
        <v>228</v>
      </c>
      <c r="F1133" s="2"/>
      <c r="G1133" s="2"/>
      <c r="H1133" s="2"/>
      <c r="I1133" s="2" t="s">
        <v>90</v>
      </c>
      <c r="J1133" s="2" t="s">
        <v>298</v>
      </c>
      <c r="K1133" s="14" t="n">
        <v>147.14</v>
      </c>
      <c r="L1133" s="2"/>
      <c r="M1133" s="6" t="s">
        <v>63</v>
      </c>
      <c r="N1133" s="2" t="s">
        <v>286</v>
      </c>
      <c r="O1133" s="21" t="s">
        <v>287</v>
      </c>
      <c r="P1133" s="2" t="s">
        <v>288</v>
      </c>
      <c r="Q1133" s="2"/>
      <c r="R1133" s="19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customFormat="false" ht="15.75" hidden="false" customHeight="false" outlineLevel="0" collapsed="false">
      <c r="A1134" s="2" t="s">
        <v>281</v>
      </c>
      <c r="B1134" s="2" t="s">
        <v>282</v>
      </c>
      <c r="C1134" s="14" t="s">
        <v>283</v>
      </c>
      <c r="D1134" s="2" t="s">
        <v>284</v>
      </c>
      <c r="E1134" s="2" t="s">
        <v>228</v>
      </c>
      <c r="F1134" s="2"/>
      <c r="G1134" s="2"/>
      <c r="H1134" s="2"/>
      <c r="I1134" s="2" t="s">
        <v>90</v>
      </c>
      <c r="J1134" s="6" t="s">
        <v>299</v>
      </c>
      <c r="K1134" s="14" t="n">
        <v>103.8</v>
      </c>
      <c r="L1134" s="2"/>
      <c r="M1134" s="6" t="s">
        <v>63</v>
      </c>
      <c r="N1134" s="2" t="s">
        <v>286</v>
      </c>
      <c r="O1134" s="21" t="s">
        <v>287</v>
      </c>
      <c r="P1134" s="2" t="s">
        <v>300</v>
      </c>
      <c r="Q1134" s="2"/>
      <c r="R1134" s="19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customFormat="false" ht="15.75" hidden="false" customHeight="false" outlineLevel="0" collapsed="false">
      <c r="A1135" s="2" t="s">
        <v>289</v>
      </c>
      <c r="B1135" s="2" t="s">
        <v>282</v>
      </c>
      <c r="C1135" s="14" t="s">
        <v>283</v>
      </c>
      <c r="D1135" s="2" t="s">
        <v>284</v>
      </c>
      <c r="E1135" s="2" t="s">
        <v>228</v>
      </c>
      <c r="F1135" s="2"/>
      <c r="G1135" s="2"/>
      <c r="H1135" s="2"/>
      <c r="I1135" s="2" t="s">
        <v>90</v>
      </c>
      <c r="J1135" s="6" t="s">
        <v>299</v>
      </c>
      <c r="K1135" s="14" t="n">
        <v>98.31</v>
      </c>
      <c r="L1135" s="2"/>
      <c r="M1135" s="6" t="s">
        <v>63</v>
      </c>
      <c r="N1135" s="2" t="s">
        <v>286</v>
      </c>
      <c r="O1135" s="21" t="s">
        <v>287</v>
      </c>
      <c r="P1135" s="2" t="s">
        <v>300</v>
      </c>
      <c r="Q1135" s="2"/>
      <c r="R1135" s="19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customFormat="false" ht="15.75" hidden="false" customHeight="false" outlineLevel="0" collapsed="false">
      <c r="A1136" s="2" t="s">
        <v>290</v>
      </c>
      <c r="B1136" s="2" t="s">
        <v>282</v>
      </c>
      <c r="C1136" s="14" t="s">
        <v>283</v>
      </c>
      <c r="D1136" s="2" t="s">
        <v>284</v>
      </c>
      <c r="E1136" s="2" t="s">
        <v>228</v>
      </c>
      <c r="F1136" s="2"/>
      <c r="G1136" s="2"/>
      <c r="H1136" s="2"/>
      <c r="I1136" s="2" t="s">
        <v>90</v>
      </c>
      <c r="J1136" s="6" t="s">
        <v>299</v>
      </c>
      <c r="K1136" s="14" t="n">
        <v>28.27</v>
      </c>
      <c r="L1136" s="2"/>
      <c r="M1136" s="6" t="s">
        <v>63</v>
      </c>
      <c r="N1136" s="2" t="s">
        <v>286</v>
      </c>
      <c r="O1136" s="21" t="s">
        <v>287</v>
      </c>
      <c r="P1136" s="2" t="s">
        <v>300</v>
      </c>
      <c r="Q1136" s="2"/>
      <c r="R1136" s="19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customFormat="false" ht="15.75" hidden="false" customHeight="false" outlineLevel="0" collapsed="false">
      <c r="A1137" s="2" t="s">
        <v>291</v>
      </c>
      <c r="B1137" s="2" t="s">
        <v>282</v>
      </c>
      <c r="C1137" s="14" t="s">
        <v>283</v>
      </c>
      <c r="D1137" s="2" t="s">
        <v>284</v>
      </c>
      <c r="E1137" s="2" t="s">
        <v>228</v>
      </c>
      <c r="F1137" s="2"/>
      <c r="G1137" s="2"/>
      <c r="H1137" s="2"/>
      <c r="I1137" s="2" t="s">
        <v>90</v>
      </c>
      <c r="J1137" s="6" t="s">
        <v>299</v>
      </c>
      <c r="K1137" s="14" t="n">
        <v>18.99</v>
      </c>
      <c r="L1137" s="2"/>
      <c r="M1137" s="6" t="s">
        <v>63</v>
      </c>
      <c r="N1137" s="2" t="s">
        <v>286</v>
      </c>
      <c r="O1137" s="21" t="s">
        <v>287</v>
      </c>
      <c r="P1137" s="2" t="s">
        <v>300</v>
      </c>
      <c r="Q1137" s="2"/>
      <c r="R1137" s="19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customFormat="false" ht="15.75" hidden="false" customHeight="false" outlineLevel="0" collapsed="false">
      <c r="A1138" s="2" t="s">
        <v>292</v>
      </c>
      <c r="B1138" s="2" t="s">
        <v>282</v>
      </c>
      <c r="C1138" s="14" t="s">
        <v>283</v>
      </c>
      <c r="D1138" s="2" t="s">
        <v>284</v>
      </c>
      <c r="E1138" s="2" t="s">
        <v>228</v>
      </c>
      <c r="F1138" s="2"/>
      <c r="G1138" s="2"/>
      <c r="H1138" s="2"/>
      <c r="I1138" s="2" t="s">
        <v>90</v>
      </c>
      <c r="J1138" s="6" t="s">
        <v>299</v>
      </c>
      <c r="K1138" s="14" t="n">
        <v>32.06</v>
      </c>
      <c r="L1138" s="2"/>
      <c r="M1138" s="6" t="s">
        <v>63</v>
      </c>
      <c r="N1138" s="2" t="s">
        <v>286</v>
      </c>
      <c r="O1138" s="21" t="s">
        <v>287</v>
      </c>
      <c r="P1138" s="2" t="s">
        <v>300</v>
      </c>
      <c r="Q1138" s="2"/>
      <c r="R1138" s="19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customFormat="false" ht="15.75" hidden="false" customHeight="false" outlineLevel="0" collapsed="false">
      <c r="A1139" s="2" t="s">
        <v>293</v>
      </c>
      <c r="B1139" s="2" t="s">
        <v>282</v>
      </c>
      <c r="C1139" s="14" t="s">
        <v>283</v>
      </c>
      <c r="D1139" s="2" t="s">
        <v>284</v>
      </c>
      <c r="E1139" s="2" t="s">
        <v>228</v>
      </c>
      <c r="F1139" s="2"/>
      <c r="G1139" s="2"/>
      <c r="H1139" s="2"/>
      <c r="I1139" s="2" t="s">
        <v>90</v>
      </c>
      <c r="J1139" s="6" t="s">
        <v>299</v>
      </c>
      <c r="K1139" s="14" t="n">
        <v>54.22</v>
      </c>
      <c r="L1139" s="2"/>
      <c r="M1139" s="6" t="s">
        <v>63</v>
      </c>
      <c r="N1139" s="2" t="s">
        <v>286</v>
      </c>
      <c r="O1139" s="21" t="s">
        <v>287</v>
      </c>
      <c r="P1139" s="2" t="s">
        <v>300</v>
      </c>
      <c r="Q1139" s="2"/>
      <c r="R1139" s="19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customFormat="false" ht="15.75" hidden="false" customHeight="false" outlineLevel="0" collapsed="false">
      <c r="A1140" s="2" t="s">
        <v>281</v>
      </c>
      <c r="B1140" s="2" t="s">
        <v>282</v>
      </c>
      <c r="C1140" s="14" t="s">
        <v>283</v>
      </c>
      <c r="D1140" s="2" t="s">
        <v>284</v>
      </c>
      <c r="E1140" s="2" t="s">
        <v>228</v>
      </c>
      <c r="F1140" s="2"/>
      <c r="G1140" s="2"/>
      <c r="H1140" s="2"/>
      <c r="I1140" s="2" t="s">
        <v>90</v>
      </c>
      <c r="J1140" s="2" t="s">
        <v>252</v>
      </c>
      <c r="K1140" s="14" t="n">
        <v>45</v>
      </c>
      <c r="L1140" s="2"/>
      <c r="M1140" s="6" t="s">
        <v>63</v>
      </c>
      <c r="N1140" s="2" t="s">
        <v>286</v>
      </c>
      <c r="O1140" s="21" t="s">
        <v>287</v>
      </c>
      <c r="P1140" s="2" t="s">
        <v>300</v>
      </c>
      <c r="Q1140" s="2"/>
      <c r="R1140" s="19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customFormat="false" ht="15.75" hidden="false" customHeight="false" outlineLevel="0" collapsed="false">
      <c r="A1141" s="2" t="s">
        <v>289</v>
      </c>
      <c r="B1141" s="2" t="s">
        <v>282</v>
      </c>
      <c r="C1141" s="14" t="s">
        <v>283</v>
      </c>
      <c r="D1141" s="2" t="s">
        <v>284</v>
      </c>
      <c r="E1141" s="2" t="s">
        <v>228</v>
      </c>
      <c r="F1141" s="2"/>
      <c r="G1141" s="2"/>
      <c r="H1141" s="2"/>
      <c r="I1141" s="2" t="s">
        <v>90</v>
      </c>
      <c r="J1141" s="2" t="s">
        <v>252</v>
      </c>
      <c r="K1141" s="14" t="n">
        <v>51.14</v>
      </c>
      <c r="L1141" s="2"/>
      <c r="M1141" s="6" t="s">
        <v>63</v>
      </c>
      <c r="N1141" s="2" t="s">
        <v>286</v>
      </c>
      <c r="O1141" s="21" t="s">
        <v>287</v>
      </c>
      <c r="P1141" s="2" t="s">
        <v>300</v>
      </c>
      <c r="Q1141" s="2"/>
      <c r="R1141" s="19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customFormat="false" ht="15.75" hidden="false" customHeight="false" outlineLevel="0" collapsed="false">
      <c r="A1142" s="2" t="s">
        <v>290</v>
      </c>
      <c r="B1142" s="2" t="s">
        <v>282</v>
      </c>
      <c r="C1142" s="14" t="s">
        <v>283</v>
      </c>
      <c r="D1142" s="2" t="s">
        <v>284</v>
      </c>
      <c r="E1142" s="2" t="s">
        <v>228</v>
      </c>
      <c r="F1142" s="2"/>
      <c r="G1142" s="2"/>
      <c r="H1142" s="2"/>
      <c r="I1142" s="2" t="s">
        <v>90</v>
      </c>
      <c r="J1142" s="2" t="s">
        <v>252</v>
      </c>
      <c r="K1142" s="14" t="n">
        <v>26.56</v>
      </c>
      <c r="L1142" s="2"/>
      <c r="M1142" s="6" t="s">
        <v>63</v>
      </c>
      <c r="N1142" s="2" t="s">
        <v>286</v>
      </c>
      <c r="O1142" s="21" t="s">
        <v>287</v>
      </c>
      <c r="P1142" s="2" t="s">
        <v>300</v>
      </c>
      <c r="Q1142" s="2"/>
      <c r="R1142" s="19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customFormat="false" ht="15.75" hidden="false" customHeight="false" outlineLevel="0" collapsed="false">
      <c r="A1143" s="2" t="s">
        <v>291</v>
      </c>
      <c r="B1143" s="2" t="s">
        <v>282</v>
      </c>
      <c r="C1143" s="14" t="s">
        <v>283</v>
      </c>
      <c r="D1143" s="2" t="s">
        <v>284</v>
      </c>
      <c r="E1143" s="2" t="s">
        <v>228</v>
      </c>
      <c r="F1143" s="2"/>
      <c r="G1143" s="2"/>
      <c r="H1143" s="2"/>
      <c r="I1143" s="2" t="s">
        <v>90</v>
      </c>
      <c r="J1143" s="2" t="s">
        <v>252</v>
      </c>
      <c r="K1143" s="14" t="n">
        <v>90.74</v>
      </c>
      <c r="L1143" s="2"/>
      <c r="M1143" s="6" t="s">
        <v>63</v>
      </c>
      <c r="N1143" s="2" t="s">
        <v>286</v>
      </c>
      <c r="O1143" s="21" t="s">
        <v>287</v>
      </c>
      <c r="P1143" s="2" t="s">
        <v>300</v>
      </c>
      <c r="Q1143" s="2"/>
      <c r="R1143" s="19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customFormat="false" ht="15.75" hidden="false" customHeight="false" outlineLevel="0" collapsed="false">
      <c r="A1144" s="2" t="s">
        <v>292</v>
      </c>
      <c r="B1144" s="2" t="s">
        <v>282</v>
      </c>
      <c r="C1144" s="14" t="s">
        <v>283</v>
      </c>
      <c r="D1144" s="2" t="s">
        <v>284</v>
      </c>
      <c r="E1144" s="2" t="s">
        <v>228</v>
      </c>
      <c r="F1144" s="2"/>
      <c r="G1144" s="2"/>
      <c r="H1144" s="2"/>
      <c r="I1144" s="2" t="s">
        <v>90</v>
      </c>
      <c r="J1144" s="2" t="s">
        <v>252</v>
      </c>
      <c r="K1144" s="14" t="n">
        <v>119.26</v>
      </c>
      <c r="L1144" s="2"/>
      <c r="M1144" s="6" t="s">
        <v>63</v>
      </c>
      <c r="N1144" s="2" t="s">
        <v>286</v>
      </c>
      <c r="O1144" s="21" t="s">
        <v>287</v>
      </c>
      <c r="P1144" s="2" t="s">
        <v>300</v>
      </c>
      <c r="Q1144" s="2"/>
      <c r="R1144" s="19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customFormat="false" ht="15.75" hidden="false" customHeight="false" outlineLevel="0" collapsed="false">
      <c r="A1145" s="2" t="s">
        <v>293</v>
      </c>
      <c r="B1145" s="2" t="s">
        <v>282</v>
      </c>
      <c r="C1145" s="14" t="s">
        <v>283</v>
      </c>
      <c r="D1145" s="2" t="s">
        <v>284</v>
      </c>
      <c r="E1145" s="2" t="s">
        <v>228</v>
      </c>
      <c r="F1145" s="2"/>
      <c r="G1145" s="2"/>
      <c r="H1145" s="2"/>
      <c r="I1145" s="2" t="s">
        <v>90</v>
      </c>
      <c r="J1145" s="2" t="s">
        <v>252</v>
      </c>
      <c r="K1145" s="14" t="n">
        <v>77.21</v>
      </c>
      <c r="L1145" s="2"/>
      <c r="M1145" s="6" t="s">
        <v>63</v>
      </c>
      <c r="N1145" s="2" t="s">
        <v>286</v>
      </c>
      <c r="O1145" s="21" t="s">
        <v>287</v>
      </c>
      <c r="P1145" s="2" t="s">
        <v>300</v>
      </c>
      <c r="Q1145" s="2"/>
      <c r="R1145" s="19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customFormat="false" ht="15.75" hidden="false" customHeight="false" outlineLevel="0" collapsed="false">
      <c r="A1146" s="2" t="s">
        <v>281</v>
      </c>
      <c r="B1146" s="2" t="s">
        <v>282</v>
      </c>
      <c r="C1146" s="14" t="s">
        <v>283</v>
      </c>
      <c r="D1146" s="2" t="s">
        <v>284</v>
      </c>
      <c r="E1146" s="2" t="s">
        <v>228</v>
      </c>
      <c r="F1146" s="2"/>
      <c r="G1146" s="2"/>
      <c r="H1146" s="2"/>
      <c r="I1146" s="2" t="s">
        <v>90</v>
      </c>
      <c r="J1146" s="2" t="s">
        <v>107</v>
      </c>
      <c r="K1146" s="14" t="n">
        <v>34.285</v>
      </c>
      <c r="L1146" s="2"/>
      <c r="M1146" s="6" t="s">
        <v>63</v>
      </c>
      <c r="N1146" s="2" t="s">
        <v>286</v>
      </c>
      <c r="O1146" s="21" t="s">
        <v>287</v>
      </c>
      <c r="P1146" s="2" t="s">
        <v>301</v>
      </c>
      <c r="Q1146" s="2"/>
      <c r="R1146" s="19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customFormat="false" ht="15.75" hidden="false" customHeight="false" outlineLevel="0" collapsed="false">
      <c r="A1147" s="2" t="s">
        <v>289</v>
      </c>
      <c r="B1147" s="2" t="s">
        <v>282</v>
      </c>
      <c r="C1147" s="14" t="s">
        <v>283</v>
      </c>
      <c r="D1147" s="2" t="s">
        <v>284</v>
      </c>
      <c r="E1147" s="2" t="s">
        <v>228</v>
      </c>
      <c r="F1147" s="2"/>
      <c r="G1147" s="2"/>
      <c r="H1147" s="2"/>
      <c r="I1147" s="2" t="s">
        <v>90</v>
      </c>
      <c r="J1147" s="2" t="s">
        <v>107</v>
      </c>
      <c r="K1147" s="14" t="n">
        <v>233.406</v>
      </c>
      <c r="L1147" s="2"/>
      <c r="M1147" s="6" t="s">
        <v>63</v>
      </c>
      <c r="N1147" s="2" t="s">
        <v>286</v>
      </c>
      <c r="O1147" s="21" t="s">
        <v>287</v>
      </c>
      <c r="P1147" s="2" t="s">
        <v>301</v>
      </c>
      <c r="Q1147" s="2"/>
      <c r="R1147" s="19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customFormat="false" ht="15.75" hidden="false" customHeight="false" outlineLevel="0" collapsed="false">
      <c r="A1148" s="2" t="s">
        <v>290</v>
      </c>
      <c r="B1148" s="2" t="s">
        <v>282</v>
      </c>
      <c r="C1148" s="14" t="s">
        <v>283</v>
      </c>
      <c r="D1148" s="2" t="s">
        <v>284</v>
      </c>
      <c r="E1148" s="2" t="s">
        <v>228</v>
      </c>
      <c r="F1148" s="2"/>
      <c r="G1148" s="2"/>
      <c r="H1148" s="2"/>
      <c r="I1148" s="2" t="s">
        <v>90</v>
      </c>
      <c r="J1148" s="2" t="s">
        <v>107</v>
      </c>
      <c r="K1148" s="14" t="n">
        <v>0</v>
      </c>
      <c r="L1148" s="2"/>
      <c r="M1148" s="6" t="s">
        <v>63</v>
      </c>
      <c r="N1148" s="2" t="s">
        <v>286</v>
      </c>
      <c r="O1148" s="21" t="s">
        <v>287</v>
      </c>
      <c r="P1148" s="2" t="s">
        <v>301</v>
      </c>
      <c r="Q1148" s="2"/>
      <c r="R1148" s="19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customFormat="false" ht="15.75" hidden="false" customHeight="false" outlineLevel="0" collapsed="false">
      <c r="A1149" s="2" t="s">
        <v>291</v>
      </c>
      <c r="B1149" s="2" t="s">
        <v>282</v>
      </c>
      <c r="C1149" s="14" t="s">
        <v>283</v>
      </c>
      <c r="D1149" s="2" t="s">
        <v>284</v>
      </c>
      <c r="E1149" s="2" t="s">
        <v>228</v>
      </c>
      <c r="F1149" s="2"/>
      <c r="G1149" s="2"/>
      <c r="H1149" s="2"/>
      <c r="I1149" s="2" t="s">
        <v>90</v>
      </c>
      <c r="J1149" s="2" t="s">
        <v>107</v>
      </c>
      <c r="K1149" s="14" t="n">
        <v>592.088</v>
      </c>
      <c r="L1149" s="2"/>
      <c r="M1149" s="6" t="s">
        <v>63</v>
      </c>
      <c r="N1149" s="2" t="s">
        <v>286</v>
      </c>
      <c r="O1149" s="21" t="s">
        <v>287</v>
      </c>
      <c r="P1149" s="2" t="s">
        <v>301</v>
      </c>
      <c r="Q1149" s="2"/>
      <c r="R1149" s="19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customFormat="false" ht="15.75" hidden="false" customHeight="false" outlineLevel="0" collapsed="false">
      <c r="A1150" s="2" t="s">
        <v>292</v>
      </c>
      <c r="B1150" s="2" t="s">
        <v>282</v>
      </c>
      <c r="C1150" s="14" t="s">
        <v>283</v>
      </c>
      <c r="D1150" s="2" t="s">
        <v>284</v>
      </c>
      <c r="E1150" s="2" t="s">
        <v>228</v>
      </c>
      <c r="F1150" s="2"/>
      <c r="G1150" s="2"/>
      <c r="H1150" s="2"/>
      <c r="I1150" s="2" t="s">
        <v>90</v>
      </c>
      <c r="J1150" s="2" t="s">
        <v>107</v>
      </c>
      <c r="K1150" s="14" t="n">
        <v>109.45</v>
      </c>
      <c r="L1150" s="2"/>
      <c r="M1150" s="6" t="s">
        <v>63</v>
      </c>
      <c r="N1150" s="2" t="s">
        <v>286</v>
      </c>
      <c r="O1150" s="21" t="s">
        <v>287</v>
      </c>
      <c r="P1150" s="2" t="s">
        <v>301</v>
      </c>
      <c r="Q1150" s="2"/>
      <c r="R1150" s="19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customFormat="false" ht="15.75" hidden="false" customHeight="false" outlineLevel="0" collapsed="false">
      <c r="A1151" s="2" t="s">
        <v>293</v>
      </c>
      <c r="B1151" s="2" t="s">
        <v>282</v>
      </c>
      <c r="C1151" s="14" t="s">
        <v>283</v>
      </c>
      <c r="D1151" s="2" t="s">
        <v>284</v>
      </c>
      <c r="E1151" s="2" t="s">
        <v>228</v>
      </c>
      <c r="F1151" s="2"/>
      <c r="G1151" s="2"/>
      <c r="H1151" s="2"/>
      <c r="I1151" s="2" t="s">
        <v>90</v>
      </c>
      <c r="J1151" s="2" t="s">
        <v>107</v>
      </c>
      <c r="K1151" s="14" t="n">
        <v>67.252</v>
      </c>
      <c r="L1151" s="2"/>
      <c r="M1151" s="6" t="s">
        <v>63</v>
      </c>
      <c r="N1151" s="2" t="s">
        <v>286</v>
      </c>
      <c r="O1151" s="21" t="s">
        <v>287</v>
      </c>
      <c r="P1151" s="2" t="s">
        <v>301</v>
      </c>
      <c r="Q1151" s="2"/>
      <c r="R1151" s="19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customFormat="false" ht="15.75" hidden="false" customHeight="false" outlineLevel="0" collapsed="false">
      <c r="A1152" s="2" t="s">
        <v>281</v>
      </c>
      <c r="B1152" s="2" t="s">
        <v>282</v>
      </c>
      <c r="C1152" s="14" t="s">
        <v>283</v>
      </c>
      <c r="D1152" s="2" t="s">
        <v>284</v>
      </c>
      <c r="E1152" s="2" t="s">
        <v>228</v>
      </c>
      <c r="F1152" s="2"/>
      <c r="G1152" s="2"/>
      <c r="H1152" s="2"/>
      <c r="I1152" s="2" t="s">
        <v>90</v>
      </c>
      <c r="J1152" s="2" t="s">
        <v>302</v>
      </c>
      <c r="K1152" s="14" t="n">
        <v>6.4</v>
      </c>
      <c r="L1152" s="2"/>
      <c r="M1152" s="6" t="s">
        <v>63</v>
      </c>
      <c r="N1152" s="2" t="s">
        <v>286</v>
      </c>
      <c r="O1152" s="21" t="s">
        <v>287</v>
      </c>
      <c r="P1152" s="2" t="s">
        <v>301</v>
      </c>
      <c r="Q1152" s="2"/>
      <c r="R1152" s="19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customFormat="false" ht="15.75" hidden="false" customHeight="false" outlineLevel="0" collapsed="false">
      <c r="A1153" s="2" t="s">
        <v>289</v>
      </c>
      <c r="B1153" s="2" t="s">
        <v>282</v>
      </c>
      <c r="C1153" s="14" t="s">
        <v>283</v>
      </c>
      <c r="D1153" s="2" t="s">
        <v>284</v>
      </c>
      <c r="E1153" s="2" t="s">
        <v>228</v>
      </c>
      <c r="F1153" s="2"/>
      <c r="G1153" s="2"/>
      <c r="H1153" s="2"/>
      <c r="I1153" s="2" t="s">
        <v>90</v>
      </c>
      <c r="J1153" s="2" t="s">
        <v>302</v>
      </c>
      <c r="K1153" s="14" t="n">
        <v>1.28</v>
      </c>
      <c r="L1153" s="2"/>
      <c r="M1153" s="6" t="s">
        <v>63</v>
      </c>
      <c r="N1153" s="2" t="s">
        <v>286</v>
      </c>
      <c r="O1153" s="21" t="s">
        <v>287</v>
      </c>
      <c r="P1153" s="2" t="s">
        <v>301</v>
      </c>
      <c r="Q1153" s="2"/>
      <c r="R1153" s="19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customFormat="false" ht="15.75" hidden="false" customHeight="false" outlineLevel="0" collapsed="false">
      <c r="A1154" s="2" t="s">
        <v>290</v>
      </c>
      <c r="B1154" s="2" t="s">
        <v>282</v>
      </c>
      <c r="C1154" s="14" t="s">
        <v>283</v>
      </c>
      <c r="D1154" s="2" t="s">
        <v>284</v>
      </c>
      <c r="E1154" s="2" t="s">
        <v>228</v>
      </c>
      <c r="F1154" s="2"/>
      <c r="G1154" s="2"/>
      <c r="H1154" s="2"/>
      <c r="I1154" s="2" t="s">
        <v>90</v>
      </c>
      <c r="J1154" s="2" t="s">
        <v>302</v>
      </c>
      <c r="K1154" s="14" t="n">
        <v>1.28</v>
      </c>
      <c r="L1154" s="2"/>
      <c r="M1154" s="6" t="s">
        <v>63</v>
      </c>
      <c r="N1154" s="2" t="s">
        <v>286</v>
      </c>
      <c r="O1154" s="21" t="s">
        <v>287</v>
      </c>
      <c r="P1154" s="2" t="s">
        <v>301</v>
      </c>
      <c r="Q1154" s="2"/>
      <c r="R1154" s="19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customFormat="false" ht="15.75" hidden="false" customHeight="false" outlineLevel="0" collapsed="false">
      <c r="A1155" s="2" t="s">
        <v>291</v>
      </c>
      <c r="B1155" s="2" t="s">
        <v>282</v>
      </c>
      <c r="C1155" s="14" t="s">
        <v>283</v>
      </c>
      <c r="D1155" s="2" t="s">
        <v>284</v>
      </c>
      <c r="E1155" s="2" t="s">
        <v>228</v>
      </c>
      <c r="F1155" s="2"/>
      <c r="G1155" s="2"/>
      <c r="H1155" s="2"/>
      <c r="I1155" s="2" t="s">
        <v>90</v>
      </c>
      <c r="J1155" s="2" t="s">
        <v>302</v>
      </c>
      <c r="K1155" s="14" t="n">
        <v>284.0085</v>
      </c>
      <c r="L1155" s="2"/>
      <c r="M1155" s="6" t="s">
        <v>63</v>
      </c>
      <c r="N1155" s="2" t="s">
        <v>286</v>
      </c>
      <c r="O1155" s="21" t="s">
        <v>287</v>
      </c>
      <c r="P1155" s="2" t="s">
        <v>301</v>
      </c>
      <c r="Q1155" s="2"/>
      <c r="R1155" s="19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customFormat="false" ht="15.75" hidden="false" customHeight="false" outlineLevel="0" collapsed="false">
      <c r="A1156" s="2" t="s">
        <v>292</v>
      </c>
      <c r="B1156" s="2" t="s">
        <v>282</v>
      </c>
      <c r="C1156" s="14" t="s">
        <v>283</v>
      </c>
      <c r="D1156" s="2" t="s">
        <v>284</v>
      </c>
      <c r="E1156" s="2" t="s">
        <v>228</v>
      </c>
      <c r="F1156" s="2"/>
      <c r="G1156" s="2"/>
      <c r="H1156" s="2"/>
      <c r="I1156" s="2" t="s">
        <v>90</v>
      </c>
      <c r="J1156" s="2" t="s">
        <v>302</v>
      </c>
      <c r="K1156" s="14" t="n">
        <v>124.0938</v>
      </c>
      <c r="L1156" s="2"/>
      <c r="M1156" s="6" t="s">
        <v>63</v>
      </c>
      <c r="N1156" s="2" t="s">
        <v>286</v>
      </c>
      <c r="O1156" s="21" t="s">
        <v>287</v>
      </c>
      <c r="P1156" s="2" t="s">
        <v>301</v>
      </c>
      <c r="Q1156" s="2"/>
      <c r="R1156" s="19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customFormat="false" ht="15.75" hidden="false" customHeight="false" outlineLevel="0" collapsed="false">
      <c r="A1157" s="2" t="s">
        <v>293</v>
      </c>
      <c r="B1157" s="2" t="s">
        <v>282</v>
      </c>
      <c r="C1157" s="14" t="s">
        <v>283</v>
      </c>
      <c r="D1157" s="2" t="s">
        <v>284</v>
      </c>
      <c r="E1157" s="2" t="s">
        <v>228</v>
      </c>
      <c r="F1157" s="2"/>
      <c r="G1157" s="2"/>
      <c r="H1157" s="2"/>
      <c r="I1157" s="2" t="s">
        <v>90</v>
      </c>
      <c r="J1157" s="2" t="s">
        <v>302</v>
      </c>
      <c r="K1157" s="14" t="n">
        <v>95.95</v>
      </c>
      <c r="L1157" s="2"/>
      <c r="M1157" s="6" t="s">
        <v>63</v>
      </c>
      <c r="N1157" s="2" t="s">
        <v>286</v>
      </c>
      <c r="O1157" s="21" t="s">
        <v>287</v>
      </c>
      <c r="P1157" s="2" t="s">
        <v>301</v>
      </c>
      <c r="Q1157" s="2"/>
      <c r="R1157" s="19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customFormat="false" ht="15.75" hidden="false" customHeight="false" outlineLevel="0" collapsed="false">
      <c r="A1158" s="2" t="s">
        <v>281</v>
      </c>
      <c r="B1158" s="2" t="s">
        <v>282</v>
      </c>
      <c r="C1158" s="14" t="s">
        <v>283</v>
      </c>
      <c r="D1158" s="2" t="s">
        <v>284</v>
      </c>
      <c r="E1158" s="2" t="s">
        <v>228</v>
      </c>
      <c r="F1158" s="2"/>
      <c r="G1158" s="2"/>
      <c r="H1158" s="2"/>
      <c r="I1158" s="2" t="s">
        <v>90</v>
      </c>
      <c r="J1158" s="2" t="s">
        <v>303</v>
      </c>
      <c r="K1158" s="14" t="n">
        <v>7.4</v>
      </c>
      <c r="L1158" s="2"/>
      <c r="M1158" s="6" t="s">
        <v>63</v>
      </c>
      <c r="N1158" s="2" t="s">
        <v>286</v>
      </c>
      <c r="O1158" s="21" t="s">
        <v>287</v>
      </c>
      <c r="P1158" s="2" t="s">
        <v>301</v>
      </c>
      <c r="Q1158" s="2"/>
      <c r="R1158" s="19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customFormat="false" ht="15.75" hidden="false" customHeight="false" outlineLevel="0" collapsed="false">
      <c r="A1159" s="2" t="s">
        <v>289</v>
      </c>
      <c r="B1159" s="2" t="s">
        <v>282</v>
      </c>
      <c r="C1159" s="14" t="s">
        <v>283</v>
      </c>
      <c r="D1159" s="2" t="s">
        <v>284</v>
      </c>
      <c r="E1159" s="2" t="s">
        <v>228</v>
      </c>
      <c r="F1159" s="2"/>
      <c r="G1159" s="2"/>
      <c r="H1159" s="2"/>
      <c r="I1159" s="2" t="s">
        <v>90</v>
      </c>
      <c r="J1159" s="2" t="s">
        <v>303</v>
      </c>
      <c r="K1159" s="14" t="n">
        <v>2.44</v>
      </c>
      <c r="L1159" s="2"/>
      <c r="M1159" s="6" t="s">
        <v>63</v>
      </c>
      <c r="N1159" s="2" t="s">
        <v>286</v>
      </c>
      <c r="O1159" s="21" t="s">
        <v>287</v>
      </c>
      <c r="P1159" s="2" t="s">
        <v>301</v>
      </c>
      <c r="Q1159" s="2"/>
      <c r="R1159" s="19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customFormat="false" ht="15.75" hidden="false" customHeight="false" outlineLevel="0" collapsed="false">
      <c r="A1160" s="2" t="s">
        <v>290</v>
      </c>
      <c r="B1160" s="2" t="s">
        <v>282</v>
      </c>
      <c r="C1160" s="14" t="s">
        <v>283</v>
      </c>
      <c r="D1160" s="2" t="s">
        <v>284</v>
      </c>
      <c r="E1160" s="2" t="s">
        <v>228</v>
      </c>
      <c r="F1160" s="2"/>
      <c r="G1160" s="2"/>
      <c r="H1160" s="2"/>
      <c r="I1160" s="2" t="s">
        <v>90</v>
      </c>
      <c r="J1160" s="2" t="s">
        <v>303</v>
      </c>
      <c r="K1160" s="14" t="n">
        <v>10.43</v>
      </c>
      <c r="L1160" s="2"/>
      <c r="M1160" s="6" t="s">
        <v>63</v>
      </c>
      <c r="N1160" s="2" t="s">
        <v>286</v>
      </c>
      <c r="O1160" s="21" t="s">
        <v>287</v>
      </c>
      <c r="P1160" s="2" t="s">
        <v>301</v>
      </c>
      <c r="Q1160" s="2"/>
      <c r="R1160" s="19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customFormat="false" ht="15.75" hidden="false" customHeight="false" outlineLevel="0" collapsed="false">
      <c r="A1161" s="2" t="s">
        <v>291</v>
      </c>
      <c r="B1161" s="2" t="s">
        <v>282</v>
      </c>
      <c r="C1161" s="14" t="s">
        <v>283</v>
      </c>
      <c r="D1161" s="2" t="s">
        <v>284</v>
      </c>
      <c r="E1161" s="2" t="s">
        <v>228</v>
      </c>
      <c r="F1161" s="2"/>
      <c r="G1161" s="2"/>
      <c r="H1161" s="2"/>
      <c r="I1161" s="2" t="s">
        <v>90</v>
      </c>
      <c r="J1161" s="2" t="s">
        <v>303</v>
      </c>
      <c r="K1161" s="14" t="n">
        <v>12.88</v>
      </c>
      <c r="L1161" s="2"/>
      <c r="M1161" s="6" t="s">
        <v>63</v>
      </c>
      <c r="N1161" s="2" t="s">
        <v>286</v>
      </c>
      <c r="O1161" s="21" t="s">
        <v>287</v>
      </c>
      <c r="P1161" s="2" t="s">
        <v>301</v>
      </c>
      <c r="Q1161" s="2"/>
      <c r="R1161" s="19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customFormat="false" ht="15.75" hidden="false" customHeight="false" outlineLevel="0" collapsed="false">
      <c r="A1162" s="2" t="s">
        <v>292</v>
      </c>
      <c r="B1162" s="2" t="s">
        <v>282</v>
      </c>
      <c r="C1162" s="14" t="s">
        <v>283</v>
      </c>
      <c r="D1162" s="2" t="s">
        <v>284</v>
      </c>
      <c r="E1162" s="2" t="s">
        <v>228</v>
      </c>
      <c r="F1162" s="2"/>
      <c r="G1162" s="2"/>
      <c r="H1162" s="2"/>
      <c r="I1162" s="2" t="s">
        <v>90</v>
      </c>
      <c r="J1162" s="2" t="s">
        <v>303</v>
      </c>
      <c r="K1162" s="14" t="n">
        <v>5.73</v>
      </c>
      <c r="L1162" s="2"/>
      <c r="M1162" s="6" t="s">
        <v>63</v>
      </c>
      <c r="N1162" s="2" t="s">
        <v>286</v>
      </c>
      <c r="O1162" s="21" t="s">
        <v>287</v>
      </c>
      <c r="P1162" s="2" t="s">
        <v>301</v>
      </c>
      <c r="Q1162" s="2"/>
      <c r="R1162" s="19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customFormat="false" ht="15.75" hidden="false" customHeight="false" outlineLevel="0" collapsed="false">
      <c r="A1163" s="2" t="s">
        <v>293</v>
      </c>
      <c r="B1163" s="2" t="s">
        <v>282</v>
      </c>
      <c r="C1163" s="14" t="s">
        <v>283</v>
      </c>
      <c r="D1163" s="2" t="s">
        <v>284</v>
      </c>
      <c r="E1163" s="2" t="s">
        <v>228</v>
      </c>
      <c r="F1163" s="2"/>
      <c r="G1163" s="2"/>
      <c r="H1163" s="2"/>
      <c r="I1163" s="2" t="s">
        <v>90</v>
      </c>
      <c r="J1163" s="2" t="s">
        <v>303</v>
      </c>
      <c r="K1163" s="14" t="n">
        <v>2.66</v>
      </c>
      <c r="L1163" s="2"/>
      <c r="M1163" s="6" t="s">
        <v>63</v>
      </c>
      <c r="N1163" s="2" t="s">
        <v>286</v>
      </c>
      <c r="O1163" s="21" t="s">
        <v>287</v>
      </c>
      <c r="P1163" s="2" t="s">
        <v>301</v>
      </c>
      <c r="Q1163" s="2"/>
      <c r="R1163" s="19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customFormat="false" ht="15.75" hidden="false" customHeight="false" outlineLevel="0" collapsed="false">
      <c r="A1164" s="2" t="s">
        <v>281</v>
      </c>
      <c r="B1164" s="2" t="s">
        <v>282</v>
      </c>
      <c r="C1164" s="14" t="s">
        <v>283</v>
      </c>
      <c r="D1164" s="2" t="s">
        <v>284</v>
      </c>
      <c r="E1164" s="2" t="s">
        <v>228</v>
      </c>
      <c r="F1164" s="2"/>
      <c r="G1164" s="2"/>
      <c r="H1164" s="2"/>
      <c r="I1164" s="2" t="s">
        <v>90</v>
      </c>
      <c r="J1164" s="2" t="s">
        <v>304</v>
      </c>
      <c r="K1164" s="14" t="n">
        <v>11.586</v>
      </c>
      <c r="L1164" s="2"/>
      <c r="M1164" s="6" t="s">
        <v>63</v>
      </c>
      <c r="N1164" s="2" t="s">
        <v>286</v>
      </c>
      <c r="O1164" s="21" t="s">
        <v>287</v>
      </c>
      <c r="P1164" s="2" t="s">
        <v>301</v>
      </c>
      <c r="Q1164" s="2"/>
      <c r="R1164" s="19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customFormat="false" ht="15.75" hidden="false" customHeight="false" outlineLevel="0" collapsed="false">
      <c r="A1165" s="2" t="s">
        <v>289</v>
      </c>
      <c r="B1165" s="2" t="s">
        <v>282</v>
      </c>
      <c r="C1165" s="14" t="s">
        <v>283</v>
      </c>
      <c r="D1165" s="2" t="s">
        <v>284</v>
      </c>
      <c r="E1165" s="2" t="s">
        <v>228</v>
      </c>
      <c r="F1165" s="2"/>
      <c r="G1165" s="2"/>
      <c r="H1165" s="2"/>
      <c r="I1165" s="2" t="s">
        <v>90</v>
      </c>
      <c r="J1165" s="2" t="s">
        <v>304</v>
      </c>
      <c r="K1165" s="14" t="n">
        <v>2.897</v>
      </c>
      <c r="L1165" s="2"/>
      <c r="M1165" s="6" t="s">
        <v>63</v>
      </c>
      <c r="N1165" s="2" t="s">
        <v>286</v>
      </c>
      <c r="O1165" s="21" t="s">
        <v>287</v>
      </c>
      <c r="P1165" s="2" t="s">
        <v>301</v>
      </c>
      <c r="Q1165" s="2"/>
      <c r="R1165" s="19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customFormat="false" ht="15.75" hidden="false" customHeight="false" outlineLevel="0" collapsed="false">
      <c r="A1166" s="2" t="s">
        <v>290</v>
      </c>
      <c r="B1166" s="2" t="s">
        <v>282</v>
      </c>
      <c r="C1166" s="14" t="s">
        <v>283</v>
      </c>
      <c r="D1166" s="2" t="s">
        <v>284</v>
      </c>
      <c r="E1166" s="2" t="s">
        <v>228</v>
      </c>
      <c r="F1166" s="2"/>
      <c r="G1166" s="2"/>
      <c r="H1166" s="2"/>
      <c r="I1166" s="2" t="s">
        <v>90</v>
      </c>
      <c r="J1166" s="2" t="s">
        <v>304</v>
      </c>
      <c r="K1166" s="14" t="n">
        <v>2.275</v>
      </c>
      <c r="L1166" s="2"/>
      <c r="M1166" s="6" t="s">
        <v>63</v>
      </c>
      <c r="N1166" s="2" t="s">
        <v>286</v>
      </c>
      <c r="O1166" s="21" t="s">
        <v>287</v>
      </c>
      <c r="P1166" s="2" t="s">
        <v>301</v>
      </c>
      <c r="Q1166" s="2"/>
      <c r="R1166" s="19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customFormat="false" ht="15.75" hidden="false" customHeight="false" outlineLevel="0" collapsed="false">
      <c r="A1167" s="2" t="s">
        <v>291</v>
      </c>
      <c r="B1167" s="2" t="s">
        <v>282</v>
      </c>
      <c r="C1167" s="14" t="s">
        <v>283</v>
      </c>
      <c r="D1167" s="2" t="s">
        <v>284</v>
      </c>
      <c r="E1167" s="2" t="s">
        <v>228</v>
      </c>
      <c r="F1167" s="2"/>
      <c r="G1167" s="2"/>
      <c r="H1167" s="2"/>
      <c r="I1167" s="2" t="s">
        <v>90</v>
      </c>
      <c r="J1167" s="2" t="s">
        <v>304</v>
      </c>
      <c r="K1167" s="14" t="n">
        <v>9.62</v>
      </c>
      <c r="L1167" s="2"/>
      <c r="M1167" s="6" t="s">
        <v>63</v>
      </c>
      <c r="N1167" s="2" t="s">
        <v>286</v>
      </c>
      <c r="O1167" s="21" t="s">
        <v>287</v>
      </c>
      <c r="P1167" s="2" t="s">
        <v>301</v>
      </c>
      <c r="Q1167" s="2"/>
      <c r="R1167" s="19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customFormat="false" ht="15.75" hidden="false" customHeight="false" outlineLevel="0" collapsed="false">
      <c r="A1168" s="2" t="s">
        <v>292</v>
      </c>
      <c r="B1168" s="2" t="s">
        <v>282</v>
      </c>
      <c r="C1168" s="14" t="s">
        <v>283</v>
      </c>
      <c r="D1168" s="2" t="s">
        <v>284</v>
      </c>
      <c r="E1168" s="2" t="s">
        <v>228</v>
      </c>
      <c r="F1168" s="2"/>
      <c r="G1168" s="2"/>
      <c r="H1168" s="2"/>
      <c r="I1168" s="2" t="s">
        <v>90</v>
      </c>
      <c r="J1168" s="2" t="s">
        <v>304</v>
      </c>
      <c r="K1168" s="14" t="n">
        <v>7.81</v>
      </c>
      <c r="L1168" s="2"/>
      <c r="M1168" s="6" t="s">
        <v>63</v>
      </c>
      <c r="N1168" s="2" t="s">
        <v>286</v>
      </c>
      <c r="O1168" s="21" t="s">
        <v>287</v>
      </c>
      <c r="P1168" s="2" t="s">
        <v>301</v>
      </c>
      <c r="Q1168" s="2"/>
      <c r="R1168" s="19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customFormat="false" ht="15.75" hidden="false" customHeight="false" outlineLevel="0" collapsed="false">
      <c r="A1169" s="2" t="s">
        <v>293</v>
      </c>
      <c r="B1169" s="2" t="s">
        <v>282</v>
      </c>
      <c r="C1169" s="14" t="s">
        <v>283</v>
      </c>
      <c r="D1169" s="2" t="s">
        <v>284</v>
      </c>
      <c r="E1169" s="2" t="s">
        <v>228</v>
      </c>
      <c r="F1169" s="2"/>
      <c r="G1169" s="2"/>
      <c r="H1169" s="2"/>
      <c r="I1169" s="2" t="s">
        <v>90</v>
      </c>
      <c r="J1169" s="2" t="s">
        <v>304</v>
      </c>
      <c r="K1169" s="14" t="n">
        <v>9.103</v>
      </c>
      <c r="L1169" s="2"/>
      <c r="M1169" s="6" t="s">
        <v>63</v>
      </c>
      <c r="N1169" s="2" t="s">
        <v>286</v>
      </c>
      <c r="O1169" s="21" t="s">
        <v>287</v>
      </c>
      <c r="P1169" s="2" t="s">
        <v>301</v>
      </c>
      <c r="Q1169" s="2"/>
      <c r="R1169" s="19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customFormat="false" ht="15.75" hidden="false" customHeight="false" outlineLevel="0" collapsed="false">
      <c r="A1170" s="2" t="s">
        <v>281</v>
      </c>
      <c r="B1170" s="2" t="s">
        <v>282</v>
      </c>
      <c r="C1170" s="14" t="s">
        <v>283</v>
      </c>
      <c r="D1170" s="2" t="s">
        <v>284</v>
      </c>
      <c r="E1170" s="2" t="s">
        <v>228</v>
      </c>
      <c r="F1170" s="2"/>
      <c r="G1170" s="2"/>
      <c r="H1170" s="2"/>
      <c r="I1170" s="2" t="s">
        <v>90</v>
      </c>
      <c r="J1170" s="2" t="s">
        <v>176</v>
      </c>
      <c r="K1170" s="14" t="n">
        <v>523.245</v>
      </c>
      <c r="L1170" s="2"/>
      <c r="M1170" s="6" t="s">
        <v>63</v>
      </c>
      <c r="N1170" s="2" t="s">
        <v>286</v>
      </c>
      <c r="O1170" s="21" t="s">
        <v>287</v>
      </c>
      <c r="P1170" s="2" t="s">
        <v>301</v>
      </c>
      <c r="Q1170" s="2"/>
      <c r="R1170" s="19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customFormat="false" ht="15.75" hidden="false" customHeight="false" outlineLevel="0" collapsed="false">
      <c r="A1171" s="2" t="s">
        <v>289</v>
      </c>
      <c r="B1171" s="2" t="s">
        <v>282</v>
      </c>
      <c r="C1171" s="14" t="s">
        <v>283</v>
      </c>
      <c r="D1171" s="2" t="s">
        <v>284</v>
      </c>
      <c r="E1171" s="2" t="s">
        <v>228</v>
      </c>
      <c r="F1171" s="2"/>
      <c r="G1171" s="2"/>
      <c r="H1171" s="2"/>
      <c r="I1171" s="2" t="s">
        <v>90</v>
      </c>
      <c r="J1171" s="2" t="s">
        <v>176</v>
      </c>
      <c r="K1171" s="14" t="n">
        <v>473.95</v>
      </c>
      <c r="L1171" s="2"/>
      <c r="M1171" s="6" t="s">
        <v>63</v>
      </c>
      <c r="N1171" s="2" t="s">
        <v>286</v>
      </c>
      <c r="O1171" s="21" t="s">
        <v>287</v>
      </c>
      <c r="P1171" s="2" t="s">
        <v>301</v>
      </c>
      <c r="Q1171" s="2"/>
      <c r="R1171" s="19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customFormat="false" ht="15.75" hidden="false" customHeight="false" outlineLevel="0" collapsed="false">
      <c r="A1172" s="2" t="s">
        <v>290</v>
      </c>
      <c r="B1172" s="2" t="s">
        <v>282</v>
      </c>
      <c r="C1172" s="14" t="s">
        <v>283</v>
      </c>
      <c r="D1172" s="2" t="s">
        <v>284</v>
      </c>
      <c r="E1172" s="2" t="s">
        <v>228</v>
      </c>
      <c r="F1172" s="2"/>
      <c r="G1172" s="2"/>
      <c r="H1172" s="2"/>
      <c r="I1172" s="2" t="s">
        <v>90</v>
      </c>
      <c r="J1172" s="2" t="s">
        <v>176</v>
      </c>
      <c r="K1172" s="14" t="n">
        <v>456.02</v>
      </c>
      <c r="L1172" s="2"/>
      <c r="M1172" s="6" t="s">
        <v>63</v>
      </c>
      <c r="N1172" s="2" t="s">
        <v>286</v>
      </c>
      <c r="O1172" s="21" t="s">
        <v>287</v>
      </c>
      <c r="P1172" s="2" t="s">
        <v>301</v>
      </c>
      <c r="Q1172" s="2"/>
      <c r="R1172" s="19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customFormat="false" ht="15.75" hidden="false" customHeight="false" outlineLevel="0" collapsed="false">
      <c r="A1173" s="2" t="s">
        <v>291</v>
      </c>
      <c r="B1173" s="2" t="s">
        <v>282</v>
      </c>
      <c r="C1173" s="14" t="s">
        <v>283</v>
      </c>
      <c r="D1173" s="2" t="s">
        <v>284</v>
      </c>
      <c r="E1173" s="2" t="s">
        <v>228</v>
      </c>
      <c r="F1173" s="2"/>
      <c r="G1173" s="2"/>
      <c r="H1173" s="2"/>
      <c r="I1173" s="2" t="s">
        <v>90</v>
      </c>
      <c r="J1173" s="2" t="s">
        <v>176</v>
      </c>
      <c r="K1173" s="14" t="n">
        <v>534.45</v>
      </c>
      <c r="L1173" s="2"/>
      <c r="M1173" s="6" t="s">
        <v>63</v>
      </c>
      <c r="N1173" s="2" t="s">
        <v>286</v>
      </c>
      <c r="O1173" s="21" t="s">
        <v>287</v>
      </c>
      <c r="P1173" s="2" t="s">
        <v>301</v>
      </c>
      <c r="Q1173" s="2"/>
      <c r="R1173" s="19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customFormat="false" ht="15.75" hidden="false" customHeight="false" outlineLevel="0" collapsed="false">
      <c r="A1174" s="2" t="s">
        <v>292</v>
      </c>
      <c r="B1174" s="2" t="s">
        <v>282</v>
      </c>
      <c r="C1174" s="14" t="s">
        <v>283</v>
      </c>
      <c r="D1174" s="2" t="s">
        <v>284</v>
      </c>
      <c r="E1174" s="2" t="s">
        <v>228</v>
      </c>
      <c r="F1174" s="2"/>
      <c r="G1174" s="2"/>
      <c r="H1174" s="2"/>
      <c r="I1174" s="2" t="s">
        <v>90</v>
      </c>
      <c r="J1174" s="2" t="s">
        <v>176</v>
      </c>
      <c r="K1174" s="14" t="n">
        <v>496.36</v>
      </c>
      <c r="L1174" s="2"/>
      <c r="M1174" s="6" t="s">
        <v>63</v>
      </c>
      <c r="N1174" s="2" t="s">
        <v>286</v>
      </c>
      <c r="O1174" s="21" t="s">
        <v>287</v>
      </c>
      <c r="P1174" s="2" t="s">
        <v>301</v>
      </c>
      <c r="Q1174" s="2"/>
      <c r="R1174" s="19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customFormat="false" ht="15.75" hidden="false" customHeight="false" outlineLevel="0" collapsed="false">
      <c r="A1175" s="2" t="s">
        <v>293</v>
      </c>
      <c r="B1175" s="2" t="s">
        <v>282</v>
      </c>
      <c r="C1175" s="14" t="s">
        <v>283</v>
      </c>
      <c r="D1175" s="2" t="s">
        <v>284</v>
      </c>
      <c r="E1175" s="2" t="s">
        <v>228</v>
      </c>
      <c r="F1175" s="2"/>
      <c r="G1175" s="2"/>
      <c r="H1175" s="2"/>
      <c r="I1175" s="2" t="s">
        <v>90</v>
      </c>
      <c r="J1175" s="2" t="s">
        <v>176</v>
      </c>
      <c r="K1175" s="14" t="n">
        <v>467.22</v>
      </c>
      <c r="L1175" s="2"/>
      <c r="M1175" s="6" t="s">
        <v>63</v>
      </c>
      <c r="N1175" s="2" t="s">
        <v>286</v>
      </c>
      <c r="O1175" s="21" t="s">
        <v>287</v>
      </c>
      <c r="P1175" s="2" t="s">
        <v>301</v>
      </c>
      <c r="Q1175" s="2"/>
      <c r="R1175" s="19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customFormat="false" ht="15.75" hidden="false" customHeight="false" outlineLevel="0" collapsed="false">
      <c r="A1176" s="2" t="s">
        <v>281</v>
      </c>
      <c r="B1176" s="2" t="s">
        <v>282</v>
      </c>
      <c r="C1176" s="14" t="s">
        <v>283</v>
      </c>
      <c r="D1176" s="2" t="s">
        <v>284</v>
      </c>
      <c r="E1176" s="2" t="s">
        <v>228</v>
      </c>
      <c r="F1176" s="2"/>
      <c r="G1176" s="2"/>
      <c r="H1176" s="2"/>
      <c r="I1176" s="2" t="s">
        <v>90</v>
      </c>
      <c r="J1176" s="2" t="s">
        <v>305</v>
      </c>
      <c r="K1176" s="14" t="n">
        <v>74.075</v>
      </c>
      <c r="L1176" s="2"/>
      <c r="M1176" s="6" t="s">
        <v>63</v>
      </c>
      <c r="N1176" s="2" t="s">
        <v>286</v>
      </c>
      <c r="O1176" s="21" t="s">
        <v>287</v>
      </c>
      <c r="P1176" s="2" t="s">
        <v>301</v>
      </c>
      <c r="Q1176" s="2"/>
      <c r="R1176" s="19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customFormat="false" ht="15.75" hidden="false" customHeight="false" outlineLevel="0" collapsed="false">
      <c r="A1177" s="2" t="s">
        <v>289</v>
      </c>
      <c r="B1177" s="2" t="s">
        <v>282</v>
      </c>
      <c r="C1177" s="14" t="s">
        <v>283</v>
      </c>
      <c r="D1177" s="2" t="s">
        <v>284</v>
      </c>
      <c r="E1177" s="2" t="s">
        <v>228</v>
      </c>
      <c r="F1177" s="2"/>
      <c r="G1177" s="2"/>
      <c r="H1177" s="2"/>
      <c r="I1177" s="2" t="s">
        <v>90</v>
      </c>
      <c r="J1177" s="2" t="s">
        <v>305</v>
      </c>
      <c r="K1177" s="14" t="n">
        <v>66.666</v>
      </c>
      <c r="L1177" s="2"/>
      <c r="M1177" s="6" t="s">
        <v>63</v>
      </c>
      <c r="N1177" s="2" t="s">
        <v>286</v>
      </c>
      <c r="O1177" s="21" t="s">
        <v>287</v>
      </c>
      <c r="P1177" s="2" t="s">
        <v>301</v>
      </c>
      <c r="Q1177" s="2"/>
      <c r="R1177" s="19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customFormat="false" ht="15.75" hidden="false" customHeight="false" outlineLevel="0" collapsed="false">
      <c r="A1178" s="2" t="s">
        <v>290</v>
      </c>
      <c r="B1178" s="2" t="s">
        <v>282</v>
      </c>
      <c r="C1178" s="14" t="s">
        <v>283</v>
      </c>
      <c r="D1178" s="2" t="s">
        <v>284</v>
      </c>
      <c r="E1178" s="2" t="s">
        <v>228</v>
      </c>
      <c r="F1178" s="2"/>
      <c r="G1178" s="2"/>
      <c r="H1178" s="2"/>
      <c r="I1178" s="2" t="s">
        <v>90</v>
      </c>
      <c r="J1178" s="2" t="s">
        <v>305</v>
      </c>
      <c r="K1178" s="14" t="n">
        <v>106.878</v>
      </c>
      <c r="L1178" s="2"/>
      <c r="M1178" s="6" t="s">
        <v>63</v>
      </c>
      <c r="N1178" s="2" t="s">
        <v>286</v>
      </c>
      <c r="O1178" s="21" t="s">
        <v>287</v>
      </c>
      <c r="P1178" s="2" t="s">
        <v>301</v>
      </c>
      <c r="Q1178" s="2"/>
      <c r="R1178" s="19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customFormat="false" ht="15.75" hidden="false" customHeight="false" outlineLevel="0" collapsed="false">
      <c r="A1179" s="2" t="s">
        <v>291</v>
      </c>
      <c r="B1179" s="2" t="s">
        <v>282</v>
      </c>
      <c r="C1179" s="14" t="s">
        <v>283</v>
      </c>
      <c r="D1179" s="2" t="s">
        <v>284</v>
      </c>
      <c r="E1179" s="2" t="s">
        <v>228</v>
      </c>
      <c r="F1179" s="2"/>
      <c r="G1179" s="2"/>
      <c r="H1179" s="2"/>
      <c r="I1179" s="2" t="s">
        <v>90</v>
      </c>
      <c r="J1179" s="2" t="s">
        <v>305</v>
      </c>
      <c r="K1179" s="4" t="n">
        <v>138.359</v>
      </c>
      <c r="L1179" s="2"/>
      <c r="M1179" s="6" t="s">
        <v>63</v>
      </c>
      <c r="N1179" s="2" t="s">
        <v>286</v>
      </c>
      <c r="O1179" s="21" t="s">
        <v>287</v>
      </c>
      <c r="P1179" s="2" t="s">
        <v>301</v>
      </c>
      <c r="Q1179" s="2"/>
      <c r="R1179" s="19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customFormat="false" ht="15.75" hidden="false" customHeight="false" outlineLevel="0" collapsed="false">
      <c r="A1180" s="2" t="s">
        <v>292</v>
      </c>
      <c r="B1180" s="2" t="s">
        <v>282</v>
      </c>
      <c r="C1180" s="14" t="s">
        <v>283</v>
      </c>
      <c r="D1180" s="2" t="s">
        <v>284</v>
      </c>
      <c r="E1180" s="2" t="s">
        <v>228</v>
      </c>
      <c r="F1180" s="2"/>
      <c r="G1180" s="2"/>
      <c r="H1180" s="2"/>
      <c r="I1180" s="2" t="s">
        <v>90</v>
      </c>
      <c r="J1180" s="2" t="s">
        <v>305</v>
      </c>
      <c r="K1180" s="14" t="n">
        <v>102.91</v>
      </c>
      <c r="L1180" s="2"/>
      <c r="M1180" s="6" t="s">
        <v>63</v>
      </c>
      <c r="N1180" s="2" t="s">
        <v>286</v>
      </c>
      <c r="O1180" s="21" t="s">
        <v>287</v>
      </c>
      <c r="P1180" s="2" t="s">
        <v>301</v>
      </c>
      <c r="Q1180" s="2"/>
      <c r="R1180" s="19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customFormat="false" ht="15.75" hidden="false" customHeight="false" outlineLevel="0" collapsed="false">
      <c r="A1181" s="2" t="s">
        <v>293</v>
      </c>
      <c r="B1181" s="2" t="s">
        <v>282</v>
      </c>
      <c r="C1181" s="14" t="s">
        <v>283</v>
      </c>
      <c r="D1181" s="2" t="s">
        <v>284</v>
      </c>
      <c r="E1181" s="2" t="s">
        <v>228</v>
      </c>
      <c r="F1181" s="2"/>
      <c r="G1181" s="2"/>
      <c r="H1181" s="2"/>
      <c r="I1181" s="2" t="s">
        <v>90</v>
      </c>
      <c r="J1181" s="2" t="s">
        <v>305</v>
      </c>
      <c r="K1181" s="14" t="n">
        <v>59.788</v>
      </c>
      <c r="L1181" s="2"/>
      <c r="M1181" s="6" t="s">
        <v>63</v>
      </c>
      <c r="N1181" s="2" t="s">
        <v>286</v>
      </c>
      <c r="O1181" s="21" t="s">
        <v>287</v>
      </c>
      <c r="P1181" s="2" t="s">
        <v>301</v>
      </c>
      <c r="Q1181" s="2"/>
      <c r="R1181" s="19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customFormat="false" ht="15.75" hidden="false" customHeight="false" outlineLevel="0" collapsed="false">
      <c r="A1182" s="6" t="s">
        <v>306</v>
      </c>
      <c r="B1182" s="6" t="s">
        <v>307</v>
      </c>
      <c r="C1182" s="6" t="s">
        <v>308</v>
      </c>
      <c r="D1182" s="2" t="s">
        <v>309</v>
      </c>
      <c r="E1182" s="2" t="s">
        <v>310</v>
      </c>
      <c r="F1182" s="6" t="n">
        <v>1000</v>
      </c>
      <c r="G1182" s="2"/>
      <c r="H1182" s="2" t="n">
        <v>870</v>
      </c>
      <c r="I1182" s="2" t="s">
        <v>311</v>
      </c>
      <c r="J1182" s="2" t="s">
        <v>236</v>
      </c>
      <c r="K1182" s="14" t="n">
        <v>35</v>
      </c>
      <c r="L1182" s="2" t="n">
        <v>9</v>
      </c>
      <c r="M1182" s="2" t="s">
        <v>173</v>
      </c>
      <c r="N1182" s="6" t="s">
        <v>312</v>
      </c>
      <c r="O1182" s="22" t="s">
        <v>313</v>
      </c>
      <c r="P1182" s="2" t="s">
        <v>124</v>
      </c>
      <c r="Q1182" s="2"/>
      <c r="R1182" s="19"/>
      <c r="S1182" s="14"/>
      <c r="T1182" s="2"/>
      <c r="U1182" s="2"/>
      <c r="V1182" s="2"/>
      <c r="W1182" s="2"/>
      <c r="X1182" s="2"/>
      <c r="Y1182" s="2"/>
      <c r="Z1182" s="2"/>
      <c r="AA1182" s="2"/>
      <c r="AB1182" s="2"/>
    </row>
    <row r="1183" customFormat="false" ht="15.75" hidden="false" customHeight="false" outlineLevel="0" collapsed="false">
      <c r="A1183" s="6" t="s">
        <v>314</v>
      </c>
      <c r="B1183" s="6" t="s">
        <v>307</v>
      </c>
      <c r="C1183" s="6" t="s">
        <v>308</v>
      </c>
      <c r="D1183" s="2" t="s">
        <v>309</v>
      </c>
      <c r="E1183" s="2" t="s">
        <v>310</v>
      </c>
      <c r="F1183" s="6" t="n">
        <v>1000</v>
      </c>
      <c r="G1183" s="2"/>
      <c r="H1183" s="2" t="n">
        <v>870</v>
      </c>
      <c r="I1183" s="2" t="s">
        <v>311</v>
      </c>
      <c r="J1183" s="2" t="s">
        <v>236</v>
      </c>
      <c r="K1183" s="14" t="n">
        <v>33</v>
      </c>
      <c r="L1183" s="2" t="n">
        <v>9</v>
      </c>
      <c r="M1183" s="2" t="s">
        <v>173</v>
      </c>
      <c r="N1183" s="6" t="s">
        <v>312</v>
      </c>
      <c r="O1183" s="22" t="s">
        <v>313</v>
      </c>
      <c r="P1183" s="2" t="s">
        <v>124</v>
      </c>
      <c r="Q1183" s="2"/>
      <c r="R1183" s="19"/>
      <c r="S1183" s="14"/>
      <c r="T1183" s="2"/>
      <c r="U1183" s="2"/>
      <c r="V1183" s="2"/>
      <c r="W1183" s="2"/>
      <c r="X1183" s="2"/>
      <c r="Y1183" s="2"/>
      <c r="Z1183" s="2"/>
      <c r="AA1183" s="2"/>
      <c r="AB1183" s="2"/>
    </row>
    <row r="1184" customFormat="false" ht="15.75" hidden="false" customHeight="false" outlineLevel="0" collapsed="false">
      <c r="A1184" s="6" t="s">
        <v>315</v>
      </c>
      <c r="B1184" s="6" t="s">
        <v>307</v>
      </c>
      <c r="C1184" s="6" t="s">
        <v>308</v>
      </c>
      <c r="D1184" s="2" t="s">
        <v>309</v>
      </c>
      <c r="E1184" s="2" t="s">
        <v>310</v>
      </c>
      <c r="F1184" s="6" t="n">
        <v>1000</v>
      </c>
      <c r="G1184" s="2"/>
      <c r="H1184" s="2" t="n">
        <v>870</v>
      </c>
      <c r="I1184" s="2" t="s">
        <v>311</v>
      </c>
      <c r="J1184" s="2" t="s">
        <v>236</v>
      </c>
      <c r="K1184" s="14" t="n">
        <v>50</v>
      </c>
      <c r="L1184" s="2" t="n">
        <v>9</v>
      </c>
      <c r="M1184" s="2" t="s">
        <v>173</v>
      </c>
      <c r="N1184" s="6" t="s">
        <v>312</v>
      </c>
      <c r="O1184" s="22" t="s">
        <v>313</v>
      </c>
      <c r="P1184" s="2" t="s">
        <v>124</v>
      </c>
      <c r="Q1184" s="2"/>
      <c r="R1184" s="19"/>
      <c r="S1184" s="14"/>
      <c r="T1184" s="2"/>
      <c r="U1184" s="2"/>
      <c r="V1184" s="2"/>
      <c r="W1184" s="2"/>
      <c r="X1184" s="2"/>
      <c r="Y1184" s="2"/>
      <c r="Z1184" s="2"/>
      <c r="AA1184" s="2"/>
      <c r="AB1184" s="2"/>
    </row>
    <row r="1185" customFormat="false" ht="15.75" hidden="false" customHeight="false" outlineLevel="0" collapsed="false">
      <c r="A1185" s="6" t="s">
        <v>306</v>
      </c>
      <c r="B1185" s="6" t="s">
        <v>307</v>
      </c>
      <c r="C1185" s="6" t="s">
        <v>308</v>
      </c>
      <c r="D1185" s="2" t="s">
        <v>309</v>
      </c>
      <c r="E1185" s="2" t="s">
        <v>310</v>
      </c>
      <c r="F1185" s="6" t="n">
        <v>1000</v>
      </c>
      <c r="G1185" s="2"/>
      <c r="H1185" s="2" t="n">
        <v>870</v>
      </c>
      <c r="I1185" s="2" t="s">
        <v>311</v>
      </c>
      <c r="J1185" s="2" t="s">
        <v>236</v>
      </c>
      <c r="K1185" s="14" t="n">
        <v>970</v>
      </c>
      <c r="L1185" s="2" t="n">
        <v>420</v>
      </c>
      <c r="M1185" s="2" t="s">
        <v>53</v>
      </c>
      <c r="N1185" s="6" t="s">
        <v>312</v>
      </c>
      <c r="O1185" s="22" t="s">
        <v>313</v>
      </c>
      <c r="P1185" s="2" t="s">
        <v>124</v>
      </c>
      <c r="Q1185" s="2"/>
      <c r="R1185" s="19"/>
      <c r="S1185" s="14"/>
      <c r="T1185" s="2"/>
      <c r="U1185" s="2"/>
      <c r="V1185" s="2"/>
      <c r="W1185" s="2"/>
      <c r="X1185" s="2"/>
      <c r="Y1185" s="2"/>
      <c r="Z1185" s="2"/>
      <c r="AA1185" s="2"/>
      <c r="AB1185" s="2"/>
    </row>
    <row r="1186" customFormat="false" ht="15.75" hidden="false" customHeight="false" outlineLevel="0" collapsed="false">
      <c r="A1186" s="6" t="s">
        <v>314</v>
      </c>
      <c r="B1186" s="6" t="s">
        <v>307</v>
      </c>
      <c r="C1186" s="6" t="s">
        <v>308</v>
      </c>
      <c r="D1186" s="2" t="s">
        <v>309</v>
      </c>
      <c r="E1186" s="2" t="s">
        <v>310</v>
      </c>
      <c r="F1186" s="6" t="n">
        <v>1000</v>
      </c>
      <c r="G1186" s="2"/>
      <c r="H1186" s="2" t="n">
        <v>870</v>
      </c>
      <c r="I1186" s="2" t="s">
        <v>311</v>
      </c>
      <c r="J1186" s="2" t="s">
        <v>236</v>
      </c>
      <c r="K1186" s="14" t="n">
        <v>940</v>
      </c>
      <c r="L1186" s="2" t="n">
        <v>420</v>
      </c>
      <c r="M1186" s="2" t="s">
        <v>53</v>
      </c>
      <c r="N1186" s="6" t="s">
        <v>312</v>
      </c>
      <c r="O1186" s="22" t="s">
        <v>313</v>
      </c>
      <c r="P1186" s="2" t="s">
        <v>124</v>
      </c>
      <c r="Q1186" s="2"/>
      <c r="R1186" s="19"/>
      <c r="S1186" s="14"/>
      <c r="T1186" s="2"/>
      <c r="U1186" s="2"/>
      <c r="V1186" s="2"/>
      <c r="W1186" s="2"/>
      <c r="X1186" s="2"/>
      <c r="Y1186" s="2"/>
      <c r="Z1186" s="2"/>
      <c r="AA1186" s="2"/>
      <c r="AB1186" s="2"/>
    </row>
    <row r="1187" customFormat="false" ht="15.75" hidden="false" customHeight="false" outlineLevel="0" collapsed="false">
      <c r="A1187" s="6" t="s">
        <v>315</v>
      </c>
      <c r="B1187" s="6" t="s">
        <v>307</v>
      </c>
      <c r="C1187" s="6" t="s">
        <v>308</v>
      </c>
      <c r="D1187" s="2" t="s">
        <v>309</v>
      </c>
      <c r="E1187" s="2" t="s">
        <v>310</v>
      </c>
      <c r="F1187" s="6" t="n">
        <v>1000</v>
      </c>
      <c r="G1187" s="2"/>
      <c r="H1187" s="2" t="n">
        <v>870</v>
      </c>
      <c r="I1187" s="2" t="s">
        <v>311</v>
      </c>
      <c r="J1187" s="2" t="s">
        <v>236</v>
      </c>
      <c r="K1187" s="14" t="n">
        <v>580</v>
      </c>
      <c r="L1187" s="2" t="n">
        <v>420</v>
      </c>
      <c r="M1187" s="2" t="s">
        <v>53</v>
      </c>
      <c r="N1187" s="6" t="s">
        <v>312</v>
      </c>
      <c r="O1187" s="22" t="s">
        <v>313</v>
      </c>
      <c r="P1187" s="2" t="s">
        <v>124</v>
      </c>
      <c r="Q1187" s="2"/>
      <c r="R1187" s="19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customFormat="false" ht="15.75" hidden="false" customHeight="false" outlineLevel="0" collapsed="false">
      <c r="A1188" s="6" t="s">
        <v>306</v>
      </c>
      <c r="B1188" s="6" t="s">
        <v>307</v>
      </c>
      <c r="C1188" s="6" t="s">
        <v>308</v>
      </c>
      <c r="D1188" s="2" t="s">
        <v>309</v>
      </c>
      <c r="E1188" s="2" t="s">
        <v>310</v>
      </c>
      <c r="F1188" s="6" t="n">
        <v>1000</v>
      </c>
      <c r="G1188" s="2"/>
      <c r="H1188" s="2" t="n">
        <v>870</v>
      </c>
      <c r="I1188" s="2" t="s">
        <v>311</v>
      </c>
      <c r="J1188" s="2" t="s">
        <v>316</v>
      </c>
      <c r="K1188" s="14" t="n">
        <v>47</v>
      </c>
      <c r="L1188" s="2" t="n">
        <v>19</v>
      </c>
      <c r="M1188" s="2" t="s">
        <v>173</v>
      </c>
      <c r="N1188" s="6" t="s">
        <v>312</v>
      </c>
      <c r="O1188" s="22" t="s">
        <v>313</v>
      </c>
      <c r="P1188" s="2" t="s">
        <v>124</v>
      </c>
      <c r="Q1188" s="2"/>
      <c r="R1188" s="19"/>
      <c r="S1188" s="14"/>
      <c r="T1188" s="2"/>
      <c r="U1188" s="2"/>
      <c r="V1188" s="2"/>
      <c r="W1188" s="2"/>
      <c r="X1188" s="2"/>
      <c r="Y1188" s="2"/>
      <c r="Z1188" s="2"/>
      <c r="AA1188" s="2"/>
      <c r="AB1188" s="2"/>
    </row>
    <row r="1189" customFormat="false" ht="15.75" hidden="false" customHeight="false" outlineLevel="0" collapsed="false">
      <c r="A1189" s="6" t="s">
        <v>314</v>
      </c>
      <c r="B1189" s="6" t="s">
        <v>307</v>
      </c>
      <c r="C1189" s="6" t="s">
        <v>308</v>
      </c>
      <c r="D1189" s="2" t="s">
        <v>309</v>
      </c>
      <c r="E1189" s="2" t="s">
        <v>310</v>
      </c>
      <c r="F1189" s="6" t="n">
        <v>1000</v>
      </c>
      <c r="G1189" s="2"/>
      <c r="H1189" s="2" t="n">
        <v>870</v>
      </c>
      <c r="I1189" s="2" t="s">
        <v>311</v>
      </c>
      <c r="J1189" s="2" t="s">
        <v>316</v>
      </c>
      <c r="K1189" s="14" t="n">
        <v>61</v>
      </c>
      <c r="L1189" s="2" t="n">
        <v>19</v>
      </c>
      <c r="M1189" s="2" t="s">
        <v>173</v>
      </c>
      <c r="N1189" s="6" t="s">
        <v>312</v>
      </c>
      <c r="O1189" s="22" t="s">
        <v>313</v>
      </c>
      <c r="P1189" s="2" t="s">
        <v>124</v>
      </c>
      <c r="Q1189" s="2"/>
      <c r="R1189" s="19"/>
      <c r="S1189" s="14"/>
      <c r="T1189" s="2"/>
      <c r="U1189" s="2"/>
      <c r="V1189" s="2"/>
      <c r="W1189" s="2"/>
      <c r="X1189" s="2"/>
      <c r="Y1189" s="2"/>
      <c r="Z1189" s="2"/>
      <c r="AA1189" s="2"/>
      <c r="AB1189" s="2"/>
    </row>
    <row r="1190" customFormat="false" ht="15.75" hidden="false" customHeight="false" outlineLevel="0" collapsed="false">
      <c r="A1190" s="6" t="s">
        <v>315</v>
      </c>
      <c r="B1190" s="6" t="s">
        <v>307</v>
      </c>
      <c r="C1190" s="6" t="s">
        <v>308</v>
      </c>
      <c r="D1190" s="2" t="s">
        <v>309</v>
      </c>
      <c r="E1190" s="2" t="s">
        <v>310</v>
      </c>
      <c r="F1190" s="6" t="n">
        <v>1000</v>
      </c>
      <c r="G1190" s="2"/>
      <c r="H1190" s="2" t="n">
        <v>870</v>
      </c>
      <c r="I1190" s="2" t="s">
        <v>311</v>
      </c>
      <c r="J1190" s="2" t="s">
        <v>316</v>
      </c>
      <c r="K1190" s="14" t="n">
        <v>58</v>
      </c>
      <c r="L1190" s="2" t="n">
        <v>19</v>
      </c>
      <c r="M1190" s="2" t="s">
        <v>173</v>
      </c>
      <c r="N1190" s="6" t="s">
        <v>312</v>
      </c>
      <c r="O1190" s="22" t="s">
        <v>313</v>
      </c>
      <c r="P1190" s="2" t="s">
        <v>124</v>
      </c>
      <c r="Q1190" s="2"/>
      <c r="R1190" s="19"/>
      <c r="S1190" s="14"/>
      <c r="T1190" s="2"/>
      <c r="U1190" s="2"/>
      <c r="V1190" s="2"/>
      <c r="W1190" s="2"/>
      <c r="X1190" s="2"/>
      <c r="Y1190" s="2"/>
      <c r="Z1190" s="2"/>
      <c r="AA1190" s="2"/>
      <c r="AB1190" s="2"/>
    </row>
    <row r="1191" customFormat="false" ht="15.75" hidden="false" customHeight="false" outlineLevel="0" collapsed="false">
      <c r="A1191" s="6" t="s">
        <v>306</v>
      </c>
      <c r="B1191" s="6" t="s">
        <v>307</v>
      </c>
      <c r="C1191" s="6" t="s">
        <v>308</v>
      </c>
      <c r="D1191" s="2" t="s">
        <v>309</v>
      </c>
      <c r="E1191" s="2" t="s">
        <v>310</v>
      </c>
      <c r="F1191" s="6" t="n">
        <v>1000</v>
      </c>
      <c r="G1191" s="2"/>
      <c r="H1191" s="2" t="n">
        <v>870</v>
      </c>
      <c r="I1191" s="2" t="s">
        <v>311</v>
      </c>
      <c r="J1191" s="2" t="s">
        <v>316</v>
      </c>
      <c r="K1191" s="14" t="n">
        <v>17100</v>
      </c>
      <c r="L1191" s="2" t="n">
        <v>2000</v>
      </c>
      <c r="M1191" s="2" t="s">
        <v>53</v>
      </c>
      <c r="N1191" s="6" t="s">
        <v>312</v>
      </c>
      <c r="O1191" s="22" t="s">
        <v>313</v>
      </c>
      <c r="P1191" s="2" t="s">
        <v>124</v>
      </c>
      <c r="Q1191" s="2"/>
      <c r="R1191" s="19"/>
      <c r="S1191" s="14"/>
      <c r="T1191" s="2"/>
      <c r="U1191" s="2"/>
      <c r="V1191" s="2"/>
      <c r="W1191" s="2"/>
      <c r="X1191" s="2"/>
      <c r="Y1191" s="2"/>
      <c r="Z1191" s="2"/>
      <c r="AA1191" s="2"/>
      <c r="AB1191" s="2"/>
    </row>
    <row r="1192" customFormat="false" ht="15.75" hidden="false" customHeight="false" outlineLevel="0" collapsed="false">
      <c r="A1192" s="6" t="s">
        <v>314</v>
      </c>
      <c r="B1192" s="6" t="s">
        <v>307</v>
      </c>
      <c r="C1192" s="6" t="s">
        <v>308</v>
      </c>
      <c r="D1192" s="2" t="s">
        <v>309</v>
      </c>
      <c r="E1192" s="2" t="s">
        <v>310</v>
      </c>
      <c r="F1192" s="6" t="n">
        <v>1000</v>
      </c>
      <c r="G1192" s="2"/>
      <c r="H1192" s="2" t="n">
        <v>870</v>
      </c>
      <c r="I1192" s="2" t="s">
        <v>311</v>
      </c>
      <c r="J1192" s="2" t="s">
        <v>316</v>
      </c>
      <c r="K1192" s="14" t="n">
        <v>20300</v>
      </c>
      <c r="L1192" s="2" t="n">
        <v>2000</v>
      </c>
      <c r="M1192" s="2" t="s">
        <v>53</v>
      </c>
      <c r="N1192" s="6" t="s">
        <v>312</v>
      </c>
      <c r="O1192" s="22" t="s">
        <v>313</v>
      </c>
      <c r="P1192" s="2" t="s">
        <v>124</v>
      </c>
      <c r="Q1192" s="2"/>
      <c r="R1192" s="19"/>
      <c r="S1192" s="14"/>
      <c r="T1192" s="2"/>
      <c r="U1192" s="2"/>
      <c r="V1192" s="2"/>
      <c r="W1192" s="2"/>
      <c r="X1192" s="2"/>
      <c r="Y1192" s="2"/>
      <c r="Z1192" s="2"/>
      <c r="AA1192" s="2"/>
      <c r="AB1192" s="2"/>
    </row>
    <row r="1193" customFormat="false" ht="15.75" hidden="false" customHeight="false" outlineLevel="0" collapsed="false">
      <c r="A1193" s="6" t="s">
        <v>315</v>
      </c>
      <c r="B1193" s="6" t="s">
        <v>307</v>
      </c>
      <c r="C1193" s="6" t="s">
        <v>308</v>
      </c>
      <c r="D1193" s="2" t="s">
        <v>309</v>
      </c>
      <c r="E1193" s="2" t="s">
        <v>310</v>
      </c>
      <c r="F1193" s="6" t="n">
        <v>1000</v>
      </c>
      <c r="G1193" s="2"/>
      <c r="H1193" s="2" t="n">
        <v>870</v>
      </c>
      <c r="I1193" s="2" t="s">
        <v>311</v>
      </c>
      <c r="J1193" s="2" t="s">
        <v>316</v>
      </c>
      <c r="K1193" s="14" t="n">
        <v>4200</v>
      </c>
      <c r="L1193" s="2" t="n">
        <v>2000</v>
      </c>
      <c r="M1193" s="2" t="s">
        <v>53</v>
      </c>
      <c r="N1193" s="6" t="s">
        <v>312</v>
      </c>
      <c r="O1193" s="22" t="s">
        <v>313</v>
      </c>
      <c r="P1193" s="2" t="s">
        <v>124</v>
      </c>
      <c r="Q1193" s="2"/>
      <c r="R1193" s="19"/>
      <c r="S1193" s="14"/>
      <c r="T1193" s="2"/>
      <c r="U1193" s="2"/>
      <c r="V1193" s="2"/>
      <c r="W1193" s="2"/>
      <c r="X1193" s="2"/>
      <c r="Y1193" s="2"/>
      <c r="Z1193" s="2"/>
      <c r="AA1193" s="2"/>
      <c r="AB1193" s="2"/>
    </row>
    <row r="1194" customFormat="false" ht="15.75" hidden="false" customHeight="false" outlineLevel="0" collapsed="false">
      <c r="A1194" s="6" t="s">
        <v>306</v>
      </c>
      <c r="B1194" s="6" t="s">
        <v>307</v>
      </c>
      <c r="C1194" s="6" t="s">
        <v>308</v>
      </c>
      <c r="D1194" s="2" t="s">
        <v>309</v>
      </c>
      <c r="E1194" s="2" t="s">
        <v>310</v>
      </c>
      <c r="F1194" s="6" t="n">
        <v>1000</v>
      </c>
      <c r="G1194" s="2"/>
      <c r="H1194" s="2" t="n">
        <v>870</v>
      </c>
      <c r="I1194" s="2" t="s">
        <v>311</v>
      </c>
      <c r="J1194" s="2" t="s">
        <v>317</v>
      </c>
      <c r="K1194" s="14" t="n">
        <v>49</v>
      </c>
      <c r="L1194" s="2" t="n">
        <v>12</v>
      </c>
      <c r="M1194" s="2" t="s">
        <v>173</v>
      </c>
      <c r="N1194" s="6" t="s">
        <v>312</v>
      </c>
      <c r="O1194" s="22" t="s">
        <v>313</v>
      </c>
      <c r="P1194" s="2" t="s">
        <v>124</v>
      </c>
      <c r="Q1194" s="2"/>
      <c r="R1194" s="19"/>
      <c r="S1194" s="14"/>
      <c r="T1194" s="2"/>
      <c r="U1194" s="2"/>
      <c r="V1194" s="2"/>
      <c r="W1194" s="2"/>
      <c r="X1194" s="2"/>
      <c r="Y1194" s="2"/>
      <c r="Z1194" s="2"/>
      <c r="AA1194" s="2"/>
      <c r="AB1194" s="2"/>
    </row>
    <row r="1195" customFormat="false" ht="15.75" hidden="false" customHeight="false" outlineLevel="0" collapsed="false">
      <c r="A1195" s="6" t="s">
        <v>314</v>
      </c>
      <c r="B1195" s="6" t="s">
        <v>307</v>
      </c>
      <c r="C1195" s="6" t="s">
        <v>308</v>
      </c>
      <c r="D1195" s="2" t="s">
        <v>309</v>
      </c>
      <c r="E1195" s="2" t="s">
        <v>310</v>
      </c>
      <c r="F1195" s="6" t="n">
        <v>1000</v>
      </c>
      <c r="G1195" s="2"/>
      <c r="H1195" s="2" t="n">
        <v>870</v>
      </c>
      <c r="I1195" s="2" t="s">
        <v>311</v>
      </c>
      <c r="J1195" s="2" t="s">
        <v>317</v>
      </c>
      <c r="K1195" s="14" t="n">
        <v>34</v>
      </c>
      <c r="L1195" s="2" t="n">
        <v>12</v>
      </c>
      <c r="M1195" s="2" t="s">
        <v>173</v>
      </c>
      <c r="N1195" s="6" t="s">
        <v>312</v>
      </c>
      <c r="O1195" s="22" t="s">
        <v>313</v>
      </c>
      <c r="P1195" s="2" t="s">
        <v>124</v>
      </c>
      <c r="Q1195" s="2"/>
      <c r="R1195" s="19"/>
      <c r="S1195" s="14"/>
      <c r="T1195" s="2"/>
      <c r="U1195" s="2"/>
      <c r="V1195" s="2"/>
      <c r="W1195" s="2"/>
      <c r="X1195" s="2"/>
      <c r="Y1195" s="2"/>
      <c r="Z1195" s="2"/>
      <c r="AA1195" s="2"/>
      <c r="AB1195" s="2"/>
    </row>
    <row r="1196" customFormat="false" ht="15.75" hidden="false" customHeight="false" outlineLevel="0" collapsed="false">
      <c r="A1196" s="6" t="s">
        <v>315</v>
      </c>
      <c r="B1196" s="6" t="s">
        <v>307</v>
      </c>
      <c r="C1196" s="6" t="s">
        <v>308</v>
      </c>
      <c r="D1196" s="2" t="s">
        <v>309</v>
      </c>
      <c r="E1196" s="2" t="s">
        <v>310</v>
      </c>
      <c r="F1196" s="6" t="n">
        <v>1000</v>
      </c>
      <c r="G1196" s="2"/>
      <c r="H1196" s="2" t="n">
        <v>870</v>
      </c>
      <c r="I1196" s="2" t="s">
        <v>311</v>
      </c>
      <c r="J1196" s="2" t="s">
        <v>317</v>
      </c>
      <c r="K1196" s="14" t="n">
        <v>14</v>
      </c>
      <c r="L1196" s="2" t="n">
        <v>12</v>
      </c>
      <c r="M1196" s="2" t="s">
        <v>173</v>
      </c>
      <c r="N1196" s="6" t="s">
        <v>312</v>
      </c>
      <c r="O1196" s="22" t="s">
        <v>313</v>
      </c>
      <c r="P1196" s="2" t="s">
        <v>124</v>
      </c>
      <c r="Q1196" s="2"/>
      <c r="R1196" s="19"/>
      <c r="S1196" s="14"/>
      <c r="T1196" s="2"/>
      <c r="U1196" s="2"/>
      <c r="V1196" s="2"/>
      <c r="W1196" s="2"/>
      <c r="X1196" s="2"/>
      <c r="Y1196" s="2"/>
      <c r="Z1196" s="2"/>
      <c r="AA1196" s="2"/>
      <c r="AB1196" s="2"/>
    </row>
    <row r="1197" customFormat="false" ht="15.75" hidden="false" customHeight="false" outlineLevel="0" collapsed="false">
      <c r="A1197" s="6" t="s">
        <v>306</v>
      </c>
      <c r="B1197" s="6" t="s">
        <v>307</v>
      </c>
      <c r="C1197" s="6" t="s">
        <v>308</v>
      </c>
      <c r="D1197" s="2" t="s">
        <v>309</v>
      </c>
      <c r="E1197" s="2" t="s">
        <v>310</v>
      </c>
      <c r="F1197" s="6" t="n">
        <v>1000</v>
      </c>
      <c r="G1197" s="2"/>
      <c r="H1197" s="2" t="n">
        <v>870</v>
      </c>
      <c r="I1197" s="2" t="s">
        <v>311</v>
      </c>
      <c r="J1197" s="2" t="s">
        <v>317</v>
      </c>
      <c r="K1197" s="14" t="n">
        <v>20100</v>
      </c>
      <c r="L1197" s="2" t="n">
        <v>520</v>
      </c>
      <c r="M1197" s="2" t="s">
        <v>53</v>
      </c>
      <c r="N1197" s="6" t="s">
        <v>312</v>
      </c>
      <c r="O1197" s="22" t="s">
        <v>313</v>
      </c>
      <c r="P1197" s="2" t="s">
        <v>124</v>
      </c>
      <c r="Q1197" s="2"/>
      <c r="R1197" s="19"/>
      <c r="S1197" s="14"/>
      <c r="T1197" s="2"/>
      <c r="U1197" s="2"/>
      <c r="V1197" s="2"/>
      <c r="W1197" s="2"/>
      <c r="X1197" s="2"/>
      <c r="Y1197" s="2"/>
      <c r="Z1197" s="2"/>
      <c r="AA1197" s="2"/>
      <c r="AB1197" s="2"/>
    </row>
    <row r="1198" customFormat="false" ht="15.75" hidden="false" customHeight="false" outlineLevel="0" collapsed="false">
      <c r="A1198" s="6" t="s">
        <v>314</v>
      </c>
      <c r="B1198" s="6" t="s">
        <v>307</v>
      </c>
      <c r="C1198" s="6" t="s">
        <v>308</v>
      </c>
      <c r="D1198" s="2" t="s">
        <v>309</v>
      </c>
      <c r="E1198" s="2" t="s">
        <v>310</v>
      </c>
      <c r="F1198" s="6" t="n">
        <v>1000</v>
      </c>
      <c r="G1198" s="2"/>
      <c r="H1198" s="2" t="n">
        <v>870</v>
      </c>
      <c r="I1198" s="2" t="s">
        <v>311</v>
      </c>
      <c r="J1198" s="2" t="s">
        <v>317</v>
      </c>
      <c r="K1198" s="14" t="n">
        <v>1000</v>
      </c>
      <c r="L1198" s="2" t="n">
        <v>520</v>
      </c>
      <c r="M1198" s="2" t="s">
        <v>53</v>
      </c>
      <c r="N1198" s="6" t="s">
        <v>312</v>
      </c>
      <c r="O1198" s="22" t="s">
        <v>313</v>
      </c>
      <c r="P1198" s="2" t="s">
        <v>124</v>
      </c>
      <c r="Q1198" s="2"/>
      <c r="R1198" s="19"/>
      <c r="S1198" s="14"/>
      <c r="T1198" s="2"/>
      <c r="U1198" s="2"/>
      <c r="V1198" s="2"/>
      <c r="W1198" s="2"/>
      <c r="X1198" s="2"/>
      <c r="Y1198" s="2"/>
      <c r="Z1198" s="2"/>
      <c r="AA1198" s="2"/>
      <c r="AB1198" s="2"/>
    </row>
    <row r="1199" customFormat="false" ht="15.75" hidden="false" customHeight="false" outlineLevel="0" collapsed="false">
      <c r="A1199" s="6" t="s">
        <v>315</v>
      </c>
      <c r="B1199" s="6" t="s">
        <v>307</v>
      </c>
      <c r="C1199" s="6" t="s">
        <v>308</v>
      </c>
      <c r="D1199" s="2" t="s">
        <v>309</v>
      </c>
      <c r="E1199" s="2" t="s">
        <v>310</v>
      </c>
      <c r="F1199" s="6" t="n">
        <v>1000</v>
      </c>
      <c r="G1199" s="2"/>
      <c r="H1199" s="2" t="n">
        <v>870</v>
      </c>
      <c r="I1199" s="2" t="s">
        <v>311</v>
      </c>
      <c r="J1199" s="2" t="s">
        <v>317</v>
      </c>
      <c r="K1199" s="14" t="n">
        <v>100</v>
      </c>
      <c r="L1199" s="2" t="n">
        <v>520</v>
      </c>
      <c r="M1199" s="2" t="s">
        <v>53</v>
      </c>
      <c r="N1199" s="6" t="s">
        <v>312</v>
      </c>
      <c r="O1199" s="22" t="s">
        <v>313</v>
      </c>
      <c r="P1199" s="2" t="s">
        <v>124</v>
      </c>
      <c r="Q1199" s="2"/>
      <c r="R1199" s="19"/>
      <c r="S1199" s="14"/>
      <c r="T1199" s="2"/>
      <c r="U1199" s="2"/>
      <c r="V1199" s="2"/>
      <c r="W1199" s="2"/>
      <c r="X1199" s="2"/>
      <c r="Y1199" s="2"/>
      <c r="Z1199" s="2"/>
      <c r="AA1199" s="2"/>
      <c r="AB1199" s="2"/>
    </row>
    <row r="1200" customFormat="false" ht="15.75" hidden="false" customHeight="false" outlineLevel="0" collapsed="false">
      <c r="A1200" s="6" t="s">
        <v>306</v>
      </c>
      <c r="B1200" s="6" t="s">
        <v>307</v>
      </c>
      <c r="C1200" s="6" t="s">
        <v>308</v>
      </c>
      <c r="D1200" s="2" t="s">
        <v>309</v>
      </c>
      <c r="E1200" s="2" t="s">
        <v>310</v>
      </c>
      <c r="F1200" s="6" t="n">
        <v>1000</v>
      </c>
      <c r="G1200" s="2"/>
      <c r="H1200" s="2" t="n">
        <v>870</v>
      </c>
      <c r="I1200" s="2" t="s">
        <v>311</v>
      </c>
      <c r="J1200" s="2" t="s">
        <v>318</v>
      </c>
      <c r="K1200" s="14" t="n">
        <v>108</v>
      </c>
      <c r="L1200" s="2" t="n">
        <v>211</v>
      </c>
      <c r="M1200" s="2" t="s">
        <v>173</v>
      </c>
      <c r="N1200" s="6" t="s">
        <v>312</v>
      </c>
      <c r="O1200" s="22" t="s">
        <v>313</v>
      </c>
      <c r="P1200" s="2" t="s">
        <v>124</v>
      </c>
      <c r="Q1200" s="2"/>
      <c r="R1200" s="19"/>
      <c r="S1200" s="14"/>
      <c r="T1200" s="2"/>
      <c r="U1200" s="2"/>
      <c r="V1200" s="2"/>
      <c r="W1200" s="2"/>
      <c r="X1200" s="2"/>
      <c r="Y1200" s="2"/>
      <c r="Z1200" s="2"/>
      <c r="AA1200" s="2"/>
      <c r="AB1200" s="2"/>
    </row>
    <row r="1201" customFormat="false" ht="15.75" hidden="false" customHeight="false" outlineLevel="0" collapsed="false">
      <c r="A1201" s="6" t="s">
        <v>314</v>
      </c>
      <c r="B1201" s="6" t="s">
        <v>307</v>
      </c>
      <c r="C1201" s="6" t="s">
        <v>308</v>
      </c>
      <c r="D1201" s="2" t="s">
        <v>309</v>
      </c>
      <c r="E1201" s="2" t="s">
        <v>310</v>
      </c>
      <c r="F1201" s="6" t="n">
        <v>1000</v>
      </c>
      <c r="G1201" s="2"/>
      <c r="H1201" s="2" t="n">
        <v>870</v>
      </c>
      <c r="I1201" s="2" t="s">
        <v>311</v>
      </c>
      <c r="J1201" s="2" t="s">
        <v>318</v>
      </c>
      <c r="K1201" s="14" t="n">
        <v>122</v>
      </c>
      <c r="L1201" s="2" t="n">
        <v>211</v>
      </c>
      <c r="M1201" s="2" t="s">
        <v>173</v>
      </c>
      <c r="N1201" s="6" t="s">
        <v>312</v>
      </c>
      <c r="O1201" s="22" t="s">
        <v>313</v>
      </c>
      <c r="P1201" s="2" t="s">
        <v>124</v>
      </c>
      <c r="Q1201" s="2"/>
      <c r="R1201" s="19"/>
      <c r="S1201" s="14"/>
      <c r="T1201" s="2"/>
      <c r="U1201" s="2"/>
      <c r="V1201" s="2"/>
      <c r="W1201" s="2"/>
      <c r="X1201" s="2"/>
      <c r="Y1201" s="2"/>
      <c r="Z1201" s="2"/>
      <c r="AA1201" s="2"/>
      <c r="AB1201" s="2"/>
    </row>
    <row r="1202" customFormat="false" ht="15.75" hidden="false" customHeight="false" outlineLevel="0" collapsed="false">
      <c r="A1202" s="6" t="s">
        <v>315</v>
      </c>
      <c r="B1202" s="6" t="s">
        <v>307</v>
      </c>
      <c r="C1202" s="6" t="s">
        <v>308</v>
      </c>
      <c r="D1202" s="2" t="s">
        <v>309</v>
      </c>
      <c r="E1202" s="2" t="s">
        <v>310</v>
      </c>
      <c r="F1202" s="6" t="n">
        <v>1000</v>
      </c>
      <c r="G1202" s="2"/>
      <c r="H1202" s="2" t="n">
        <v>870</v>
      </c>
      <c r="I1202" s="2" t="s">
        <v>311</v>
      </c>
      <c r="J1202" s="2" t="s">
        <v>318</v>
      </c>
      <c r="K1202" s="14" t="n">
        <v>332</v>
      </c>
      <c r="L1202" s="2" t="n">
        <v>211</v>
      </c>
      <c r="M1202" s="2" t="s">
        <v>173</v>
      </c>
      <c r="N1202" s="6" t="s">
        <v>312</v>
      </c>
      <c r="O1202" s="22" t="s">
        <v>313</v>
      </c>
      <c r="P1202" s="2" t="s">
        <v>124</v>
      </c>
      <c r="Q1202" s="2"/>
      <c r="R1202" s="19"/>
      <c r="S1202" s="14"/>
      <c r="T1202" s="2"/>
      <c r="U1202" s="2"/>
      <c r="V1202" s="2"/>
      <c r="W1202" s="2"/>
      <c r="X1202" s="2"/>
      <c r="Y1202" s="2"/>
      <c r="Z1202" s="2"/>
      <c r="AA1202" s="2"/>
      <c r="AB1202" s="2"/>
    </row>
    <row r="1203" customFormat="false" ht="15.75" hidden="false" customHeight="false" outlineLevel="0" collapsed="false">
      <c r="A1203" s="6" t="s">
        <v>306</v>
      </c>
      <c r="B1203" s="6" t="s">
        <v>307</v>
      </c>
      <c r="C1203" s="6" t="s">
        <v>308</v>
      </c>
      <c r="D1203" s="2" t="s">
        <v>309</v>
      </c>
      <c r="E1203" s="2" t="s">
        <v>310</v>
      </c>
      <c r="F1203" s="6" t="n">
        <v>1000</v>
      </c>
      <c r="G1203" s="2"/>
      <c r="H1203" s="2" t="n">
        <v>870</v>
      </c>
      <c r="I1203" s="2" t="s">
        <v>311</v>
      </c>
      <c r="J1203" s="2" t="s">
        <v>318</v>
      </c>
      <c r="K1203" s="14" t="n">
        <v>420</v>
      </c>
      <c r="L1203" s="2" t="n">
        <v>410</v>
      </c>
      <c r="M1203" s="2" t="s">
        <v>53</v>
      </c>
      <c r="N1203" s="6" t="s">
        <v>312</v>
      </c>
      <c r="O1203" s="22" t="s">
        <v>313</v>
      </c>
      <c r="P1203" s="2" t="s">
        <v>124</v>
      </c>
      <c r="Q1203" s="2"/>
      <c r="R1203" s="19"/>
      <c r="S1203" s="14"/>
      <c r="T1203" s="2"/>
      <c r="U1203" s="2"/>
      <c r="V1203" s="2"/>
      <c r="W1203" s="2"/>
      <c r="X1203" s="2"/>
      <c r="Y1203" s="2"/>
      <c r="Z1203" s="2"/>
      <c r="AA1203" s="2"/>
      <c r="AB1203" s="2"/>
    </row>
    <row r="1204" customFormat="false" ht="15.75" hidden="false" customHeight="false" outlineLevel="0" collapsed="false">
      <c r="A1204" s="6" t="s">
        <v>314</v>
      </c>
      <c r="B1204" s="6" t="s">
        <v>307</v>
      </c>
      <c r="C1204" s="6" t="s">
        <v>308</v>
      </c>
      <c r="D1204" s="2" t="s">
        <v>309</v>
      </c>
      <c r="E1204" s="2" t="s">
        <v>310</v>
      </c>
      <c r="F1204" s="6" t="n">
        <v>1000</v>
      </c>
      <c r="G1204" s="2"/>
      <c r="H1204" s="2" t="n">
        <v>870</v>
      </c>
      <c r="I1204" s="2" t="s">
        <v>311</v>
      </c>
      <c r="J1204" s="2" t="s">
        <v>318</v>
      </c>
      <c r="K1204" s="14" t="n">
        <v>390</v>
      </c>
      <c r="L1204" s="2" t="n">
        <v>410</v>
      </c>
      <c r="M1204" s="2" t="s">
        <v>53</v>
      </c>
      <c r="N1204" s="6" t="s">
        <v>312</v>
      </c>
      <c r="O1204" s="22" t="s">
        <v>313</v>
      </c>
      <c r="P1204" s="2" t="s">
        <v>124</v>
      </c>
      <c r="Q1204" s="2"/>
      <c r="R1204" s="19"/>
      <c r="S1204" s="14"/>
      <c r="T1204" s="2"/>
      <c r="U1204" s="2"/>
      <c r="V1204" s="2"/>
      <c r="W1204" s="2"/>
      <c r="X1204" s="2"/>
      <c r="Y1204" s="2"/>
      <c r="Z1204" s="2"/>
      <c r="AA1204" s="2"/>
      <c r="AB1204" s="2"/>
    </row>
    <row r="1205" customFormat="false" ht="15.75" hidden="false" customHeight="false" outlineLevel="0" collapsed="false">
      <c r="A1205" s="6" t="s">
        <v>315</v>
      </c>
      <c r="B1205" s="6" t="s">
        <v>307</v>
      </c>
      <c r="C1205" s="6" t="s">
        <v>308</v>
      </c>
      <c r="D1205" s="2" t="s">
        <v>309</v>
      </c>
      <c r="E1205" s="2" t="s">
        <v>310</v>
      </c>
      <c r="F1205" s="6" t="n">
        <v>1000</v>
      </c>
      <c r="G1205" s="2"/>
      <c r="H1205" s="2" t="n">
        <v>870</v>
      </c>
      <c r="I1205" s="2" t="s">
        <v>311</v>
      </c>
      <c r="J1205" s="2" t="s">
        <v>318</v>
      </c>
      <c r="K1205" s="14" t="n">
        <v>460</v>
      </c>
      <c r="L1205" s="2" t="n">
        <v>410</v>
      </c>
      <c r="M1205" s="2" t="s">
        <v>53</v>
      </c>
      <c r="N1205" s="6" t="s">
        <v>312</v>
      </c>
      <c r="O1205" s="22" t="s">
        <v>313</v>
      </c>
      <c r="P1205" s="2" t="s">
        <v>124</v>
      </c>
      <c r="Q1205" s="2"/>
      <c r="R1205" s="19"/>
      <c r="S1205" s="14"/>
      <c r="T1205" s="2"/>
      <c r="U1205" s="2"/>
      <c r="V1205" s="2"/>
      <c r="W1205" s="2"/>
      <c r="X1205" s="2"/>
      <c r="Y1205" s="2"/>
      <c r="Z1205" s="2"/>
      <c r="AA1205" s="2"/>
      <c r="AB1205" s="2"/>
    </row>
    <row r="1206" customFormat="false" ht="15.75" hidden="false" customHeight="false" outlineLevel="0" collapsed="false">
      <c r="A1206" s="2" t="s">
        <v>306</v>
      </c>
      <c r="B1206" s="6" t="s">
        <v>307</v>
      </c>
      <c r="C1206" s="6" t="s">
        <v>308</v>
      </c>
      <c r="D1206" s="2" t="s">
        <v>309</v>
      </c>
      <c r="E1206" s="2" t="s">
        <v>310</v>
      </c>
      <c r="F1206" s="6" t="n">
        <v>1000</v>
      </c>
      <c r="G1206" s="2"/>
      <c r="H1206" s="14" t="n">
        <v>870</v>
      </c>
      <c r="I1206" s="2" t="s">
        <v>311</v>
      </c>
      <c r="J1206" s="2" t="s">
        <v>319</v>
      </c>
      <c r="K1206" s="14" t="n">
        <v>1.65</v>
      </c>
      <c r="L1206" s="14" t="n">
        <v>0.44</v>
      </c>
      <c r="M1206" s="2" t="s">
        <v>173</v>
      </c>
      <c r="N1206" s="2" t="s">
        <v>312</v>
      </c>
      <c r="O1206" s="22" t="s">
        <v>313</v>
      </c>
      <c r="P1206" s="2" t="s">
        <v>124</v>
      </c>
      <c r="Q1206" s="2"/>
      <c r="R1206" s="19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customFormat="false" ht="15.75" hidden="false" customHeight="false" outlineLevel="0" collapsed="false">
      <c r="A1207" s="2" t="s">
        <v>314</v>
      </c>
      <c r="B1207" s="6" t="s">
        <v>307</v>
      </c>
      <c r="C1207" s="6" t="s">
        <v>308</v>
      </c>
      <c r="D1207" s="2" t="s">
        <v>309</v>
      </c>
      <c r="E1207" s="2" t="s">
        <v>310</v>
      </c>
      <c r="F1207" s="6" t="n">
        <v>1000</v>
      </c>
      <c r="G1207" s="2"/>
      <c r="H1207" s="14" t="n">
        <v>870</v>
      </c>
      <c r="I1207" s="2" t="s">
        <v>311</v>
      </c>
      <c r="J1207" s="2" t="s">
        <v>319</v>
      </c>
      <c r="K1207" s="14" t="n">
        <v>1.17</v>
      </c>
      <c r="L1207" s="14" t="n">
        <v>0.44</v>
      </c>
      <c r="M1207" s="2" t="s">
        <v>173</v>
      </c>
      <c r="N1207" s="2" t="s">
        <v>312</v>
      </c>
      <c r="O1207" s="22" t="s">
        <v>313</v>
      </c>
      <c r="P1207" s="2" t="s">
        <v>124</v>
      </c>
      <c r="Q1207" s="2"/>
      <c r="R1207" s="19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customFormat="false" ht="15.75" hidden="false" customHeight="false" outlineLevel="0" collapsed="false">
      <c r="A1208" s="2" t="s">
        <v>315</v>
      </c>
      <c r="B1208" s="6" t="s">
        <v>307</v>
      </c>
      <c r="C1208" s="6" t="s">
        <v>308</v>
      </c>
      <c r="D1208" s="2" t="s">
        <v>309</v>
      </c>
      <c r="E1208" s="2" t="s">
        <v>310</v>
      </c>
      <c r="F1208" s="6" t="n">
        <v>1000</v>
      </c>
      <c r="G1208" s="2"/>
      <c r="H1208" s="14" t="n">
        <v>870</v>
      </c>
      <c r="I1208" s="2" t="s">
        <v>311</v>
      </c>
      <c r="J1208" s="2" t="s">
        <v>319</v>
      </c>
      <c r="K1208" s="14" t="n">
        <v>0.4</v>
      </c>
      <c r="L1208" s="14" t="n">
        <v>0.44</v>
      </c>
      <c r="M1208" s="2" t="s">
        <v>173</v>
      </c>
      <c r="N1208" s="2" t="s">
        <v>312</v>
      </c>
      <c r="O1208" s="22" t="s">
        <v>313</v>
      </c>
      <c r="P1208" s="2" t="s">
        <v>124</v>
      </c>
      <c r="Q1208" s="2"/>
      <c r="R1208" s="19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customFormat="false" ht="15.75" hidden="false" customHeight="false" outlineLevel="0" collapsed="false">
      <c r="A1209" s="2" t="s">
        <v>306</v>
      </c>
      <c r="B1209" s="6" t="s">
        <v>307</v>
      </c>
      <c r="C1209" s="6" t="s">
        <v>308</v>
      </c>
      <c r="D1209" s="2" t="s">
        <v>309</v>
      </c>
      <c r="E1209" s="2" t="s">
        <v>310</v>
      </c>
      <c r="F1209" s="6" t="n">
        <v>1000</v>
      </c>
      <c r="G1209" s="2"/>
      <c r="H1209" s="14" t="n">
        <v>870</v>
      </c>
      <c r="I1209" s="2" t="s">
        <v>311</v>
      </c>
      <c r="J1209" s="2" t="s">
        <v>319</v>
      </c>
      <c r="K1209" s="14" t="n">
        <v>2</v>
      </c>
      <c r="L1209" s="14" t="n">
        <v>0.3</v>
      </c>
      <c r="M1209" s="2" t="s">
        <v>53</v>
      </c>
      <c r="N1209" s="2" t="s">
        <v>312</v>
      </c>
      <c r="O1209" s="22" t="s">
        <v>313</v>
      </c>
      <c r="P1209" s="2" t="s">
        <v>124</v>
      </c>
      <c r="Q1209" s="2"/>
      <c r="R1209" s="19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customFormat="false" ht="15.75" hidden="false" customHeight="false" outlineLevel="0" collapsed="false">
      <c r="A1210" s="2" t="s">
        <v>314</v>
      </c>
      <c r="B1210" s="6" t="s">
        <v>307</v>
      </c>
      <c r="C1210" s="6" t="s">
        <v>308</v>
      </c>
      <c r="D1210" s="2" t="s">
        <v>309</v>
      </c>
      <c r="E1210" s="2" t="s">
        <v>310</v>
      </c>
      <c r="F1210" s="6" t="n">
        <v>1000</v>
      </c>
      <c r="G1210" s="2"/>
      <c r="H1210" s="14" t="n">
        <v>870</v>
      </c>
      <c r="I1210" s="2" t="s">
        <v>311</v>
      </c>
      <c r="J1210" s="2" t="s">
        <v>319</v>
      </c>
      <c r="K1210" s="14" t="n">
        <v>1</v>
      </c>
      <c r="L1210" s="14" t="n">
        <v>0.3</v>
      </c>
      <c r="M1210" s="2" t="s">
        <v>53</v>
      </c>
      <c r="N1210" s="2" t="s">
        <v>312</v>
      </c>
      <c r="O1210" s="22" t="s">
        <v>313</v>
      </c>
      <c r="P1210" s="2" t="s">
        <v>124</v>
      </c>
      <c r="Q1210" s="2"/>
      <c r="R1210" s="19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customFormat="false" ht="15.75" hidden="false" customHeight="false" outlineLevel="0" collapsed="false">
      <c r="A1211" s="2" t="s">
        <v>315</v>
      </c>
      <c r="B1211" s="6" t="s">
        <v>307</v>
      </c>
      <c r="C1211" s="6" t="s">
        <v>308</v>
      </c>
      <c r="D1211" s="2" t="s">
        <v>309</v>
      </c>
      <c r="E1211" s="2" t="s">
        <v>310</v>
      </c>
      <c r="F1211" s="6" t="n">
        <v>1000</v>
      </c>
      <c r="G1211" s="2"/>
      <c r="H1211" s="14" t="n">
        <v>870</v>
      </c>
      <c r="I1211" s="2" t="s">
        <v>311</v>
      </c>
      <c r="J1211" s="2" t="s">
        <v>319</v>
      </c>
      <c r="K1211" s="14" t="n">
        <v>0</v>
      </c>
      <c r="L1211" s="14" t="n">
        <v>0.3</v>
      </c>
      <c r="M1211" s="2" t="s">
        <v>53</v>
      </c>
      <c r="N1211" s="2" t="s">
        <v>312</v>
      </c>
      <c r="O1211" s="22" t="s">
        <v>313</v>
      </c>
      <c r="P1211" s="2" t="s">
        <v>124</v>
      </c>
      <c r="Q1211" s="2"/>
      <c r="R1211" s="19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customFormat="false" ht="15.75" hidden="false" customHeight="false" outlineLevel="0" collapsed="false">
      <c r="A1212" s="2" t="s">
        <v>306</v>
      </c>
      <c r="B1212" s="6" t="s">
        <v>307</v>
      </c>
      <c r="C1212" s="6" t="s">
        <v>308</v>
      </c>
      <c r="D1212" s="2" t="s">
        <v>309</v>
      </c>
      <c r="E1212" s="2" t="s">
        <v>310</v>
      </c>
      <c r="F1212" s="6" t="n">
        <v>1000</v>
      </c>
      <c r="G1212" s="2"/>
      <c r="H1212" s="14" t="n">
        <v>870</v>
      </c>
      <c r="I1212" s="2" t="s">
        <v>311</v>
      </c>
      <c r="J1212" s="2" t="s">
        <v>320</v>
      </c>
      <c r="K1212" s="14" t="n">
        <v>0.22</v>
      </c>
      <c r="L1212" s="14" t="n">
        <v>0.04</v>
      </c>
      <c r="M1212" s="2" t="s">
        <v>173</v>
      </c>
      <c r="N1212" s="2" t="s">
        <v>312</v>
      </c>
      <c r="O1212" s="22" t="s">
        <v>313</v>
      </c>
      <c r="P1212" s="2" t="s">
        <v>124</v>
      </c>
      <c r="Q1212" s="2"/>
      <c r="R1212" s="19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customFormat="false" ht="15.75" hidden="false" customHeight="false" outlineLevel="0" collapsed="false">
      <c r="A1213" s="2" t="s">
        <v>314</v>
      </c>
      <c r="B1213" s="6" t="s">
        <v>307</v>
      </c>
      <c r="C1213" s="6" t="s">
        <v>308</v>
      </c>
      <c r="D1213" s="2" t="s">
        <v>309</v>
      </c>
      <c r="E1213" s="2" t="s">
        <v>310</v>
      </c>
      <c r="F1213" s="6" t="n">
        <v>1000</v>
      </c>
      <c r="G1213" s="2"/>
      <c r="H1213" s="14" t="n">
        <v>870</v>
      </c>
      <c r="I1213" s="2" t="s">
        <v>311</v>
      </c>
      <c r="J1213" s="2" t="s">
        <v>320</v>
      </c>
      <c r="K1213" s="14" t="n">
        <v>0.11</v>
      </c>
      <c r="L1213" s="14" t="n">
        <v>0.04</v>
      </c>
      <c r="M1213" s="2" t="s">
        <v>173</v>
      </c>
      <c r="N1213" s="2" t="s">
        <v>312</v>
      </c>
      <c r="O1213" s="22" t="s">
        <v>313</v>
      </c>
      <c r="P1213" s="2" t="s">
        <v>124</v>
      </c>
      <c r="Q1213" s="2"/>
      <c r="R1213" s="19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customFormat="false" ht="15.75" hidden="false" customHeight="false" outlineLevel="0" collapsed="false">
      <c r="A1214" s="2" t="s">
        <v>315</v>
      </c>
      <c r="B1214" s="6" t="s">
        <v>307</v>
      </c>
      <c r="C1214" s="6" t="s">
        <v>308</v>
      </c>
      <c r="D1214" s="2" t="s">
        <v>309</v>
      </c>
      <c r="E1214" s="2" t="s">
        <v>310</v>
      </c>
      <c r="F1214" s="6" t="n">
        <v>1000</v>
      </c>
      <c r="G1214" s="2"/>
      <c r="H1214" s="14" t="n">
        <v>870</v>
      </c>
      <c r="I1214" s="2" t="s">
        <v>311</v>
      </c>
      <c r="J1214" s="2" t="s">
        <v>320</v>
      </c>
      <c r="K1214" s="14" t="n">
        <v>0.03</v>
      </c>
      <c r="L1214" s="14" t="n">
        <v>0.04</v>
      </c>
      <c r="M1214" s="2" t="s">
        <v>173</v>
      </c>
      <c r="N1214" s="2" t="s">
        <v>312</v>
      </c>
      <c r="O1214" s="22" t="s">
        <v>313</v>
      </c>
      <c r="P1214" s="2" t="s">
        <v>124</v>
      </c>
      <c r="Q1214" s="2"/>
      <c r="R1214" s="19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customFormat="false" ht="15.75" hidden="false" customHeight="false" outlineLevel="0" collapsed="false">
      <c r="A1215" s="2" t="s">
        <v>306</v>
      </c>
      <c r="B1215" s="6" t="s">
        <v>307</v>
      </c>
      <c r="C1215" s="6" t="s">
        <v>308</v>
      </c>
      <c r="D1215" s="2" t="s">
        <v>309</v>
      </c>
      <c r="E1215" s="2" t="s">
        <v>310</v>
      </c>
      <c r="F1215" s="6" t="n">
        <v>1000</v>
      </c>
      <c r="G1215" s="2"/>
      <c r="H1215" s="14" t="n">
        <v>870</v>
      </c>
      <c r="I1215" s="2" t="s">
        <v>311</v>
      </c>
      <c r="J1215" s="2" t="s">
        <v>320</v>
      </c>
      <c r="K1215" s="14" t="n">
        <v>11</v>
      </c>
      <c r="L1215" s="14" t="n">
        <v>6</v>
      </c>
      <c r="M1215" s="2" t="s">
        <v>53</v>
      </c>
      <c r="N1215" s="2" t="s">
        <v>312</v>
      </c>
      <c r="O1215" s="22" t="s">
        <v>313</v>
      </c>
      <c r="P1215" s="2" t="s">
        <v>124</v>
      </c>
      <c r="Q1215" s="2"/>
      <c r="R1215" s="19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customFormat="false" ht="15.75" hidden="false" customHeight="false" outlineLevel="0" collapsed="false">
      <c r="A1216" s="2" t="s">
        <v>314</v>
      </c>
      <c r="B1216" s="6" t="s">
        <v>307</v>
      </c>
      <c r="C1216" s="6" t="s">
        <v>308</v>
      </c>
      <c r="D1216" s="2" t="s">
        <v>309</v>
      </c>
      <c r="E1216" s="2" t="s">
        <v>310</v>
      </c>
      <c r="F1216" s="6" t="n">
        <v>1000</v>
      </c>
      <c r="G1216" s="2"/>
      <c r="H1216" s="14" t="n">
        <v>870</v>
      </c>
      <c r="I1216" s="2" t="s">
        <v>311</v>
      </c>
      <c r="J1216" s="2" t="s">
        <v>320</v>
      </c>
      <c r="K1216" s="14" t="n">
        <v>3</v>
      </c>
      <c r="L1216" s="14" t="n">
        <v>6</v>
      </c>
      <c r="M1216" s="2" t="s">
        <v>53</v>
      </c>
      <c r="N1216" s="2" t="s">
        <v>312</v>
      </c>
      <c r="O1216" s="22" t="s">
        <v>313</v>
      </c>
      <c r="P1216" s="2" t="s">
        <v>124</v>
      </c>
      <c r="Q1216" s="2"/>
      <c r="R1216" s="19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customFormat="false" ht="15.75" hidden="false" customHeight="false" outlineLevel="0" collapsed="false">
      <c r="A1217" s="2" t="s">
        <v>315</v>
      </c>
      <c r="B1217" s="6" t="s">
        <v>307</v>
      </c>
      <c r="C1217" s="6" t="s">
        <v>308</v>
      </c>
      <c r="D1217" s="2" t="s">
        <v>309</v>
      </c>
      <c r="E1217" s="2" t="s">
        <v>310</v>
      </c>
      <c r="F1217" s="6" t="n">
        <v>1000</v>
      </c>
      <c r="G1217" s="2"/>
      <c r="H1217" s="14" t="n">
        <v>870</v>
      </c>
      <c r="I1217" s="2" t="s">
        <v>311</v>
      </c>
      <c r="J1217" s="2" t="s">
        <v>320</v>
      </c>
      <c r="K1217" s="14" t="n">
        <v>1</v>
      </c>
      <c r="L1217" s="14" t="n">
        <v>6</v>
      </c>
      <c r="M1217" s="2" t="s">
        <v>53</v>
      </c>
      <c r="N1217" s="2" t="s">
        <v>312</v>
      </c>
      <c r="O1217" s="22" t="s">
        <v>313</v>
      </c>
      <c r="P1217" s="2" t="s">
        <v>124</v>
      </c>
      <c r="Q1217" s="2"/>
      <c r="R1217" s="19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customFormat="false" ht="15.75" hidden="false" customHeight="false" outlineLevel="0" collapsed="false">
      <c r="A1218" s="2" t="s">
        <v>306</v>
      </c>
      <c r="B1218" s="6" t="s">
        <v>307</v>
      </c>
      <c r="C1218" s="6" t="s">
        <v>308</v>
      </c>
      <c r="D1218" s="2" t="s">
        <v>309</v>
      </c>
      <c r="E1218" s="2" t="s">
        <v>310</v>
      </c>
      <c r="F1218" s="6" t="n">
        <v>1000</v>
      </c>
      <c r="G1218" s="2"/>
      <c r="H1218" s="14" t="n">
        <v>870</v>
      </c>
      <c r="I1218" s="2" t="s">
        <v>311</v>
      </c>
      <c r="J1218" s="2" t="s">
        <v>321</v>
      </c>
      <c r="K1218" s="14" t="n">
        <v>6.2</v>
      </c>
      <c r="L1218" s="14" t="n">
        <v>0.8</v>
      </c>
      <c r="M1218" s="2" t="s">
        <v>173</v>
      </c>
      <c r="N1218" s="2" t="s">
        <v>312</v>
      </c>
      <c r="O1218" s="22" t="s">
        <v>313</v>
      </c>
      <c r="P1218" s="2" t="s">
        <v>124</v>
      </c>
      <c r="Q1218" s="2"/>
      <c r="R1218" s="19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customFormat="false" ht="15.75" hidden="false" customHeight="false" outlineLevel="0" collapsed="false">
      <c r="A1219" s="2" t="s">
        <v>314</v>
      </c>
      <c r="B1219" s="6" t="s">
        <v>307</v>
      </c>
      <c r="C1219" s="6" t="s">
        <v>308</v>
      </c>
      <c r="D1219" s="2" t="s">
        <v>309</v>
      </c>
      <c r="E1219" s="2" t="s">
        <v>310</v>
      </c>
      <c r="F1219" s="6" t="n">
        <v>1000</v>
      </c>
      <c r="G1219" s="2"/>
      <c r="H1219" s="14" t="n">
        <v>870</v>
      </c>
      <c r="I1219" s="2" t="s">
        <v>311</v>
      </c>
      <c r="J1219" s="2" t="s">
        <v>321</v>
      </c>
      <c r="K1219" s="14" t="n">
        <v>5.2</v>
      </c>
      <c r="L1219" s="14" t="n">
        <v>0.8</v>
      </c>
      <c r="M1219" s="2" t="s">
        <v>173</v>
      </c>
      <c r="N1219" s="2" t="s">
        <v>312</v>
      </c>
      <c r="O1219" s="22" t="s">
        <v>313</v>
      </c>
      <c r="P1219" s="2" t="s">
        <v>124</v>
      </c>
      <c r="Q1219" s="2"/>
      <c r="R1219" s="19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customFormat="false" ht="15.75" hidden="false" customHeight="false" outlineLevel="0" collapsed="false">
      <c r="A1220" s="2" t="s">
        <v>315</v>
      </c>
      <c r="B1220" s="6" t="s">
        <v>307</v>
      </c>
      <c r="C1220" s="6" t="s">
        <v>308</v>
      </c>
      <c r="D1220" s="2" t="s">
        <v>309</v>
      </c>
      <c r="E1220" s="2" t="s">
        <v>310</v>
      </c>
      <c r="F1220" s="6" t="n">
        <v>1000</v>
      </c>
      <c r="G1220" s="2"/>
      <c r="H1220" s="14" t="n">
        <v>870</v>
      </c>
      <c r="I1220" s="2" t="s">
        <v>311</v>
      </c>
      <c r="J1220" s="2" t="s">
        <v>321</v>
      </c>
      <c r="K1220" s="14" t="n">
        <v>1.9</v>
      </c>
      <c r="L1220" s="14" t="n">
        <v>0.8</v>
      </c>
      <c r="M1220" s="2" t="s">
        <v>173</v>
      </c>
      <c r="N1220" s="2" t="s">
        <v>312</v>
      </c>
      <c r="O1220" s="22" t="s">
        <v>313</v>
      </c>
      <c r="P1220" s="2" t="s">
        <v>124</v>
      </c>
      <c r="Q1220" s="2"/>
      <c r="R1220" s="19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customFormat="false" ht="15.75" hidden="false" customHeight="false" outlineLevel="0" collapsed="false">
      <c r="A1221" s="2" t="s">
        <v>306</v>
      </c>
      <c r="B1221" s="6" t="s">
        <v>307</v>
      </c>
      <c r="C1221" s="6" t="s">
        <v>308</v>
      </c>
      <c r="D1221" s="2" t="s">
        <v>309</v>
      </c>
      <c r="E1221" s="2" t="s">
        <v>310</v>
      </c>
      <c r="F1221" s="6" t="n">
        <v>1000</v>
      </c>
      <c r="G1221" s="2"/>
      <c r="H1221" s="14" t="n">
        <v>870</v>
      </c>
      <c r="I1221" s="2" t="s">
        <v>311</v>
      </c>
      <c r="J1221" s="2" t="s">
        <v>321</v>
      </c>
      <c r="K1221" s="14" t="n">
        <v>340</v>
      </c>
      <c r="L1221" s="14" t="n">
        <v>220</v>
      </c>
      <c r="M1221" s="2" t="s">
        <v>53</v>
      </c>
      <c r="N1221" s="2" t="s">
        <v>312</v>
      </c>
      <c r="O1221" s="22" t="s">
        <v>313</v>
      </c>
      <c r="P1221" s="2" t="s">
        <v>124</v>
      </c>
      <c r="Q1221" s="2"/>
      <c r="R1221" s="19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customFormat="false" ht="15.75" hidden="false" customHeight="false" outlineLevel="0" collapsed="false">
      <c r="A1222" s="2" t="s">
        <v>314</v>
      </c>
      <c r="B1222" s="6" t="s">
        <v>307</v>
      </c>
      <c r="C1222" s="6" t="s">
        <v>308</v>
      </c>
      <c r="D1222" s="2" t="s">
        <v>309</v>
      </c>
      <c r="E1222" s="2" t="s">
        <v>310</v>
      </c>
      <c r="F1222" s="6" t="n">
        <v>1000</v>
      </c>
      <c r="G1222" s="2"/>
      <c r="H1222" s="14" t="n">
        <v>870</v>
      </c>
      <c r="I1222" s="2" t="s">
        <v>311</v>
      </c>
      <c r="J1222" s="2" t="s">
        <v>321</v>
      </c>
      <c r="K1222" s="14" t="n">
        <v>320</v>
      </c>
      <c r="L1222" s="14" t="n">
        <v>220</v>
      </c>
      <c r="M1222" s="2" t="s">
        <v>53</v>
      </c>
      <c r="N1222" s="2" t="s">
        <v>312</v>
      </c>
      <c r="O1222" s="22" t="s">
        <v>313</v>
      </c>
      <c r="P1222" s="2" t="s">
        <v>124</v>
      </c>
      <c r="Q1222" s="2"/>
      <c r="R1222" s="19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customFormat="false" ht="15.75" hidden="false" customHeight="false" outlineLevel="0" collapsed="false">
      <c r="A1223" s="2" t="s">
        <v>315</v>
      </c>
      <c r="B1223" s="6" t="s">
        <v>307</v>
      </c>
      <c r="C1223" s="6" t="s">
        <v>308</v>
      </c>
      <c r="D1223" s="2" t="s">
        <v>309</v>
      </c>
      <c r="E1223" s="2" t="s">
        <v>310</v>
      </c>
      <c r="F1223" s="6" t="n">
        <v>1000</v>
      </c>
      <c r="G1223" s="2"/>
      <c r="H1223" s="14" t="n">
        <v>870</v>
      </c>
      <c r="I1223" s="2" t="s">
        <v>311</v>
      </c>
      <c r="J1223" s="2" t="s">
        <v>321</v>
      </c>
      <c r="K1223" s="14" t="n">
        <v>130</v>
      </c>
      <c r="L1223" s="14" t="n">
        <v>220</v>
      </c>
      <c r="M1223" s="2" t="s">
        <v>53</v>
      </c>
      <c r="N1223" s="2" t="s">
        <v>312</v>
      </c>
      <c r="O1223" s="22" t="s">
        <v>313</v>
      </c>
      <c r="P1223" s="2" t="s">
        <v>124</v>
      </c>
      <c r="Q1223" s="2"/>
      <c r="R1223" s="19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customFormat="false" ht="15.75" hidden="false" customHeight="false" outlineLevel="0" collapsed="false">
      <c r="A1224" s="2" t="s">
        <v>306</v>
      </c>
      <c r="B1224" s="6" t="s">
        <v>307</v>
      </c>
      <c r="C1224" s="6" t="s">
        <v>308</v>
      </c>
      <c r="D1224" s="2" t="s">
        <v>309</v>
      </c>
      <c r="E1224" s="2" t="s">
        <v>310</v>
      </c>
      <c r="F1224" s="6" t="n">
        <v>1000</v>
      </c>
      <c r="G1224" s="2"/>
      <c r="H1224" s="14" t="n">
        <v>870</v>
      </c>
      <c r="I1224" s="2" t="s">
        <v>311</v>
      </c>
      <c r="J1224" s="2" t="s">
        <v>72</v>
      </c>
      <c r="K1224" s="14" t="n">
        <v>4.1</v>
      </c>
      <c r="L1224" s="14" t="n">
        <v>0.5</v>
      </c>
      <c r="M1224" s="2" t="s">
        <v>173</v>
      </c>
      <c r="N1224" s="2" t="s">
        <v>312</v>
      </c>
      <c r="O1224" s="22" t="s">
        <v>313</v>
      </c>
      <c r="P1224" s="2" t="s">
        <v>124</v>
      </c>
      <c r="Q1224" s="2"/>
      <c r="R1224" s="19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customFormat="false" ht="15.75" hidden="false" customHeight="false" outlineLevel="0" collapsed="false">
      <c r="A1225" s="2" t="s">
        <v>314</v>
      </c>
      <c r="B1225" s="6" t="s">
        <v>307</v>
      </c>
      <c r="C1225" s="6" t="s">
        <v>308</v>
      </c>
      <c r="D1225" s="2" t="s">
        <v>309</v>
      </c>
      <c r="E1225" s="2" t="s">
        <v>310</v>
      </c>
      <c r="F1225" s="6" t="n">
        <v>1000</v>
      </c>
      <c r="G1225" s="2"/>
      <c r="H1225" s="14" t="n">
        <v>870</v>
      </c>
      <c r="I1225" s="2" t="s">
        <v>311</v>
      </c>
      <c r="J1225" s="2" t="s">
        <v>72</v>
      </c>
      <c r="K1225" s="14" t="n">
        <v>2.5</v>
      </c>
      <c r="L1225" s="14" t="n">
        <v>0.5</v>
      </c>
      <c r="M1225" s="2" t="s">
        <v>173</v>
      </c>
      <c r="N1225" s="2" t="s">
        <v>312</v>
      </c>
      <c r="O1225" s="22" t="s">
        <v>313</v>
      </c>
      <c r="P1225" s="2" t="s">
        <v>124</v>
      </c>
      <c r="Q1225" s="2"/>
      <c r="R1225" s="19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customFormat="false" ht="15.75" hidden="false" customHeight="false" outlineLevel="0" collapsed="false">
      <c r="A1226" s="2" t="s">
        <v>315</v>
      </c>
      <c r="B1226" s="6" t="s">
        <v>307</v>
      </c>
      <c r="C1226" s="6" t="s">
        <v>308</v>
      </c>
      <c r="D1226" s="2" t="s">
        <v>309</v>
      </c>
      <c r="E1226" s="2" t="s">
        <v>310</v>
      </c>
      <c r="F1226" s="6" t="n">
        <v>1000</v>
      </c>
      <c r="G1226" s="2"/>
      <c r="H1226" s="14" t="n">
        <v>870</v>
      </c>
      <c r="I1226" s="2" t="s">
        <v>311</v>
      </c>
      <c r="J1226" s="2" t="s">
        <v>72</v>
      </c>
      <c r="K1226" s="14" t="n">
        <v>1</v>
      </c>
      <c r="L1226" s="14" t="n">
        <v>0.5</v>
      </c>
      <c r="M1226" s="2" t="s">
        <v>173</v>
      </c>
      <c r="N1226" s="2" t="s">
        <v>312</v>
      </c>
      <c r="O1226" s="22" t="s">
        <v>313</v>
      </c>
      <c r="P1226" s="2" t="s">
        <v>124</v>
      </c>
      <c r="Q1226" s="2"/>
      <c r="R1226" s="19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customFormat="false" ht="15.75" hidden="false" customHeight="false" outlineLevel="0" collapsed="false">
      <c r="A1227" s="2" t="s">
        <v>306</v>
      </c>
      <c r="B1227" s="6" t="s">
        <v>307</v>
      </c>
      <c r="C1227" s="6" t="s">
        <v>308</v>
      </c>
      <c r="D1227" s="2" t="s">
        <v>309</v>
      </c>
      <c r="E1227" s="2" t="s">
        <v>310</v>
      </c>
      <c r="F1227" s="6" t="n">
        <v>1000</v>
      </c>
      <c r="G1227" s="2"/>
      <c r="H1227" s="14" t="n">
        <v>870</v>
      </c>
      <c r="I1227" s="2" t="s">
        <v>311</v>
      </c>
      <c r="J1227" s="2" t="s">
        <v>72</v>
      </c>
      <c r="K1227" s="14" t="n">
        <v>830</v>
      </c>
      <c r="L1227" s="14" t="n">
        <v>70</v>
      </c>
      <c r="M1227" s="2" t="s">
        <v>53</v>
      </c>
      <c r="N1227" s="2" t="s">
        <v>312</v>
      </c>
      <c r="O1227" s="22" t="s">
        <v>313</v>
      </c>
      <c r="P1227" s="2" t="s">
        <v>124</v>
      </c>
      <c r="Q1227" s="2"/>
      <c r="R1227" s="19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customFormat="false" ht="15.75" hidden="false" customHeight="false" outlineLevel="0" collapsed="false">
      <c r="A1228" s="2" t="s">
        <v>314</v>
      </c>
      <c r="B1228" s="6" t="s">
        <v>307</v>
      </c>
      <c r="C1228" s="6" t="s">
        <v>308</v>
      </c>
      <c r="D1228" s="2" t="s">
        <v>309</v>
      </c>
      <c r="E1228" s="2" t="s">
        <v>310</v>
      </c>
      <c r="F1228" s="6" t="n">
        <v>1000</v>
      </c>
      <c r="G1228" s="2"/>
      <c r="H1228" s="14" t="n">
        <v>870</v>
      </c>
      <c r="I1228" s="2" t="s">
        <v>311</v>
      </c>
      <c r="J1228" s="2" t="s">
        <v>72</v>
      </c>
      <c r="K1228" s="14" t="n">
        <v>300</v>
      </c>
      <c r="L1228" s="14" t="n">
        <v>70</v>
      </c>
      <c r="M1228" s="2" t="s">
        <v>53</v>
      </c>
      <c r="N1228" s="2" t="s">
        <v>312</v>
      </c>
      <c r="O1228" s="22" t="s">
        <v>313</v>
      </c>
      <c r="P1228" s="2" t="s">
        <v>124</v>
      </c>
      <c r="Q1228" s="2"/>
      <c r="R1228" s="19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customFormat="false" ht="15.75" hidden="false" customHeight="false" outlineLevel="0" collapsed="false">
      <c r="A1229" s="2" t="s">
        <v>315</v>
      </c>
      <c r="B1229" s="6" t="s">
        <v>307</v>
      </c>
      <c r="C1229" s="6" t="s">
        <v>308</v>
      </c>
      <c r="D1229" s="2" t="s">
        <v>309</v>
      </c>
      <c r="E1229" s="2" t="s">
        <v>310</v>
      </c>
      <c r="F1229" s="6" t="n">
        <v>1000</v>
      </c>
      <c r="G1229" s="2"/>
      <c r="H1229" s="14" t="n">
        <v>870</v>
      </c>
      <c r="I1229" s="2" t="s">
        <v>311</v>
      </c>
      <c r="J1229" s="2" t="s">
        <v>72</v>
      </c>
      <c r="K1229" s="14" t="n">
        <v>180</v>
      </c>
      <c r="L1229" s="14" t="n">
        <v>70</v>
      </c>
      <c r="M1229" s="2" t="s">
        <v>53</v>
      </c>
      <c r="N1229" s="2" t="s">
        <v>312</v>
      </c>
      <c r="O1229" s="22" t="s">
        <v>313</v>
      </c>
      <c r="P1229" s="2" t="s">
        <v>124</v>
      </c>
      <c r="Q1229" s="2"/>
      <c r="R1229" s="19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customFormat="false" ht="15.75" hidden="false" customHeight="false" outlineLevel="0" collapsed="false">
      <c r="A1230" s="2" t="s">
        <v>306</v>
      </c>
      <c r="B1230" s="6" t="s">
        <v>307</v>
      </c>
      <c r="C1230" s="6" t="s">
        <v>308</v>
      </c>
      <c r="D1230" s="2" t="s">
        <v>309</v>
      </c>
      <c r="E1230" s="2" t="s">
        <v>310</v>
      </c>
      <c r="F1230" s="6" t="n">
        <v>1000</v>
      </c>
      <c r="G1230" s="2"/>
      <c r="H1230" s="14" t="n">
        <v>870</v>
      </c>
      <c r="I1230" s="2" t="s">
        <v>311</v>
      </c>
      <c r="J1230" s="2" t="s">
        <v>322</v>
      </c>
      <c r="K1230" s="14" t="n">
        <v>1.1</v>
      </c>
      <c r="L1230" s="14" t="n">
        <v>0.3</v>
      </c>
      <c r="M1230" s="2" t="s">
        <v>173</v>
      </c>
      <c r="N1230" s="2" t="s">
        <v>312</v>
      </c>
      <c r="O1230" s="22" t="s">
        <v>313</v>
      </c>
      <c r="P1230" s="2" t="s">
        <v>124</v>
      </c>
      <c r="Q1230" s="2"/>
      <c r="R1230" s="19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customFormat="false" ht="15.75" hidden="false" customHeight="false" outlineLevel="0" collapsed="false">
      <c r="A1231" s="2" t="s">
        <v>314</v>
      </c>
      <c r="B1231" s="6" t="s">
        <v>307</v>
      </c>
      <c r="C1231" s="6" t="s">
        <v>308</v>
      </c>
      <c r="D1231" s="2" t="s">
        <v>309</v>
      </c>
      <c r="E1231" s="2" t="s">
        <v>310</v>
      </c>
      <c r="F1231" s="6" t="n">
        <v>1000</v>
      </c>
      <c r="G1231" s="2"/>
      <c r="H1231" s="14" t="n">
        <v>870</v>
      </c>
      <c r="I1231" s="2" t="s">
        <v>311</v>
      </c>
      <c r="J1231" s="2" t="s">
        <v>322</v>
      </c>
      <c r="K1231" s="14" t="n">
        <v>1.4</v>
      </c>
      <c r="L1231" s="14" t="n">
        <v>0.3</v>
      </c>
      <c r="M1231" s="2" t="s">
        <v>173</v>
      </c>
      <c r="N1231" s="2" t="s">
        <v>312</v>
      </c>
      <c r="O1231" s="22" t="s">
        <v>313</v>
      </c>
      <c r="P1231" s="2" t="s">
        <v>124</v>
      </c>
      <c r="Q1231" s="2"/>
      <c r="R1231" s="19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customFormat="false" ht="15.75" hidden="false" customHeight="false" outlineLevel="0" collapsed="false">
      <c r="A1232" s="2" t="s">
        <v>315</v>
      </c>
      <c r="B1232" s="6" t="s">
        <v>307</v>
      </c>
      <c r="C1232" s="6" t="s">
        <v>308</v>
      </c>
      <c r="D1232" s="2" t="s">
        <v>309</v>
      </c>
      <c r="E1232" s="2" t="s">
        <v>310</v>
      </c>
      <c r="F1232" s="6" t="n">
        <v>1000</v>
      </c>
      <c r="G1232" s="2"/>
      <c r="H1232" s="14" t="n">
        <v>870</v>
      </c>
      <c r="I1232" s="2" t="s">
        <v>311</v>
      </c>
      <c r="J1232" s="2" t="s">
        <v>322</v>
      </c>
      <c r="K1232" s="14" t="n">
        <v>0.5</v>
      </c>
      <c r="L1232" s="14" t="n">
        <v>0.3</v>
      </c>
      <c r="M1232" s="2" t="s">
        <v>173</v>
      </c>
      <c r="N1232" s="2" t="s">
        <v>312</v>
      </c>
      <c r="O1232" s="22" t="s">
        <v>313</v>
      </c>
      <c r="P1232" s="2" t="s">
        <v>124</v>
      </c>
      <c r="Q1232" s="2"/>
      <c r="R1232" s="19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customFormat="false" ht="15.75" hidden="false" customHeight="false" outlineLevel="0" collapsed="false">
      <c r="A1233" s="2" t="s">
        <v>306</v>
      </c>
      <c r="B1233" s="6" t="s">
        <v>307</v>
      </c>
      <c r="C1233" s="6" t="s">
        <v>308</v>
      </c>
      <c r="D1233" s="2" t="s">
        <v>309</v>
      </c>
      <c r="E1233" s="2" t="s">
        <v>310</v>
      </c>
      <c r="F1233" s="6" t="n">
        <v>1000</v>
      </c>
      <c r="G1233" s="2"/>
      <c r="H1233" s="14" t="n">
        <v>870</v>
      </c>
      <c r="I1233" s="2" t="s">
        <v>311</v>
      </c>
      <c r="J1233" s="2" t="s">
        <v>322</v>
      </c>
      <c r="K1233" s="14" t="n">
        <v>32</v>
      </c>
      <c r="L1233" s="14" t="n">
        <v>9</v>
      </c>
      <c r="M1233" s="2" t="s">
        <v>53</v>
      </c>
      <c r="N1233" s="2" t="s">
        <v>312</v>
      </c>
      <c r="O1233" s="22" t="s">
        <v>313</v>
      </c>
      <c r="P1233" s="2" t="s">
        <v>124</v>
      </c>
      <c r="Q1233" s="2"/>
      <c r="R1233" s="19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customFormat="false" ht="15.75" hidden="false" customHeight="false" outlineLevel="0" collapsed="false">
      <c r="A1234" s="2" t="s">
        <v>314</v>
      </c>
      <c r="B1234" s="6" t="s">
        <v>307</v>
      </c>
      <c r="C1234" s="6" t="s">
        <v>308</v>
      </c>
      <c r="D1234" s="2" t="s">
        <v>309</v>
      </c>
      <c r="E1234" s="2" t="s">
        <v>310</v>
      </c>
      <c r="F1234" s="6" t="n">
        <v>1000</v>
      </c>
      <c r="G1234" s="2"/>
      <c r="H1234" s="14" t="n">
        <v>870</v>
      </c>
      <c r="I1234" s="2" t="s">
        <v>311</v>
      </c>
      <c r="J1234" s="2" t="s">
        <v>322</v>
      </c>
      <c r="K1234" s="14" t="n">
        <v>11</v>
      </c>
      <c r="L1234" s="14" t="n">
        <v>9</v>
      </c>
      <c r="M1234" s="2" t="s">
        <v>53</v>
      </c>
      <c r="N1234" s="2" t="s">
        <v>312</v>
      </c>
      <c r="O1234" s="22" t="s">
        <v>313</v>
      </c>
      <c r="P1234" s="2" t="s">
        <v>124</v>
      </c>
      <c r="Q1234" s="2"/>
      <c r="R1234" s="19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customFormat="false" ht="15.75" hidden="false" customHeight="false" outlineLevel="0" collapsed="false">
      <c r="A1235" s="2" t="s">
        <v>315</v>
      </c>
      <c r="B1235" s="6" t="s">
        <v>307</v>
      </c>
      <c r="C1235" s="6" t="s">
        <v>308</v>
      </c>
      <c r="D1235" s="2" t="s">
        <v>309</v>
      </c>
      <c r="E1235" s="2" t="s">
        <v>310</v>
      </c>
      <c r="F1235" s="6" t="n">
        <v>1000</v>
      </c>
      <c r="G1235" s="2"/>
      <c r="H1235" s="14" t="n">
        <v>870</v>
      </c>
      <c r="I1235" s="2" t="s">
        <v>311</v>
      </c>
      <c r="J1235" s="2" t="s">
        <v>322</v>
      </c>
      <c r="K1235" s="14" t="n">
        <v>5</v>
      </c>
      <c r="L1235" s="14" t="n">
        <v>9</v>
      </c>
      <c r="M1235" s="2" t="s">
        <v>53</v>
      </c>
      <c r="N1235" s="2" t="s">
        <v>312</v>
      </c>
      <c r="O1235" s="22" t="s">
        <v>313</v>
      </c>
      <c r="P1235" s="2" t="s">
        <v>124</v>
      </c>
      <c r="Q1235" s="2"/>
      <c r="R1235" s="19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customFormat="false" ht="15.75" hidden="false" customHeight="false" outlineLevel="0" collapsed="false">
      <c r="A1236" s="2" t="s">
        <v>306</v>
      </c>
      <c r="B1236" s="6" t="s">
        <v>307</v>
      </c>
      <c r="C1236" s="6" t="s">
        <v>308</v>
      </c>
      <c r="D1236" s="2" t="s">
        <v>309</v>
      </c>
      <c r="E1236" s="2" t="s">
        <v>310</v>
      </c>
      <c r="F1236" s="6" t="n">
        <v>1000</v>
      </c>
      <c r="G1236" s="2"/>
      <c r="H1236" s="14" t="n">
        <v>870</v>
      </c>
      <c r="I1236" s="2" t="s">
        <v>311</v>
      </c>
      <c r="J1236" s="2" t="s">
        <v>323</v>
      </c>
      <c r="K1236" s="14" t="n">
        <v>25</v>
      </c>
      <c r="L1236" s="14" t="n">
        <v>31</v>
      </c>
      <c r="M1236" s="2" t="s">
        <v>173</v>
      </c>
      <c r="N1236" s="2" t="s">
        <v>312</v>
      </c>
      <c r="O1236" s="22" t="s">
        <v>313</v>
      </c>
      <c r="P1236" s="2" t="s">
        <v>124</v>
      </c>
      <c r="Q1236" s="2"/>
      <c r="R1236" s="19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customFormat="false" ht="15.75" hidden="false" customHeight="false" outlineLevel="0" collapsed="false">
      <c r="A1237" s="2" t="s">
        <v>314</v>
      </c>
      <c r="B1237" s="6" t="s">
        <v>307</v>
      </c>
      <c r="C1237" s="6" t="s">
        <v>308</v>
      </c>
      <c r="D1237" s="2" t="s">
        <v>309</v>
      </c>
      <c r="E1237" s="2" t="s">
        <v>310</v>
      </c>
      <c r="F1237" s="6" t="n">
        <v>1000</v>
      </c>
      <c r="G1237" s="2"/>
      <c r="H1237" s="14" t="n">
        <v>870</v>
      </c>
      <c r="I1237" s="2" t="s">
        <v>311</v>
      </c>
      <c r="J1237" s="2" t="s">
        <v>323</v>
      </c>
      <c r="K1237" s="14" t="n">
        <v>68</v>
      </c>
      <c r="L1237" s="14" t="n">
        <v>31</v>
      </c>
      <c r="M1237" s="2" t="s">
        <v>173</v>
      </c>
      <c r="N1237" s="2" t="s">
        <v>312</v>
      </c>
      <c r="O1237" s="22" t="s">
        <v>313</v>
      </c>
      <c r="P1237" s="2" t="s">
        <v>124</v>
      </c>
      <c r="Q1237" s="2"/>
      <c r="R1237" s="19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customFormat="false" ht="15.75" hidden="false" customHeight="false" outlineLevel="0" collapsed="false">
      <c r="A1238" s="2" t="s">
        <v>315</v>
      </c>
      <c r="B1238" s="6" t="s">
        <v>307</v>
      </c>
      <c r="C1238" s="6" t="s">
        <v>308</v>
      </c>
      <c r="D1238" s="2" t="s">
        <v>309</v>
      </c>
      <c r="E1238" s="2" t="s">
        <v>310</v>
      </c>
      <c r="F1238" s="6" t="n">
        <v>1000</v>
      </c>
      <c r="G1238" s="2"/>
      <c r="H1238" s="14" t="n">
        <v>870</v>
      </c>
      <c r="I1238" s="2" t="s">
        <v>311</v>
      </c>
      <c r="J1238" s="2" t="s">
        <v>323</v>
      </c>
      <c r="K1238" s="14" t="n">
        <v>5</v>
      </c>
      <c r="L1238" s="14" t="n">
        <v>31</v>
      </c>
      <c r="M1238" s="2" t="s">
        <v>173</v>
      </c>
      <c r="N1238" s="2" t="s">
        <v>312</v>
      </c>
      <c r="O1238" s="22" t="s">
        <v>313</v>
      </c>
      <c r="P1238" s="2" t="s">
        <v>124</v>
      </c>
      <c r="Q1238" s="2"/>
      <c r="R1238" s="19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customFormat="false" ht="15.75" hidden="false" customHeight="false" outlineLevel="0" collapsed="false">
      <c r="A1239" s="2" t="s">
        <v>306</v>
      </c>
      <c r="B1239" s="6" t="s">
        <v>307</v>
      </c>
      <c r="C1239" s="6" t="s">
        <v>308</v>
      </c>
      <c r="D1239" s="2" t="s">
        <v>309</v>
      </c>
      <c r="E1239" s="2" t="s">
        <v>310</v>
      </c>
      <c r="F1239" s="6" t="n">
        <v>1000</v>
      </c>
      <c r="G1239" s="2"/>
      <c r="H1239" s="14" t="n">
        <v>870</v>
      </c>
      <c r="I1239" s="2" t="s">
        <v>311</v>
      </c>
      <c r="J1239" s="2" t="s">
        <v>323</v>
      </c>
      <c r="K1239" s="14" t="n">
        <v>430</v>
      </c>
      <c r="L1239" s="14" t="n">
        <v>100</v>
      </c>
      <c r="M1239" s="2" t="s">
        <v>53</v>
      </c>
      <c r="N1239" s="2" t="s">
        <v>312</v>
      </c>
      <c r="O1239" s="22" t="s">
        <v>313</v>
      </c>
      <c r="P1239" s="2" t="s">
        <v>124</v>
      </c>
      <c r="Q1239" s="2"/>
      <c r="R1239" s="19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customFormat="false" ht="15.75" hidden="false" customHeight="false" outlineLevel="0" collapsed="false">
      <c r="A1240" s="2" t="s">
        <v>314</v>
      </c>
      <c r="B1240" s="6" t="s">
        <v>307</v>
      </c>
      <c r="C1240" s="6" t="s">
        <v>308</v>
      </c>
      <c r="D1240" s="2" t="s">
        <v>309</v>
      </c>
      <c r="E1240" s="2" t="s">
        <v>310</v>
      </c>
      <c r="F1240" s="6" t="n">
        <v>1000</v>
      </c>
      <c r="G1240" s="2"/>
      <c r="H1240" s="14" t="n">
        <v>870</v>
      </c>
      <c r="I1240" s="2" t="s">
        <v>311</v>
      </c>
      <c r="J1240" s="2" t="s">
        <v>323</v>
      </c>
      <c r="K1240" s="14" t="n">
        <v>200</v>
      </c>
      <c r="L1240" s="14" t="n">
        <v>100</v>
      </c>
      <c r="M1240" s="2" t="s">
        <v>53</v>
      </c>
      <c r="N1240" s="2" t="s">
        <v>312</v>
      </c>
      <c r="O1240" s="22" t="s">
        <v>313</v>
      </c>
      <c r="P1240" s="2" t="s">
        <v>124</v>
      </c>
      <c r="Q1240" s="2"/>
      <c r="R1240" s="19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customFormat="false" ht="15.75" hidden="false" customHeight="false" outlineLevel="0" collapsed="false">
      <c r="A1241" s="2" t="s">
        <v>315</v>
      </c>
      <c r="B1241" s="6" t="s">
        <v>307</v>
      </c>
      <c r="C1241" s="6" t="s">
        <v>308</v>
      </c>
      <c r="D1241" s="2" t="s">
        <v>309</v>
      </c>
      <c r="E1241" s="2" t="s">
        <v>310</v>
      </c>
      <c r="F1241" s="6" t="n">
        <v>1000</v>
      </c>
      <c r="G1241" s="2"/>
      <c r="H1241" s="14" t="n">
        <v>870</v>
      </c>
      <c r="I1241" s="2" t="s">
        <v>311</v>
      </c>
      <c r="J1241" s="2" t="s">
        <v>323</v>
      </c>
      <c r="K1241" s="14" t="n">
        <v>100</v>
      </c>
      <c r="L1241" s="14" t="n">
        <v>100</v>
      </c>
      <c r="M1241" s="2" t="s">
        <v>53</v>
      </c>
      <c r="N1241" s="2" t="s">
        <v>312</v>
      </c>
      <c r="O1241" s="22" t="s">
        <v>313</v>
      </c>
      <c r="P1241" s="2" t="s">
        <v>124</v>
      </c>
      <c r="Q1241" s="2"/>
      <c r="R1241" s="19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customFormat="false" ht="15.75" hidden="false" customHeight="false" outlineLevel="0" collapsed="false">
      <c r="A1242" s="2" t="s">
        <v>306</v>
      </c>
      <c r="B1242" s="6" t="s">
        <v>307</v>
      </c>
      <c r="C1242" s="6" t="s">
        <v>308</v>
      </c>
      <c r="D1242" s="2" t="s">
        <v>309</v>
      </c>
      <c r="E1242" s="2" t="s">
        <v>310</v>
      </c>
      <c r="F1242" s="6" t="n">
        <v>1000</v>
      </c>
      <c r="G1242" s="2"/>
      <c r="H1242" s="14" t="n">
        <v>870</v>
      </c>
      <c r="I1242" s="2" t="s">
        <v>311</v>
      </c>
      <c r="J1242" s="2" t="s">
        <v>234</v>
      </c>
      <c r="K1242" s="14" t="n">
        <v>2.2</v>
      </c>
      <c r="L1242" s="14" t="n">
        <v>1.2</v>
      </c>
      <c r="M1242" s="2" t="s">
        <v>173</v>
      </c>
      <c r="N1242" s="2" t="s">
        <v>312</v>
      </c>
      <c r="O1242" s="22" t="s">
        <v>313</v>
      </c>
      <c r="P1242" s="2" t="s">
        <v>124</v>
      </c>
      <c r="Q1242" s="2"/>
      <c r="R1242" s="19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customFormat="false" ht="15.75" hidden="false" customHeight="false" outlineLevel="0" collapsed="false">
      <c r="A1243" s="2" t="s">
        <v>314</v>
      </c>
      <c r="B1243" s="6" t="s">
        <v>307</v>
      </c>
      <c r="C1243" s="6" t="s">
        <v>308</v>
      </c>
      <c r="D1243" s="2" t="s">
        <v>309</v>
      </c>
      <c r="E1243" s="2" t="s">
        <v>310</v>
      </c>
      <c r="F1243" s="6" t="n">
        <v>1000</v>
      </c>
      <c r="G1243" s="2"/>
      <c r="H1243" s="14" t="n">
        <v>870</v>
      </c>
      <c r="I1243" s="2" t="s">
        <v>311</v>
      </c>
      <c r="J1243" s="2" t="s">
        <v>234</v>
      </c>
      <c r="K1243" s="14" t="n">
        <v>1.5</v>
      </c>
      <c r="L1243" s="14" t="n">
        <v>1.2</v>
      </c>
      <c r="M1243" s="2" t="s">
        <v>173</v>
      </c>
      <c r="N1243" s="2" t="s">
        <v>312</v>
      </c>
      <c r="O1243" s="22" t="s">
        <v>313</v>
      </c>
      <c r="P1243" s="2" t="s">
        <v>124</v>
      </c>
      <c r="Q1243" s="2"/>
      <c r="R1243" s="19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customFormat="false" ht="15.75" hidden="false" customHeight="false" outlineLevel="0" collapsed="false">
      <c r="A1244" s="2" t="s">
        <v>315</v>
      </c>
      <c r="B1244" s="6" t="s">
        <v>307</v>
      </c>
      <c r="C1244" s="6" t="s">
        <v>308</v>
      </c>
      <c r="D1244" s="2" t="s">
        <v>309</v>
      </c>
      <c r="E1244" s="2" t="s">
        <v>310</v>
      </c>
      <c r="F1244" s="6" t="n">
        <v>1000</v>
      </c>
      <c r="G1244" s="2"/>
      <c r="H1244" s="14" t="n">
        <v>870</v>
      </c>
      <c r="I1244" s="2" t="s">
        <v>311</v>
      </c>
      <c r="J1244" s="2" t="s">
        <v>234</v>
      </c>
      <c r="K1244" s="14" t="n">
        <v>2.2</v>
      </c>
      <c r="L1244" s="14" t="n">
        <v>1.2</v>
      </c>
      <c r="M1244" s="2" t="s">
        <v>173</v>
      </c>
      <c r="N1244" s="2" t="s">
        <v>312</v>
      </c>
      <c r="O1244" s="22" t="s">
        <v>313</v>
      </c>
      <c r="P1244" s="2" t="s">
        <v>124</v>
      </c>
      <c r="Q1244" s="2"/>
      <c r="R1244" s="19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customFormat="false" ht="15.75" hidden="false" customHeight="false" outlineLevel="0" collapsed="false">
      <c r="A1245" s="2" t="s">
        <v>306</v>
      </c>
      <c r="B1245" s="6" t="s">
        <v>307</v>
      </c>
      <c r="C1245" s="6" t="s">
        <v>308</v>
      </c>
      <c r="D1245" s="2" t="s">
        <v>309</v>
      </c>
      <c r="E1245" s="2" t="s">
        <v>310</v>
      </c>
      <c r="F1245" s="6" t="n">
        <v>1000</v>
      </c>
      <c r="G1245" s="2"/>
      <c r="H1245" s="14" t="n">
        <v>870</v>
      </c>
      <c r="I1245" s="2" t="s">
        <v>311</v>
      </c>
      <c r="J1245" s="2" t="s">
        <v>234</v>
      </c>
      <c r="K1245" s="14" t="n">
        <v>10</v>
      </c>
      <c r="L1245" s="14" t="n">
        <v>3</v>
      </c>
      <c r="M1245" s="2" t="s">
        <v>53</v>
      </c>
      <c r="N1245" s="2" t="s">
        <v>312</v>
      </c>
      <c r="O1245" s="22" t="s">
        <v>313</v>
      </c>
      <c r="P1245" s="2" t="s">
        <v>124</v>
      </c>
      <c r="Q1245" s="2"/>
      <c r="R1245" s="19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customFormat="false" ht="15.75" hidden="false" customHeight="false" outlineLevel="0" collapsed="false">
      <c r="A1246" s="2" t="s">
        <v>314</v>
      </c>
      <c r="B1246" s="6" t="s">
        <v>307</v>
      </c>
      <c r="C1246" s="6" t="s">
        <v>308</v>
      </c>
      <c r="D1246" s="2" t="s">
        <v>309</v>
      </c>
      <c r="E1246" s="2" t="s">
        <v>310</v>
      </c>
      <c r="F1246" s="6" t="n">
        <v>1000</v>
      </c>
      <c r="G1246" s="2"/>
      <c r="H1246" s="14" t="n">
        <v>870</v>
      </c>
      <c r="I1246" s="2" t="s">
        <v>311</v>
      </c>
      <c r="J1246" s="2" t="s">
        <v>234</v>
      </c>
      <c r="K1246" s="14" t="n">
        <v>4</v>
      </c>
      <c r="L1246" s="14" t="n">
        <v>3</v>
      </c>
      <c r="M1246" s="2" t="s">
        <v>53</v>
      </c>
      <c r="N1246" s="2" t="s">
        <v>312</v>
      </c>
      <c r="O1246" s="22" t="s">
        <v>313</v>
      </c>
      <c r="P1246" s="2" t="s">
        <v>124</v>
      </c>
      <c r="Q1246" s="2"/>
      <c r="R1246" s="19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customFormat="false" ht="15.75" hidden="false" customHeight="false" outlineLevel="0" collapsed="false">
      <c r="A1247" s="2" t="s">
        <v>315</v>
      </c>
      <c r="B1247" s="6" t="s">
        <v>307</v>
      </c>
      <c r="C1247" s="6" t="s">
        <v>308</v>
      </c>
      <c r="D1247" s="2" t="s">
        <v>309</v>
      </c>
      <c r="E1247" s="2" t="s">
        <v>310</v>
      </c>
      <c r="F1247" s="6" t="n">
        <v>1000</v>
      </c>
      <c r="G1247" s="2"/>
      <c r="H1247" s="14" t="n">
        <v>870</v>
      </c>
      <c r="I1247" s="2" t="s">
        <v>311</v>
      </c>
      <c r="J1247" s="2" t="s">
        <v>234</v>
      </c>
      <c r="K1247" s="14" t="n">
        <v>5</v>
      </c>
      <c r="L1247" s="14" t="n">
        <v>3</v>
      </c>
      <c r="M1247" s="2" t="s">
        <v>53</v>
      </c>
      <c r="N1247" s="2" t="s">
        <v>312</v>
      </c>
      <c r="O1247" s="22" t="s">
        <v>313</v>
      </c>
      <c r="P1247" s="2" t="s">
        <v>124</v>
      </c>
      <c r="Q1247" s="2"/>
      <c r="R1247" s="19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customFormat="false" ht="15.75" hidden="false" customHeight="false" outlineLevel="0" collapsed="false">
      <c r="A1248" s="2" t="s">
        <v>306</v>
      </c>
      <c r="B1248" s="6" t="s">
        <v>307</v>
      </c>
      <c r="C1248" s="6" t="s">
        <v>308</v>
      </c>
      <c r="D1248" s="2" t="s">
        <v>309</v>
      </c>
      <c r="E1248" s="2" t="s">
        <v>324</v>
      </c>
      <c r="F1248" s="6" t="n">
        <v>1000</v>
      </c>
      <c r="G1248" s="2"/>
      <c r="H1248" s="14" t="n">
        <v>870</v>
      </c>
      <c r="I1248" s="2" t="s">
        <v>90</v>
      </c>
      <c r="J1248" s="2" t="s">
        <v>59</v>
      </c>
      <c r="K1248" s="14" t="n">
        <v>266</v>
      </c>
      <c r="L1248" s="14" t="n">
        <v>97</v>
      </c>
      <c r="M1248" s="2" t="s">
        <v>173</v>
      </c>
      <c r="N1248" s="2" t="s">
        <v>312</v>
      </c>
      <c r="O1248" s="22" t="s">
        <v>313</v>
      </c>
      <c r="P1248" s="2" t="s">
        <v>124</v>
      </c>
      <c r="Q1248" s="2"/>
      <c r="R1248" s="19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customFormat="false" ht="15.75" hidden="false" customHeight="false" outlineLevel="0" collapsed="false">
      <c r="A1249" s="2" t="s">
        <v>314</v>
      </c>
      <c r="B1249" s="6" t="s">
        <v>307</v>
      </c>
      <c r="C1249" s="6" t="s">
        <v>308</v>
      </c>
      <c r="D1249" s="2" t="s">
        <v>309</v>
      </c>
      <c r="E1249" s="2" t="s">
        <v>324</v>
      </c>
      <c r="F1249" s="6" t="n">
        <v>1000</v>
      </c>
      <c r="G1249" s="2"/>
      <c r="H1249" s="14" t="n">
        <v>870</v>
      </c>
      <c r="I1249" s="2" t="s">
        <v>90</v>
      </c>
      <c r="J1249" s="2" t="s">
        <v>59</v>
      </c>
      <c r="K1249" s="14" t="n">
        <v>129</v>
      </c>
      <c r="L1249" s="14" t="n">
        <v>97</v>
      </c>
      <c r="M1249" s="2" t="s">
        <v>173</v>
      </c>
      <c r="N1249" s="2" t="s">
        <v>312</v>
      </c>
      <c r="O1249" s="22" t="s">
        <v>313</v>
      </c>
      <c r="P1249" s="2" t="s">
        <v>124</v>
      </c>
      <c r="Q1249" s="2"/>
      <c r="R1249" s="19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customFormat="false" ht="15.75" hidden="false" customHeight="false" outlineLevel="0" collapsed="false">
      <c r="A1250" s="2" t="s">
        <v>315</v>
      </c>
      <c r="B1250" s="6" t="s">
        <v>307</v>
      </c>
      <c r="C1250" s="6" t="s">
        <v>308</v>
      </c>
      <c r="D1250" s="2" t="s">
        <v>309</v>
      </c>
      <c r="E1250" s="2" t="s">
        <v>324</v>
      </c>
      <c r="F1250" s="6" t="n">
        <v>1000</v>
      </c>
      <c r="G1250" s="2"/>
      <c r="H1250" s="14" t="n">
        <v>870</v>
      </c>
      <c r="I1250" s="2" t="s">
        <v>90</v>
      </c>
      <c r="J1250" s="2" t="s">
        <v>59</v>
      </c>
      <c r="K1250" s="14" t="n">
        <v>66</v>
      </c>
      <c r="L1250" s="14" t="n">
        <v>97</v>
      </c>
      <c r="M1250" s="2" t="s">
        <v>173</v>
      </c>
      <c r="N1250" s="2" t="s">
        <v>312</v>
      </c>
      <c r="O1250" s="22" t="s">
        <v>313</v>
      </c>
      <c r="P1250" s="2" t="s">
        <v>124</v>
      </c>
      <c r="Q1250" s="2"/>
      <c r="R1250" s="19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customFormat="false" ht="15.75" hidden="false" customHeight="false" outlineLevel="0" collapsed="false">
      <c r="A1251" s="2" t="s">
        <v>306</v>
      </c>
      <c r="B1251" s="6" t="s">
        <v>307</v>
      </c>
      <c r="C1251" s="6" t="s">
        <v>308</v>
      </c>
      <c r="D1251" s="2" t="s">
        <v>309</v>
      </c>
      <c r="E1251" s="2" t="s">
        <v>324</v>
      </c>
      <c r="F1251" s="6" t="n">
        <v>1000</v>
      </c>
      <c r="G1251" s="2"/>
      <c r="H1251" s="14" t="n">
        <v>870</v>
      </c>
      <c r="I1251" s="2" t="s">
        <v>90</v>
      </c>
      <c r="J1251" s="2" t="s">
        <v>59</v>
      </c>
      <c r="K1251" s="14" t="n">
        <v>3300</v>
      </c>
      <c r="L1251" s="14" t="n">
        <v>1680</v>
      </c>
      <c r="M1251" s="2" t="s">
        <v>53</v>
      </c>
      <c r="N1251" s="2" t="s">
        <v>312</v>
      </c>
      <c r="O1251" s="22" t="s">
        <v>313</v>
      </c>
      <c r="P1251" s="2" t="s">
        <v>124</v>
      </c>
      <c r="Q1251" s="2"/>
      <c r="R1251" s="19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customFormat="false" ht="15.75" hidden="false" customHeight="false" outlineLevel="0" collapsed="false">
      <c r="A1252" s="2" t="s">
        <v>314</v>
      </c>
      <c r="B1252" s="6" t="s">
        <v>307</v>
      </c>
      <c r="C1252" s="6" t="s">
        <v>308</v>
      </c>
      <c r="D1252" s="2" t="s">
        <v>309</v>
      </c>
      <c r="E1252" s="2" t="s">
        <v>324</v>
      </c>
      <c r="F1252" s="6" t="n">
        <v>1000</v>
      </c>
      <c r="G1252" s="2"/>
      <c r="H1252" s="14" t="n">
        <v>870</v>
      </c>
      <c r="I1252" s="2" t="s">
        <v>90</v>
      </c>
      <c r="J1252" s="2" t="s">
        <v>59</v>
      </c>
      <c r="K1252" s="14" t="n">
        <v>2250</v>
      </c>
      <c r="L1252" s="14" t="n">
        <v>1680</v>
      </c>
      <c r="M1252" s="2" t="s">
        <v>53</v>
      </c>
      <c r="N1252" s="2" t="s">
        <v>312</v>
      </c>
      <c r="O1252" s="22" t="s">
        <v>313</v>
      </c>
      <c r="P1252" s="2" t="s">
        <v>124</v>
      </c>
      <c r="Q1252" s="2"/>
      <c r="R1252" s="19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customFormat="false" ht="15.75" hidden="false" customHeight="false" outlineLevel="0" collapsed="false">
      <c r="A1253" s="2" t="s">
        <v>315</v>
      </c>
      <c r="B1253" s="6" t="s">
        <v>307</v>
      </c>
      <c r="C1253" s="6" t="s">
        <v>308</v>
      </c>
      <c r="D1253" s="2" t="s">
        <v>309</v>
      </c>
      <c r="E1253" s="2" t="s">
        <v>324</v>
      </c>
      <c r="F1253" s="6" t="n">
        <v>1000</v>
      </c>
      <c r="G1253" s="2"/>
      <c r="H1253" s="14" t="n">
        <v>870</v>
      </c>
      <c r="I1253" s="2" t="s">
        <v>90</v>
      </c>
      <c r="J1253" s="2" t="s">
        <v>59</v>
      </c>
      <c r="K1253" s="14" t="n">
        <v>1100</v>
      </c>
      <c r="L1253" s="14" t="n">
        <v>1680</v>
      </c>
      <c r="M1253" s="2" t="s">
        <v>53</v>
      </c>
      <c r="N1253" s="2" t="s">
        <v>312</v>
      </c>
      <c r="O1253" s="22" t="s">
        <v>313</v>
      </c>
      <c r="P1253" s="2" t="s">
        <v>124</v>
      </c>
      <c r="Q1253" s="2"/>
      <c r="R1253" s="19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customFormat="false" ht="15.75" hidden="false" customHeight="false" outlineLevel="0" collapsed="false">
      <c r="A1254" s="2" t="s">
        <v>306</v>
      </c>
      <c r="B1254" s="6" t="s">
        <v>307</v>
      </c>
      <c r="C1254" s="6" t="s">
        <v>308</v>
      </c>
      <c r="D1254" s="2" t="s">
        <v>309</v>
      </c>
      <c r="E1254" s="2" t="s">
        <v>310</v>
      </c>
      <c r="F1254" s="6" t="n">
        <v>1000</v>
      </c>
      <c r="G1254" s="2"/>
      <c r="H1254" s="14" t="n">
        <v>870</v>
      </c>
      <c r="I1254" s="2" t="s">
        <v>311</v>
      </c>
      <c r="J1254" s="2" t="s">
        <v>325</v>
      </c>
      <c r="K1254" s="14" t="n">
        <v>74</v>
      </c>
      <c r="L1254" s="14" t="n">
        <v>15</v>
      </c>
      <c r="M1254" s="2" t="s">
        <v>173</v>
      </c>
      <c r="N1254" s="2" t="s">
        <v>312</v>
      </c>
      <c r="O1254" s="22" t="s">
        <v>313</v>
      </c>
      <c r="P1254" s="2" t="s">
        <v>124</v>
      </c>
      <c r="Q1254" s="2"/>
      <c r="R1254" s="19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customFormat="false" ht="15.75" hidden="false" customHeight="false" outlineLevel="0" collapsed="false">
      <c r="A1255" s="2" t="s">
        <v>314</v>
      </c>
      <c r="B1255" s="6" t="s">
        <v>307</v>
      </c>
      <c r="C1255" s="6" t="s">
        <v>308</v>
      </c>
      <c r="D1255" s="2" t="s">
        <v>309</v>
      </c>
      <c r="E1255" s="2" t="s">
        <v>310</v>
      </c>
      <c r="F1255" s="6" t="n">
        <v>1000</v>
      </c>
      <c r="G1255" s="2"/>
      <c r="H1255" s="14" t="n">
        <v>870</v>
      </c>
      <c r="I1255" s="2" t="s">
        <v>311</v>
      </c>
      <c r="J1255" s="2" t="s">
        <v>325</v>
      </c>
      <c r="K1255" s="14" t="n">
        <v>93</v>
      </c>
      <c r="L1255" s="14" t="n">
        <v>15</v>
      </c>
      <c r="M1255" s="2" t="s">
        <v>173</v>
      </c>
      <c r="N1255" s="2" t="s">
        <v>312</v>
      </c>
      <c r="O1255" s="22" t="s">
        <v>313</v>
      </c>
      <c r="P1255" s="2" t="s">
        <v>124</v>
      </c>
      <c r="Q1255" s="2"/>
      <c r="R1255" s="19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customFormat="false" ht="15.75" hidden="false" customHeight="false" outlineLevel="0" collapsed="false">
      <c r="A1256" s="2" t="s">
        <v>315</v>
      </c>
      <c r="B1256" s="6" t="s">
        <v>307</v>
      </c>
      <c r="C1256" s="6" t="s">
        <v>308</v>
      </c>
      <c r="D1256" s="2" t="s">
        <v>309</v>
      </c>
      <c r="E1256" s="2" t="s">
        <v>310</v>
      </c>
      <c r="F1256" s="6" t="n">
        <v>1000</v>
      </c>
      <c r="G1256" s="2"/>
      <c r="H1256" s="14" t="n">
        <v>870</v>
      </c>
      <c r="I1256" s="2" t="s">
        <v>311</v>
      </c>
      <c r="J1256" s="2" t="s">
        <v>325</v>
      </c>
      <c r="K1256" s="14" t="n">
        <v>54</v>
      </c>
      <c r="L1256" s="14" t="n">
        <v>15</v>
      </c>
      <c r="M1256" s="2" t="s">
        <v>173</v>
      </c>
      <c r="N1256" s="2" t="s">
        <v>312</v>
      </c>
      <c r="O1256" s="22" t="s">
        <v>313</v>
      </c>
      <c r="P1256" s="2" t="s">
        <v>124</v>
      </c>
      <c r="Q1256" s="2"/>
      <c r="R1256" s="19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customFormat="false" ht="15.75" hidden="false" customHeight="false" outlineLevel="0" collapsed="false">
      <c r="A1257" s="2" t="s">
        <v>306</v>
      </c>
      <c r="B1257" s="6" t="s">
        <v>307</v>
      </c>
      <c r="C1257" s="6" t="s">
        <v>308</v>
      </c>
      <c r="D1257" s="2" t="s">
        <v>309</v>
      </c>
      <c r="E1257" s="2" t="s">
        <v>310</v>
      </c>
      <c r="F1257" s="6" t="n">
        <v>1000</v>
      </c>
      <c r="G1257" s="2"/>
      <c r="H1257" s="14" t="n">
        <v>870</v>
      </c>
      <c r="I1257" s="2" t="s">
        <v>311</v>
      </c>
      <c r="J1257" s="2" t="s">
        <v>325</v>
      </c>
      <c r="K1257" s="14" t="n">
        <v>11400</v>
      </c>
      <c r="L1257" s="14" t="n">
        <v>5600</v>
      </c>
      <c r="M1257" s="2" t="s">
        <v>53</v>
      </c>
      <c r="N1257" s="2" t="s">
        <v>312</v>
      </c>
      <c r="O1257" s="22" t="s">
        <v>313</v>
      </c>
      <c r="P1257" s="2" t="s">
        <v>124</v>
      </c>
      <c r="Q1257" s="2"/>
      <c r="R1257" s="19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customFormat="false" ht="15.75" hidden="false" customHeight="false" outlineLevel="0" collapsed="false">
      <c r="A1258" s="2" t="s">
        <v>314</v>
      </c>
      <c r="B1258" s="6" t="s">
        <v>307</v>
      </c>
      <c r="C1258" s="6" t="s">
        <v>308</v>
      </c>
      <c r="D1258" s="2" t="s">
        <v>309</v>
      </c>
      <c r="E1258" s="2" t="s">
        <v>310</v>
      </c>
      <c r="F1258" s="6" t="n">
        <v>1000</v>
      </c>
      <c r="G1258" s="2"/>
      <c r="H1258" s="14" t="n">
        <v>870</v>
      </c>
      <c r="I1258" s="2" t="s">
        <v>311</v>
      </c>
      <c r="J1258" s="2" t="s">
        <v>325</v>
      </c>
      <c r="K1258" s="14" t="n">
        <v>16200</v>
      </c>
      <c r="L1258" s="14" t="n">
        <v>5600</v>
      </c>
      <c r="M1258" s="2" t="s">
        <v>53</v>
      </c>
      <c r="N1258" s="2" t="s">
        <v>312</v>
      </c>
      <c r="O1258" s="22" t="s">
        <v>313</v>
      </c>
      <c r="P1258" s="2" t="s">
        <v>124</v>
      </c>
      <c r="Q1258" s="2"/>
      <c r="R1258" s="19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customFormat="false" ht="15.75" hidden="false" customHeight="false" outlineLevel="0" collapsed="false">
      <c r="A1259" s="2" t="s">
        <v>315</v>
      </c>
      <c r="B1259" s="6" t="s">
        <v>307</v>
      </c>
      <c r="C1259" s="6" t="s">
        <v>308</v>
      </c>
      <c r="D1259" s="2" t="s">
        <v>309</v>
      </c>
      <c r="E1259" s="2" t="s">
        <v>310</v>
      </c>
      <c r="F1259" s="6" t="n">
        <v>1000</v>
      </c>
      <c r="G1259" s="2"/>
      <c r="H1259" s="14" t="n">
        <v>870</v>
      </c>
      <c r="I1259" s="2" t="s">
        <v>311</v>
      </c>
      <c r="J1259" s="2" t="s">
        <v>325</v>
      </c>
      <c r="K1259" s="14" t="n">
        <v>6000</v>
      </c>
      <c r="L1259" s="14" t="n">
        <v>5600</v>
      </c>
      <c r="M1259" s="2" t="s">
        <v>53</v>
      </c>
      <c r="N1259" s="2" t="s">
        <v>312</v>
      </c>
      <c r="O1259" s="22" t="s">
        <v>313</v>
      </c>
      <c r="P1259" s="2" t="s">
        <v>124</v>
      </c>
      <c r="Q1259" s="2"/>
      <c r="R1259" s="19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customFormat="false" ht="15.75" hidden="false" customHeight="false" outlineLevel="0" collapsed="false">
      <c r="A1260" s="2" t="s">
        <v>306</v>
      </c>
      <c r="B1260" s="6" t="s">
        <v>307</v>
      </c>
      <c r="C1260" s="6" t="s">
        <v>308</v>
      </c>
      <c r="D1260" s="2" t="s">
        <v>309</v>
      </c>
      <c r="E1260" s="2" t="s">
        <v>310</v>
      </c>
      <c r="F1260" s="6" t="n">
        <v>1000</v>
      </c>
      <c r="G1260" s="2"/>
      <c r="H1260" s="14" t="n">
        <v>870</v>
      </c>
      <c r="I1260" s="2" t="s">
        <v>311</v>
      </c>
      <c r="J1260" s="2" t="s">
        <v>326</v>
      </c>
      <c r="K1260" s="14" t="n">
        <v>5.8</v>
      </c>
      <c r="L1260" s="14" t="n">
        <v>2.1</v>
      </c>
      <c r="M1260" s="2" t="s">
        <v>173</v>
      </c>
      <c r="N1260" s="2" t="s">
        <v>312</v>
      </c>
      <c r="O1260" s="22" t="s">
        <v>313</v>
      </c>
      <c r="P1260" s="2" t="s">
        <v>124</v>
      </c>
      <c r="Q1260" s="2"/>
      <c r="R1260" s="19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customFormat="false" ht="15.75" hidden="false" customHeight="false" outlineLevel="0" collapsed="false">
      <c r="A1261" s="2" t="s">
        <v>314</v>
      </c>
      <c r="B1261" s="6" t="s">
        <v>307</v>
      </c>
      <c r="C1261" s="6" t="s">
        <v>308</v>
      </c>
      <c r="D1261" s="2" t="s">
        <v>309</v>
      </c>
      <c r="E1261" s="2" t="s">
        <v>310</v>
      </c>
      <c r="F1261" s="6" t="n">
        <v>1000</v>
      </c>
      <c r="G1261" s="2"/>
      <c r="H1261" s="14" t="n">
        <v>870</v>
      </c>
      <c r="I1261" s="2" t="s">
        <v>311</v>
      </c>
      <c r="J1261" s="2" t="s">
        <v>326</v>
      </c>
      <c r="K1261" s="14" t="n">
        <v>3.8</v>
      </c>
      <c r="L1261" s="14" t="n">
        <v>2.1</v>
      </c>
      <c r="M1261" s="2" t="s">
        <v>173</v>
      </c>
      <c r="N1261" s="2" t="s">
        <v>312</v>
      </c>
      <c r="O1261" s="22" t="s">
        <v>313</v>
      </c>
      <c r="P1261" s="2" t="s">
        <v>124</v>
      </c>
      <c r="Q1261" s="2"/>
      <c r="R1261" s="19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customFormat="false" ht="15.75" hidden="false" customHeight="false" outlineLevel="0" collapsed="false">
      <c r="A1262" s="2" t="s">
        <v>315</v>
      </c>
      <c r="B1262" s="6" t="s">
        <v>307</v>
      </c>
      <c r="C1262" s="6" t="s">
        <v>308</v>
      </c>
      <c r="D1262" s="2" t="s">
        <v>309</v>
      </c>
      <c r="E1262" s="2" t="s">
        <v>310</v>
      </c>
      <c r="F1262" s="6" t="n">
        <v>1000</v>
      </c>
      <c r="G1262" s="2"/>
      <c r="H1262" s="14" t="n">
        <v>870</v>
      </c>
      <c r="I1262" s="2" t="s">
        <v>311</v>
      </c>
      <c r="J1262" s="2" t="s">
        <v>326</v>
      </c>
      <c r="K1262" s="14" t="n">
        <v>0.3</v>
      </c>
      <c r="L1262" s="14" t="n">
        <v>2.1</v>
      </c>
      <c r="M1262" s="2" t="s">
        <v>173</v>
      </c>
      <c r="N1262" s="2" t="s">
        <v>312</v>
      </c>
      <c r="O1262" s="22" t="s">
        <v>313</v>
      </c>
      <c r="P1262" s="2" t="s">
        <v>124</v>
      </c>
      <c r="Q1262" s="2"/>
      <c r="R1262" s="19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customFormat="false" ht="15.75" hidden="false" customHeight="false" outlineLevel="0" collapsed="false">
      <c r="A1263" s="2" t="s">
        <v>306</v>
      </c>
      <c r="B1263" s="6" t="s">
        <v>307</v>
      </c>
      <c r="C1263" s="6" t="s">
        <v>308</v>
      </c>
      <c r="D1263" s="2" t="s">
        <v>309</v>
      </c>
      <c r="E1263" s="2" t="s">
        <v>310</v>
      </c>
      <c r="F1263" s="6" t="n">
        <v>1000</v>
      </c>
      <c r="G1263" s="2"/>
      <c r="H1263" s="14" t="n">
        <v>870</v>
      </c>
      <c r="I1263" s="2" t="s">
        <v>311</v>
      </c>
      <c r="J1263" s="2" t="s">
        <v>326</v>
      </c>
      <c r="K1263" s="14" t="n">
        <v>240</v>
      </c>
      <c r="L1263" s="14" t="n">
        <v>100</v>
      </c>
      <c r="M1263" s="2" t="s">
        <v>53</v>
      </c>
      <c r="N1263" s="2" t="s">
        <v>312</v>
      </c>
      <c r="O1263" s="22" t="s">
        <v>313</v>
      </c>
      <c r="P1263" s="2" t="s">
        <v>124</v>
      </c>
      <c r="Q1263" s="2"/>
      <c r="R1263" s="19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customFormat="false" ht="15.75" hidden="false" customHeight="false" outlineLevel="0" collapsed="false">
      <c r="A1264" s="2" t="s">
        <v>314</v>
      </c>
      <c r="B1264" s="6" t="s">
        <v>307</v>
      </c>
      <c r="C1264" s="6" t="s">
        <v>308</v>
      </c>
      <c r="D1264" s="2" t="s">
        <v>309</v>
      </c>
      <c r="E1264" s="2" t="s">
        <v>310</v>
      </c>
      <c r="F1264" s="6" t="n">
        <v>1000</v>
      </c>
      <c r="G1264" s="2"/>
      <c r="H1264" s="14" t="n">
        <v>870</v>
      </c>
      <c r="I1264" s="2" t="s">
        <v>311</v>
      </c>
      <c r="J1264" s="2" t="s">
        <v>326</v>
      </c>
      <c r="K1264" s="14" t="n">
        <v>120</v>
      </c>
      <c r="L1264" s="14" t="n">
        <v>100</v>
      </c>
      <c r="M1264" s="2" t="s">
        <v>53</v>
      </c>
      <c r="N1264" s="2" t="s">
        <v>312</v>
      </c>
      <c r="O1264" s="22" t="s">
        <v>313</v>
      </c>
      <c r="P1264" s="2" t="s">
        <v>124</v>
      </c>
      <c r="Q1264" s="2"/>
      <c r="R1264" s="19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customFormat="false" ht="15.75" hidden="false" customHeight="false" outlineLevel="0" collapsed="false">
      <c r="A1265" s="2" t="s">
        <v>315</v>
      </c>
      <c r="B1265" s="6" t="s">
        <v>307</v>
      </c>
      <c r="C1265" s="6" t="s">
        <v>308</v>
      </c>
      <c r="D1265" s="2" t="s">
        <v>309</v>
      </c>
      <c r="E1265" s="2" t="s">
        <v>310</v>
      </c>
      <c r="F1265" s="6" t="n">
        <v>1000</v>
      </c>
      <c r="G1265" s="2"/>
      <c r="H1265" s="14" t="n">
        <v>870</v>
      </c>
      <c r="I1265" s="2" t="s">
        <v>311</v>
      </c>
      <c r="J1265" s="2" t="s">
        <v>326</v>
      </c>
      <c r="K1265" s="14" t="n">
        <v>10</v>
      </c>
      <c r="L1265" s="14" t="n">
        <v>100</v>
      </c>
      <c r="M1265" s="2" t="s">
        <v>53</v>
      </c>
      <c r="N1265" s="2" t="s">
        <v>312</v>
      </c>
      <c r="O1265" s="22" t="s">
        <v>313</v>
      </c>
      <c r="P1265" s="2" t="s">
        <v>124</v>
      </c>
      <c r="Q1265" s="2"/>
      <c r="R1265" s="19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customFormat="false" ht="15.75" hidden="false" customHeight="false" outlineLevel="0" collapsed="false">
      <c r="A1266" s="2" t="s">
        <v>306</v>
      </c>
      <c r="B1266" s="6" t="s">
        <v>307</v>
      </c>
      <c r="C1266" s="6" t="s">
        <v>308</v>
      </c>
      <c r="D1266" s="2" t="s">
        <v>309</v>
      </c>
      <c r="E1266" s="2" t="s">
        <v>324</v>
      </c>
      <c r="F1266" s="6" t="n">
        <v>1000</v>
      </c>
      <c r="G1266" s="2"/>
      <c r="H1266" s="14" t="n">
        <v>870</v>
      </c>
      <c r="I1266" s="2" t="s">
        <v>90</v>
      </c>
      <c r="J1266" s="2" t="s">
        <v>327</v>
      </c>
      <c r="K1266" s="14" t="n">
        <v>11</v>
      </c>
      <c r="L1266" s="14" t="n">
        <v>1.1</v>
      </c>
      <c r="M1266" s="2" t="s">
        <v>173</v>
      </c>
      <c r="N1266" s="2" t="s">
        <v>312</v>
      </c>
      <c r="O1266" s="22" t="s">
        <v>313</v>
      </c>
      <c r="P1266" s="2" t="s">
        <v>124</v>
      </c>
      <c r="Q1266" s="2"/>
      <c r="R1266" s="19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customFormat="false" ht="15.75" hidden="false" customHeight="false" outlineLevel="0" collapsed="false">
      <c r="A1267" s="2" t="s">
        <v>314</v>
      </c>
      <c r="B1267" s="6" t="s">
        <v>307</v>
      </c>
      <c r="C1267" s="6" t="s">
        <v>308</v>
      </c>
      <c r="D1267" s="2" t="s">
        <v>309</v>
      </c>
      <c r="E1267" s="2" t="s">
        <v>324</v>
      </c>
      <c r="F1267" s="6" t="n">
        <v>1000</v>
      </c>
      <c r="G1267" s="2"/>
      <c r="H1267" s="14" t="n">
        <v>870</v>
      </c>
      <c r="I1267" s="2" t="s">
        <v>90</v>
      </c>
      <c r="J1267" s="2" t="s">
        <v>327</v>
      </c>
      <c r="K1267" s="14" t="n">
        <v>5</v>
      </c>
      <c r="L1267" s="14" t="n">
        <v>1.1</v>
      </c>
      <c r="M1267" s="2" t="s">
        <v>173</v>
      </c>
      <c r="N1267" s="2" t="s">
        <v>312</v>
      </c>
      <c r="O1267" s="22" t="s">
        <v>313</v>
      </c>
      <c r="P1267" s="2" t="s">
        <v>124</v>
      </c>
      <c r="Q1267" s="2"/>
      <c r="R1267" s="19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customFormat="false" ht="15.75" hidden="false" customHeight="false" outlineLevel="0" collapsed="false">
      <c r="A1268" s="2" t="s">
        <v>315</v>
      </c>
      <c r="B1268" s="6" t="s">
        <v>307</v>
      </c>
      <c r="C1268" s="6" t="s">
        <v>308</v>
      </c>
      <c r="D1268" s="2" t="s">
        <v>309</v>
      </c>
      <c r="E1268" s="2" t="s">
        <v>324</v>
      </c>
      <c r="F1268" s="6" t="n">
        <v>1000</v>
      </c>
      <c r="G1268" s="2"/>
      <c r="H1268" s="14" t="n">
        <v>870</v>
      </c>
      <c r="I1268" s="2" t="s">
        <v>90</v>
      </c>
      <c r="J1268" s="2" t="s">
        <v>327</v>
      </c>
      <c r="K1268" s="14" t="n">
        <v>5.4</v>
      </c>
      <c r="L1268" s="14" t="n">
        <v>1.1</v>
      </c>
      <c r="M1268" s="2" t="s">
        <v>173</v>
      </c>
      <c r="N1268" s="2" t="s">
        <v>312</v>
      </c>
      <c r="O1268" s="22" t="s">
        <v>313</v>
      </c>
      <c r="P1268" s="2" t="s">
        <v>124</v>
      </c>
      <c r="Q1268" s="2"/>
      <c r="R1268" s="19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customFormat="false" ht="15.75" hidden="false" customHeight="false" outlineLevel="0" collapsed="false">
      <c r="A1269" s="2" t="s">
        <v>306</v>
      </c>
      <c r="B1269" s="6" t="s">
        <v>307</v>
      </c>
      <c r="C1269" s="6" t="s">
        <v>308</v>
      </c>
      <c r="D1269" s="2" t="s">
        <v>309</v>
      </c>
      <c r="E1269" s="2" t="s">
        <v>324</v>
      </c>
      <c r="F1269" s="6" t="n">
        <v>1000</v>
      </c>
      <c r="G1269" s="2"/>
      <c r="H1269" s="14" t="n">
        <v>870</v>
      </c>
      <c r="I1269" s="2" t="s">
        <v>90</v>
      </c>
      <c r="J1269" s="2" t="s">
        <v>327</v>
      </c>
      <c r="K1269" s="14" t="n">
        <v>200</v>
      </c>
      <c r="L1269" s="14" t="n">
        <v>20</v>
      </c>
      <c r="M1269" s="2" t="s">
        <v>53</v>
      </c>
      <c r="N1269" s="2" t="s">
        <v>312</v>
      </c>
      <c r="O1269" s="22" t="s">
        <v>313</v>
      </c>
      <c r="P1269" s="2" t="s">
        <v>124</v>
      </c>
      <c r="Q1269" s="2"/>
      <c r="R1269" s="19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customFormat="false" ht="15.75" hidden="false" customHeight="false" outlineLevel="0" collapsed="false">
      <c r="A1270" s="2" t="s">
        <v>314</v>
      </c>
      <c r="B1270" s="6" t="s">
        <v>307</v>
      </c>
      <c r="C1270" s="6" t="s">
        <v>308</v>
      </c>
      <c r="D1270" s="2" t="s">
        <v>309</v>
      </c>
      <c r="E1270" s="2" t="s">
        <v>324</v>
      </c>
      <c r="F1270" s="6" t="n">
        <v>1000</v>
      </c>
      <c r="G1270" s="2"/>
      <c r="H1270" s="14" t="n">
        <v>870</v>
      </c>
      <c r="I1270" s="2" t="s">
        <v>90</v>
      </c>
      <c r="J1270" s="2" t="s">
        <v>327</v>
      </c>
      <c r="K1270" s="14" t="n">
        <v>110</v>
      </c>
      <c r="L1270" s="14" t="n">
        <v>20</v>
      </c>
      <c r="M1270" s="2" t="s">
        <v>53</v>
      </c>
      <c r="N1270" s="2" t="s">
        <v>312</v>
      </c>
      <c r="O1270" s="22" t="s">
        <v>313</v>
      </c>
      <c r="P1270" s="2" t="s">
        <v>124</v>
      </c>
      <c r="Q1270" s="2"/>
      <c r="R1270" s="19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customFormat="false" ht="15.75" hidden="false" customHeight="false" outlineLevel="0" collapsed="false">
      <c r="A1271" s="2" t="s">
        <v>315</v>
      </c>
      <c r="B1271" s="6" t="s">
        <v>307</v>
      </c>
      <c r="C1271" s="6" t="s">
        <v>308</v>
      </c>
      <c r="D1271" s="2" t="s">
        <v>309</v>
      </c>
      <c r="E1271" s="2" t="s">
        <v>324</v>
      </c>
      <c r="F1271" s="6" t="n">
        <v>1000</v>
      </c>
      <c r="G1271" s="2"/>
      <c r="H1271" s="14" t="n">
        <v>870</v>
      </c>
      <c r="I1271" s="2" t="s">
        <v>90</v>
      </c>
      <c r="J1271" s="2" t="s">
        <v>327</v>
      </c>
      <c r="K1271" s="14" t="n">
        <v>40</v>
      </c>
      <c r="L1271" s="14" t="n">
        <v>20</v>
      </c>
      <c r="M1271" s="2" t="s">
        <v>53</v>
      </c>
      <c r="N1271" s="2" t="s">
        <v>312</v>
      </c>
      <c r="O1271" s="22" t="s">
        <v>313</v>
      </c>
      <c r="P1271" s="2" t="s">
        <v>124</v>
      </c>
      <c r="Q1271" s="2"/>
      <c r="R1271" s="19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customFormat="false" ht="15.75" hidden="false" customHeight="false" outlineLevel="0" collapsed="false">
      <c r="A1272" s="2" t="s">
        <v>306</v>
      </c>
      <c r="B1272" s="6" t="s">
        <v>307</v>
      </c>
      <c r="C1272" s="6" t="s">
        <v>308</v>
      </c>
      <c r="D1272" s="2" t="s">
        <v>309</v>
      </c>
      <c r="E1272" s="2" t="s">
        <v>310</v>
      </c>
      <c r="F1272" s="6" t="n">
        <v>1000</v>
      </c>
      <c r="G1272" s="2"/>
      <c r="H1272" s="14" t="n">
        <v>870</v>
      </c>
      <c r="I1272" s="2" t="s">
        <v>311</v>
      </c>
      <c r="J1272" s="2" t="s">
        <v>107</v>
      </c>
      <c r="K1272" s="14" t="n">
        <v>3.4</v>
      </c>
      <c r="L1272" s="14" t="n">
        <v>0.7</v>
      </c>
      <c r="M1272" s="2" t="s">
        <v>173</v>
      </c>
      <c r="N1272" s="2" t="s">
        <v>312</v>
      </c>
      <c r="O1272" s="22" t="s">
        <v>313</v>
      </c>
      <c r="P1272" s="2" t="s">
        <v>124</v>
      </c>
      <c r="Q1272" s="2"/>
      <c r="R1272" s="19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customFormat="false" ht="15.75" hidden="false" customHeight="false" outlineLevel="0" collapsed="false">
      <c r="A1273" s="2" t="s">
        <v>314</v>
      </c>
      <c r="B1273" s="6" t="s">
        <v>307</v>
      </c>
      <c r="C1273" s="6" t="s">
        <v>308</v>
      </c>
      <c r="D1273" s="2" t="s">
        <v>309</v>
      </c>
      <c r="E1273" s="2" t="s">
        <v>310</v>
      </c>
      <c r="F1273" s="6" t="n">
        <v>1000</v>
      </c>
      <c r="G1273" s="2"/>
      <c r="H1273" s="14" t="n">
        <v>870</v>
      </c>
      <c r="I1273" s="2" t="s">
        <v>311</v>
      </c>
      <c r="J1273" s="2" t="s">
        <v>107</v>
      </c>
      <c r="K1273" s="14" t="n">
        <v>1.2</v>
      </c>
      <c r="L1273" s="14" t="n">
        <v>0.7</v>
      </c>
      <c r="M1273" s="2" t="s">
        <v>173</v>
      </c>
      <c r="N1273" s="2" t="s">
        <v>312</v>
      </c>
      <c r="O1273" s="22" t="s">
        <v>313</v>
      </c>
      <c r="P1273" s="2" t="s">
        <v>124</v>
      </c>
      <c r="Q1273" s="2"/>
      <c r="R1273" s="19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customFormat="false" ht="15.75" hidden="false" customHeight="false" outlineLevel="0" collapsed="false">
      <c r="A1274" s="2" t="s">
        <v>315</v>
      </c>
      <c r="B1274" s="6" t="s">
        <v>307</v>
      </c>
      <c r="C1274" s="6" t="s">
        <v>308</v>
      </c>
      <c r="D1274" s="2" t="s">
        <v>309</v>
      </c>
      <c r="E1274" s="2" t="s">
        <v>310</v>
      </c>
      <c r="F1274" s="6" t="n">
        <v>1000</v>
      </c>
      <c r="G1274" s="2"/>
      <c r="H1274" s="14" t="n">
        <v>870</v>
      </c>
      <c r="I1274" s="2" t="s">
        <v>311</v>
      </c>
      <c r="J1274" s="2" t="s">
        <v>107</v>
      </c>
      <c r="K1274" s="14" t="n">
        <v>0.1</v>
      </c>
      <c r="L1274" s="14" t="n">
        <v>0.7</v>
      </c>
      <c r="M1274" s="2" t="s">
        <v>173</v>
      </c>
      <c r="N1274" s="2" t="s">
        <v>312</v>
      </c>
      <c r="O1274" s="22" t="s">
        <v>313</v>
      </c>
      <c r="P1274" s="2" t="s">
        <v>124</v>
      </c>
      <c r="Q1274" s="2"/>
      <c r="R1274" s="19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customFormat="false" ht="15.75" hidden="false" customHeight="false" outlineLevel="0" collapsed="false">
      <c r="A1275" s="2" t="s">
        <v>306</v>
      </c>
      <c r="B1275" s="6" t="s">
        <v>307</v>
      </c>
      <c r="C1275" s="6" t="s">
        <v>308</v>
      </c>
      <c r="D1275" s="2" t="s">
        <v>309</v>
      </c>
      <c r="E1275" s="2" t="s">
        <v>310</v>
      </c>
      <c r="F1275" s="6" t="n">
        <v>1000</v>
      </c>
      <c r="G1275" s="2"/>
      <c r="H1275" s="14" t="n">
        <v>870</v>
      </c>
      <c r="I1275" s="2" t="s">
        <v>311</v>
      </c>
      <c r="J1275" s="2" t="s">
        <v>107</v>
      </c>
      <c r="K1275" s="14" t="n">
        <v>204</v>
      </c>
      <c r="L1275" s="14" t="n">
        <v>22</v>
      </c>
      <c r="M1275" s="2" t="s">
        <v>53</v>
      </c>
      <c r="N1275" s="2" t="s">
        <v>312</v>
      </c>
      <c r="O1275" s="22" t="s">
        <v>313</v>
      </c>
      <c r="P1275" s="2" t="s">
        <v>124</v>
      </c>
      <c r="Q1275" s="2"/>
      <c r="R1275" s="19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customFormat="false" ht="15.75" hidden="false" customHeight="false" outlineLevel="0" collapsed="false">
      <c r="A1276" s="2" t="s">
        <v>314</v>
      </c>
      <c r="B1276" s="6" t="s">
        <v>307</v>
      </c>
      <c r="C1276" s="6" t="s">
        <v>308</v>
      </c>
      <c r="D1276" s="2" t="s">
        <v>309</v>
      </c>
      <c r="E1276" s="2" t="s">
        <v>310</v>
      </c>
      <c r="F1276" s="6" t="n">
        <v>1000</v>
      </c>
      <c r="G1276" s="2"/>
      <c r="H1276" s="14" t="n">
        <v>870</v>
      </c>
      <c r="I1276" s="2" t="s">
        <v>311</v>
      </c>
      <c r="J1276" s="2" t="s">
        <v>107</v>
      </c>
      <c r="K1276" s="14" t="n">
        <v>4</v>
      </c>
      <c r="L1276" s="14" t="n">
        <v>22</v>
      </c>
      <c r="M1276" s="2" t="s">
        <v>53</v>
      </c>
      <c r="N1276" s="2" t="s">
        <v>312</v>
      </c>
      <c r="O1276" s="22" t="s">
        <v>313</v>
      </c>
      <c r="P1276" s="2" t="s">
        <v>124</v>
      </c>
      <c r="Q1276" s="2"/>
      <c r="R1276" s="19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customFormat="false" ht="15.75" hidden="false" customHeight="false" outlineLevel="0" collapsed="false">
      <c r="A1277" s="2" t="s">
        <v>315</v>
      </c>
      <c r="B1277" s="6" t="s">
        <v>307</v>
      </c>
      <c r="C1277" s="6" t="s">
        <v>308</v>
      </c>
      <c r="D1277" s="2" t="s">
        <v>309</v>
      </c>
      <c r="E1277" s="2" t="s">
        <v>310</v>
      </c>
      <c r="F1277" s="6" t="n">
        <v>1000</v>
      </c>
      <c r="G1277" s="2"/>
      <c r="H1277" s="14" t="n">
        <v>870</v>
      </c>
      <c r="I1277" s="2" t="s">
        <v>311</v>
      </c>
      <c r="J1277" s="2" t="s">
        <v>107</v>
      </c>
      <c r="K1277" s="14" t="n">
        <v>1</v>
      </c>
      <c r="L1277" s="14" t="n">
        <v>22</v>
      </c>
      <c r="M1277" s="2" t="s">
        <v>53</v>
      </c>
      <c r="N1277" s="2" t="s">
        <v>312</v>
      </c>
      <c r="O1277" s="22" t="s">
        <v>313</v>
      </c>
      <c r="P1277" s="2" t="s">
        <v>124</v>
      </c>
      <c r="Q1277" s="2"/>
      <c r="R1277" s="19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customFormat="false" ht="15.75" hidden="false" customHeight="false" outlineLevel="0" collapsed="false">
      <c r="A1278" s="2" t="s">
        <v>328</v>
      </c>
      <c r="B1278" s="6" t="s">
        <v>329</v>
      </c>
      <c r="C1278" s="14"/>
      <c r="D1278" s="2" t="s">
        <v>171</v>
      </c>
      <c r="E1278" s="6" t="s">
        <v>143</v>
      </c>
      <c r="F1278" s="2"/>
      <c r="G1278" s="2" t="n">
        <v>5.4</v>
      </c>
      <c r="H1278" s="2" t="n">
        <v>520</v>
      </c>
      <c r="I1278" s="2" t="s">
        <v>90</v>
      </c>
      <c r="J1278" s="2" t="s">
        <v>24</v>
      </c>
      <c r="K1278" s="14" t="n">
        <v>352</v>
      </c>
      <c r="L1278" s="2" t="n">
        <v>13</v>
      </c>
      <c r="M1278" s="2" t="s">
        <v>173</v>
      </c>
      <c r="N1278" s="0" t="s">
        <v>330</v>
      </c>
      <c r="O1278" s="22" t="s">
        <v>331</v>
      </c>
      <c r="P1278" s="2" t="s">
        <v>267</v>
      </c>
      <c r="Q1278" s="2"/>
      <c r="R1278" s="2" t="n">
        <v>1982</v>
      </c>
      <c r="S1278" s="14"/>
      <c r="T1278" s="2"/>
      <c r="U1278" s="2"/>
      <c r="V1278" s="2"/>
      <c r="W1278" s="2"/>
      <c r="X1278" s="2"/>
      <c r="Y1278" s="2"/>
      <c r="Z1278" s="2"/>
      <c r="AA1278" s="2"/>
      <c r="AB1278" s="2"/>
    </row>
    <row r="1279" customFormat="false" ht="15.75" hidden="false" customHeight="false" outlineLevel="0" collapsed="false">
      <c r="A1279" s="2" t="s">
        <v>332</v>
      </c>
      <c r="B1279" s="6" t="s">
        <v>329</v>
      </c>
      <c r="C1279" s="14"/>
      <c r="D1279" s="2" t="s">
        <v>171</v>
      </c>
      <c r="E1279" s="6" t="s">
        <v>143</v>
      </c>
      <c r="F1279" s="2"/>
      <c r="G1279" s="2" t="n">
        <v>5.4</v>
      </c>
      <c r="H1279" s="2" t="n">
        <v>520</v>
      </c>
      <c r="I1279" s="2" t="s">
        <v>311</v>
      </c>
      <c r="J1279" s="2" t="s">
        <v>24</v>
      </c>
      <c r="K1279" s="14" t="n">
        <v>426</v>
      </c>
      <c r="L1279" s="2" t="n">
        <v>5</v>
      </c>
      <c r="M1279" s="2" t="s">
        <v>173</v>
      </c>
      <c r="N1279" s="0" t="s">
        <v>330</v>
      </c>
      <c r="O1279" s="22" t="s">
        <v>331</v>
      </c>
      <c r="P1279" s="2" t="s">
        <v>267</v>
      </c>
      <c r="Q1279" s="2"/>
      <c r="R1279" s="2" t="n">
        <v>1982</v>
      </c>
      <c r="S1279" s="14"/>
      <c r="T1279" s="2"/>
      <c r="U1279" s="2"/>
      <c r="V1279" s="2"/>
      <c r="W1279" s="2"/>
      <c r="X1279" s="2"/>
      <c r="Y1279" s="2"/>
      <c r="Z1279" s="2"/>
      <c r="AA1279" s="2"/>
      <c r="AB1279" s="2"/>
    </row>
    <row r="1280" customFormat="false" ht="15.75" hidden="false" customHeight="false" outlineLevel="0" collapsed="false">
      <c r="A1280" s="2" t="s">
        <v>333</v>
      </c>
      <c r="B1280" s="6" t="s">
        <v>329</v>
      </c>
      <c r="C1280" s="14"/>
      <c r="D1280" s="2" t="s">
        <v>171</v>
      </c>
      <c r="E1280" s="6" t="s">
        <v>143</v>
      </c>
      <c r="F1280" s="2"/>
      <c r="G1280" s="2" t="n">
        <v>5.4</v>
      </c>
      <c r="H1280" s="2" t="n">
        <v>520</v>
      </c>
      <c r="I1280" s="2" t="s">
        <v>311</v>
      </c>
      <c r="J1280" s="2" t="s">
        <v>24</v>
      </c>
      <c r="K1280" s="14" t="n">
        <v>673</v>
      </c>
      <c r="L1280" s="2" t="n">
        <v>497</v>
      </c>
      <c r="M1280" s="2" t="s">
        <v>173</v>
      </c>
      <c r="N1280" s="0" t="s">
        <v>330</v>
      </c>
      <c r="O1280" s="22" t="s">
        <v>331</v>
      </c>
      <c r="P1280" s="2" t="s">
        <v>267</v>
      </c>
      <c r="Q1280" s="2"/>
      <c r="R1280" s="2" t="n">
        <v>1982</v>
      </c>
      <c r="S1280" s="14"/>
      <c r="T1280" s="2"/>
      <c r="U1280" s="2"/>
      <c r="V1280" s="2"/>
      <c r="W1280" s="2"/>
      <c r="X1280" s="2"/>
      <c r="Y1280" s="2"/>
      <c r="Z1280" s="2"/>
      <c r="AA1280" s="2"/>
      <c r="AB1280" s="2"/>
    </row>
    <row r="1281" customFormat="false" ht="15.75" hidden="false" customHeight="false" outlineLevel="0" collapsed="false">
      <c r="A1281" s="2" t="s">
        <v>334</v>
      </c>
      <c r="B1281" s="6" t="s">
        <v>329</v>
      </c>
      <c r="C1281" s="14"/>
      <c r="D1281" s="2" t="s">
        <v>171</v>
      </c>
      <c r="E1281" s="6" t="s">
        <v>143</v>
      </c>
      <c r="F1281" s="2"/>
      <c r="G1281" s="2" t="n">
        <v>5.4</v>
      </c>
      <c r="H1281" s="2" t="n">
        <v>520</v>
      </c>
      <c r="I1281" s="2" t="s">
        <v>311</v>
      </c>
      <c r="J1281" s="2" t="s">
        <v>24</v>
      </c>
      <c r="K1281" s="14" t="n">
        <v>1768</v>
      </c>
      <c r="L1281" s="2" t="n">
        <v>628</v>
      </c>
      <c r="M1281" s="2" t="s">
        <v>173</v>
      </c>
      <c r="N1281" s="0" t="s">
        <v>330</v>
      </c>
      <c r="O1281" s="22" t="s">
        <v>331</v>
      </c>
      <c r="P1281" s="2" t="s">
        <v>267</v>
      </c>
      <c r="Q1281" s="2"/>
      <c r="R1281" s="2" t="n">
        <v>1982</v>
      </c>
      <c r="S1281" s="14"/>
      <c r="T1281" s="2"/>
      <c r="U1281" s="2"/>
      <c r="V1281" s="2"/>
      <c r="W1281" s="2"/>
      <c r="X1281" s="2"/>
      <c r="Y1281" s="2"/>
      <c r="Z1281" s="2"/>
      <c r="AA1281" s="2"/>
      <c r="AB1281" s="2"/>
    </row>
    <row r="1282" customFormat="false" ht="15.75" hidden="false" customHeight="false" outlineLevel="0" collapsed="false">
      <c r="A1282" s="2" t="s">
        <v>328</v>
      </c>
      <c r="B1282" s="6" t="s">
        <v>329</v>
      </c>
      <c r="C1282" s="2"/>
      <c r="D1282" s="2" t="s">
        <v>171</v>
      </c>
      <c r="E1282" s="6" t="s">
        <v>143</v>
      </c>
      <c r="F1282" s="2"/>
      <c r="G1282" s="14" t="n">
        <v>5.4</v>
      </c>
      <c r="H1282" s="14" t="n">
        <v>520</v>
      </c>
      <c r="I1282" s="2" t="s">
        <v>311</v>
      </c>
      <c r="J1282" s="2" t="s">
        <v>24</v>
      </c>
      <c r="K1282" s="2" t="n">
        <v>292</v>
      </c>
      <c r="L1282" s="2" t="n">
        <v>145</v>
      </c>
      <c r="M1282" s="2" t="s">
        <v>173</v>
      </c>
      <c r="N1282" s="2" t="s">
        <v>330</v>
      </c>
      <c r="O1282" s="22" t="s">
        <v>331</v>
      </c>
      <c r="P1282" s="2" t="s">
        <v>267</v>
      </c>
      <c r="Q1282" s="2"/>
      <c r="R1282" s="14" t="n">
        <v>1983</v>
      </c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customFormat="false" ht="15.75" hidden="false" customHeight="false" outlineLevel="0" collapsed="false">
      <c r="A1283" s="2" t="s">
        <v>332</v>
      </c>
      <c r="B1283" s="6" t="s">
        <v>329</v>
      </c>
      <c r="C1283" s="2"/>
      <c r="D1283" s="2" t="s">
        <v>171</v>
      </c>
      <c r="E1283" s="6" t="s">
        <v>143</v>
      </c>
      <c r="F1283" s="2"/>
      <c r="G1283" s="14" t="n">
        <v>5.4</v>
      </c>
      <c r="H1283" s="14" t="n">
        <v>520</v>
      </c>
      <c r="I1283" s="2" t="s">
        <v>311</v>
      </c>
      <c r="J1283" s="2" t="s">
        <v>24</v>
      </c>
      <c r="K1283" s="2" t="n">
        <v>230</v>
      </c>
      <c r="L1283" s="2" t="n">
        <v>109</v>
      </c>
      <c r="M1283" s="2" t="s">
        <v>173</v>
      </c>
      <c r="N1283" s="2" t="s">
        <v>330</v>
      </c>
      <c r="O1283" s="22" t="s">
        <v>331</v>
      </c>
      <c r="P1283" s="2" t="s">
        <v>267</v>
      </c>
      <c r="Q1283" s="2"/>
      <c r="R1283" s="14" t="n">
        <v>1983</v>
      </c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customFormat="false" ht="15.75" hidden="false" customHeight="false" outlineLevel="0" collapsed="false">
      <c r="A1284" s="2" t="s">
        <v>333</v>
      </c>
      <c r="B1284" s="6" t="s">
        <v>329</v>
      </c>
      <c r="C1284" s="2"/>
      <c r="D1284" s="2" t="s">
        <v>171</v>
      </c>
      <c r="E1284" s="6" t="s">
        <v>143</v>
      </c>
      <c r="F1284" s="2"/>
      <c r="G1284" s="14" t="n">
        <v>5.4</v>
      </c>
      <c r="H1284" s="14" t="n">
        <v>520</v>
      </c>
      <c r="I1284" s="2" t="s">
        <v>311</v>
      </c>
      <c r="J1284" s="2" t="s">
        <v>24</v>
      </c>
      <c r="K1284" s="2" t="n">
        <v>986</v>
      </c>
      <c r="L1284" s="2" t="n">
        <v>15</v>
      </c>
      <c r="M1284" s="2" t="s">
        <v>173</v>
      </c>
      <c r="N1284" s="2" t="s">
        <v>330</v>
      </c>
      <c r="O1284" s="22" t="s">
        <v>331</v>
      </c>
      <c r="P1284" s="2" t="s">
        <v>267</v>
      </c>
      <c r="Q1284" s="2"/>
      <c r="R1284" s="14" t="n">
        <v>1983</v>
      </c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customFormat="false" ht="15.75" hidden="false" customHeight="false" outlineLevel="0" collapsed="false">
      <c r="A1285" s="2" t="s">
        <v>334</v>
      </c>
      <c r="B1285" s="6" t="s">
        <v>329</v>
      </c>
      <c r="C1285" s="2"/>
      <c r="D1285" s="2" t="s">
        <v>171</v>
      </c>
      <c r="E1285" s="6" t="s">
        <v>143</v>
      </c>
      <c r="F1285" s="2"/>
      <c r="G1285" s="14" t="n">
        <v>5.4</v>
      </c>
      <c r="H1285" s="14" t="n">
        <v>520</v>
      </c>
      <c r="I1285" s="2" t="s">
        <v>311</v>
      </c>
      <c r="J1285" s="2" t="s">
        <v>24</v>
      </c>
      <c r="K1285" s="2" t="n">
        <v>2062</v>
      </c>
      <c r="L1285" s="2" t="n">
        <v>6</v>
      </c>
      <c r="M1285" s="2" t="s">
        <v>173</v>
      </c>
      <c r="N1285" s="2" t="s">
        <v>330</v>
      </c>
      <c r="O1285" s="22" t="s">
        <v>331</v>
      </c>
      <c r="P1285" s="2" t="s">
        <v>267</v>
      </c>
      <c r="Q1285" s="2"/>
      <c r="R1285" s="14" t="n">
        <v>1983</v>
      </c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customFormat="false" ht="15.75" hidden="false" customHeight="false" outlineLevel="0" collapsed="false">
      <c r="A1286" s="2" t="s">
        <v>328</v>
      </c>
      <c r="B1286" s="6" t="s">
        <v>329</v>
      </c>
      <c r="C1286" s="14"/>
      <c r="D1286" s="2" t="s">
        <v>171</v>
      </c>
      <c r="E1286" s="6" t="s">
        <v>143</v>
      </c>
      <c r="F1286" s="2"/>
      <c r="G1286" s="2" t="n">
        <v>5.4</v>
      </c>
      <c r="H1286" s="2" t="n">
        <v>520</v>
      </c>
      <c r="I1286" s="2" t="s">
        <v>311</v>
      </c>
      <c r="J1286" s="2" t="s">
        <v>234</v>
      </c>
      <c r="K1286" s="14" t="n">
        <v>114</v>
      </c>
      <c r="L1286" s="2" t="n">
        <v>11</v>
      </c>
      <c r="M1286" s="2" t="s">
        <v>173</v>
      </c>
      <c r="N1286" s="0" t="s">
        <v>330</v>
      </c>
      <c r="O1286" s="22" t="s">
        <v>331</v>
      </c>
      <c r="P1286" s="2" t="s">
        <v>267</v>
      </c>
      <c r="Q1286" s="2"/>
      <c r="R1286" s="2" t="n">
        <v>1982</v>
      </c>
      <c r="S1286" s="14"/>
      <c r="T1286" s="2"/>
      <c r="U1286" s="2"/>
      <c r="V1286" s="2"/>
      <c r="W1286" s="2"/>
      <c r="X1286" s="2"/>
      <c r="Y1286" s="2"/>
      <c r="Z1286" s="2"/>
      <c r="AA1286" s="2"/>
      <c r="AB1286" s="2"/>
    </row>
    <row r="1287" customFormat="false" ht="15.75" hidden="false" customHeight="false" outlineLevel="0" collapsed="false">
      <c r="A1287" s="2" t="s">
        <v>332</v>
      </c>
      <c r="B1287" s="6" t="s">
        <v>329</v>
      </c>
      <c r="C1287" s="14"/>
      <c r="D1287" s="2" t="s">
        <v>171</v>
      </c>
      <c r="E1287" s="6" t="s">
        <v>143</v>
      </c>
      <c r="F1287" s="2"/>
      <c r="G1287" s="2" t="n">
        <v>5.4</v>
      </c>
      <c r="H1287" s="2" t="n">
        <v>520</v>
      </c>
      <c r="I1287" s="2" t="s">
        <v>311</v>
      </c>
      <c r="J1287" s="2" t="s">
        <v>234</v>
      </c>
      <c r="K1287" s="14" t="n">
        <v>2050</v>
      </c>
      <c r="L1287" s="2" t="n">
        <v>696</v>
      </c>
      <c r="M1287" s="2" t="s">
        <v>173</v>
      </c>
      <c r="N1287" s="0" t="s">
        <v>330</v>
      </c>
      <c r="O1287" s="22" t="s">
        <v>331</v>
      </c>
      <c r="P1287" s="2" t="s">
        <v>267</v>
      </c>
      <c r="Q1287" s="2"/>
      <c r="R1287" s="2" t="n">
        <v>1982</v>
      </c>
      <c r="S1287" s="14"/>
      <c r="T1287" s="2"/>
      <c r="U1287" s="2"/>
      <c r="V1287" s="2"/>
      <c r="W1287" s="2"/>
      <c r="X1287" s="2"/>
      <c r="Y1287" s="2"/>
      <c r="Z1287" s="2"/>
      <c r="AA1287" s="2"/>
      <c r="AB1287" s="2"/>
    </row>
    <row r="1288" customFormat="false" ht="15.75" hidden="false" customHeight="false" outlineLevel="0" collapsed="false">
      <c r="A1288" s="2" t="s">
        <v>333</v>
      </c>
      <c r="B1288" s="6" t="s">
        <v>329</v>
      </c>
      <c r="C1288" s="14"/>
      <c r="D1288" s="2" t="s">
        <v>171</v>
      </c>
      <c r="E1288" s="6" t="s">
        <v>143</v>
      </c>
      <c r="F1288" s="2"/>
      <c r="G1288" s="2" t="n">
        <v>5.4</v>
      </c>
      <c r="H1288" s="2" t="n">
        <v>520</v>
      </c>
      <c r="I1288" s="2" t="s">
        <v>311</v>
      </c>
      <c r="J1288" s="2" t="s">
        <v>234</v>
      </c>
      <c r="K1288" s="14" t="n">
        <v>932</v>
      </c>
      <c r="L1288" s="2" t="n">
        <v>60</v>
      </c>
      <c r="M1288" s="2" t="s">
        <v>173</v>
      </c>
      <c r="N1288" s="0" t="s">
        <v>330</v>
      </c>
      <c r="O1288" s="22" t="s">
        <v>331</v>
      </c>
      <c r="P1288" s="2" t="s">
        <v>267</v>
      </c>
      <c r="Q1288" s="2"/>
      <c r="R1288" s="2" t="n">
        <v>1982</v>
      </c>
      <c r="S1288" s="14"/>
      <c r="T1288" s="2"/>
      <c r="U1288" s="2"/>
      <c r="V1288" s="2"/>
      <c r="W1288" s="2"/>
      <c r="X1288" s="2"/>
      <c r="Y1288" s="2"/>
      <c r="Z1288" s="2"/>
      <c r="AA1288" s="2"/>
      <c r="AB1288" s="2"/>
    </row>
    <row r="1289" customFormat="false" ht="15.75" hidden="false" customHeight="false" outlineLevel="0" collapsed="false">
      <c r="A1289" s="2" t="s">
        <v>334</v>
      </c>
      <c r="B1289" s="6" t="s">
        <v>329</v>
      </c>
      <c r="C1289" s="14"/>
      <c r="D1289" s="2" t="s">
        <v>171</v>
      </c>
      <c r="E1289" s="6" t="s">
        <v>143</v>
      </c>
      <c r="F1289" s="2"/>
      <c r="G1289" s="2" t="n">
        <v>5.4</v>
      </c>
      <c r="H1289" s="2" t="n">
        <v>520</v>
      </c>
      <c r="I1289" s="2" t="s">
        <v>311</v>
      </c>
      <c r="J1289" s="2" t="s">
        <v>234</v>
      </c>
      <c r="K1289" s="14" t="n">
        <v>244</v>
      </c>
      <c r="L1289" s="2" t="n">
        <v>3</v>
      </c>
      <c r="M1289" s="2" t="s">
        <v>173</v>
      </c>
      <c r="N1289" s="0" t="s">
        <v>330</v>
      </c>
      <c r="O1289" s="22" t="s">
        <v>331</v>
      </c>
      <c r="P1289" s="2" t="s">
        <v>267</v>
      </c>
      <c r="Q1289" s="2"/>
      <c r="R1289" s="2" t="n">
        <v>1982</v>
      </c>
      <c r="S1289" s="14"/>
      <c r="T1289" s="2"/>
      <c r="U1289" s="2"/>
      <c r="V1289" s="2"/>
      <c r="W1289" s="2"/>
      <c r="X1289" s="2"/>
      <c r="Y1289" s="2"/>
      <c r="Z1289" s="2"/>
      <c r="AA1289" s="2"/>
      <c r="AB1289" s="2"/>
    </row>
    <row r="1290" customFormat="false" ht="15.75" hidden="false" customHeight="false" outlineLevel="0" collapsed="false">
      <c r="A1290" s="2" t="s">
        <v>328</v>
      </c>
      <c r="B1290" s="6" t="s">
        <v>329</v>
      </c>
      <c r="C1290" s="2"/>
      <c r="D1290" s="2" t="s">
        <v>171</v>
      </c>
      <c r="E1290" s="6" t="s">
        <v>143</v>
      </c>
      <c r="F1290" s="2"/>
      <c r="G1290" s="14" t="n">
        <v>5.4</v>
      </c>
      <c r="H1290" s="14" t="n">
        <v>520</v>
      </c>
      <c r="I1290" s="2" t="s">
        <v>311</v>
      </c>
      <c r="J1290" s="2" t="s">
        <v>234</v>
      </c>
      <c r="K1290" s="2" t="n">
        <v>77</v>
      </c>
      <c r="L1290" s="2" t="n">
        <v>20</v>
      </c>
      <c r="M1290" s="2" t="s">
        <v>173</v>
      </c>
      <c r="N1290" s="2" t="s">
        <v>330</v>
      </c>
      <c r="O1290" s="22" t="s">
        <v>331</v>
      </c>
      <c r="P1290" s="2" t="s">
        <v>267</v>
      </c>
      <c r="Q1290" s="2"/>
      <c r="R1290" s="14" t="n">
        <v>1983</v>
      </c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customFormat="false" ht="15.75" hidden="false" customHeight="false" outlineLevel="0" collapsed="false">
      <c r="A1291" s="2" t="s">
        <v>332</v>
      </c>
      <c r="B1291" s="6" t="s">
        <v>329</v>
      </c>
      <c r="C1291" s="2"/>
      <c r="D1291" s="2" t="s">
        <v>171</v>
      </c>
      <c r="E1291" s="6" t="s">
        <v>143</v>
      </c>
      <c r="F1291" s="2"/>
      <c r="G1291" s="14" t="n">
        <v>5.4</v>
      </c>
      <c r="H1291" s="14" t="n">
        <v>520</v>
      </c>
      <c r="I1291" s="2" t="s">
        <v>311</v>
      </c>
      <c r="J1291" s="2" t="s">
        <v>234</v>
      </c>
      <c r="K1291" s="2" t="n">
        <v>126</v>
      </c>
      <c r="L1291" s="2" t="n">
        <v>18</v>
      </c>
      <c r="M1291" s="2" t="s">
        <v>173</v>
      </c>
      <c r="N1291" s="2" t="s">
        <v>330</v>
      </c>
      <c r="O1291" s="22" t="s">
        <v>331</v>
      </c>
      <c r="P1291" s="2" t="s">
        <v>267</v>
      </c>
      <c r="Q1291" s="2"/>
      <c r="R1291" s="14" t="n">
        <v>1983</v>
      </c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customFormat="false" ht="15.75" hidden="false" customHeight="false" outlineLevel="0" collapsed="false">
      <c r="A1292" s="2" t="s">
        <v>333</v>
      </c>
      <c r="B1292" s="6" t="s">
        <v>329</v>
      </c>
      <c r="C1292" s="2"/>
      <c r="D1292" s="2" t="s">
        <v>171</v>
      </c>
      <c r="E1292" s="6" t="s">
        <v>143</v>
      </c>
      <c r="F1292" s="2"/>
      <c r="G1292" s="14" t="n">
        <v>5.4</v>
      </c>
      <c r="H1292" s="14" t="n">
        <v>520</v>
      </c>
      <c r="I1292" s="2" t="s">
        <v>311</v>
      </c>
      <c r="J1292" s="2" t="s">
        <v>234</v>
      </c>
      <c r="K1292" s="2" t="n">
        <v>141</v>
      </c>
      <c r="L1292" s="2" t="n">
        <v>94</v>
      </c>
      <c r="M1292" s="2" t="s">
        <v>173</v>
      </c>
      <c r="N1292" s="2" t="s">
        <v>330</v>
      </c>
      <c r="O1292" s="22" t="s">
        <v>331</v>
      </c>
      <c r="P1292" s="2" t="s">
        <v>267</v>
      </c>
      <c r="Q1292" s="2"/>
      <c r="R1292" s="14" t="n">
        <v>1983</v>
      </c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customFormat="false" ht="15.75" hidden="false" customHeight="false" outlineLevel="0" collapsed="false">
      <c r="A1293" s="2" t="s">
        <v>334</v>
      </c>
      <c r="B1293" s="6" t="s">
        <v>329</v>
      </c>
      <c r="C1293" s="2"/>
      <c r="D1293" s="2" t="s">
        <v>171</v>
      </c>
      <c r="E1293" s="6" t="s">
        <v>143</v>
      </c>
      <c r="F1293" s="2"/>
      <c r="G1293" s="14" t="n">
        <v>5.4</v>
      </c>
      <c r="H1293" s="14" t="n">
        <v>520</v>
      </c>
      <c r="I1293" s="2" t="s">
        <v>311</v>
      </c>
      <c r="J1293" s="2" t="s">
        <v>234</v>
      </c>
      <c r="K1293" s="2" t="n">
        <v>92</v>
      </c>
      <c r="L1293" s="2" t="n">
        <v>17</v>
      </c>
      <c r="M1293" s="2" t="s">
        <v>173</v>
      </c>
      <c r="N1293" s="2" t="s">
        <v>330</v>
      </c>
      <c r="O1293" s="22" t="s">
        <v>331</v>
      </c>
      <c r="P1293" s="2" t="s">
        <v>267</v>
      </c>
      <c r="Q1293" s="2"/>
      <c r="R1293" s="14" t="n">
        <v>1983</v>
      </c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customFormat="false" ht="15.75" hidden="false" customHeight="false" outlineLevel="0" collapsed="false">
      <c r="A1294" s="2" t="s">
        <v>328</v>
      </c>
      <c r="B1294" s="6" t="s">
        <v>329</v>
      </c>
      <c r="C1294" s="14"/>
      <c r="D1294" s="2" t="s">
        <v>171</v>
      </c>
      <c r="E1294" s="6" t="s">
        <v>143</v>
      </c>
      <c r="F1294" s="2"/>
      <c r="G1294" s="2" t="n">
        <v>5.4</v>
      </c>
      <c r="H1294" s="2" t="n">
        <v>520</v>
      </c>
      <c r="I1294" s="2" t="s">
        <v>311</v>
      </c>
      <c r="J1294" s="2" t="s">
        <v>259</v>
      </c>
      <c r="K1294" s="14" t="n">
        <v>108</v>
      </c>
      <c r="L1294" s="2" t="n">
        <v>5</v>
      </c>
      <c r="M1294" s="2" t="s">
        <v>173</v>
      </c>
      <c r="N1294" s="0" t="s">
        <v>330</v>
      </c>
      <c r="O1294" s="22" t="s">
        <v>331</v>
      </c>
      <c r="P1294" s="2" t="s">
        <v>267</v>
      </c>
      <c r="Q1294" s="2"/>
      <c r="R1294" s="2" t="n">
        <v>1982</v>
      </c>
      <c r="S1294" s="14"/>
      <c r="T1294" s="2"/>
      <c r="U1294" s="2"/>
      <c r="V1294" s="2"/>
      <c r="W1294" s="2"/>
      <c r="X1294" s="2"/>
      <c r="Y1294" s="2"/>
      <c r="Z1294" s="2"/>
      <c r="AA1294" s="2"/>
      <c r="AB1294" s="2"/>
    </row>
    <row r="1295" customFormat="false" ht="15.75" hidden="false" customHeight="false" outlineLevel="0" collapsed="false">
      <c r="A1295" s="2" t="s">
        <v>332</v>
      </c>
      <c r="B1295" s="6" t="s">
        <v>329</v>
      </c>
      <c r="C1295" s="14"/>
      <c r="D1295" s="2" t="s">
        <v>171</v>
      </c>
      <c r="E1295" s="6" t="s">
        <v>143</v>
      </c>
      <c r="F1295" s="2"/>
      <c r="G1295" s="2" t="n">
        <v>5.4</v>
      </c>
      <c r="H1295" s="2" t="n">
        <v>520</v>
      </c>
      <c r="I1295" s="2" t="s">
        <v>311</v>
      </c>
      <c r="J1295" s="2" t="s">
        <v>259</v>
      </c>
      <c r="K1295" s="14" t="n">
        <v>302</v>
      </c>
      <c r="L1295" s="2" t="n">
        <v>3</v>
      </c>
      <c r="M1295" s="2" t="s">
        <v>173</v>
      </c>
      <c r="N1295" s="0" t="s">
        <v>330</v>
      </c>
      <c r="O1295" s="22" t="s">
        <v>331</v>
      </c>
      <c r="P1295" s="2" t="s">
        <v>267</v>
      </c>
      <c r="Q1295" s="2"/>
      <c r="R1295" s="2" t="n">
        <v>1982</v>
      </c>
      <c r="S1295" s="14"/>
      <c r="T1295" s="2"/>
      <c r="U1295" s="2"/>
      <c r="V1295" s="2"/>
      <c r="W1295" s="2"/>
      <c r="X1295" s="2"/>
      <c r="Y1295" s="2"/>
      <c r="Z1295" s="2"/>
      <c r="AA1295" s="2"/>
      <c r="AB1295" s="2"/>
    </row>
    <row r="1296" customFormat="false" ht="15.75" hidden="false" customHeight="false" outlineLevel="0" collapsed="false">
      <c r="A1296" s="2" t="s">
        <v>333</v>
      </c>
      <c r="B1296" s="6" t="s">
        <v>329</v>
      </c>
      <c r="C1296" s="14"/>
      <c r="D1296" s="2" t="s">
        <v>171</v>
      </c>
      <c r="E1296" s="6" t="s">
        <v>143</v>
      </c>
      <c r="F1296" s="2"/>
      <c r="G1296" s="2" t="n">
        <v>5.4</v>
      </c>
      <c r="H1296" s="2" t="n">
        <v>520</v>
      </c>
      <c r="I1296" s="2" t="s">
        <v>311</v>
      </c>
      <c r="J1296" s="2" t="s">
        <v>259</v>
      </c>
      <c r="K1296" s="14" t="n">
        <v>104</v>
      </c>
      <c r="L1296" s="2" t="n">
        <v>64</v>
      </c>
      <c r="M1296" s="2" t="s">
        <v>173</v>
      </c>
      <c r="N1296" s="0" t="s">
        <v>330</v>
      </c>
      <c r="O1296" s="22" t="s">
        <v>331</v>
      </c>
      <c r="P1296" s="2" t="s">
        <v>267</v>
      </c>
      <c r="Q1296" s="2"/>
      <c r="R1296" s="2" t="n">
        <v>1982</v>
      </c>
      <c r="S1296" s="14"/>
      <c r="T1296" s="2"/>
      <c r="U1296" s="2"/>
      <c r="V1296" s="2"/>
      <c r="W1296" s="2"/>
      <c r="X1296" s="2"/>
      <c r="Y1296" s="2"/>
      <c r="Z1296" s="2"/>
      <c r="AA1296" s="2"/>
      <c r="AB1296" s="2"/>
    </row>
    <row r="1297" customFormat="false" ht="15.75" hidden="false" customHeight="false" outlineLevel="0" collapsed="false">
      <c r="A1297" s="2" t="s">
        <v>334</v>
      </c>
      <c r="B1297" s="6" t="s">
        <v>329</v>
      </c>
      <c r="C1297" s="14"/>
      <c r="D1297" s="2" t="s">
        <v>171</v>
      </c>
      <c r="E1297" s="6" t="s">
        <v>143</v>
      </c>
      <c r="F1297" s="2"/>
      <c r="G1297" s="2" t="n">
        <v>5.4</v>
      </c>
      <c r="H1297" s="2" t="n">
        <v>520</v>
      </c>
      <c r="I1297" s="2" t="s">
        <v>311</v>
      </c>
      <c r="J1297" s="2" t="s">
        <v>259</v>
      </c>
      <c r="K1297" s="14" t="n">
        <v>84</v>
      </c>
      <c r="L1297" s="2" t="n">
        <v>85</v>
      </c>
      <c r="M1297" s="2" t="s">
        <v>173</v>
      </c>
      <c r="N1297" s="0" t="s">
        <v>330</v>
      </c>
      <c r="O1297" s="22" t="s">
        <v>331</v>
      </c>
      <c r="P1297" s="2" t="s">
        <v>267</v>
      </c>
      <c r="Q1297" s="2"/>
      <c r="R1297" s="2" t="n">
        <v>1982</v>
      </c>
      <c r="S1297" s="14"/>
      <c r="T1297" s="2"/>
      <c r="U1297" s="2"/>
      <c r="V1297" s="2"/>
      <c r="W1297" s="2"/>
      <c r="X1297" s="2"/>
      <c r="Y1297" s="2"/>
      <c r="Z1297" s="2"/>
      <c r="AA1297" s="2"/>
      <c r="AB1297" s="2"/>
    </row>
    <row r="1298" customFormat="false" ht="15.75" hidden="false" customHeight="false" outlineLevel="0" collapsed="false">
      <c r="A1298" s="2" t="s">
        <v>328</v>
      </c>
      <c r="B1298" s="6" t="s">
        <v>329</v>
      </c>
      <c r="C1298" s="2"/>
      <c r="D1298" s="2" t="s">
        <v>171</v>
      </c>
      <c r="E1298" s="6" t="s">
        <v>143</v>
      </c>
      <c r="F1298" s="2"/>
      <c r="G1298" s="14" t="n">
        <v>5.4</v>
      </c>
      <c r="H1298" s="14" t="n">
        <v>520</v>
      </c>
      <c r="I1298" s="2" t="s">
        <v>311</v>
      </c>
      <c r="J1298" s="2" t="s">
        <v>259</v>
      </c>
      <c r="K1298" s="2" t="n">
        <v>339</v>
      </c>
      <c r="L1298" s="2" t="n">
        <v>17</v>
      </c>
      <c r="M1298" s="2" t="s">
        <v>173</v>
      </c>
      <c r="N1298" s="2" t="s">
        <v>330</v>
      </c>
      <c r="O1298" s="22" t="s">
        <v>331</v>
      </c>
      <c r="P1298" s="2" t="s">
        <v>267</v>
      </c>
      <c r="Q1298" s="2"/>
      <c r="R1298" s="14" t="n">
        <v>1983</v>
      </c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customFormat="false" ht="15.75" hidden="false" customHeight="false" outlineLevel="0" collapsed="false">
      <c r="A1299" s="2" t="s">
        <v>332</v>
      </c>
      <c r="B1299" s="6" t="s">
        <v>329</v>
      </c>
      <c r="C1299" s="2"/>
      <c r="D1299" s="2" t="s">
        <v>171</v>
      </c>
      <c r="E1299" s="6" t="s">
        <v>143</v>
      </c>
      <c r="F1299" s="2"/>
      <c r="G1299" s="14" t="n">
        <v>5.4</v>
      </c>
      <c r="H1299" s="14" t="n">
        <v>520</v>
      </c>
      <c r="I1299" s="2" t="s">
        <v>311</v>
      </c>
      <c r="J1299" s="2" t="s">
        <v>259</v>
      </c>
      <c r="K1299" s="2" t="n">
        <v>562</v>
      </c>
      <c r="L1299" s="2" t="n">
        <v>56</v>
      </c>
      <c r="M1299" s="2" t="s">
        <v>173</v>
      </c>
      <c r="N1299" s="2" t="s">
        <v>330</v>
      </c>
      <c r="O1299" s="22" t="s">
        <v>331</v>
      </c>
      <c r="P1299" s="2" t="s">
        <v>267</v>
      </c>
      <c r="Q1299" s="2"/>
      <c r="R1299" s="14" t="n">
        <v>1983</v>
      </c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customFormat="false" ht="15.75" hidden="false" customHeight="false" outlineLevel="0" collapsed="false">
      <c r="A1300" s="2" t="s">
        <v>333</v>
      </c>
      <c r="B1300" s="6" t="s">
        <v>329</v>
      </c>
      <c r="C1300" s="2"/>
      <c r="D1300" s="2" t="s">
        <v>171</v>
      </c>
      <c r="E1300" s="6" t="s">
        <v>143</v>
      </c>
      <c r="F1300" s="2"/>
      <c r="G1300" s="14" t="n">
        <v>5.4</v>
      </c>
      <c r="H1300" s="14" t="n">
        <v>520</v>
      </c>
      <c r="I1300" s="2" t="s">
        <v>311</v>
      </c>
      <c r="J1300" s="2" t="s">
        <v>259</v>
      </c>
      <c r="K1300" s="2" t="n">
        <v>353</v>
      </c>
      <c r="L1300" s="2" t="n">
        <v>16</v>
      </c>
      <c r="M1300" s="2" t="s">
        <v>173</v>
      </c>
      <c r="N1300" s="2" t="s">
        <v>330</v>
      </c>
      <c r="O1300" s="22" t="s">
        <v>331</v>
      </c>
      <c r="P1300" s="2" t="s">
        <v>267</v>
      </c>
      <c r="Q1300" s="2"/>
      <c r="R1300" s="14" t="n">
        <v>1983</v>
      </c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customFormat="false" ht="15.75" hidden="false" customHeight="false" outlineLevel="0" collapsed="false">
      <c r="A1301" s="2" t="s">
        <v>334</v>
      </c>
      <c r="B1301" s="6" t="s">
        <v>329</v>
      </c>
      <c r="C1301" s="2"/>
      <c r="D1301" s="2" t="s">
        <v>171</v>
      </c>
      <c r="E1301" s="6" t="s">
        <v>143</v>
      </c>
      <c r="F1301" s="2"/>
      <c r="G1301" s="14" t="n">
        <v>5.4</v>
      </c>
      <c r="H1301" s="14" t="n">
        <v>520</v>
      </c>
      <c r="I1301" s="2" t="s">
        <v>311</v>
      </c>
      <c r="J1301" s="2" t="s">
        <v>259</v>
      </c>
      <c r="K1301" s="2" t="n">
        <v>167</v>
      </c>
      <c r="L1301" s="2" t="n">
        <v>26</v>
      </c>
      <c r="M1301" s="2" t="s">
        <v>173</v>
      </c>
      <c r="N1301" s="2" t="s">
        <v>330</v>
      </c>
      <c r="O1301" s="22" t="s">
        <v>331</v>
      </c>
      <c r="P1301" s="2" t="s">
        <v>267</v>
      </c>
      <c r="Q1301" s="2"/>
      <c r="R1301" s="14" t="n">
        <v>1983</v>
      </c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customFormat="false" ht="15.75" hidden="false" customHeight="false" outlineLevel="0" collapsed="false">
      <c r="A1302" s="2" t="s">
        <v>328</v>
      </c>
      <c r="B1302" s="6" t="s">
        <v>329</v>
      </c>
      <c r="C1302" s="14"/>
      <c r="D1302" s="2" t="s">
        <v>171</v>
      </c>
      <c r="E1302" s="6" t="s">
        <v>143</v>
      </c>
      <c r="F1302" s="2"/>
      <c r="G1302" s="2" t="n">
        <v>5.4</v>
      </c>
      <c r="H1302" s="2" t="n">
        <v>520</v>
      </c>
      <c r="I1302" s="2" t="s">
        <v>311</v>
      </c>
      <c r="J1302" s="6" t="s">
        <v>239</v>
      </c>
      <c r="K1302" s="14" t="n">
        <v>36</v>
      </c>
      <c r="L1302" s="2" t="n">
        <v>6</v>
      </c>
      <c r="M1302" s="2" t="s">
        <v>173</v>
      </c>
      <c r="N1302" s="0" t="s">
        <v>330</v>
      </c>
      <c r="O1302" s="22" t="s">
        <v>331</v>
      </c>
      <c r="P1302" s="2" t="s">
        <v>335</v>
      </c>
      <c r="Q1302" s="2"/>
      <c r="R1302" s="2" t="n">
        <v>1982</v>
      </c>
      <c r="S1302" s="14"/>
      <c r="T1302" s="2"/>
      <c r="U1302" s="2"/>
      <c r="V1302" s="2"/>
      <c r="W1302" s="2"/>
      <c r="X1302" s="2"/>
      <c r="Y1302" s="2"/>
      <c r="Z1302" s="2"/>
      <c r="AA1302" s="2"/>
      <c r="AB1302" s="2"/>
    </row>
    <row r="1303" customFormat="false" ht="15.75" hidden="false" customHeight="false" outlineLevel="0" collapsed="false">
      <c r="A1303" s="2" t="s">
        <v>332</v>
      </c>
      <c r="B1303" s="6" t="s">
        <v>329</v>
      </c>
      <c r="C1303" s="14"/>
      <c r="D1303" s="2" t="s">
        <v>171</v>
      </c>
      <c r="E1303" s="6" t="s">
        <v>143</v>
      </c>
      <c r="F1303" s="2"/>
      <c r="G1303" s="2" t="n">
        <v>5.4</v>
      </c>
      <c r="H1303" s="2" t="n">
        <v>520</v>
      </c>
      <c r="I1303" s="2" t="s">
        <v>311</v>
      </c>
      <c r="J1303" s="6" t="s">
        <v>239</v>
      </c>
      <c r="K1303" s="14" t="n">
        <v>74</v>
      </c>
      <c r="L1303" s="2" t="n">
        <v>13</v>
      </c>
      <c r="M1303" s="2" t="s">
        <v>173</v>
      </c>
      <c r="N1303" s="0" t="s">
        <v>330</v>
      </c>
      <c r="O1303" s="22" t="s">
        <v>331</v>
      </c>
      <c r="P1303" s="2" t="s">
        <v>335</v>
      </c>
      <c r="Q1303" s="2"/>
      <c r="R1303" s="2" t="n">
        <v>1982</v>
      </c>
      <c r="S1303" s="14"/>
      <c r="T1303" s="2"/>
      <c r="U1303" s="2"/>
      <c r="V1303" s="2"/>
      <c r="W1303" s="2"/>
      <c r="X1303" s="2"/>
      <c r="Y1303" s="2"/>
      <c r="Z1303" s="2"/>
      <c r="AA1303" s="2"/>
      <c r="AB1303" s="2"/>
    </row>
    <row r="1304" customFormat="false" ht="15.75" hidden="false" customHeight="false" outlineLevel="0" collapsed="false">
      <c r="A1304" s="2" t="s">
        <v>333</v>
      </c>
      <c r="B1304" s="6" t="s">
        <v>329</v>
      </c>
      <c r="C1304" s="14"/>
      <c r="D1304" s="2" t="s">
        <v>171</v>
      </c>
      <c r="E1304" s="6" t="s">
        <v>143</v>
      </c>
      <c r="F1304" s="2"/>
      <c r="G1304" s="2" t="n">
        <v>5.4</v>
      </c>
      <c r="H1304" s="2" t="n">
        <v>520</v>
      </c>
      <c r="I1304" s="2" t="s">
        <v>311</v>
      </c>
      <c r="J1304" s="6" t="s">
        <v>239</v>
      </c>
      <c r="K1304" s="14" t="n">
        <v>101</v>
      </c>
      <c r="L1304" s="2" t="n">
        <v>13</v>
      </c>
      <c r="M1304" s="2" t="s">
        <v>173</v>
      </c>
      <c r="N1304" s="0" t="s">
        <v>330</v>
      </c>
      <c r="O1304" s="22" t="s">
        <v>331</v>
      </c>
      <c r="P1304" s="2" t="s">
        <v>335</v>
      </c>
      <c r="Q1304" s="2"/>
      <c r="R1304" s="2" t="n">
        <v>1982</v>
      </c>
      <c r="S1304" s="14"/>
      <c r="T1304" s="2"/>
      <c r="U1304" s="2"/>
      <c r="V1304" s="2"/>
      <c r="W1304" s="2"/>
      <c r="X1304" s="2"/>
      <c r="Y1304" s="2"/>
      <c r="Z1304" s="2"/>
      <c r="AA1304" s="2"/>
      <c r="AB1304" s="2"/>
    </row>
    <row r="1305" customFormat="false" ht="15.75" hidden="false" customHeight="false" outlineLevel="0" collapsed="false">
      <c r="A1305" s="2" t="s">
        <v>334</v>
      </c>
      <c r="B1305" s="6" t="s">
        <v>329</v>
      </c>
      <c r="C1305" s="14"/>
      <c r="D1305" s="2" t="s">
        <v>171</v>
      </c>
      <c r="E1305" s="6" t="s">
        <v>143</v>
      </c>
      <c r="F1305" s="2"/>
      <c r="G1305" s="2" t="n">
        <v>5.4</v>
      </c>
      <c r="H1305" s="2" t="n">
        <v>520</v>
      </c>
      <c r="I1305" s="2" t="s">
        <v>311</v>
      </c>
      <c r="J1305" s="6" t="s">
        <v>239</v>
      </c>
      <c r="K1305" s="14" t="n">
        <v>312</v>
      </c>
      <c r="L1305" s="2" t="n">
        <v>58</v>
      </c>
      <c r="M1305" s="2" t="s">
        <v>173</v>
      </c>
      <c r="N1305" s="0" t="s">
        <v>330</v>
      </c>
      <c r="O1305" s="22" t="s">
        <v>331</v>
      </c>
      <c r="P1305" s="2" t="s">
        <v>335</v>
      </c>
      <c r="Q1305" s="2"/>
      <c r="R1305" s="2" t="n">
        <v>1982</v>
      </c>
      <c r="S1305" s="14"/>
      <c r="T1305" s="2"/>
      <c r="U1305" s="2"/>
      <c r="V1305" s="2"/>
      <c r="W1305" s="2"/>
      <c r="X1305" s="2"/>
      <c r="Y1305" s="2"/>
      <c r="Z1305" s="2"/>
      <c r="AA1305" s="2"/>
      <c r="AB1305" s="2"/>
    </row>
    <row r="1306" customFormat="false" ht="15.75" hidden="false" customHeight="false" outlineLevel="0" collapsed="false">
      <c r="A1306" s="2" t="s">
        <v>328</v>
      </c>
      <c r="B1306" s="6" t="s">
        <v>329</v>
      </c>
      <c r="C1306" s="2"/>
      <c r="D1306" s="2" t="s">
        <v>171</v>
      </c>
      <c r="E1306" s="6" t="s">
        <v>143</v>
      </c>
      <c r="F1306" s="2"/>
      <c r="G1306" s="14" t="n">
        <v>5.4</v>
      </c>
      <c r="H1306" s="14" t="n">
        <v>520</v>
      </c>
      <c r="I1306" s="2" t="s">
        <v>311</v>
      </c>
      <c r="J1306" s="6" t="s">
        <v>239</v>
      </c>
      <c r="K1306" s="2" t="n">
        <v>37</v>
      </c>
      <c r="L1306" s="2" t="n">
        <v>13</v>
      </c>
      <c r="M1306" s="2" t="s">
        <v>173</v>
      </c>
      <c r="N1306" s="2" t="s">
        <v>330</v>
      </c>
      <c r="O1306" s="22" t="s">
        <v>331</v>
      </c>
      <c r="P1306" s="2" t="s">
        <v>335</v>
      </c>
      <c r="Q1306" s="2"/>
      <c r="R1306" s="14" t="n">
        <v>1983</v>
      </c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customFormat="false" ht="15.75" hidden="false" customHeight="false" outlineLevel="0" collapsed="false">
      <c r="A1307" s="2" t="s">
        <v>332</v>
      </c>
      <c r="B1307" s="6" t="s">
        <v>329</v>
      </c>
      <c r="C1307" s="2"/>
      <c r="D1307" s="2" t="s">
        <v>171</v>
      </c>
      <c r="E1307" s="6" t="s">
        <v>143</v>
      </c>
      <c r="F1307" s="2"/>
      <c r="G1307" s="14" t="n">
        <v>5.4</v>
      </c>
      <c r="H1307" s="14" t="n">
        <v>520</v>
      </c>
      <c r="I1307" s="2" t="s">
        <v>311</v>
      </c>
      <c r="J1307" s="6" t="s">
        <v>239</v>
      </c>
      <c r="K1307" s="2" t="n">
        <v>45</v>
      </c>
      <c r="L1307" s="2" t="n">
        <v>8</v>
      </c>
      <c r="M1307" s="2" t="s">
        <v>173</v>
      </c>
      <c r="N1307" s="2" t="s">
        <v>330</v>
      </c>
      <c r="O1307" s="22" t="s">
        <v>331</v>
      </c>
      <c r="P1307" s="2" t="s">
        <v>335</v>
      </c>
      <c r="Q1307" s="2"/>
      <c r="R1307" s="14" t="n">
        <v>1983</v>
      </c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customFormat="false" ht="15.75" hidden="false" customHeight="false" outlineLevel="0" collapsed="false">
      <c r="A1308" s="2" t="s">
        <v>333</v>
      </c>
      <c r="B1308" s="6" t="s">
        <v>329</v>
      </c>
      <c r="C1308" s="2"/>
      <c r="D1308" s="2" t="s">
        <v>171</v>
      </c>
      <c r="E1308" s="6" t="s">
        <v>143</v>
      </c>
      <c r="F1308" s="2"/>
      <c r="G1308" s="14" t="n">
        <v>5.4</v>
      </c>
      <c r="H1308" s="14" t="n">
        <v>520</v>
      </c>
      <c r="I1308" s="2" t="s">
        <v>311</v>
      </c>
      <c r="J1308" s="6" t="s">
        <v>239</v>
      </c>
      <c r="K1308" s="2" t="n">
        <v>75</v>
      </c>
      <c r="L1308" s="2" t="n">
        <v>4</v>
      </c>
      <c r="M1308" s="2" t="s">
        <v>173</v>
      </c>
      <c r="N1308" s="2" t="s">
        <v>330</v>
      </c>
      <c r="O1308" s="22" t="s">
        <v>331</v>
      </c>
      <c r="P1308" s="2" t="s">
        <v>335</v>
      </c>
      <c r="Q1308" s="2"/>
      <c r="R1308" s="14" t="n">
        <v>1983</v>
      </c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customFormat="false" ht="15.75" hidden="false" customHeight="false" outlineLevel="0" collapsed="false">
      <c r="A1309" s="2" t="s">
        <v>334</v>
      </c>
      <c r="B1309" s="6" t="s">
        <v>329</v>
      </c>
      <c r="C1309" s="2"/>
      <c r="D1309" s="2" t="s">
        <v>171</v>
      </c>
      <c r="E1309" s="6" t="s">
        <v>143</v>
      </c>
      <c r="F1309" s="2"/>
      <c r="G1309" s="14" t="n">
        <v>5.4</v>
      </c>
      <c r="H1309" s="14" t="n">
        <v>520</v>
      </c>
      <c r="I1309" s="2" t="s">
        <v>311</v>
      </c>
      <c r="J1309" s="6" t="s">
        <v>239</v>
      </c>
      <c r="K1309" s="2" t="n">
        <v>199</v>
      </c>
      <c r="L1309" s="2" t="n">
        <v>19</v>
      </c>
      <c r="M1309" s="2" t="s">
        <v>173</v>
      </c>
      <c r="N1309" s="2" t="s">
        <v>330</v>
      </c>
      <c r="O1309" s="22" t="s">
        <v>331</v>
      </c>
      <c r="P1309" s="2" t="s">
        <v>335</v>
      </c>
      <c r="Q1309" s="2"/>
      <c r="R1309" s="14" t="n">
        <v>1983</v>
      </c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customFormat="false" ht="15.75" hidden="false" customHeight="false" outlineLevel="0" collapsed="false">
      <c r="A1310" s="2" t="s">
        <v>328</v>
      </c>
      <c r="B1310" s="6" t="s">
        <v>329</v>
      </c>
      <c r="C1310" s="14"/>
      <c r="D1310" s="2" t="s">
        <v>171</v>
      </c>
      <c r="E1310" s="6" t="s">
        <v>143</v>
      </c>
      <c r="F1310" s="2"/>
      <c r="G1310" s="2" t="n">
        <v>5.4</v>
      </c>
      <c r="H1310" s="2" t="n">
        <v>520</v>
      </c>
      <c r="I1310" s="2" t="s">
        <v>311</v>
      </c>
      <c r="J1310" s="6" t="s">
        <v>238</v>
      </c>
      <c r="K1310" s="14" t="n">
        <v>76</v>
      </c>
      <c r="L1310" s="2" t="n">
        <v>10</v>
      </c>
      <c r="M1310" s="2" t="s">
        <v>173</v>
      </c>
      <c r="N1310" s="0" t="s">
        <v>330</v>
      </c>
      <c r="O1310" s="22" t="s">
        <v>331</v>
      </c>
      <c r="P1310" s="2" t="s">
        <v>335</v>
      </c>
      <c r="Q1310" s="2"/>
      <c r="R1310" s="2" t="n">
        <v>1982</v>
      </c>
      <c r="S1310" s="14"/>
      <c r="T1310" s="2"/>
      <c r="U1310" s="2"/>
      <c r="V1310" s="2"/>
      <c r="W1310" s="2"/>
      <c r="X1310" s="2"/>
      <c r="Y1310" s="2"/>
      <c r="Z1310" s="2"/>
      <c r="AA1310" s="2"/>
      <c r="AB1310" s="2"/>
    </row>
    <row r="1311" customFormat="false" ht="15.75" hidden="false" customHeight="false" outlineLevel="0" collapsed="false">
      <c r="A1311" s="2" t="s">
        <v>332</v>
      </c>
      <c r="B1311" s="6" t="s">
        <v>329</v>
      </c>
      <c r="C1311" s="14"/>
      <c r="D1311" s="2" t="s">
        <v>171</v>
      </c>
      <c r="E1311" s="6" t="s">
        <v>143</v>
      </c>
      <c r="F1311" s="2"/>
      <c r="G1311" s="2" t="n">
        <v>5.4</v>
      </c>
      <c r="H1311" s="2" t="n">
        <v>520</v>
      </c>
      <c r="I1311" s="2" t="s">
        <v>311</v>
      </c>
      <c r="J1311" s="6" t="s">
        <v>238</v>
      </c>
      <c r="K1311" s="14" t="n">
        <v>243</v>
      </c>
      <c r="L1311" s="2" t="n">
        <v>9</v>
      </c>
      <c r="M1311" s="2" t="s">
        <v>173</v>
      </c>
      <c r="N1311" s="0" t="s">
        <v>330</v>
      </c>
      <c r="O1311" s="22" t="s">
        <v>331</v>
      </c>
      <c r="P1311" s="2" t="s">
        <v>335</v>
      </c>
      <c r="Q1311" s="2"/>
      <c r="R1311" s="2" t="n">
        <v>1982</v>
      </c>
      <c r="S1311" s="14"/>
      <c r="T1311" s="2"/>
      <c r="U1311" s="2"/>
      <c r="V1311" s="2"/>
      <c r="W1311" s="2"/>
      <c r="X1311" s="2"/>
      <c r="Y1311" s="2"/>
      <c r="Z1311" s="2"/>
      <c r="AA1311" s="2"/>
      <c r="AB1311" s="2"/>
    </row>
    <row r="1312" customFormat="false" ht="15.75" hidden="false" customHeight="false" outlineLevel="0" collapsed="false">
      <c r="A1312" s="2" t="s">
        <v>333</v>
      </c>
      <c r="B1312" s="6" t="s">
        <v>329</v>
      </c>
      <c r="C1312" s="14"/>
      <c r="D1312" s="2" t="s">
        <v>171</v>
      </c>
      <c r="E1312" s="6" t="s">
        <v>143</v>
      </c>
      <c r="F1312" s="2"/>
      <c r="G1312" s="2" t="n">
        <v>5.4</v>
      </c>
      <c r="H1312" s="2" t="n">
        <v>520</v>
      </c>
      <c r="I1312" s="2" t="s">
        <v>311</v>
      </c>
      <c r="J1312" s="6" t="s">
        <v>238</v>
      </c>
      <c r="K1312" s="14" t="n">
        <v>482</v>
      </c>
      <c r="L1312" s="2" t="n">
        <v>19</v>
      </c>
      <c r="M1312" s="2" t="s">
        <v>173</v>
      </c>
      <c r="N1312" s="0" t="s">
        <v>330</v>
      </c>
      <c r="O1312" s="22" t="s">
        <v>331</v>
      </c>
      <c r="P1312" s="2" t="s">
        <v>335</v>
      </c>
      <c r="Q1312" s="2"/>
      <c r="R1312" s="2" t="n">
        <v>1982</v>
      </c>
      <c r="S1312" s="14"/>
      <c r="T1312" s="2"/>
      <c r="U1312" s="2"/>
      <c r="V1312" s="2"/>
      <c r="W1312" s="2"/>
      <c r="X1312" s="2"/>
      <c r="Y1312" s="2"/>
      <c r="Z1312" s="2"/>
      <c r="AA1312" s="2"/>
      <c r="AB1312" s="2"/>
    </row>
    <row r="1313" customFormat="false" ht="15.75" hidden="false" customHeight="false" outlineLevel="0" collapsed="false">
      <c r="A1313" s="2" t="s">
        <v>334</v>
      </c>
      <c r="B1313" s="6" t="s">
        <v>329</v>
      </c>
      <c r="C1313" s="14"/>
      <c r="D1313" s="2" t="s">
        <v>171</v>
      </c>
      <c r="E1313" s="6" t="s">
        <v>143</v>
      </c>
      <c r="F1313" s="2"/>
      <c r="G1313" s="2" t="n">
        <v>5.4</v>
      </c>
      <c r="H1313" s="2" t="n">
        <v>520</v>
      </c>
      <c r="I1313" s="2" t="s">
        <v>311</v>
      </c>
      <c r="J1313" s="6" t="s">
        <v>238</v>
      </c>
      <c r="K1313" s="14" t="n">
        <v>599</v>
      </c>
      <c r="L1313" s="2" t="n">
        <v>67</v>
      </c>
      <c r="M1313" s="2" t="s">
        <v>173</v>
      </c>
      <c r="N1313" s="0" t="s">
        <v>330</v>
      </c>
      <c r="O1313" s="22" t="s">
        <v>331</v>
      </c>
      <c r="P1313" s="2" t="s">
        <v>335</v>
      </c>
      <c r="Q1313" s="2"/>
      <c r="R1313" s="2" t="n">
        <v>1982</v>
      </c>
      <c r="S1313" s="14"/>
      <c r="T1313" s="2"/>
      <c r="U1313" s="2"/>
      <c r="V1313" s="2"/>
      <c r="W1313" s="2"/>
      <c r="X1313" s="2"/>
      <c r="Y1313" s="2"/>
      <c r="Z1313" s="2"/>
      <c r="AA1313" s="2"/>
      <c r="AB1313" s="2"/>
    </row>
    <row r="1314" customFormat="false" ht="15.75" hidden="false" customHeight="false" outlineLevel="0" collapsed="false">
      <c r="A1314" s="2" t="s">
        <v>328</v>
      </c>
      <c r="B1314" s="6" t="s">
        <v>329</v>
      </c>
      <c r="C1314" s="2"/>
      <c r="D1314" s="2" t="s">
        <v>171</v>
      </c>
      <c r="E1314" s="6" t="s">
        <v>143</v>
      </c>
      <c r="F1314" s="2"/>
      <c r="G1314" s="14" t="n">
        <v>5.4</v>
      </c>
      <c r="H1314" s="14" t="n">
        <v>520</v>
      </c>
      <c r="I1314" s="2" t="s">
        <v>311</v>
      </c>
      <c r="J1314" s="6" t="s">
        <v>238</v>
      </c>
      <c r="K1314" s="2" t="n">
        <v>83</v>
      </c>
      <c r="L1314" s="2" t="n">
        <v>3</v>
      </c>
      <c r="M1314" s="2" t="s">
        <v>173</v>
      </c>
      <c r="N1314" s="2" t="s">
        <v>330</v>
      </c>
      <c r="O1314" s="22" t="s">
        <v>331</v>
      </c>
      <c r="P1314" s="2" t="s">
        <v>335</v>
      </c>
      <c r="Q1314" s="2"/>
      <c r="R1314" s="14" t="n">
        <v>1983</v>
      </c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customFormat="false" ht="15.75" hidden="false" customHeight="false" outlineLevel="0" collapsed="false">
      <c r="A1315" s="2" t="s">
        <v>332</v>
      </c>
      <c r="B1315" s="6" t="s">
        <v>329</v>
      </c>
      <c r="C1315" s="2"/>
      <c r="D1315" s="2" t="s">
        <v>171</v>
      </c>
      <c r="E1315" s="6" t="s">
        <v>143</v>
      </c>
      <c r="F1315" s="2"/>
      <c r="G1315" s="14" t="n">
        <v>5.4</v>
      </c>
      <c r="H1315" s="14" t="n">
        <v>520</v>
      </c>
      <c r="I1315" s="2" t="s">
        <v>311</v>
      </c>
      <c r="J1315" s="6" t="s">
        <v>238</v>
      </c>
      <c r="K1315" s="2" t="n">
        <v>143</v>
      </c>
      <c r="L1315" s="2" t="n">
        <v>34</v>
      </c>
      <c r="M1315" s="2" t="s">
        <v>173</v>
      </c>
      <c r="N1315" s="2" t="s">
        <v>330</v>
      </c>
      <c r="O1315" s="22" t="s">
        <v>331</v>
      </c>
      <c r="P1315" s="2" t="s">
        <v>335</v>
      </c>
      <c r="Q1315" s="2"/>
      <c r="R1315" s="14" t="n">
        <v>1983</v>
      </c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customFormat="false" ht="15.75" hidden="false" customHeight="false" outlineLevel="0" collapsed="false">
      <c r="A1316" s="2" t="s">
        <v>333</v>
      </c>
      <c r="B1316" s="6" t="s">
        <v>329</v>
      </c>
      <c r="C1316" s="2"/>
      <c r="D1316" s="2" t="s">
        <v>171</v>
      </c>
      <c r="E1316" s="6" t="s">
        <v>143</v>
      </c>
      <c r="F1316" s="2"/>
      <c r="G1316" s="14" t="n">
        <v>5.4</v>
      </c>
      <c r="H1316" s="14" t="n">
        <v>520</v>
      </c>
      <c r="I1316" s="2" t="s">
        <v>311</v>
      </c>
      <c r="J1316" s="6" t="s">
        <v>238</v>
      </c>
      <c r="K1316" s="2" t="n">
        <v>289</v>
      </c>
      <c r="L1316" s="2" t="n">
        <v>34</v>
      </c>
      <c r="M1316" s="2" t="s">
        <v>173</v>
      </c>
      <c r="N1316" s="2" t="s">
        <v>330</v>
      </c>
      <c r="O1316" s="22" t="s">
        <v>331</v>
      </c>
      <c r="P1316" s="2" t="s">
        <v>335</v>
      </c>
      <c r="Q1316" s="2"/>
      <c r="R1316" s="14" t="n">
        <v>1983</v>
      </c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customFormat="false" ht="15.75" hidden="false" customHeight="false" outlineLevel="0" collapsed="false">
      <c r="A1317" s="2" t="s">
        <v>334</v>
      </c>
      <c r="B1317" s="6" t="s">
        <v>329</v>
      </c>
      <c r="C1317" s="2"/>
      <c r="D1317" s="2" t="s">
        <v>171</v>
      </c>
      <c r="E1317" s="6" t="s">
        <v>143</v>
      </c>
      <c r="F1317" s="2"/>
      <c r="G1317" s="14" t="n">
        <v>5.4</v>
      </c>
      <c r="H1317" s="14" t="n">
        <v>520</v>
      </c>
      <c r="I1317" s="2" t="s">
        <v>311</v>
      </c>
      <c r="J1317" s="6" t="s">
        <v>238</v>
      </c>
      <c r="K1317" s="2" t="n">
        <v>430</v>
      </c>
      <c r="L1317" s="2" t="n">
        <v>81</v>
      </c>
      <c r="M1317" s="2" t="s">
        <v>173</v>
      </c>
      <c r="N1317" s="2" t="s">
        <v>330</v>
      </c>
      <c r="O1317" s="22" t="s">
        <v>331</v>
      </c>
      <c r="P1317" s="2" t="s">
        <v>335</v>
      </c>
      <c r="Q1317" s="2"/>
      <c r="R1317" s="14" t="n">
        <v>1983</v>
      </c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customFormat="false" ht="15.75" hidden="false" customHeight="false" outlineLevel="0" collapsed="false">
      <c r="A1318" s="2" t="s">
        <v>328</v>
      </c>
      <c r="B1318" s="6" t="s">
        <v>329</v>
      </c>
      <c r="C1318" s="14"/>
      <c r="D1318" s="2" t="s">
        <v>171</v>
      </c>
      <c r="E1318" s="6" t="s">
        <v>143</v>
      </c>
      <c r="F1318" s="2"/>
      <c r="G1318" s="2" t="n">
        <v>5.4</v>
      </c>
      <c r="H1318" s="2" t="n">
        <v>520</v>
      </c>
      <c r="I1318" s="2" t="s">
        <v>311</v>
      </c>
      <c r="J1318" s="6" t="s">
        <v>75</v>
      </c>
      <c r="K1318" s="14" t="n">
        <v>32</v>
      </c>
      <c r="L1318" s="2" t="n">
        <v>3</v>
      </c>
      <c r="M1318" s="2" t="s">
        <v>173</v>
      </c>
      <c r="N1318" s="0" t="s">
        <v>330</v>
      </c>
      <c r="O1318" s="22" t="s">
        <v>331</v>
      </c>
      <c r="P1318" s="2" t="s">
        <v>335</v>
      </c>
      <c r="Q1318" s="2"/>
      <c r="R1318" s="2" t="n">
        <v>1982</v>
      </c>
      <c r="S1318" s="14"/>
      <c r="T1318" s="2"/>
      <c r="U1318" s="2"/>
      <c r="V1318" s="2"/>
      <c r="W1318" s="2"/>
      <c r="X1318" s="2"/>
      <c r="Y1318" s="2"/>
      <c r="Z1318" s="2"/>
      <c r="AA1318" s="2"/>
      <c r="AB1318" s="2"/>
    </row>
    <row r="1319" customFormat="false" ht="15.75" hidden="false" customHeight="false" outlineLevel="0" collapsed="false">
      <c r="A1319" s="2" t="s">
        <v>332</v>
      </c>
      <c r="B1319" s="6" t="s">
        <v>329</v>
      </c>
      <c r="C1319" s="14"/>
      <c r="D1319" s="2" t="s">
        <v>171</v>
      </c>
      <c r="E1319" s="6" t="s">
        <v>143</v>
      </c>
      <c r="F1319" s="2"/>
      <c r="G1319" s="2" t="n">
        <v>5.4</v>
      </c>
      <c r="H1319" s="2" t="n">
        <v>520</v>
      </c>
      <c r="I1319" s="2" t="s">
        <v>311</v>
      </c>
      <c r="J1319" s="6" t="s">
        <v>75</v>
      </c>
      <c r="K1319" s="14" t="n">
        <v>112</v>
      </c>
      <c r="L1319" s="2" t="n">
        <v>47</v>
      </c>
      <c r="M1319" s="2" t="s">
        <v>173</v>
      </c>
      <c r="N1319" s="0" t="s">
        <v>330</v>
      </c>
      <c r="O1319" s="22" t="s">
        <v>331</v>
      </c>
      <c r="P1319" s="2" t="s">
        <v>335</v>
      </c>
      <c r="Q1319" s="2"/>
      <c r="R1319" s="2" t="n">
        <v>1982</v>
      </c>
      <c r="S1319" s="14"/>
      <c r="T1319" s="2"/>
      <c r="U1319" s="2"/>
      <c r="V1319" s="2"/>
      <c r="W1319" s="2"/>
      <c r="X1319" s="2"/>
      <c r="Y1319" s="2"/>
      <c r="Z1319" s="2"/>
      <c r="AA1319" s="2"/>
      <c r="AB1319" s="2"/>
    </row>
    <row r="1320" customFormat="false" ht="15.75" hidden="false" customHeight="false" outlineLevel="0" collapsed="false">
      <c r="A1320" s="2" t="s">
        <v>333</v>
      </c>
      <c r="B1320" s="6" t="s">
        <v>329</v>
      </c>
      <c r="C1320" s="14"/>
      <c r="D1320" s="2" t="s">
        <v>171</v>
      </c>
      <c r="E1320" s="6" t="s">
        <v>143</v>
      </c>
      <c r="F1320" s="2"/>
      <c r="G1320" s="2" t="n">
        <v>5.4</v>
      </c>
      <c r="H1320" s="2" t="n">
        <v>520</v>
      </c>
      <c r="I1320" s="2" t="s">
        <v>311</v>
      </c>
      <c r="J1320" s="6" t="s">
        <v>75</v>
      </c>
      <c r="K1320" s="14" t="n">
        <v>137</v>
      </c>
      <c r="L1320" s="2" t="n">
        <v>9</v>
      </c>
      <c r="M1320" s="2" t="s">
        <v>173</v>
      </c>
      <c r="N1320" s="0" t="s">
        <v>330</v>
      </c>
      <c r="O1320" s="22" t="s">
        <v>331</v>
      </c>
      <c r="P1320" s="2" t="s">
        <v>335</v>
      </c>
      <c r="Q1320" s="2"/>
      <c r="R1320" s="2" t="n">
        <v>1982</v>
      </c>
      <c r="S1320" s="14"/>
      <c r="T1320" s="2"/>
      <c r="U1320" s="2"/>
      <c r="V1320" s="2"/>
      <c r="W1320" s="2"/>
      <c r="X1320" s="2"/>
      <c r="Y1320" s="2"/>
      <c r="Z1320" s="2"/>
      <c r="AA1320" s="2"/>
      <c r="AB1320" s="2"/>
    </row>
    <row r="1321" customFormat="false" ht="15.75" hidden="false" customHeight="false" outlineLevel="0" collapsed="false">
      <c r="A1321" s="2" t="s">
        <v>334</v>
      </c>
      <c r="B1321" s="6" t="s">
        <v>329</v>
      </c>
      <c r="C1321" s="14"/>
      <c r="D1321" s="2" t="s">
        <v>171</v>
      </c>
      <c r="E1321" s="6" t="s">
        <v>143</v>
      </c>
      <c r="F1321" s="2"/>
      <c r="G1321" s="2" t="n">
        <v>5.4</v>
      </c>
      <c r="H1321" s="2" t="n">
        <v>520</v>
      </c>
      <c r="I1321" s="2" t="s">
        <v>311</v>
      </c>
      <c r="J1321" s="6" t="s">
        <v>75</v>
      </c>
      <c r="K1321" s="14" t="n">
        <v>125</v>
      </c>
      <c r="L1321" s="2" t="n">
        <v>61</v>
      </c>
      <c r="M1321" s="2" t="s">
        <v>173</v>
      </c>
      <c r="N1321" s="0" t="s">
        <v>330</v>
      </c>
      <c r="O1321" s="22" t="s">
        <v>331</v>
      </c>
      <c r="P1321" s="2" t="s">
        <v>335</v>
      </c>
      <c r="Q1321" s="2"/>
      <c r="R1321" s="2" t="n">
        <v>1982</v>
      </c>
      <c r="S1321" s="14"/>
      <c r="T1321" s="2"/>
      <c r="U1321" s="2"/>
      <c r="V1321" s="2"/>
      <c r="W1321" s="2"/>
      <c r="X1321" s="2"/>
      <c r="Y1321" s="2"/>
      <c r="Z1321" s="2"/>
      <c r="AA1321" s="2"/>
      <c r="AB1321" s="2"/>
    </row>
    <row r="1322" customFormat="false" ht="15.75" hidden="false" customHeight="false" outlineLevel="0" collapsed="false">
      <c r="A1322" s="2" t="s">
        <v>328</v>
      </c>
      <c r="B1322" s="6" t="s">
        <v>329</v>
      </c>
      <c r="C1322" s="2"/>
      <c r="D1322" s="2" t="s">
        <v>171</v>
      </c>
      <c r="E1322" s="6" t="s">
        <v>143</v>
      </c>
      <c r="F1322" s="2"/>
      <c r="G1322" s="14" t="n">
        <v>5.4</v>
      </c>
      <c r="H1322" s="14" t="n">
        <v>520</v>
      </c>
      <c r="I1322" s="2" t="s">
        <v>311</v>
      </c>
      <c r="J1322" s="6" t="s">
        <v>75</v>
      </c>
      <c r="K1322" s="2" t="n">
        <v>82</v>
      </c>
      <c r="L1322" s="2" t="n">
        <v>16</v>
      </c>
      <c r="M1322" s="2" t="s">
        <v>173</v>
      </c>
      <c r="N1322" s="2" t="s">
        <v>330</v>
      </c>
      <c r="O1322" s="22" t="s">
        <v>331</v>
      </c>
      <c r="P1322" s="2" t="s">
        <v>335</v>
      </c>
      <c r="Q1322" s="2"/>
      <c r="R1322" s="14" t="n">
        <v>1983</v>
      </c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customFormat="false" ht="15.75" hidden="false" customHeight="false" outlineLevel="0" collapsed="false">
      <c r="A1323" s="2" t="s">
        <v>332</v>
      </c>
      <c r="B1323" s="6" t="s">
        <v>329</v>
      </c>
      <c r="C1323" s="2"/>
      <c r="D1323" s="2" t="s">
        <v>171</v>
      </c>
      <c r="E1323" s="6" t="s">
        <v>143</v>
      </c>
      <c r="F1323" s="2"/>
      <c r="G1323" s="14" t="n">
        <v>5.4</v>
      </c>
      <c r="H1323" s="14" t="n">
        <v>520</v>
      </c>
      <c r="I1323" s="2" t="s">
        <v>311</v>
      </c>
      <c r="J1323" s="6" t="s">
        <v>75</v>
      </c>
      <c r="K1323" s="2" t="n">
        <v>131</v>
      </c>
      <c r="L1323" s="2" t="n">
        <v>3</v>
      </c>
      <c r="M1323" s="2" t="s">
        <v>173</v>
      </c>
      <c r="N1323" s="2" t="s">
        <v>330</v>
      </c>
      <c r="O1323" s="22" t="s">
        <v>331</v>
      </c>
      <c r="P1323" s="2" t="s">
        <v>335</v>
      </c>
      <c r="Q1323" s="2"/>
      <c r="R1323" s="14" t="n">
        <v>1983</v>
      </c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customFormat="false" ht="15.75" hidden="false" customHeight="false" outlineLevel="0" collapsed="false">
      <c r="A1324" s="2" t="s">
        <v>333</v>
      </c>
      <c r="B1324" s="6" t="s">
        <v>329</v>
      </c>
      <c r="C1324" s="2"/>
      <c r="D1324" s="2" t="s">
        <v>171</v>
      </c>
      <c r="E1324" s="6" t="s">
        <v>143</v>
      </c>
      <c r="F1324" s="2"/>
      <c r="G1324" s="14" t="n">
        <v>5.4</v>
      </c>
      <c r="H1324" s="14" t="n">
        <v>520</v>
      </c>
      <c r="I1324" s="2" t="s">
        <v>311</v>
      </c>
      <c r="J1324" s="6" t="s">
        <v>75</v>
      </c>
      <c r="K1324" s="2" t="n">
        <v>116</v>
      </c>
      <c r="L1324" s="2" t="n">
        <v>38</v>
      </c>
      <c r="M1324" s="2" t="s">
        <v>173</v>
      </c>
      <c r="N1324" s="2" t="s">
        <v>330</v>
      </c>
      <c r="O1324" s="22" t="s">
        <v>331</v>
      </c>
      <c r="P1324" s="2" t="s">
        <v>335</v>
      </c>
      <c r="Q1324" s="2"/>
      <c r="R1324" s="14" t="n">
        <v>1983</v>
      </c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customFormat="false" ht="15.75" hidden="false" customHeight="false" outlineLevel="0" collapsed="false">
      <c r="A1325" s="2" t="s">
        <v>334</v>
      </c>
      <c r="B1325" s="6" t="s">
        <v>329</v>
      </c>
      <c r="C1325" s="2"/>
      <c r="D1325" s="2" t="s">
        <v>171</v>
      </c>
      <c r="E1325" s="6" t="s">
        <v>143</v>
      </c>
      <c r="F1325" s="2"/>
      <c r="G1325" s="14" t="n">
        <v>5.4</v>
      </c>
      <c r="H1325" s="14" t="n">
        <v>520</v>
      </c>
      <c r="I1325" s="2" t="s">
        <v>311</v>
      </c>
      <c r="J1325" s="6" t="s">
        <v>75</v>
      </c>
      <c r="K1325" s="2" t="n">
        <v>143</v>
      </c>
      <c r="L1325" s="2" t="n">
        <v>5</v>
      </c>
      <c r="M1325" s="2" t="s">
        <v>173</v>
      </c>
      <c r="N1325" s="2" t="s">
        <v>330</v>
      </c>
      <c r="O1325" s="22" t="s">
        <v>331</v>
      </c>
      <c r="P1325" s="2" t="s">
        <v>335</v>
      </c>
      <c r="Q1325" s="2"/>
      <c r="R1325" s="14" t="n">
        <v>1983</v>
      </c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customFormat="false" ht="15.75" hidden="false" customHeight="false" outlineLevel="0" collapsed="false">
      <c r="A1326" s="2" t="s">
        <v>328</v>
      </c>
      <c r="B1326" s="6" t="s">
        <v>329</v>
      </c>
      <c r="C1326" s="2"/>
      <c r="D1326" s="2" t="s">
        <v>171</v>
      </c>
      <c r="E1326" s="6" t="s">
        <v>143</v>
      </c>
      <c r="F1326" s="2"/>
      <c r="G1326" s="14" t="n">
        <v>5.4</v>
      </c>
      <c r="H1326" s="14" t="n">
        <v>520</v>
      </c>
      <c r="I1326" s="2" t="s">
        <v>311</v>
      </c>
      <c r="J1326" s="2" t="s">
        <v>235</v>
      </c>
      <c r="K1326" s="2" t="s">
        <v>336</v>
      </c>
      <c r="L1326" s="2"/>
      <c r="M1326" s="2" t="s">
        <v>173</v>
      </c>
      <c r="N1326" s="2" t="s">
        <v>330</v>
      </c>
      <c r="O1326" s="22" t="s">
        <v>331</v>
      </c>
      <c r="P1326" s="2" t="s">
        <v>335</v>
      </c>
      <c r="Q1326" s="2"/>
      <c r="R1326" s="2" t="n">
        <v>1982</v>
      </c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customFormat="false" ht="15.75" hidden="false" customHeight="false" outlineLevel="0" collapsed="false">
      <c r="A1327" s="2" t="s">
        <v>332</v>
      </c>
      <c r="B1327" s="6" t="s">
        <v>329</v>
      </c>
      <c r="C1327" s="2"/>
      <c r="D1327" s="2" t="s">
        <v>171</v>
      </c>
      <c r="E1327" s="6" t="s">
        <v>143</v>
      </c>
      <c r="F1327" s="2"/>
      <c r="G1327" s="14" t="n">
        <v>5.4</v>
      </c>
      <c r="H1327" s="14" t="n">
        <v>520</v>
      </c>
      <c r="I1327" s="2" t="s">
        <v>311</v>
      </c>
      <c r="J1327" s="2" t="s">
        <v>235</v>
      </c>
      <c r="K1327" s="2" t="n">
        <v>2</v>
      </c>
      <c r="L1327" s="2" t="n">
        <v>2</v>
      </c>
      <c r="M1327" s="2" t="s">
        <v>173</v>
      </c>
      <c r="N1327" s="2" t="s">
        <v>330</v>
      </c>
      <c r="O1327" s="22" t="s">
        <v>331</v>
      </c>
      <c r="P1327" s="2" t="s">
        <v>335</v>
      </c>
      <c r="Q1327" s="2"/>
      <c r="R1327" s="2" t="n">
        <v>1982</v>
      </c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customFormat="false" ht="15.75" hidden="false" customHeight="false" outlineLevel="0" collapsed="false">
      <c r="A1328" s="2" t="s">
        <v>333</v>
      </c>
      <c r="B1328" s="6" t="s">
        <v>329</v>
      </c>
      <c r="C1328" s="2"/>
      <c r="D1328" s="2" t="s">
        <v>171</v>
      </c>
      <c r="E1328" s="6" t="s">
        <v>143</v>
      </c>
      <c r="F1328" s="2"/>
      <c r="G1328" s="14" t="n">
        <v>5.4</v>
      </c>
      <c r="H1328" s="14" t="n">
        <v>520</v>
      </c>
      <c r="I1328" s="2" t="s">
        <v>311</v>
      </c>
      <c r="J1328" s="2" t="s">
        <v>235</v>
      </c>
      <c r="K1328" s="2" t="n">
        <v>1</v>
      </c>
      <c r="L1328" s="2" t="n">
        <v>0</v>
      </c>
      <c r="M1328" s="2" t="s">
        <v>173</v>
      </c>
      <c r="N1328" s="2" t="s">
        <v>330</v>
      </c>
      <c r="O1328" s="22" t="s">
        <v>331</v>
      </c>
      <c r="P1328" s="2" t="s">
        <v>335</v>
      </c>
      <c r="Q1328" s="2"/>
      <c r="R1328" s="2" t="n">
        <v>1982</v>
      </c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customFormat="false" ht="15.75" hidden="false" customHeight="false" outlineLevel="0" collapsed="false">
      <c r="A1329" s="2" t="s">
        <v>334</v>
      </c>
      <c r="B1329" s="6" t="s">
        <v>329</v>
      </c>
      <c r="C1329" s="2"/>
      <c r="D1329" s="2" t="s">
        <v>171</v>
      </c>
      <c r="E1329" s="6" t="s">
        <v>143</v>
      </c>
      <c r="F1329" s="2"/>
      <c r="G1329" s="14" t="n">
        <v>5.4</v>
      </c>
      <c r="H1329" s="14" t="n">
        <v>520</v>
      </c>
      <c r="I1329" s="2" t="s">
        <v>311</v>
      </c>
      <c r="J1329" s="2" t="s">
        <v>235</v>
      </c>
      <c r="K1329" s="2" t="n">
        <v>1</v>
      </c>
      <c r="L1329" s="2" t="n">
        <v>1</v>
      </c>
      <c r="M1329" s="2" t="s">
        <v>173</v>
      </c>
      <c r="N1329" s="2" t="s">
        <v>330</v>
      </c>
      <c r="O1329" s="22" t="s">
        <v>331</v>
      </c>
      <c r="P1329" s="2" t="s">
        <v>335</v>
      </c>
      <c r="Q1329" s="2"/>
      <c r="R1329" s="2" t="n">
        <v>1982</v>
      </c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customFormat="false" ht="15.75" hidden="false" customHeight="false" outlineLevel="0" collapsed="false">
      <c r="A1330" s="2" t="s">
        <v>328</v>
      </c>
      <c r="B1330" s="6" t="s">
        <v>329</v>
      </c>
      <c r="C1330" s="2"/>
      <c r="D1330" s="2" t="s">
        <v>171</v>
      </c>
      <c r="E1330" s="6" t="s">
        <v>143</v>
      </c>
      <c r="F1330" s="2"/>
      <c r="G1330" s="2" t="n">
        <v>5.4</v>
      </c>
      <c r="H1330" s="2" t="n">
        <v>520</v>
      </c>
      <c r="I1330" s="2" t="s">
        <v>311</v>
      </c>
      <c r="J1330" s="2" t="s">
        <v>235</v>
      </c>
      <c r="K1330" s="6" t="n">
        <v>0</v>
      </c>
      <c r="L1330" s="6" t="n">
        <v>0</v>
      </c>
      <c r="M1330" s="2" t="s">
        <v>173</v>
      </c>
      <c r="N1330" s="2" t="s">
        <v>330</v>
      </c>
      <c r="O1330" s="22" t="s">
        <v>331</v>
      </c>
      <c r="P1330" s="2" t="s">
        <v>335</v>
      </c>
      <c r="Q1330" s="2"/>
      <c r="R1330" s="14" t="n">
        <v>1983</v>
      </c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customFormat="false" ht="15.75" hidden="false" customHeight="false" outlineLevel="0" collapsed="false">
      <c r="A1331" s="2" t="s">
        <v>332</v>
      </c>
      <c r="B1331" s="6" t="s">
        <v>329</v>
      </c>
      <c r="C1331" s="2"/>
      <c r="D1331" s="2" t="s">
        <v>171</v>
      </c>
      <c r="E1331" s="6" t="s">
        <v>143</v>
      </c>
      <c r="F1331" s="2"/>
      <c r="G1331" s="2" t="n">
        <v>5.4</v>
      </c>
      <c r="H1331" s="2" t="n">
        <v>520</v>
      </c>
      <c r="I1331" s="2" t="s">
        <v>311</v>
      </c>
      <c r="J1331" s="2" t="s">
        <v>235</v>
      </c>
      <c r="K1331" s="2" t="n">
        <v>4</v>
      </c>
      <c r="L1331" s="2" t="n">
        <v>6</v>
      </c>
      <c r="M1331" s="2" t="s">
        <v>173</v>
      </c>
      <c r="N1331" s="2" t="s">
        <v>330</v>
      </c>
      <c r="O1331" s="22" t="s">
        <v>331</v>
      </c>
      <c r="P1331" s="2" t="s">
        <v>335</v>
      </c>
      <c r="Q1331" s="2"/>
      <c r="R1331" s="14" t="n">
        <v>1983</v>
      </c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customFormat="false" ht="15.75" hidden="false" customHeight="false" outlineLevel="0" collapsed="false">
      <c r="A1332" s="2" t="s">
        <v>333</v>
      </c>
      <c r="B1332" s="6" t="s">
        <v>329</v>
      </c>
      <c r="C1332" s="2"/>
      <c r="D1332" s="2" t="s">
        <v>171</v>
      </c>
      <c r="E1332" s="6" t="s">
        <v>143</v>
      </c>
      <c r="F1332" s="2"/>
      <c r="G1332" s="2" t="n">
        <v>5.4</v>
      </c>
      <c r="H1332" s="2" t="n">
        <v>520</v>
      </c>
      <c r="I1332" s="2" t="s">
        <v>311</v>
      </c>
      <c r="J1332" s="2" t="s">
        <v>235</v>
      </c>
      <c r="K1332" s="2" t="n">
        <v>1</v>
      </c>
      <c r="L1332" s="2" t="n">
        <v>1</v>
      </c>
      <c r="M1332" s="2" t="s">
        <v>173</v>
      </c>
      <c r="N1332" s="2" t="s">
        <v>330</v>
      </c>
      <c r="O1332" s="22" t="s">
        <v>331</v>
      </c>
      <c r="P1332" s="2" t="s">
        <v>335</v>
      </c>
      <c r="Q1332" s="2"/>
      <c r="R1332" s="14" t="n">
        <v>1983</v>
      </c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customFormat="false" ht="15.75" hidden="false" customHeight="false" outlineLevel="0" collapsed="false">
      <c r="A1333" s="2" t="s">
        <v>334</v>
      </c>
      <c r="B1333" s="6" t="s">
        <v>329</v>
      </c>
      <c r="C1333" s="2"/>
      <c r="D1333" s="2" t="s">
        <v>171</v>
      </c>
      <c r="E1333" s="6" t="s">
        <v>143</v>
      </c>
      <c r="F1333" s="2"/>
      <c r="G1333" s="2" t="n">
        <v>5.4</v>
      </c>
      <c r="H1333" s="2" t="n">
        <v>520</v>
      </c>
      <c r="I1333" s="2" t="s">
        <v>311</v>
      </c>
      <c r="J1333" s="2" t="s">
        <v>235</v>
      </c>
      <c r="K1333" s="2" t="n">
        <v>6</v>
      </c>
      <c r="L1333" s="2" t="n">
        <v>4</v>
      </c>
      <c r="M1333" s="2" t="s">
        <v>173</v>
      </c>
      <c r="N1333" s="2" t="s">
        <v>330</v>
      </c>
      <c r="O1333" s="22" t="s">
        <v>331</v>
      </c>
      <c r="P1333" s="2" t="s">
        <v>335</v>
      </c>
      <c r="Q1333" s="2"/>
      <c r="R1333" s="14" t="n">
        <v>1983</v>
      </c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customFormat="false" ht="15.75" hidden="false" customHeight="false" outlineLevel="0" collapsed="false">
      <c r="A1334" s="2" t="s">
        <v>328</v>
      </c>
      <c r="B1334" s="6" t="s">
        <v>329</v>
      </c>
      <c r="C1334" s="2"/>
      <c r="D1334" s="2" t="s">
        <v>171</v>
      </c>
      <c r="E1334" s="6" t="s">
        <v>143</v>
      </c>
      <c r="F1334" s="2"/>
      <c r="G1334" s="14" t="n">
        <v>5.4</v>
      </c>
      <c r="H1334" s="14" t="n">
        <v>520</v>
      </c>
      <c r="I1334" s="2" t="s">
        <v>311</v>
      </c>
      <c r="J1334" s="2" t="s">
        <v>337</v>
      </c>
      <c r="K1334" s="2" t="n">
        <v>1</v>
      </c>
      <c r="L1334" s="2" t="n">
        <v>1</v>
      </c>
      <c r="M1334" s="2" t="s">
        <v>173</v>
      </c>
      <c r="N1334" s="2" t="s">
        <v>330</v>
      </c>
      <c r="O1334" s="22" t="s">
        <v>331</v>
      </c>
      <c r="P1334" s="2" t="s">
        <v>335</v>
      </c>
      <c r="Q1334" s="2"/>
      <c r="R1334" s="2" t="n">
        <v>1982</v>
      </c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customFormat="false" ht="15.75" hidden="false" customHeight="false" outlineLevel="0" collapsed="false">
      <c r="A1335" s="2" t="s">
        <v>332</v>
      </c>
      <c r="B1335" s="6" t="s">
        <v>329</v>
      </c>
      <c r="C1335" s="2"/>
      <c r="D1335" s="2" t="s">
        <v>171</v>
      </c>
      <c r="E1335" s="6" t="s">
        <v>143</v>
      </c>
      <c r="F1335" s="2"/>
      <c r="G1335" s="14" t="n">
        <v>5.4</v>
      </c>
      <c r="H1335" s="14" t="n">
        <v>520</v>
      </c>
      <c r="I1335" s="2" t="s">
        <v>311</v>
      </c>
      <c r="J1335" s="2" t="s">
        <v>337</v>
      </c>
      <c r="K1335" s="14" t="n">
        <v>2</v>
      </c>
      <c r="L1335" s="14" t="n">
        <v>2</v>
      </c>
      <c r="M1335" s="2" t="s">
        <v>173</v>
      </c>
      <c r="N1335" s="2" t="s">
        <v>330</v>
      </c>
      <c r="O1335" s="22" t="s">
        <v>331</v>
      </c>
      <c r="P1335" s="2" t="s">
        <v>335</v>
      </c>
      <c r="Q1335" s="2"/>
      <c r="R1335" s="2" t="n">
        <v>1982</v>
      </c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customFormat="false" ht="15.75" hidden="false" customHeight="false" outlineLevel="0" collapsed="false">
      <c r="A1336" s="2" t="s">
        <v>333</v>
      </c>
      <c r="B1336" s="6" t="s">
        <v>329</v>
      </c>
      <c r="C1336" s="2"/>
      <c r="D1336" s="2" t="s">
        <v>171</v>
      </c>
      <c r="E1336" s="6" t="s">
        <v>143</v>
      </c>
      <c r="F1336" s="2"/>
      <c r="G1336" s="14" t="n">
        <v>5.4</v>
      </c>
      <c r="H1336" s="14" t="n">
        <v>520</v>
      </c>
      <c r="I1336" s="2" t="s">
        <v>311</v>
      </c>
      <c r="J1336" s="2" t="s">
        <v>337</v>
      </c>
      <c r="K1336" s="14" t="n">
        <v>4</v>
      </c>
      <c r="L1336" s="14" t="n">
        <v>0</v>
      </c>
      <c r="M1336" s="2" t="s">
        <v>173</v>
      </c>
      <c r="N1336" s="2" t="s">
        <v>330</v>
      </c>
      <c r="O1336" s="22" t="s">
        <v>331</v>
      </c>
      <c r="P1336" s="2" t="s">
        <v>335</v>
      </c>
      <c r="Q1336" s="2"/>
      <c r="R1336" s="2" t="n">
        <v>1982</v>
      </c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customFormat="false" ht="15.75" hidden="false" customHeight="false" outlineLevel="0" collapsed="false">
      <c r="A1337" s="2" t="s">
        <v>334</v>
      </c>
      <c r="B1337" s="6" t="s">
        <v>329</v>
      </c>
      <c r="C1337" s="2"/>
      <c r="D1337" s="2" t="s">
        <v>171</v>
      </c>
      <c r="E1337" s="6" t="s">
        <v>143</v>
      </c>
      <c r="F1337" s="2"/>
      <c r="G1337" s="14" t="n">
        <v>5.4</v>
      </c>
      <c r="H1337" s="14" t="n">
        <v>520</v>
      </c>
      <c r="I1337" s="2" t="s">
        <v>311</v>
      </c>
      <c r="J1337" s="2" t="s">
        <v>337</v>
      </c>
      <c r="K1337" s="14" t="n">
        <v>1</v>
      </c>
      <c r="L1337" s="14" t="n">
        <v>2</v>
      </c>
      <c r="M1337" s="2" t="s">
        <v>173</v>
      </c>
      <c r="N1337" s="2" t="s">
        <v>330</v>
      </c>
      <c r="O1337" s="22" t="s">
        <v>331</v>
      </c>
      <c r="P1337" s="2" t="s">
        <v>335</v>
      </c>
      <c r="Q1337" s="2"/>
      <c r="R1337" s="2" t="n">
        <v>1982</v>
      </c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customFormat="false" ht="15.75" hidden="false" customHeight="false" outlineLevel="0" collapsed="false">
      <c r="A1338" s="2" t="s">
        <v>328</v>
      </c>
      <c r="B1338" s="6" t="s">
        <v>329</v>
      </c>
      <c r="C1338" s="2"/>
      <c r="D1338" s="2" t="s">
        <v>171</v>
      </c>
      <c r="E1338" s="6" t="s">
        <v>143</v>
      </c>
      <c r="F1338" s="2"/>
      <c r="G1338" s="14" t="n">
        <v>5.4</v>
      </c>
      <c r="H1338" s="14" t="n">
        <v>520</v>
      </c>
      <c r="I1338" s="2" t="s">
        <v>311</v>
      </c>
      <c r="J1338" s="2" t="s">
        <v>337</v>
      </c>
      <c r="K1338" s="14" t="n">
        <v>1</v>
      </c>
      <c r="L1338" s="14" t="n">
        <v>0</v>
      </c>
      <c r="M1338" s="2" t="s">
        <v>173</v>
      </c>
      <c r="N1338" s="2" t="s">
        <v>330</v>
      </c>
      <c r="O1338" s="22" t="s">
        <v>331</v>
      </c>
      <c r="P1338" s="2" t="s">
        <v>335</v>
      </c>
      <c r="Q1338" s="2"/>
      <c r="R1338" s="14" t="n">
        <v>1983</v>
      </c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customFormat="false" ht="15.75" hidden="false" customHeight="false" outlineLevel="0" collapsed="false">
      <c r="A1339" s="2" t="s">
        <v>332</v>
      </c>
      <c r="B1339" s="6" t="s">
        <v>329</v>
      </c>
      <c r="C1339" s="2"/>
      <c r="D1339" s="2" t="s">
        <v>171</v>
      </c>
      <c r="E1339" s="6" t="s">
        <v>143</v>
      </c>
      <c r="F1339" s="2"/>
      <c r="G1339" s="14" t="n">
        <v>5.4</v>
      </c>
      <c r="H1339" s="14" t="n">
        <v>520</v>
      </c>
      <c r="I1339" s="2" t="s">
        <v>311</v>
      </c>
      <c r="J1339" s="2" t="s">
        <v>337</v>
      </c>
      <c r="K1339" s="14" t="n">
        <v>4</v>
      </c>
      <c r="L1339" s="14" t="n">
        <v>5</v>
      </c>
      <c r="M1339" s="2" t="s">
        <v>173</v>
      </c>
      <c r="N1339" s="2" t="s">
        <v>330</v>
      </c>
      <c r="O1339" s="22" t="s">
        <v>331</v>
      </c>
      <c r="P1339" s="2" t="s">
        <v>335</v>
      </c>
      <c r="Q1339" s="2"/>
      <c r="R1339" s="14" t="n">
        <v>1983</v>
      </c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customFormat="false" ht="15.75" hidden="false" customHeight="false" outlineLevel="0" collapsed="false">
      <c r="A1340" s="2" t="s">
        <v>333</v>
      </c>
      <c r="B1340" s="6" t="s">
        <v>329</v>
      </c>
      <c r="C1340" s="2"/>
      <c r="D1340" s="2" t="s">
        <v>171</v>
      </c>
      <c r="E1340" s="6" t="s">
        <v>143</v>
      </c>
      <c r="F1340" s="2"/>
      <c r="G1340" s="14" t="n">
        <v>5.4</v>
      </c>
      <c r="H1340" s="14" t="n">
        <v>520</v>
      </c>
      <c r="I1340" s="2" t="s">
        <v>311</v>
      </c>
      <c r="J1340" s="2" t="s">
        <v>337</v>
      </c>
      <c r="K1340" s="14" t="n">
        <v>0</v>
      </c>
      <c r="L1340" s="14" t="n">
        <v>0</v>
      </c>
      <c r="M1340" s="2" t="s">
        <v>173</v>
      </c>
      <c r="N1340" s="2" t="s">
        <v>330</v>
      </c>
      <c r="O1340" s="22" t="s">
        <v>331</v>
      </c>
      <c r="P1340" s="2" t="s">
        <v>335</v>
      </c>
      <c r="Q1340" s="2"/>
      <c r="R1340" s="14" t="n">
        <v>1983</v>
      </c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customFormat="false" ht="15.75" hidden="false" customHeight="false" outlineLevel="0" collapsed="false">
      <c r="A1341" s="2" t="s">
        <v>334</v>
      </c>
      <c r="B1341" s="6" t="s">
        <v>329</v>
      </c>
      <c r="C1341" s="2"/>
      <c r="D1341" s="2" t="s">
        <v>171</v>
      </c>
      <c r="E1341" s="6" t="s">
        <v>143</v>
      </c>
      <c r="F1341" s="2"/>
      <c r="G1341" s="14" t="n">
        <v>5.4</v>
      </c>
      <c r="H1341" s="14" t="n">
        <v>520</v>
      </c>
      <c r="I1341" s="2" t="s">
        <v>311</v>
      </c>
      <c r="J1341" s="2" t="s">
        <v>337</v>
      </c>
      <c r="K1341" s="14" t="n">
        <v>1</v>
      </c>
      <c r="L1341" s="14" t="n">
        <v>1</v>
      </c>
      <c r="M1341" s="2" t="s">
        <v>173</v>
      </c>
      <c r="N1341" s="2" t="s">
        <v>330</v>
      </c>
      <c r="O1341" s="22" t="s">
        <v>331</v>
      </c>
      <c r="P1341" s="2" t="s">
        <v>335</v>
      </c>
      <c r="Q1341" s="2"/>
      <c r="R1341" s="14" t="n">
        <v>1983</v>
      </c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customFormat="false" ht="15.75" hidden="false" customHeight="false" outlineLevel="0" collapsed="false">
      <c r="A1342" s="2" t="s">
        <v>328</v>
      </c>
      <c r="B1342" s="6" t="s">
        <v>329</v>
      </c>
      <c r="C1342" s="2"/>
      <c r="D1342" s="2" t="s">
        <v>171</v>
      </c>
      <c r="E1342" s="6" t="s">
        <v>143</v>
      </c>
      <c r="F1342" s="2"/>
      <c r="G1342" s="14" t="n">
        <v>5.4</v>
      </c>
      <c r="H1342" s="14" t="n">
        <v>520</v>
      </c>
      <c r="I1342" s="2" t="s">
        <v>311</v>
      </c>
      <c r="J1342" s="2" t="s">
        <v>338</v>
      </c>
      <c r="K1342" s="2" t="n">
        <v>0</v>
      </c>
      <c r="L1342" s="2" t="n">
        <v>0</v>
      </c>
      <c r="M1342" s="2" t="s">
        <v>173</v>
      </c>
      <c r="N1342" s="2" t="s">
        <v>330</v>
      </c>
      <c r="O1342" s="22" t="s">
        <v>331</v>
      </c>
      <c r="P1342" s="2" t="s">
        <v>335</v>
      </c>
      <c r="Q1342" s="2"/>
      <c r="R1342" s="2" t="n">
        <v>1982</v>
      </c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customFormat="false" ht="15.75" hidden="false" customHeight="false" outlineLevel="0" collapsed="false">
      <c r="A1343" s="2" t="s">
        <v>332</v>
      </c>
      <c r="B1343" s="6" t="s">
        <v>329</v>
      </c>
      <c r="C1343" s="2"/>
      <c r="D1343" s="2" t="s">
        <v>171</v>
      </c>
      <c r="E1343" s="6" t="s">
        <v>143</v>
      </c>
      <c r="F1343" s="2"/>
      <c r="G1343" s="14" t="n">
        <v>5.4</v>
      </c>
      <c r="H1343" s="14" t="n">
        <v>520</v>
      </c>
      <c r="I1343" s="2" t="s">
        <v>311</v>
      </c>
      <c r="J1343" s="2" t="s">
        <v>338</v>
      </c>
      <c r="K1343" s="14" t="n">
        <v>3</v>
      </c>
      <c r="L1343" s="14" t="n">
        <v>5</v>
      </c>
      <c r="M1343" s="2" t="s">
        <v>173</v>
      </c>
      <c r="N1343" s="2" t="s">
        <v>330</v>
      </c>
      <c r="O1343" s="22" t="s">
        <v>331</v>
      </c>
      <c r="P1343" s="2" t="s">
        <v>335</v>
      </c>
      <c r="Q1343" s="2"/>
      <c r="R1343" s="2" t="n">
        <v>1982</v>
      </c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customFormat="false" ht="15.75" hidden="false" customHeight="false" outlineLevel="0" collapsed="false">
      <c r="A1344" s="2" t="s">
        <v>333</v>
      </c>
      <c r="B1344" s="6" t="s">
        <v>329</v>
      </c>
      <c r="C1344" s="2"/>
      <c r="D1344" s="2" t="s">
        <v>171</v>
      </c>
      <c r="E1344" s="6" t="s">
        <v>143</v>
      </c>
      <c r="F1344" s="2"/>
      <c r="G1344" s="14" t="n">
        <v>5.4</v>
      </c>
      <c r="H1344" s="14" t="n">
        <v>520</v>
      </c>
      <c r="I1344" s="2" t="s">
        <v>311</v>
      </c>
      <c r="J1344" s="2" t="s">
        <v>338</v>
      </c>
      <c r="K1344" s="14" t="n">
        <v>1</v>
      </c>
      <c r="L1344" s="14" t="n">
        <v>1</v>
      </c>
      <c r="M1344" s="2" t="s">
        <v>173</v>
      </c>
      <c r="N1344" s="2" t="s">
        <v>330</v>
      </c>
      <c r="O1344" s="22" t="s">
        <v>331</v>
      </c>
      <c r="P1344" s="2" t="s">
        <v>335</v>
      </c>
      <c r="Q1344" s="2"/>
      <c r="R1344" s="2" t="n">
        <v>1982</v>
      </c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customFormat="false" ht="15.75" hidden="false" customHeight="false" outlineLevel="0" collapsed="false">
      <c r="A1345" s="2" t="s">
        <v>334</v>
      </c>
      <c r="B1345" s="6" t="s">
        <v>329</v>
      </c>
      <c r="C1345" s="2"/>
      <c r="D1345" s="2" t="s">
        <v>171</v>
      </c>
      <c r="E1345" s="6" t="s">
        <v>143</v>
      </c>
      <c r="F1345" s="2"/>
      <c r="G1345" s="14" t="n">
        <v>5.4</v>
      </c>
      <c r="H1345" s="14" t="n">
        <v>520</v>
      </c>
      <c r="I1345" s="2" t="s">
        <v>311</v>
      </c>
      <c r="J1345" s="2" t="s">
        <v>338</v>
      </c>
      <c r="K1345" s="14" t="n">
        <v>1</v>
      </c>
      <c r="L1345" s="14" t="n">
        <v>0</v>
      </c>
      <c r="M1345" s="2" t="s">
        <v>173</v>
      </c>
      <c r="N1345" s="2" t="s">
        <v>330</v>
      </c>
      <c r="O1345" s="22" t="s">
        <v>331</v>
      </c>
      <c r="P1345" s="2" t="s">
        <v>335</v>
      </c>
      <c r="Q1345" s="2"/>
      <c r="R1345" s="2" t="n">
        <v>1982</v>
      </c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customFormat="false" ht="15.75" hidden="false" customHeight="false" outlineLevel="0" collapsed="false">
      <c r="A1346" s="2" t="s">
        <v>328</v>
      </c>
      <c r="B1346" s="6" t="s">
        <v>329</v>
      </c>
      <c r="C1346" s="2"/>
      <c r="D1346" s="2" t="s">
        <v>171</v>
      </c>
      <c r="E1346" s="6" t="s">
        <v>143</v>
      </c>
      <c r="F1346" s="2"/>
      <c r="G1346" s="14" t="n">
        <v>5.4</v>
      </c>
      <c r="H1346" s="14" t="n">
        <v>520</v>
      </c>
      <c r="I1346" s="2" t="s">
        <v>311</v>
      </c>
      <c r="J1346" s="2" t="s">
        <v>338</v>
      </c>
      <c r="K1346" s="14" t="n">
        <v>0</v>
      </c>
      <c r="L1346" s="14" t="n">
        <v>0</v>
      </c>
      <c r="M1346" s="2" t="s">
        <v>173</v>
      </c>
      <c r="N1346" s="2" t="s">
        <v>330</v>
      </c>
      <c r="O1346" s="22" t="s">
        <v>331</v>
      </c>
      <c r="P1346" s="2" t="s">
        <v>335</v>
      </c>
      <c r="Q1346" s="2"/>
      <c r="R1346" s="14" t="n">
        <v>1983</v>
      </c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customFormat="false" ht="15.75" hidden="false" customHeight="false" outlineLevel="0" collapsed="false">
      <c r="A1347" s="2" t="s">
        <v>332</v>
      </c>
      <c r="B1347" s="6" t="s">
        <v>329</v>
      </c>
      <c r="C1347" s="2"/>
      <c r="D1347" s="2" t="s">
        <v>171</v>
      </c>
      <c r="E1347" s="6" t="s">
        <v>143</v>
      </c>
      <c r="F1347" s="2"/>
      <c r="G1347" s="14" t="n">
        <v>5.4</v>
      </c>
      <c r="H1347" s="14" t="n">
        <v>520</v>
      </c>
      <c r="I1347" s="2" t="s">
        <v>311</v>
      </c>
      <c r="J1347" s="2" t="s">
        <v>338</v>
      </c>
      <c r="K1347" s="14" t="n">
        <v>11</v>
      </c>
      <c r="L1347" s="14" t="n">
        <v>1</v>
      </c>
      <c r="M1347" s="2" t="s">
        <v>173</v>
      </c>
      <c r="N1347" s="2" t="s">
        <v>330</v>
      </c>
      <c r="O1347" s="22" t="s">
        <v>331</v>
      </c>
      <c r="P1347" s="2" t="s">
        <v>335</v>
      </c>
      <c r="Q1347" s="2"/>
      <c r="R1347" s="14" t="n">
        <v>1983</v>
      </c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customFormat="false" ht="15.75" hidden="false" customHeight="false" outlineLevel="0" collapsed="false">
      <c r="A1348" s="2" t="s">
        <v>333</v>
      </c>
      <c r="B1348" s="6" t="s">
        <v>329</v>
      </c>
      <c r="C1348" s="2"/>
      <c r="D1348" s="2" t="s">
        <v>171</v>
      </c>
      <c r="E1348" s="6" t="s">
        <v>143</v>
      </c>
      <c r="F1348" s="2"/>
      <c r="G1348" s="14" t="n">
        <v>5.4</v>
      </c>
      <c r="H1348" s="14" t="n">
        <v>520</v>
      </c>
      <c r="I1348" s="2" t="s">
        <v>311</v>
      </c>
      <c r="J1348" s="2" t="s">
        <v>338</v>
      </c>
      <c r="K1348" s="14" t="n">
        <v>0</v>
      </c>
      <c r="L1348" s="14" t="n">
        <v>0</v>
      </c>
      <c r="M1348" s="2" t="s">
        <v>173</v>
      </c>
      <c r="N1348" s="2" t="s">
        <v>330</v>
      </c>
      <c r="O1348" s="22" t="s">
        <v>331</v>
      </c>
      <c r="P1348" s="2" t="s">
        <v>335</v>
      </c>
      <c r="Q1348" s="2"/>
      <c r="R1348" s="14" t="n">
        <v>1983</v>
      </c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customFormat="false" ht="15.75" hidden="false" customHeight="false" outlineLevel="0" collapsed="false">
      <c r="A1349" s="2" t="s">
        <v>334</v>
      </c>
      <c r="B1349" s="6" t="s">
        <v>329</v>
      </c>
      <c r="C1349" s="2"/>
      <c r="D1349" s="2" t="s">
        <v>171</v>
      </c>
      <c r="E1349" s="6" t="s">
        <v>143</v>
      </c>
      <c r="F1349" s="2"/>
      <c r="G1349" s="14" t="n">
        <v>5.4</v>
      </c>
      <c r="H1349" s="14" t="n">
        <v>520</v>
      </c>
      <c r="I1349" s="2" t="s">
        <v>311</v>
      </c>
      <c r="J1349" s="2" t="s">
        <v>338</v>
      </c>
      <c r="K1349" s="14" t="n">
        <v>2</v>
      </c>
      <c r="L1349" s="14" t="n">
        <v>1</v>
      </c>
      <c r="M1349" s="2" t="s">
        <v>173</v>
      </c>
      <c r="N1349" s="2" t="s">
        <v>330</v>
      </c>
      <c r="O1349" s="22" t="s">
        <v>331</v>
      </c>
      <c r="P1349" s="2" t="s">
        <v>335</v>
      </c>
      <c r="Q1349" s="2"/>
      <c r="R1349" s="14" t="n">
        <v>1983</v>
      </c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customFormat="false" ht="15.75" hidden="false" customHeight="false" outlineLevel="0" collapsed="false">
      <c r="A1350" s="2" t="s">
        <v>328</v>
      </c>
      <c r="B1350" s="6" t="s">
        <v>329</v>
      </c>
      <c r="C1350" s="2"/>
      <c r="D1350" s="2" t="s">
        <v>171</v>
      </c>
      <c r="E1350" s="6" t="s">
        <v>143</v>
      </c>
      <c r="F1350" s="2"/>
      <c r="G1350" s="14" t="n">
        <v>5.4</v>
      </c>
      <c r="H1350" s="14" t="n">
        <v>520</v>
      </c>
      <c r="I1350" s="2" t="s">
        <v>311</v>
      </c>
      <c r="J1350" s="2" t="s">
        <v>339</v>
      </c>
      <c r="K1350" s="6" t="n">
        <v>0</v>
      </c>
      <c r="L1350" s="6" t="n">
        <v>0</v>
      </c>
      <c r="M1350" s="2" t="s">
        <v>173</v>
      </c>
      <c r="N1350" s="2" t="s">
        <v>330</v>
      </c>
      <c r="O1350" s="22" t="s">
        <v>331</v>
      </c>
      <c r="P1350" s="2" t="s">
        <v>335</v>
      </c>
      <c r="Q1350" s="2"/>
      <c r="R1350" s="2" t="n">
        <v>1982</v>
      </c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customFormat="false" ht="15.75" hidden="false" customHeight="false" outlineLevel="0" collapsed="false">
      <c r="A1351" s="2" t="s">
        <v>332</v>
      </c>
      <c r="B1351" s="6" t="s">
        <v>329</v>
      </c>
      <c r="C1351" s="2"/>
      <c r="D1351" s="2" t="s">
        <v>171</v>
      </c>
      <c r="E1351" s="6" t="s">
        <v>143</v>
      </c>
      <c r="F1351" s="2"/>
      <c r="G1351" s="14" t="n">
        <v>5.4</v>
      </c>
      <c r="H1351" s="14" t="n">
        <v>520</v>
      </c>
      <c r="I1351" s="2" t="s">
        <v>311</v>
      </c>
      <c r="J1351" s="2" t="s">
        <v>339</v>
      </c>
      <c r="K1351" s="6" t="n">
        <v>0</v>
      </c>
      <c r="L1351" s="6" t="n">
        <v>0</v>
      </c>
      <c r="M1351" s="2" t="s">
        <v>173</v>
      </c>
      <c r="N1351" s="2" t="s">
        <v>330</v>
      </c>
      <c r="O1351" s="22" t="s">
        <v>331</v>
      </c>
      <c r="P1351" s="2" t="s">
        <v>335</v>
      </c>
      <c r="Q1351" s="2"/>
      <c r="R1351" s="2" t="n">
        <v>1982</v>
      </c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customFormat="false" ht="15.75" hidden="false" customHeight="false" outlineLevel="0" collapsed="false">
      <c r="A1352" s="2" t="s">
        <v>333</v>
      </c>
      <c r="B1352" s="6" t="s">
        <v>329</v>
      </c>
      <c r="C1352" s="2"/>
      <c r="D1352" s="2" t="s">
        <v>171</v>
      </c>
      <c r="E1352" s="6" t="s">
        <v>143</v>
      </c>
      <c r="F1352" s="2"/>
      <c r="G1352" s="14" t="n">
        <v>5.4</v>
      </c>
      <c r="H1352" s="14" t="n">
        <v>520</v>
      </c>
      <c r="I1352" s="2" t="s">
        <v>311</v>
      </c>
      <c r="J1352" s="2" t="s">
        <v>339</v>
      </c>
      <c r="K1352" s="6" t="s">
        <v>250</v>
      </c>
      <c r="L1352" s="6"/>
      <c r="M1352" s="2" t="s">
        <v>173</v>
      </c>
      <c r="N1352" s="2" t="s">
        <v>330</v>
      </c>
      <c r="O1352" s="22" t="s">
        <v>331</v>
      </c>
      <c r="P1352" s="2" t="s">
        <v>335</v>
      </c>
      <c r="Q1352" s="2"/>
      <c r="R1352" s="2" t="n">
        <v>1982</v>
      </c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customFormat="false" ht="15.75" hidden="false" customHeight="false" outlineLevel="0" collapsed="false">
      <c r="A1353" s="2" t="s">
        <v>334</v>
      </c>
      <c r="B1353" s="6" t="s">
        <v>329</v>
      </c>
      <c r="C1353" s="2"/>
      <c r="D1353" s="2" t="s">
        <v>171</v>
      </c>
      <c r="E1353" s="6" t="s">
        <v>143</v>
      </c>
      <c r="F1353" s="2"/>
      <c r="G1353" s="14" t="n">
        <v>5.4</v>
      </c>
      <c r="H1353" s="14" t="n">
        <v>520</v>
      </c>
      <c r="I1353" s="2" t="s">
        <v>311</v>
      </c>
      <c r="J1353" s="2" t="s">
        <v>339</v>
      </c>
      <c r="K1353" s="6" t="n">
        <v>2</v>
      </c>
      <c r="L1353" s="6" t="n">
        <v>3</v>
      </c>
      <c r="M1353" s="2" t="s">
        <v>173</v>
      </c>
      <c r="N1353" s="2" t="s">
        <v>330</v>
      </c>
      <c r="O1353" s="22" t="s">
        <v>331</v>
      </c>
      <c r="P1353" s="2" t="s">
        <v>335</v>
      </c>
      <c r="Q1353" s="2"/>
      <c r="R1353" s="2" t="n">
        <v>1982</v>
      </c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customFormat="false" ht="15.75" hidden="false" customHeight="false" outlineLevel="0" collapsed="false">
      <c r="A1354" s="2" t="s">
        <v>328</v>
      </c>
      <c r="B1354" s="6" t="s">
        <v>329</v>
      </c>
      <c r="C1354" s="2"/>
      <c r="D1354" s="2" t="s">
        <v>171</v>
      </c>
      <c r="E1354" s="6" t="s">
        <v>143</v>
      </c>
      <c r="F1354" s="2"/>
      <c r="G1354" s="14" t="n">
        <v>5.4</v>
      </c>
      <c r="H1354" s="14" t="n">
        <v>520</v>
      </c>
      <c r="I1354" s="2" t="s">
        <v>311</v>
      </c>
      <c r="J1354" s="2" t="s">
        <v>339</v>
      </c>
      <c r="K1354" s="6" t="n">
        <v>0</v>
      </c>
      <c r="L1354" s="6" t="n">
        <v>0</v>
      </c>
      <c r="M1354" s="2" t="s">
        <v>173</v>
      </c>
      <c r="N1354" s="2" t="s">
        <v>330</v>
      </c>
      <c r="O1354" s="22" t="s">
        <v>331</v>
      </c>
      <c r="P1354" s="2" t="s">
        <v>335</v>
      </c>
      <c r="Q1354" s="2"/>
      <c r="R1354" s="14" t="n">
        <v>1983</v>
      </c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customFormat="false" ht="15.75" hidden="false" customHeight="false" outlineLevel="0" collapsed="false">
      <c r="A1355" s="2" t="s">
        <v>332</v>
      </c>
      <c r="B1355" s="6" t="s">
        <v>329</v>
      </c>
      <c r="C1355" s="2"/>
      <c r="D1355" s="2" t="s">
        <v>171</v>
      </c>
      <c r="E1355" s="6" t="s">
        <v>143</v>
      </c>
      <c r="F1355" s="2"/>
      <c r="G1355" s="14" t="n">
        <v>5.4</v>
      </c>
      <c r="H1355" s="14" t="n">
        <v>520</v>
      </c>
      <c r="I1355" s="2" t="s">
        <v>311</v>
      </c>
      <c r="J1355" s="2" t="s">
        <v>339</v>
      </c>
      <c r="K1355" s="14" t="n">
        <v>1</v>
      </c>
      <c r="L1355" s="14" t="n">
        <v>1</v>
      </c>
      <c r="M1355" s="2" t="s">
        <v>173</v>
      </c>
      <c r="N1355" s="2" t="s">
        <v>330</v>
      </c>
      <c r="O1355" s="22" t="s">
        <v>331</v>
      </c>
      <c r="P1355" s="2" t="s">
        <v>335</v>
      </c>
      <c r="Q1355" s="2"/>
      <c r="R1355" s="14" t="n">
        <v>1983</v>
      </c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customFormat="false" ht="15.75" hidden="false" customHeight="false" outlineLevel="0" collapsed="false">
      <c r="A1356" s="2" t="s">
        <v>333</v>
      </c>
      <c r="B1356" s="6" t="s">
        <v>329</v>
      </c>
      <c r="C1356" s="2"/>
      <c r="D1356" s="2" t="s">
        <v>171</v>
      </c>
      <c r="E1356" s="6" t="s">
        <v>143</v>
      </c>
      <c r="F1356" s="2"/>
      <c r="G1356" s="14" t="n">
        <v>5.4</v>
      </c>
      <c r="H1356" s="14" t="n">
        <v>520</v>
      </c>
      <c r="I1356" s="2" t="s">
        <v>311</v>
      </c>
      <c r="J1356" s="2" t="s">
        <v>339</v>
      </c>
      <c r="K1356" s="14" t="n">
        <v>0</v>
      </c>
      <c r="L1356" s="14" t="n">
        <v>0</v>
      </c>
      <c r="M1356" s="2" t="s">
        <v>173</v>
      </c>
      <c r="N1356" s="2" t="s">
        <v>330</v>
      </c>
      <c r="O1356" s="22" t="s">
        <v>331</v>
      </c>
      <c r="P1356" s="2" t="s">
        <v>335</v>
      </c>
      <c r="Q1356" s="2"/>
      <c r="R1356" s="14" t="n">
        <v>1983</v>
      </c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customFormat="false" ht="15.75" hidden="false" customHeight="false" outlineLevel="0" collapsed="false">
      <c r="A1357" s="2" t="s">
        <v>334</v>
      </c>
      <c r="B1357" s="6" t="s">
        <v>329</v>
      </c>
      <c r="C1357" s="2"/>
      <c r="D1357" s="2" t="s">
        <v>171</v>
      </c>
      <c r="E1357" s="6" t="s">
        <v>143</v>
      </c>
      <c r="F1357" s="2"/>
      <c r="G1357" s="14" t="n">
        <v>5.4</v>
      </c>
      <c r="H1357" s="14" t="n">
        <v>520</v>
      </c>
      <c r="I1357" s="2" t="s">
        <v>311</v>
      </c>
      <c r="J1357" s="2" t="s">
        <v>339</v>
      </c>
      <c r="K1357" s="14" t="n">
        <v>0</v>
      </c>
      <c r="L1357" s="14" t="n">
        <v>0</v>
      </c>
      <c r="M1357" s="2" t="s">
        <v>173</v>
      </c>
      <c r="N1357" s="2" t="s">
        <v>330</v>
      </c>
      <c r="O1357" s="22" t="s">
        <v>331</v>
      </c>
      <c r="P1357" s="2" t="s">
        <v>335</v>
      </c>
      <c r="Q1357" s="2"/>
      <c r="R1357" s="14" t="n">
        <v>1983</v>
      </c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customFormat="false" ht="15.75" hidden="false" customHeight="false" outlineLevel="0" collapsed="false">
      <c r="A1358" s="2" t="s">
        <v>328</v>
      </c>
      <c r="B1358" s="6" t="s">
        <v>329</v>
      </c>
      <c r="C1358" s="2"/>
      <c r="D1358" s="2" t="s">
        <v>171</v>
      </c>
      <c r="E1358" s="6" t="s">
        <v>143</v>
      </c>
      <c r="F1358" s="2"/>
      <c r="G1358" s="14" t="n">
        <v>5.4</v>
      </c>
      <c r="H1358" s="14" t="n">
        <v>520</v>
      </c>
      <c r="I1358" s="2" t="s">
        <v>311</v>
      </c>
      <c r="J1358" s="2" t="s">
        <v>107</v>
      </c>
      <c r="K1358" s="6" t="s">
        <v>250</v>
      </c>
      <c r="L1358" s="6"/>
      <c r="M1358" s="2" t="s">
        <v>173</v>
      </c>
      <c r="N1358" s="2" t="s">
        <v>330</v>
      </c>
      <c r="O1358" s="22" t="s">
        <v>331</v>
      </c>
      <c r="P1358" s="2" t="s">
        <v>335</v>
      </c>
      <c r="Q1358" s="2"/>
      <c r="R1358" s="2" t="n">
        <v>1982</v>
      </c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customFormat="false" ht="15.75" hidden="false" customHeight="false" outlineLevel="0" collapsed="false">
      <c r="A1359" s="2" t="s">
        <v>332</v>
      </c>
      <c r="B1359" s="6" t="s">
        <v>329</v>
      </c>
      <c r="C1359" s="2"/>
      <c r="D1359" s="2" t="s">
        <v>171</v>
      </c>
      <c r="E1359" s="6" t="s">
        <v>143</v>
      </c>
      <c r="F1359" s="2"/>
      <c r="G1359" s="14" t="n">
        <v>5.4</v>
      </c>
      <c r="H1359" s="14" t="n">
        <v>520</v>
      </c>
      <c r="I1359" s="2" t="s">
        <v>311</v>
      </c>
      <c r="J1359" s="2" t="s">
        <v>107</v>
      </c>
      <c r="K1359" s="6" t="s">
        <v>250</v>
      </c>
      <c r="L1359" s="6"/>
      <c r="M1359" s="2" t="s">
        <v>173</v>
      </c>
      <c r="N1359" s="2" t="s">
        <v>330</v>
      </c>
      <c r="O1359" s="22" t="s">
        <v>331</v>
      </c>
      <c r="P1359" s="2" t="s">
        <v>335</v>
      </c>
      <c r="Q1359" s="2"/>
      <c r="R1359" s="2" t="n">
        <v>1982</v>
      </c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customFormat="false" ht="15.75" hidden="false" customHeight="false" outlineLevel="0" collapsed="false">
      <c r="A1360" s="2" t="s">
        <v>333</v>
      </c>
      <c r="B1360" s="6" t="s">
        <v>329</v>
      </c>
      <c r="C1360" s="2"/>
      <c r="D1360" s="2" t="s">
        <v>171</v>
      </c>
      <c r="E1360" s="6" t="s">
        <v>143</v>
      </c>
      <c r="F1360" s="2"/>
      <c r="G1360" s="14" t="n">
        <v>5.4</v>
      </c>
      <c r="H1360" s="14" t="n">
        <v>520</v>
      </c>
      <c r="I1360" s="2" t="s">
        <v>311</v>
      </c>
      <c r="J1360" s="2" t="s">
        <v>107</v>
      </c>
      <c r="K1360" s="6" t="s">
        <v>250</v>
      </c>
      <c r="L1360" s="6"/>
      <c r="M1360" s="2" t="s">
        <v>173</v>
      </c>
      <c r="N1360" s="2" t="s">
        <v>330</v>
      </c>
      <c r="O1360" s="22" t="s">
        <v>331</v>
      </c>
      <c r="P1360" s="2" t="s">
        <v>335</v>
      </c>
      <c r="Q1360" s="2"/>
      <c r="R1360" s="2" t="n">
        <v>1982</v>
      </c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customFormat="false" ht="15.75" hidden="false" customHeight="false" outlineLevel="0" collapsed="false">
      <c r="A1361" s="2" t="s">
        <v>334</v>
      </c>
      <c r="B1361" s="6" t="s">
        <v>329</v>
      </c>
      <c r="C1361" s="2"/>
      <c r="D1361" s="2" t="s">
        <v>171</v>
      </c>
      <c r="E1361" s="6" t="s">
        <v>143</v>
      </c>
      <c r="F1361" s="2"/>
      <c r="G1361" s="14" t="n">
        <v>5.4</v>
      </c>
      <c r="H1361" s="14" t="n">
        <v>520</v>
      </c>
      <c r="I1361" s="2" t="s">
        <v>311</v>
      </c>
      <c r="J1361" s="2" t="s">
        <v>107</v>
      </c>
      <c r="K1361" s="6" t="s">
        <v>250</v>
      </c>
      <c r="L1361" s="6"/>
      <c r="M1361" s="2" t="s">
        <v>173</v>
      </c>
      <c r="N1361" s="2" t="s">
        <v>330</v>
      </c>
      <c r="O1361" s="22" t="s">
        <v>331</v>
      </c>
      <c r="P1361" s="2" t="s">
        <v>335</v>
      </c>
      <c r="Q1361" s="2"/>
      <c r="R1361" s="2" t="n">
        <v>1982</v>
      </c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customFormat="false" ht="15.75" hidden="false" customHeight="false" outlineLevel="0" collapsed="false">
      <c r="A1362" s="2" t="s">
        <v>328</v>
      </c>
      <c r="B1362" s="6" t="s">
        <v>329</v>
      </c>
      <c r="C1362" s="2"/>
      <c r="D1362" s="2" t="s">
        <v>171</v>
      </c>
      <c r="E1362" s="6" t="s">
        <v>143</v>
      </c>
      <c r="F1362" s="2"/>
      <c r="G1362" s="14" t="n">
        <v>5.4</v>
      </c>
      <c r="H1362" s="14" t="n">
        <v>520</v>
      </c>
      <c r="I1362" s="2" t="s">
        <v>311</v>
      </c>
      <c r="J1362" s="2" t="s">
        <v>107</v>
      </c>
      <c r="K1362" s="14" t="n">
        <v>0</v>
      </c>
      <c r="L1362" s="14"/>
      <c r="M1362" s="2" t="s">
        <v>173</v>
      </c>
      <c r="N1362" s="2" t="s">
        <v>330</v>
      </c>
      <c r="O1362" s="22" t="s">
        <v>331</v>
      </c>
      <c r="P1362" s="2" t="s">
        <v>335</v>
      </c>
      <c r="Q1362" s="2"/>
      <c r="R1362" s="14" t="n">
        <v>1983</v>
      </c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customFormat="false" ht="15.75" hidden="false" customHeight="false" outlineLevel="0" collapsed="false">
      <c r="A1363" s="2" t="s">
        <v>332</v>
      </c>
      <c r="B1363" s="6" t="s">
        <v>329</v>
      </c>
      <c r="C1363" s="2"/>
      <c r="D1363" s="2" t="s">
        <v>171</v>
      </c>
      <c r="E1363" s="6" t="s">
        <v>143</v>
      </c>
      <c r="F1363" s="2"/>
      <c r="G1363" s="14" t="n">
        <v>5.4</v>
      </c>
      <c r="H1363" s="14" t="n">
        <v>520</v>
      </c>
      <c r="I1363" s="2" t="s">
        <v>311</v>
      </c>
      <c r="J1363" s="2" t="s">
        <v>107</v>
      </c>
      <c r="K1363" s="14" t="n">
        <v>1</v>
      </c>
      <c r="L1363" s="14" t="n">
        <v>1</v>
      </c>
      <c r="M1363" s="2" t="s">
        <v>173</v>
      </c>
      <c r="N1363" s="2" t="s">
        <v>330</v>
      </c>
      <c r="O1363" s="22" t="s">
        <v>331</v>
      </c>
      <c r="P1363" s="2" t="s">
        <v>335</v>
      </c>
      <c r="Q1363" s="2"/>
      <c r="R1363" s="14" t="n">
        <v>1983</v>
      </c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customFormat="false" ht="15.75" hidden="false" customHeight="false" outlineLevel="0" collapsed="false">
      <c r="A1364" s="2" t="s">
        <v>333</v>
      </c>
      <c r="B1364" s="6" t="s">
        <v>329</v>
      </c>
      <c r="C1364" s="2"/>
      <c r="D1364" s="2" t="s">
        <v>171</v>
      </c>
      <c r="E1364" s="6" t="s">
        <v>143</v>
      </c>
      <c r="F1364" s="2"/>
      <c r="G1364" s="14" t="n">
        <v>5.4</v>
      </c>
      <c r="H1364" s="14" t="n">
        <v>520</v>
      </c>
      <c r="I1364" s="2" t="s">
        <v>311</v>
      </c>
      <c r="J1364" s="2" t="s">
        <v>107</v>
      </c>
      <c r="K1364" s="14" t="n">
        <v>0</v>
      </c>
      <c r="L1364" s="14"/>
      <c r="M1364" s="2" t="s">
        <v>173</v>
      </c>
      <c r="N1364" s="2" t="s">
        <v>330</v>
      </c>
      <c r="O1364" s="22" t="s">
        <v>331</v>
      </c>
      <c r="P1364" s="2" t="s">
        <v>335</v>
      </c>
      <c r="Q1364" s="2"/>
      <c r="R1364" s="14" t="n">
        <v>1983</v>
      </c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customFormat="false" ht="15.75" hidden="false" customHeight="false" outlineLevel="0" collapsed="false">
      <c r="A1365" s="2" t="s">
        <v>334</v>
      </c>
      <c r="B1365" s="6" t="s">
        <v>329</v>
      </c>
      <c r="C1365" s="2"/>
      <c r="D1365" s="2" t="s">
        <v>171</v>
      </c>
      <c r="E1365" s="6" t="s">
        <v>143</v>
      </c>
      <c r="F1365" s="2"/>
      <c r="G1365" s="14" t="n">
        <v>5.4</v>
      </c>
      <c r="H1365" s="14" t="n">
        <v>520</v>
      </c>
      <c r="I1365" s="2" t="s">
        <v>311</v>
      </c>
      <c r="J1365" s="2" t="s">
        <v>107</v>
      </c>
      <c r="K1365" s="14" t="n">
        <v>0</v>
      </c>
      <c r="L1365" s="14"/>
      <c r="M1365" s="2" t="s">
        <v>173</v>
      </c>
      <c r="N1365" s="2" t="s">
        <v>330</v>
      </c>
      <c r="O1365" s="22" t="s">
        <v>331</v>
      </c>
      <c r="P1365" s="2" t="s">
        <v>335</v>
      </c>
      <c r="Q1365" s="2"/>
      <c r="R1365" s="14" t="n">
        <v>1983</v>
      </c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customFormat="false" ht="15.75" hidden="false" customHeight="false" outlineLevel="0" collapsed="false">
      <c r="A1366" s="2" t="s">
        <v>328</v>
      </c>
      <c r="B1366" s="6" t="s">
        <v>329</v>
      </c>
      <c r="C1366" s="2"/>
      <c r="D1366" s="2" t="s">
        <v>171</v>
      </c>
      <c r="E1366" s="6" t="s">
        <v>143</v>
      </c>
      <c r="F1366" s="2"/>
      <c r="G1366" s="14" t="n">
        <v>5.4</v>
      </c>
      <c r="H1366" s="14" t="n">
        <v>520</v>
      </c>
      <c r="I1366" s="2" t="s">
        <v>311</v>
      </c>
      <c r="J1366" s="2" t="s">
        <v>326</v>
      </c>
      <c r="K1366" s="14" t="n">
        <v>0</v>
      </c>
      <c r="L1366" s="14"/>
      <c r="M1366" s="2" t="s">
        <v>173</v>
      </c>
      <c r="N1366" s="2" t="s">
        <v>330</v>
      </c>
      <c r="O1366" s="22" t="s">
        <v>331</v>
      </c>
      <c r="P1366" s="2" t="s">
        <v>335</v>
      </c>
      <c r="Q1366" s="2"/>
      <c r="R1366" s="2" t="n">
        <v>1982</v>
      </c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customFormat="false" ht="15.75" hidden="false" customHeight="false" outlineLevel="0" collapsed="false">
      <c r="A1367" s="2" t="s">
        <v>332</v>
      </c>
      <c r="B1367" s="6" t="s">
        <v>329</v>
      </c>
      <c r="C1367" s="2"/>
      <c r="D1367" s="2" t="s">
        <v>171</v>
      </c>
      <c r="E1367" s="6" t="s">
        <v>143</v>
      </c>
      <c r="F1367" s="2"/>
      <c r="G1367" s="14" t="n">
        <v>5.4</v>
      </c>
      <c r="H1367" s="14" t="n">
        <v>520</v>
      </c>
      <c r="I1367" s="2" t="s">
        <v>311</v>
      </c>
      <c r="J1367" s="2" t="s">
        <v>326</v>
      </c>
      <c r="K1367" s="14" t="n">
        <v>0</v>
      </c>
      <c r="L1367" s="14"/>
      <c r="M1367" s="2" t="s">
        <v>173</v>
      </c>
      <c r="N1367" s="2" t="s">
        <v>330</v>
      </c>
      <c r="O1367" s="22" t="s">
        <v>331</v>
      </c>
      <c r="P1367" s="2" t="s">
        <v>335</v>
      </c>
      <c r="Q1367" s="2"/>
      <c r="R1367" s="2" t="n">
        <v>1982</v>
      </c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customFormat="false" ht="15.75" hidden="false" customHeight="false" outlineLevel="0" collapsed="false">
      <c r="A1368" s="2" t="s">
        <v>333</v>
      </c>
      <c r="B1368" s="6" t="s">
        <v>329</v>
      </c>
      <c r="C1368" s="2"/>
      <c r="D1368" s="2" t="s">
        <v>171</v>
      </c>
      <c r="E1368" s="6" t="s">
        <v>143</v>
      </c>
      <c r="F1368" s="2"/>
      <c r="G1368" s="14" t="n">
        <v>5.4</v>
      </c>
      <c r="H1368" s="14" t="n">
        <v>520</v>
      </c>
      <c r="I1368" s="2" t="s">
        <v>311</v>
      </c>
      <c r="J1368" s="2" t="s">
        <v>326</v>
      </c>
      <c r="K1368" s="14" t="n">
        <v>0</v>
      </c>
      <c r="L1368" s="14"/>
      <c r="M1368" s="2" t="s">
        <v>173</v>
      </c>
      <c r="N1368" s="2" t="s">
        <v>330</v>
      </c>
      <c r="O1368" s="22" t="s">
        <v>331</v>
      </c>
      <c r="P1368" s="2" t="s">
        <v>335</v>
      </c>
      <c r="Q1368" s="2"/>
      <c r="R1368" s="2" t="n">
        <v>1982</v>
      </c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customFormat="false" ht="15.75" hidden="false" customHeight="false" outlineLevel="0" collapsed="false">
      <c r="A1369" s="2" t="s">
        <v>334</v>
      </c>
      <c r="B1369" s="6" t="s">
        <v>329</v>
      </c>
      <c r="C1369" s="2"/>
      <c r="D1369" s="2" t="s">
        <v>171</v>
      </c>
      <c r="E1369" s="6" t="s">
        <v>143</v>
      </c>
      <c r="F1369" s="2"/>
      <c r="G1369" s="14" t="n">
        <v>5.4</v>
      </c>
      <c r="H1369" s="14" t="n">
        <v>520</v>
      </c>
      <c r="I1369" s="2" t="s">
        <v>311</v>
      </c>
      <c r="J1369" s="2" t="s">
        <v>326</v>
      </c>
      <c r="K1369" s="14" t="n">
        <v>2</v>
      </c>
      <c r="L1369" s="14" t="n">
        <v>2</v>
      </c>
      <c r="M1369" s="2" t="s">
        <v>173</v>
      </c>
      <c r="N1369" s="2" t="s">
        <v>330</v>
      </c>
      <c r="O1369" s="22" t="s">
        <v>331</v>
      </c>
      <c r="P1369" s="2" t="s">
        <v>335</v>
      </c>
      <c r="Q1369" s="2"/>
      <c r="R1369" s="2" t="n">
        <v>1982</v>
      </c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customFormat="false" ht="15.75" hidden="false" customHeight="false" outlineLevel="0" collapsed="false">
      <c r="A1370" s="2" t="s">
        <v>328</v>
      </c>
      <c r="B1370" s="6" t="s">
        <v>329</v>
      </c>
      <c r="C1370" s="2"/>
      <c r="D1370" s="2" t="s">
        <v>171</v>
      </c>
      <c r="E1370" s="6" t="s">
        <v>143</v>
      </c>
      <c r="F1370" s="2"/>
      <c r="G1370" s="14" t="n">
        <v>5.4</v>
      </c>
      <c r="H1370" s="14" t="n">
        <v>520</v>
      </c>
      <c r="I1370" s="2" t="s">
        <v>311</v>
      </c>
      <c r="J1370" s="2" t="s">
        <v>326</v>
      </c>
      <c r="K1370" s="14" t="n">
        <v>0</v>
      </c>
      <c r="L1370" s="14"/>
      <c r="M1370" s="2" t="s">
        <v>173</v>
      </c>
      <c r="N1370" s="2" t="s">
        <v>330</v>
      </c>
      <c r="O1370" s="22" t="s">
        <v>331</v>
      </c>
      <c r="P1370" s="2" t="s">
        <v>335</v>
      </c>
      <c r="Q1370" s="2"/>
      <c r="R1370" s="14" t="n">
        <v>1983</v>
      </c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customFormat="false" ht="15.75" hidden="false" customHeight="false" outlineLevel="0" collapsed="false">
      <c r="A1371" s="2" t="s">
        <v>332</v>
      </c>
      <c r="B1371" s="6" t="s">
        <v>329</v>
      </c>
      <c r="C1371" s="2"/>
      <c r="D1371" s="2" t="s">
        <v>171</v>
      </c>
      <c r="E1371" s="6" t="s">
        <v>143</v>
      </c>
      <c r="F1371" s="2"/>
      <c r="G1371" s="14" t="n">
        <v>5.4</v>
      </c>
      <c r="H1371" s="14" t="n">
        <v>520</v>
      </c>
      <c r="I1371" s="2" t="s">
        <v>311</v>
      </c>
      <c r="J1371" s="2" t="s">
        <v>326</v>
      </c>
      <c r="K1371" s="14" t="n">
        <v>0</v>
      </c>
      <c r="L1371" s="14"/>
      <c r="M1371" s="2" t="s">
        <v>173</v>
      </c>
      <c r="N1371" s="2" t="s">
        <v>330</v>
      </c>
      <c r="O1371" s="22" t="s">
        <v>331</v>
      </c>
      <c r="P1371" s="2" t="s">
        <v>335</v>
      </c>
      <c r="Q1371" s="2"/>
      <c r="R1371" s="14" t="n">
        <v>1983</v>
      </c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customFormat="false" ht="15.75" hidden="false" customHeight="false" outlineLevel="0" collapsed="false">
      <c r="A1372" s="2" t="s">
        <v>333</v>
      </c>
      <c r="B1372" s="6" t="s">
        <v>329</v>
      </c>
      <c r="C1372" s="2"/>
      <c r="D1372" s="2" t="s">
        <v>171</v>
      </c>
      <c r="E1372" s="6" t="s">
        <v>143</v>
      </c>
      <c r="F1372" s="2"/>
      <c r="G1372" s="14" t="n">
        <v>5.4</v>
      </c>
      <c r="H1372" s="14" t="n">
        <v>520</v>
      </c>
      <c r="I1372" s="2" t="s">
        <v>311</v>
      </c>
      <c r="J1372" s="2" t="s">
        <v>326</v>
      </c>
      <c r="K1372" s="14" t="n">
        <v>0</v>
      </c>
      <c r="L1372" s="14"/>
      <c r="M1372" s="2" t="s">
        <v>173</v>
      </c>
      <c r="N1372" s="2" t="s">
        <v>330</v>
      </c>
      <c r="O1372" s="22" t="s">
        <v>331</v>
      </c>
      <c r="P1372" s="2" t="s">
        <v>335</v>
      </c>
      <c r="Q1372" s="2"/>
      <c r="R1372" s="14" t="n">
        <v>1983</v>
      </c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customFormat="false" ht="15.75" hidden="false" customHeight="false" outlineLevel="0" collapsed="false">
      <c r="A1373" s="2" t="s">
        <v>334</v>
      </c>
      <c r="B1373" s="6" t="s">
        <v>329</v>
      </c>
      <c r="C1373" s="2"/>
      <c r="D1373" s="2" t="s">
        <v>171</v>
      </c>
      <c r="E1373" s="6" t="s">
        <v>143</v>
      </c>
      <c r="F1373" s="2"/>
      <c r="G1373" s="14" t="n">
        <v>5.4</v>
      </c>
      <c r="H1373" s="14" t="n">
        <v>520</v>
      </c>
      <c r="I1373" s="2" t="s">
        <v>311</v>
      </c>
      <c r="J1373" s="2" t="s">
        <v>326</v>
      </c>
      <c r="K1373" s="14" t="n">
        <v>0</v>
      </c>
      <c r="L1373" s="14"/>
      <c r="M1373" s="2" t="s">
        <v>173</v>
      </c>
      <c r="N1373" s="2" t="s">
        <v>330</v>
      </c>
      <c r="O1373" s="22" t="s">
        <v>331</v>
      </c>
      <c r="P1373" s="2" t="s">
        <v>335</v>
      </c>
      <c r="Q1373" s="2"/>
      <c r="R1373" s="14" t="n">
        <v>1983</v>
      </c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customFormat="false" ht="15.75" hidden="false" customHeight="false" outlineLevel="0" collapsed="false">
      <c r="A1374" s="2" t="s">
        <v>328</v>
      </c>
      <c r="B1374" s="6" t="s">
        <v>329</v>
      </c>
      <c r="C1374" s="2"/>
      <c r="D1374" s="2" t="s">
        <v>171</v>
      </c>
      <c r="E1374" s="6" t="s">
        <v>143</v>
      </c>
      <c r="F1374" s="2"/>
      <c r="G1374" s="14" t="n">
        <v>5.4</v>
      </c>
      <c r="H1374" s="14" t="n">
        <v>520</v>
      </c>
      <c r="I1374" s="2" t="s">
        <v>311</v>
      </c>
      <c r="J1374" s="2" t="s">
        <v>233</v>
      </c>
      <c r="K1374" s="2" t="n">
        <v>2</v>
      </c>
      <c r="L1374" s="2" t="n">
        <v>3</v>
      </c>
      <c r="M1374" s="2" t="s">
        <v>173</v>
      </c>
      <c r="N1374" s="2" t="s">
        <v>330</v>
      </c>
      <c r="O1374" s="22" t="s">
        <v>331</v>
      </c>
      <c r="P1374" s="2" t="s">
        <v>335</v>
      </c>
      <c r="Q1374" s="2"/>
      <c r="R1374" s="2" t="n">
        <v>1982</v>
      </c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customFormat="false" ht="15.75" hidden="false" customHeight="false" outlineLevel="0" collapsed="false">
      <c r="A1375" s="2" t="s">
        <v>332</v>
      </c>
      <c r="B1375" s="6" t="s">
        <v>329</v>
      </c>
      <c r="C1375" s="2"/>
      <c r="D1375" s="2" t="s">
        <v>171</v>
      </c>
      <c r="E1375" s="6" t="s">
        <v>143</v>
      </c>
      <c r="F1375" s="2"/>
      <c r="G1375" s="14" t="n">
        <v>5.4</v>
      </c>
      <c r="H1375" s="14" t="n">
        <v>520</v>
      </c>
      <c r="I1375" s="2" t="s">
        <v>311</v>
      </c>
      <c r="J1375" s="2" t="s">
        <v>233</v>
      </c>
      <c r="K1375" s="14" t="n">
        <v>0</v>
      </c>
      <c r="L1375" s="14"/>
      <c r="M1375" s="2" t="s">
        <v>173</v>
      </c>
      <c r="N1375" s="2" t="s">
        <v>330</v>
      </c>
      <c r="O1375" s="22" t="s">
        <v>331</v>
      </c>
      <c r="P1375" s="2" t="s">
        <v>335</v>
      </c>
      <c r="Q1375" s="2"/>
      <c r="R1375" s="2" t="n">
        <v>1982</v>
      </c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customFormat="false" ht="15.75" hidden="false" customHeight="false" outlineLevel="0" collapsed="false">
      <c r="A1376" s="2" t="s">
        <v>333</v>
      </c>
      <c r="B1376" s="6" t="s">
        <v>329</v>
      </c>
      <c r="C1376" s="2"/>
      <c r="D1376" s="2" t="s">
        <v>171</v>
      </c>
      <c r="E1376" s="6" t="s">
        <v>143</v>
      </c>
      <c r="F1376" s="2"/>
      <c r="G1376" s="14" t="n">
        <v>5.4</v>
      </c>
      <c r="H1376" s="14" t="n">
        <v>520</v>
      </c>
      <c r="I1376" s="2" t="s">
        <v>311</v>
      </c>
      <c r="J1376" s="2" t="s">
        <v>233</v>
      </c>
      <c r="K1376" s="14" t="n">
        <v>0</v>
      </c>
      <c r="L1376" s="14"/>
      <c r="M1376" s="2" t="s">
        <v>173</v>
      </c>
      <c r="N1376" s="2" t="s">
        <v>330</v>
      </c>
      <c r="O1376" s="22" t="s">
        <v>331</v>
      </c>
      <c r="P1376" s="2" t="s">
        <v>335</v>
      </c>
      <c r="Q1376" s="2"/>
      <c r="R1376" s="2" t="n">
        <v>1982</v>
      </c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customFormat="false" ht="15.75" hidden="false" customHeight="false" outlineLevel="0" collapsed="false">
      <c r="A1377" s="2" t="s">
        <v>334</v>
      </c>
      <c r="B1377" s="6" t="s">
        <v>329</v>
      </c>
      <c r="C1377" s="2"/>
      <c r="D1377" s="2" t="s">
        <v>171</v>
      </c>
      <c r="E1377" s="6" t="s">
        <v>143</v>
      </c>
      <c r="F1377" s="2"/>
      <c r="G1377" s="14" t="n">
        <v>5.4</v>
      </c>
      <c r="H1377" s="14" t="n">
        <v>520</v>
      </c>
      <c r="I1377" s="2" t="s">
        <v>311</v>
      </c>
      <c r="J1377" s="2" t="s">
        <v>233</v>
      </c>
      <c r="K1377" s="14" t="s">
        <v>250</v>
      </c>
      <c r="L1377" s="14"/>
      <c r="M1377" s="2" t="s">
        <v>173</v>
      </c>
      <c r="N1377" s="2" t="s">
        <v>330</v>
      </c>
      <c r="O1377" s="22" t="s">
        <v>331</v>
      </c>
      <c r="P1377" s="2" t="s">
        <v>335</v>
      </c>
      <c r="Q1377" s="2"/>
      <c r="R1377" s="2" t="n">
        <v>1982</v>
      </c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customFormat="false" ht="15.75" hidden="false" customHeight="false" outlineLevel="0" collapsed="false">
      <c r="A1378" s="2" t="s">
        <v>328</v>
      </c>
      <c r="B1378" s="6" t="s">
        <v>329</v>
      </c>
      <c r="C1378" s="2"/>
      <c r="D1378" s="2" t="s">
        <v>171</v>
      </c>
      <c r="E1378" s="6" t="s">
        <v>143</v>
      </c>
      <c r="F1378" s="2"/>
      <c r="G1378" s="14" t="n">
        <v>5.4</v>
      </c>
      <c r="H1378" s="14" t="n">
        <v>520</v>
      </c>
      <c r="I1378" s="2" t="s">
        <v>311</v>
      </c>
      <c r="J1378" s="2" t="s">
        <v>233</v>
      </c>
      <c r="K1378" s="14" t="n">
        <v>17</v>
      </c>
      <c r="L1378" s="14" t="n">
        <v>33</v>
      </c>
      <c r="M1378" s="2" t="s">
        <v>173</v>
      </c>
      <c r="N1378" s="2" t="s">
        <v>330</v>
      </c>
      <c r="O1378" s="22" t="s">
        <v>331</v>
      </c>
      <c r="P1378" s="2" t="s">
        <v>335</v>
      </c>
      <c r="Q1378" s="2"/>
      <c r="R1378" s="14" t="n">
        <v>1983</v>
      </c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customFormat="false" ht="15.75" hidden="false" customHeight="false" outlineLevel="0" collapsed="false">
      <c r="A1379" s="2" t="s">
        <v>332</v>
      </c>
      <c r="B1379" s="6" t="s">
        <v>329</v>
      </c>
      <c r="C1379" s="2"/>
      <c r="D1379" s="2" t="s">
        <v>171</v>
      </c>
      <c r="E1379" s="6" t="s">
        <v>143</v>
      </c>
      <c r="F1379" s="2"/>
      <c r="G1379" s="14" t="n">
        <v>5.4</v>
      </c>
      <c r="H1379" s="14" t="n">
        <v>520</v>
      </c>
      <c r="I1379" s="2" t="s">
        <v>311</v>
      </c>
      <c r="J1379" s="2" t="s">
        <v>233</v>
      </c>
      <c r="K1379" s="14" t="n">
        <v>4</v>
      </c>
      <c r="L1379" s="14" t="n">
        <v>7</v>
      </c>
      <c r="M1379" s="2" t="s">
        <v>173</v>
      </c>
      <c r="N1379" s="2" t="s">
        <v>330</v>
      </c>
      <c r="O1379" s="22" t="s">
        <v>331</v>
      </c>
      <c r="P1379" s="2" t="s">
        <v>335</v>
      </c>
      <c r="Q1379" s="2"/>
      <c r="R1379" s="14" t="n">
        <v>1983</v>
      </c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customFormat="false" ht="15.75" hidden="false" customHeight="false" outlineLevel="0" collapsed="false">
      <c r="A1380" s="2" t="s">
        <v>333</v>
      </c>
      <c r="B1380" s="6" t="s">
        <v>329</v>
      </c>
      <c r="C1380" s="2"/>
      <c r="D1380" s="2" t="s">
        <v>171</v>
      </c>
      <c r="E1380" s="6" t="s">
        <v>143</v>
      </c>
      <c r="F1380" s="2"/>
      <c r="G1380" s="14" t="n">
        <v>5.4</v>
      </c>
      <c r="H1380" s="14" t="n">
        <v>520</v>
      </c>
      <c r="I1380" s="2" t="s">
        <v>311</v>
      </c>
      <c r="J1380" s="2" t="s">
        <v>233</v>
      </c>
      <c r="K1380" s="14" t="n">
        <v>1</v>
      </c>
      <c r="L1380" s="14" t="n">
        <v>2</v>
      </c>
      <c r="M1380" s="2" t="s">
        <v>173</v>
      </c>
      <c r="N1380" s="2" t="s">
        <v>330</v>
      </c>
      <c r="O1380" s="22" t="s">
        <v>331</v>
      </c>
      <c r="P1380" s="2" t="s">
        <v>335</v>
      </c>
      <c r="Q1380" s="2"/>
      <c r="R1380" s="14" t="n">
        <v>1983</v>
      </c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customFormat="false" ht="15.75" hidden="false" customHeight="false" outlineLevel="0" collapsed="false">
      <c r="A1381" s="2" t="s">
        <v>334</v>
      </c>
      <c r="B1381" s="6" t="s">
        <v>329</v>
      </c>
      <c r="C1381" s="2"/>
      <c r="D1381" s="2" t="s">
        <v>171</v>
      </c>
      <c r="E1381" s="6" t="s">
        <v>143</v>
      </c>
      <c r="F1381" s="2"/>
      <c r="G1381" s="14" t="n">
        <v>5.4</v>
      </c>
      <c r="H1381" s="14" t="n">
        <v>520</v>
      </c>
      <c r="I1381" s="2" t="s">
        <v>311</v>
      </c>
      <c r="J1381" s="2" t="s">
        <v>233</v>
      </c>
      <c r="K1381" s="14" t="n">
        <v>0</v>
      </c>
      <c r="L1381" s="14"/>
      <c r="M1381" s="2" t="s">
        <v>173</v>
      </c>
      <c r="N1381" s="2" t="s">
        <v>330</v>
      </c>
      <c r="O1381" s="22" t="s">
        <v>331</v>
      </c>
      <c r="P1381" s="2" t="s">
        <v>335</v>
      </c>
      <c r="Q1381" s="2"/>
      <c r="R1381" s="14" t="n">
        <v>1983</v>
      </c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customFormat="false" ht="15.75" hidden="false" customHeight="false" outlineLevel="0" collapsed="false">
      <c r="A1382" s="2" t="s">
        <v>328</v>
      </c>
      <c r="B1382" s="6" t="s">
        <v>329</v>
      </c>
      <c r="C1382" s="2"/>
      <c r="D1382" s="2" t="s">
        <v>171</v>
      </c>
      <c r="E1382" s="6" t="s">
        <v>143</v>
      </c>
      <c r="F1382" s="2"/>
      <c r="G1382" s="14" t="n">
        <v>5.4</v>
      </c>
      <c r="H1382" s="14" t="n">
        <v>520</v>
      </c>
      <c r="I1382" s="2" t="s">
        <v>311</v>
      </c>
      <c r="J1382" s="2" t="s">
        <v>256</v>
      </c>
      <c r="K1382" s="14" t="n">
        <v>134</v>
      </c>
      <c r="L1382" s="14" t="n">
        <v>68</v>
      </c>
      <c r="M1382" s="2" t="s">
        <v>173</v>
      </c>
      <c r="N1382" s="2" t="s">
        <v>330</v>
      </c>
      <c r="O1382" s="22" t="s">
        <v>331</v>
      </c>
      <c r="P1382" s="2" t="s">
        <v>62</v>
      </c>
      <c r="Q1382" s="2"/>
      <c r="R1382" s="2" t="n">
        <v>1982</v>
      </c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customFormat="false" ht="15.75" hidden="false" customHeight="false" outlineLevel="0" collapsed="false">
      <c r="A1383" s="2" t="s">
        <v>332</v>
      </c>
      <c r="B1383" s="6" t="s">
        <v>329</v>
      </c>
      <c r="C1383" s="2"/>
      <c r="D1383" s="2" t="s">
        <v>171</v>
      </c>
      <c r="E1383" s="6" t="s">
        <v>143</v>
      </c>
      <c r="F1383" s="2"/>
      <c r="G1383" s="14" t="n">
        <v>5.4</v>
      </c>
      <c r="H1383" s="14" t="n">
        <v>520</v>
      </c>
      <c r="I1383" s="2" t="s">
        <v>311</v>
      </c>
      <c r="J1383" s="2" t="s">
        <v>256</v>
      </c>
      <c r="K1383" s="14" t="n">
        <v>306</v>
      </c>
      <c r="L1383" s="14" t="n">
        <v>272</v>
      </c>
      <c r="M1383" s="2" t="s">
        <v>173</v>
      </c>
      <c r="N1383" s="2" t="s">
        <v>330</v>
      </c>
      <c r="O1383" s="22" t="s">
        <v>331</v>
      </c>
      <c r="P1383" s="2" t="s">
        <v>62</v>
      </c>
      <c r="Q1383" s="2"/>
      <c r="R1383" s="2" t="n">
        <v>1982</v>
      </c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customFormat="false" ht="15.75" hidden="false" customHeight="false" outlineLevel="0" collapsed="false">
      <c r="A1384" s="2" t="s">
        <v>333</v>
      </c>
      <c r="B1384" s="6" t="s">
        <v>329</v>
      </c>
      <c r="C1384" s="2"/>
      <c r="D1384" s="2" t="s">
        <v>171</v>
      </c>
      <c r="E1384" s="6" t="s">
        <v>143</v>
      </c>
      <c r="F1384" s="2"/>
      <c r="G1384" s="14" t="n">
        <v>5.4</v>
      </c>
      <c r="H1384" s="14" t="n">
        <v>520</v>
      </c>
      <c r="I1384" s="2" t="s">
        <v>311</v>
      </c>
      <c r="J1384" s="2" t="s">
        <v>256</v>
      </c>
      <c r="K1384" s="14" t="n">
        <v>103</v>
      </c>
      <c r="L1384" s="14" t="n">
        <v>20</v>
      </c>
      <c r="M1384" s="2" t="s">
        <v>173</v>
      </c>
      <c r="N1384" s="2" t="s">
        <v>330</v>
      </c>
      <c r="O1384" s="22" t="s">
        <v>331</v>
      </c>
      <c r="P1384" s="2" t="s">
        <v>62</v>
      </c>
      <c r="Q1384" s="2"/>
      <c r="R1384" s="2" t="n">
        <v>1982</v>
      </c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customFormat="false" ht="15.75" hidden="false" customHeight="false" outlineLevel="0" collapsed="false">
      <c r="A1385" s="2" t="s">
        <v>334</v>
      </c>
      <c r="B1385" s="6" t="s">
        <v>329</v>
      </c>
      <c r="C1385" s="2"/>
      <c r="D1385" s="2" t="s">
        <v>171</v>
      </c>
      <c r="E1385" s="6" t="s">
        <v>143</v>
      </c>
      <c r="F1385" s="2"/>
      <c r="G1385" s="14" t="n">
        <v>5.4</v>
      </c>
      <c r="H1385" s="14" t="n">
        <v>520</v>
      </c>
      <c r="I1385" s="2" t="s">
        <v>311</v>
      </c>
      <c r="J1385" s="2" t="s">
        <v>256</v>
      </c>
      <c r="K1385" s="14" t="n">
        <v>297</v>
      </c>
      <c r="L1385" s="14" t="n">
        <v>221</v>
      </c>
      <c r="M1385" s="2" t="s">
        <v>173</v>
      </c>
      <c r="N1385" s="2" t="s">
        <v>330</v>
      </c>
      <c r="O1385" s="22" t="s">
        <v>331</v>
      </c>
      <c r="P1385" s="2" t="s">
        <v>62</v>
      </c>
      <c r="Q1385" s="2"/>
      <c r="R1385" s="2" t="n">
        <v>1982</v>
      </c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customFormat="false" ht="15.75" hidden="false" customHeight="false" outlineLevel="0" collapsed="false">
      <c r="A1386" s="2" t="s">
        <v>328</v>
      </c>
      <c r="B1386" s="6" t="s">
        <v>329</v>
      </c>
      <c r="C1386" s="2"/>
      <c r="D1386" s="2" t="s">
        <v>171</v>
      </c>
      <c r="E1386" s="6" t="s">
        <v>143</v>
      </c>
      <c r="F1386" s="2"/>
      <c r="G1386" s="14" t="n">
        <v>5.4</v>
      </c>
      <c r="H1386" s="14" t="n">
        <v>520</v>
      </c>
      <c r="I1386" s="2" t="s">
        <v>311</v>
      </c>
      <c r="J1386" s="2" t="s">
        <v>256</v>
      </c>
      <c r="K1386" s="14" t="n">
        <v>307</v>
      </c>
      <c r="L1386" s="14" t="n">
        <v>117</v>
      </c>
      <c r="M1386" s="2" t="s">
        <v>173</v>
      </c>
      <c r="N1386" s="2" t="s">
        <v>330</v>
      </c>
      <c r="O1386" s="22" t="s">
        <v>331</v>
      </c>
      <c r="P1386" s="2" t="s">
        <v>62</v>
      </c>
      <c r="Q1386" s="2"/>
      <c r="R1386" s="14" t="n">
        <v>1983</v>
      </c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customFormat="false" ht="15.75" hidden="false" customHeight="false" outlineLevel="0" collapsed="false">
      <c r="A1387" s="2" t="s">
        <v>332</v>
      </c>
      <c r="B1387" s="6" t="s">
        <v>329</v>
      </c>
      <c r="C1387" s="2"/>
      <c r="D1387" s="2" t="s">
        <v>171</v>
      </c>
      <c r="E1387" s="6" t="s">
        <v>143</v>
      </c>
      <c r="F1387" s="2"/>
      <c r="G1387" s="14" t="n">
        <v>5.4</v>
      </c>
      <c r="H1387" s="14" t="n">
        <v>520</v>
      </c>
      <c r="I1387" s="2" t="s">
        <v>311</v>
      </c>
      <c r="J1387" s="2" t="s">
        <v>256</v>
      </c>
      <c r="K1387" s="14" t="n">
        <v>439</v>
      </c>
      <c r="L1387" s="14" t="n">
        <v>316</v>
      </c>
      <c r="M1387" s="2" t="s">
        <v>173</v>
      </c>
      <c r="N1387" s="2" t="s">
        <v>330</v>
      </c>
      <c r="O1387" s="22" t="s">
        <v>331</v>
      </c>
      <c r="P1387" s="2" t="s">
        <v>62</v>
      </c>
      <c r="Q1387" s="2"/>
      <c r="R1387" s="14" t="n">
        <v>1983</v>
      </c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customFormat="false" ht="15.75" hidden="false" customHeight="false" outlineLevel="0" collapsed="false">
      <c r="A1388" s="2" t="s">
        <v>333</v>
      </c>
      <c r="B1388" s="6" t="s">
        <v>329</v>
      </c>
      <c r="C1388" s="2"/>
      <c r="D1388" s="2" t="s">
        <v>171</v>
      </c>
      <c r="E1388" s="6" t="s">
        <v>143</v>
      </c>
      <c r="F1388" s="2"/>
      <c r="G1388" s="14" t="n">
        <v>5.4</v>
      </c>
      <c r="H1388" s="14" t="n">
        <v>520</v>
      </c>
      <c r="I1388" s="2" t="s">
        <v>311</v>
      </c>
      <c r="J1388" s="2" t="s">
        <v>256</v>
      </c>
      <c r="K1388" s="14" t="n">
        <v>184</v>
      </c>
      <c r="L1388" s="14" t="n">
        <v>5</v>
      </c>
      <c r="M1388" s="2" t="s">
        <v>173</v>
      </c>
      <c r="N1388" s="2" t="s">
        <v>330</v>
      </c>
      <c r="O1388" s="22" t="s">
        <v>331</v>
      </c>
      <c r="P1388" s="2" t="s">
        <v>62</v>
      </c>
      <c r="Q1388" s="2"/>
      <c r="R1388" s="14" t="n">
        <v>1983</v>
      </c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customFormat="false" ht="15.75" hidden="false" customHeight="false" outlineLevel="0" collapsed="false">
      <c r="A1389" s="2" t="s">
        <v>334</v>
      </c>
      <c r="B1389" s="6" t="s">
        <v>329</v>
      </c>
      <c r="C1389" s="2"/>
      <c r="D1389" s="2" t="s">
        <v>171</v>
      </c>
      <c r="E1389" s="6" t="s">
        <v>143</v>
      </c>
      <c r="F1389" s="2"/>
      <c r="G1389" s="14" t="n">
        <v>5.4</v>
      </c>
      <c r="H1389" s="14" t="n">
        <v>520</v>
      </c>
      <c r="I1389" s="2" t="s">
        <v>311</v>
      </c>
      <c r="J1389" s="2" t="s">
        <v>256</v>
      </c>
      <c r="K1389" s="14" t="n">
        <v>583</v>
      </c>
      <c r="L1389" s="14" t="n">
        <v>92</v>
      </c>
      <c r="M1389" s="2" t="s">
        <v>173</v>
      </c>
      <c r="N1389" s="2" t="s">
        <v>330</v>
      </c>
      <c r="O1389" s="22" t="s">
        <v>331</v>
      </c>
      <c r="P1389" s="2" t="s">
        <v>62</v>
      </c>
      <c r="Q1389" s="2"/>
      <c r="R1389" s="14" t="n">
        <v>1983</v>
      </c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customFormat="false" ht="15.75" hidden="false" customHeight="false" outlineLevel="0" collapsed="false">
      <c r="A1390" s="2" t="s">
        <v>328</v>
      </c>
      <c r="B1390" s="6" t="s">
        <v>329</v>
      </c>
      <c r="C1390" s="2"/>
      <c r="D1390" s="2" t="s">
        <v>171</v>
      </c>
      <c r="E1390" s="6" t="s">
        <v>143</v>
      </c>
      <c r="F1390" s="2"/>
      <c r="G1390" s="14" t="n">
        <v>5.4</v>
      </c>
      <c r="H1390" s="14" t="n">
        <v>520</v>
      </c>
      <c r="I1390" s="2" t="s">
        <v>311</v>
      </c>
      <c r="J1390" s="2" t="s">
        <v>327</v>
      </c>
      <c r="K1390" s="14" t="n">
        <v>40</v>
      </c>
      <c r="L1390" s="14" t="n">
        <v>7</v>
      </c>
      <c r="M1390" s="2" t="s">
        <v>173</v>
      </c>
      <c r="N1390" s="2" t="s">
        <v>330</v>
      </c>
      <c r="O1390" s="22" t="s">
        <v>331</v>
      </c>
      <c r="P1390" s="2" t="s">
        <v>62</v>
      </c>
      <c r="Q1390" s="2"/>
      <c r="R1390" s="2" t="n">
        <v>1982</v>
      </c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customFormat="false" ht="15.75" hidden="false" customHeight="false" outlineLevel="0" collapsed="false">
      <c r="A1391" s="2" t="s">
        <v>332</v>
      </c>
      <c r="B1391" s="6" t="s">
        <v>329</v>
      </c>
      <c r="C1391" s="2"/>
      <c r="D1391" s="2" t="s">
        <v>171</v>
      </c>
      <c r="E1391" s="6" t="s">
        <v>143</v>
      </c>
      <c r="F1391" s="2"/>
      <c r="G1391" s="14" t="n">
        <v>5.4</v>
      </c>
      <c r="H1391" s="14" t="n">
        <v>520</v>
      </c>
      <c r="I1391" s="2" t="s">
        <v>311</v>
      </c>
      <c r="J1391" s="2" t="s">
        <v>327</v>
      </c>
      <c r="K1391" s="14" t="n">
        <v>46</v>
      </c>
      <c r="L1391" s="14" t="n">
        <v>25</v>
      </c>
      <c r="M1391" s="2" t="s">
        <v>173</v>
      </c>
      <c r="N1391" s="2" t="s">
        <v>330</v>
      </c>
      <c r="O1391" s="22" t="s">
        <v>331</v>
      </c>
      <c r="P1391" s="2" t="s">
        <v>62</v>
      </c>
      <c r="Q1391" s="2"/>
      <c r="R1391" s="2" t="n">
        <v>1982</v>
      </c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customFormat="false" ht="15.75" hidden="false" customHeight="false" outlineLevel="0" collapsed="false">
      <c r="A1392" s="2" t="s">
        <v>333</v>
      </c>
      <c r="B1392" s="6" t="s">
        <v>329</v>
      </c>
      <c r="C1392" s="2"/>
      <c r="D1392" s="2" t="s">
        <v>171</v>
      </c>
      <c r="E1392" s="6" t="s">
        <v>143</v>
      </c>
      <c r="F1392" s="2"/>
      <c r="G1392" s="14" t="n">
        <v>5.4</v>
      </c>
      <c r="H1392" s="14" t="n">
        <v>520</v>
      </c>
      <c r="I1392" s="2" t="s">
        <v>311</v>
      </c>
      <c r="J1392" s="2" t="s">
        <v>327</v>
      </c>
      <c r="K1392" s="14" t="n">
        <v>112</v>
      </c>
      <c r="L1392" s="14" t="n">
        <v>1</v>
      </c>
      <c r="M1392" s="2" t="s">
        <v>173</v>
      </c>
      <c r="N1392" s="2" t="s">
        <v>330</v>
      </c>
      <c r="O1392" s="22" t="s">
        <v>331</v>
      </c>
      <c r="P1392" s="2" t="s">
        <v>62</v>
      </c>
      <c r="Q1392" s="2"/>
      <c r="R1392" s="2" t="n">
        <v>1982</v>
      </c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customFormat="false" ht="15.75" hidden="false" customHeight="false" outlineLevel="0" collapsed="false">
      <c r="A1393" s="2" t="s">
        <v>334</v>
      </c>
      <c r="B1393" s="6" t="s">
        <v>329</v>
      </c>
      <c r="C1393" s="2"/>
      <c r="D1393" s="2" t="s">
        <v>171</v>
      </c>
      <c r="E1393" s="6" t="s">
        <v>143</v>
      </c>
      <c r="F1393" s="2"/>
      <c r="G1393" s="14" t="n">
        <v>5.4</v>
      </c>
      <c r="H1393" s="14" t="n">
        <v>520</v>
      </c>
      <c r="I1393" s="2" t="s">
        <v>311</v>
      </c>
      <c r="J1393" s="2" t="s">
        <v>327</v>
      </c>
      <c r="K1393" s="14" t="n">
        <v>115</v>
      </c>
      <c r="L1393" s="14" t="n">
        <v>2</v>
      </c>
      <c r="M1393" s="2" t="s">
        <v>173</v>
      </c>
      <c r="N1393" s="2" t="s">
        <v>330</v>
      </c>
      <c r="O1393" s="22" t="s">
        <v>331</v>
      </c>
      <c r="P1393" s="2" t="s">
        <v>62</v>
      </c>
      <c r="Q1393" s="2"/>
      <c r="R1393" s="2" t="n">
        <v>1982</v>
      </c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customFormat="false" ht="15.75" hidden="false" customHeight="false" outlineLevel="0" collapsed="false">
      <c r="A1394" s="2" t="s">
        <v>328</v>
      </c>
      <c r="B1394" s="6" t="s">
        <v>329</v>
      </c>
      <c r="C1394" s="2"/>
      <c r="D1394" s="2" t="s">
        <v>171</v>
      </c>
      <c r="E1394" s="6" t="s">
        <v>143</v>
      </c>
      <c r="F1394" s="2"/>
      <c r="G1394" s="14" t="n">
        <v>5.4</v>
      </c>
      <c r="H1394" s="14" t="n">
        <v>520</v>
      </c>
      <c r="I1394" s="2" t="s">
        <v>311</v>
      </c>
      <c r="J1394" s="2" t="s">
        <v>327</v>
      </c>
      <c r="K1394" s="14" t="n">
        <v>65</v>
      </c>
      <c r="L1394" s="14" t="n">
        <v>11</v>
      </c>
      <c r="M1394" s="2" t="s">
        <v>173</v>
      </c>
      <c r="N1394" s="2" t="s">
        <v>330</v>
      </c>
      <c r="O1394" s="22" t="s">
        <v>331</v>
      </c>
      <c r="P1394" s="2" t="s">
        <v>62</v>
      </c>
      <c r="Q1394" s="2"/>
      <c r="R1394" s="14" t="n">
        <v>1983</v>
      </c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customFormat="false" ht="15.75" hidden="false" customHeight="false" outlineLevel="0" collapsed="false">
      <c r="A1395" s="2" t="s">
        <v>332</v>
      </c>
      <c r="B1395" s="6" t="s">
        <v>329</v>
      </c>
      <c r="C1395" s="2"/>
      <c r="D1395" s="2" t="s">
        <v>171</v>
      </c>
      <c r="E1395" s="6" t="s">
        <v>143</v>
      </c>
      <c r="F1395" s="2"/>
      <c r="G1395" s="14" t="n">
        <v>5.4</v>
      </c>
      <c r="H1395" s="14" t="n">
        <v>520</v>
      </c>
      <c r="I1395" s="2" t="s">
        <v>311</v>
      </c>
      <c r="J1395" s="2" t="s">
        <v>327</v>
      </c>
      <c r="K1395" s="14" t="n">
        <v>83</v>
      </c>
      <c r="L1395" s="14" t="n">
        <v>1</v>
      </c>
      <c r="M1395" s="2" t="s">
        <v>173</v>
      </c>
      <c r="N1395" s="2" t="s">
        <v>330</v>
      </c>
      <c r="O1395" s="22" t="s">
        <v>331</v>
      </c>
      <c r="P1395" s="2" t="s">
        <v>62</v>
      </c>
      <c r="Q1395" s="2"/>
      <c r="R1395" s="14" t="n">
        <v>1983</v>
      </c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customFormat="false" ht="15.75" hidden="false" customHeight="false" outlineLevel="0" collapsed="false">
      <c r="A1396" s="2" t="s">
        <v>333</v>
      </c>
      <c r="B1396" s="6" t="s">
        <v>329</v>
      </c>
      <c r="C1396" s="2"/>
      <c r="D1396" s="2" t="s">
        <v>171</v>
      </c>
      <c r="E1396" s="6" t="s">
        <v>143</v>
      </c>
      <c r="F1396" s="2"/>
      <c r="G1396" s="14" t="n">
        <v>5.4</v>
      </c>
      <c r="H1396" s="14" t="n">
        <v>520</v>
      </c>
      <c r="I1396" s="2" t="s">
        <v>311</v>
      </c>
      <c r="J1396" s="2" t="s">
        <v>327</v>
      </c>
      <c r="K1396" s="14" t="n">
        <v>70</v>
      </c>
      <c r="L1396" s="14" t="n">
        <v>19</v>
      </c>
      <c r="M1396" s="2" t="s">
        <v>173</v>
      </c>
      <c r="N1396" s="2" t="s">
        <v>330</v>
      </c>
      <c r="O1396" s="22" t="s">
        <v>331</v>
      </c>
      <c r="P1396" s="2" t="s">
        <v>62</v>
      </c>
      <c r="Q1396" s="2"/>
      <c r="R1396" s="14" t="n">
        <v>1983</v>
      </c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customFormat="false" ht="15.75" hidden="false" customHeight="false" outlineLevel="0" collapsed="false">
      <c r="A1397" s="2" t="s">
        <v>334</v>
      </c>
      <c r="B1397" s="6" t="s">
        <v>329</v>
      </c>
      <c r="C1397" s="2"/>
      <c r="D1397" s="2" t="s">
        <v>171</v>
      </c>
      <c r="E1397" s="6" t="s">
        <v>143</v>
      </c>
      <c r="F1397" s="2"/>
      <c r="G1397" s="14" t="n">
        <v>5.4</v>
      </c>
      <c r="H1397" s="14" t="n">
        <v>520</v>
      </c>
      <c r="I1397" s="2" t="s">
        <v>311</v>
      </c>
      <c r="J1397" s="2" t="s">
        <v>327</v>
      </c>
      <c r="K1397" s="14" t="n">
        <v>131</v>
      </c>
      <c r="L1397" s="14" t="n">
        <v>81</v>
      </c>
      <c r="M1397" s="2" t="s">
        <v>173</v>
      </c>
      <c r="N1397" s="2" t="s">
        <v>330</v>
      </c>
      <c r="O1397" s="22" t="s">
        <v>331</v>
      </c>
      <c r="P1397" s="2" t="s">
        <v>62</v>
      </c>
      <c r="Q1397" s="2"/>
      <c r="R1397" s="14" t="n">
        <v>1983</v>
      </c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customFormat="false" ht="15.75" hidden="false" customHeight="false" outlineLevel="0" collapsed="false">
      <c r="A1398" s="2" t="s">
        <v>328</v>
      </c>
      <c r="B1398" s="6" t="s">
        <v>329</v>
      </c>
      <c r="C1398" s="2"/>
      <c r="D1398" s="2" t="s">
        <v>171</v>
      </c>
      <c r="E1398" s="6" t="s">
        <v>143</v>
      </c>
      <c r="F1398" s="2"/>
      <c r="G1398" s="14" t="n">
        <v>5.4</v>
      </c>
      <c r="H1398" s="14" t="n">
        <v>520</v>
      </c>
      <c r="I1398" s="2" t="s">
        <v>311</v>
      </c>
      <c r="J1398" s="2" t="s">
        <v>24</v>
      </c>
      <c r="K1398" s="14" t="n">
        <v>13.3</v>
      </c>
      <c r="L1398" s="14" t="n">
        <v>0.6</v>
      </c>
      <c r="M1398" s="2" t="s">
        <v>173</v>
      </c>
      <c r="N1398" s="2" t="s">
        <v>330</v>
      </c>
      <c r="O1398" s="22" t="s">
        <v>331</v>
      </c>
      <c r="P1398" s="2" t="s">
        <v>41</v>
      </c>
      <c r="Q1398" s="2"/>
      <c r="R1398" s="2" t="n">
        <v>1982</v>
      </c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customFormat="false" ht="15.75" hidden="false" customHeight="false" outlineLevel="0" collapsed="false">
      <c r="A1399" s="2" t="s">
        <v>332</v>
      </c>
      <c r="B1399" s="6" t="s">
        <v>329</v>
      </c>
      <c r="C1399" s="2"/>
      <c r="D1399" s="2" t="s">
        <v>171</v>
      </c>
      <c r="E1399" s="6" t="s">
        <v>143</v>
      </c>
      <c r="F1399" s="2"/>
      <c r="G1399" s="14" t="n">
        <v>5.4</v>
      </c>
      <c r="H1399" s="14" t="n">
        <v>520</v>
      </c>
      <c r="I1399" s="2" t="s">
        <v>311</v>
      </c>
      <c r="J1399" s="2" t="s">
        <v>24</v>
      </c>
      <c r="K1399" s="14" t="n">
        <v>11.6</v>
      </c>
      <c r="L1399" s="14" t="n">
        <v>3.9</v>
      </c>
      <c r="M1399" s="2" t="s">
        <v>173</v>
      </c>
      <c r="N1399" s="2" t="s">
        <v>330</v>
      </c>
      <c r="O1399" s="22" t="s">
        <v>331</v>
      </c>
      <c r="P1399" s="2" t="s">
        <v>41</v>
      </c>
      <c r="Q1399" s="2"/>
      <c r="R1399" s="2" t="n">
        <v>1982</v>
      </c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customFormat="false" ht="15.75" hidden="false" customHeight="false" outlineLevel="0" collapsed="false">
      <c r="A1400" s="2" t="s">
        <v>333</v>
      </c>
      <c r="B1400" s="6" t="s">
        <v>329</v>
      </c>
      <c r="C1400" s="2"/>
      <c r="D1400" s="2" t="s">
        <v>171</v>
      </c>
      <c r="E1400" s="6" t="s">
        <v>143</v>
      </c>
      <c r="F1400" s="2"/>
      <c r="G1400" s="14" t="n">
        <v>5.4</v>
      </c>
      <c r="H1400" s="14" t="n">
        <v>520</v>
      </c>
      <c r="I1400" s="2" t="s">
        <v>311</v>
      </c>
      <c r="J1400" s="2" t="s">
        <v>24</v>
      </c>
      <c r="K1400" s="14" t="n">
        <v>24.3</v>
      </c>
      <c r="L1400" s="14" t="n">
        <v>12</v>
      </c>
      <c r="M1400" s="2" t="s">
        <v>173</v>
      </c>
      <c r="N1400" s="2" t="s">
        <v>330</v>
      </c>
      <c r="O1400" s="22" t="s">
        <v>331</v>
      </c>
      <c r="P1400" s="2" t="s">
        <v>41</v>
      </c>
      <c r="Q1400" s="2"/>
      <c r="R1400" s="2" t="n">
        <v>1982</v>
      </c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customFormat="false" ht="15.75" hidden="false" customHeight="false" outlineLevel="0" collapsed="false">
      <c r="A1401" s="2" t="s">
        <v>334</v>
      </c>
      <c r="B1401" s="6" t="s">
        <v>329</v>
      </c>
      <c r="C1401" s="2"/>
      <c r="D1401" s="2" t="s">
        <v>171</v>
      </c>
      <c r="E1401" s="6" t="s">
        <v>143</v>
      </c>
      <c r="F1401" s="2"/>
      <c r="G1401" s="14" t="n">
        <v>5.4</v>
      </c>
      <c r="H1401" s="14" t="n">
        <v>520</v>
      </c>
      <c r="I1401" s="2" t="s">
        <v>311</v>
      </c>
      <c r="J1401" s="2" t="s">
        <v>24</v>
      </c>
      <c r="K1401" s="14" t="n">
        <v>105.4</v>
      </c>
      <c r="L1401" s="14" t="n">
        <v>38.6</v>
      </c>
      <c r="M1401" s="2" t="s">
        <v>173</v>
      </c>
      <c r="N1401" s="2" t="s">
        <v>330</v>
      </c>
      <c r="O1401" s="22" t="s">
        <v>331</v>
      </c>
      <c r="P1401" s="2" t="s">
        <v>41</v>
      </c>
      <c r="Q1401" s="2"/>
      <c r="R1401" s="2" t="n">
        <v>1982</v>
      </c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customFormat="false" ht="15.75" hidden="false" customHeight="false" outlineLevel="0" collapsed="false">
      <c r="A1402" s="2" t="s">
        <v>328</v>
      </c>
      <c r="B1402" s="6" t="s">
        <v>329</v>
      </c>
      <c r="C1402" s="2"/>
      <c r="D1402" s="2" t="s">
        <v>171</v>
      </c>
      <c r="E1402" s="6" t="s">
        <v>143</v>
      </c>
      <c r="F1402" s="2"/>
      <c r="G1402" s="14" t="n">
        <v>5.4</v>
      </c>
      <c r="H1402" s="14" t="n">
        <v>520</v>
      </c>
      <c r="I1402" s="2" t="s">
        <v>311</v>
      </c>
      <c r="J1402" s="2" t="s">
        <v>24</v>
      </c>
      <c r="K1402" s="14" t="n">
        <v>10.7</v>
      </c>
      <c r="L1402" s="14" t="n">
        <v>4.8</v>
      </c>
      <c r="M1402" s="2" t="s">
        <v>173</v>
      </c>
      <c r="N1402" s="2" t="s">
        <v>330</v>
      </c>
      <c r="O1402" s="22" t="s">
        <v>331</v>
      </c>
      <c r="P1402" s="2" t="s">
        <v>41</v>
      </c>
      <c r="Q1402" s="2"/>
      <c r="R1402" s="14" t="n">
        <v>1983</v>
      </c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customFormat="false" ht="15.75" hidden="false" customHeight="false" outlineLevel="0" collapsed="false">
      <c r="A1403" s="2" t="s">
        <v>332</v>
      </c>
      <c r="B1403" s="6" t="s">
        <v>329</v>
      </c>
      <c r="C1403" s="2"/>
      <c r="D1403" s="2" t="s">
        <v>171</v>
      </c>
      <c r="E1403" s="6" t="s">
        <v>143</v>
      </c>
      <c r="F1403" s="2"/>
      <c r="G1403" s="14" t="n">
        <v>5.4</v>
      </c>
      <c r="H1403" s="14" t="n">
        <v>520</v>
      </c>
      <c r="I1403" s="2" t="s">
        <v>311</v>
      </c>
      <c r="J1403" s="2" t="s">
        <v>24</v>
      </c>
      <c r="K1403" s="14" t="n">
        <v>7.5</v>
      </c>
      <c r="L1403" s="14" t="n">
        <v>4.2</v>
      </c>
      <c r="M1403" s="2" t="s">
        <v>173</v>
      </c>
      <c r="N1403" s="2" t="s">
        <v>330</v>
      </c>
      <c r="O1403" s="22" t="s">
        <v>331</v>
      </c>
      <c r="P1403" s="2" t="s">
        <v>41</v>
      </c>
      <c r="Q1403" s="2"/>
      <c r="R1403" s="14" t="n">
        <v>1983</v>
      </c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customFormat="false" ht="15.75" hidden="false" customHeight="false" outlineLevel="0" collapsed="false">
      <c r="A1404" s="2" t="s">
        <v>333</v>
      </c>
      <c r="B1404" s="6" t="s">
        <v>329</v>
      </c>
      <c r="C1404" s="2"/>
      <c r="D1404" s="2" t="s">
        <v>171</v>
      </c>
      <c r="E1404" s="6" t="s">
        <v>143</v>
      </c>
      <c r="F1404" s="2"/>
      <c r="G1404" s="14" t="n">
        <v>5.4</v>
      </c>
      <c r="H1404" s="14" t="n">
        <v>520</v>
      </c>
      <c r="I1404" s="2" t="s">
        <v>311</v>
      </c>
      <c r="J1404" s="2" t="s">
        <v>24</v>
      </c>
      <c r="K1404" s="14" t="n">
        <v>52.5</v>
      </c>
      <c r="L1404" s="14" t="n">
        <v>10.3</v>
      </c>
      <c r="M1404" s="2" t="s">
        <v>173</v>
      </c>
      <c r="N1404" s="2" t="s">
        <v>330</v>
      </c>
      <c r="O1404" s="22" t="s">
        <v>331</v>
      </c>
      <c r="P1404" s="2" t="s">
        <v>41</v>
      </c>
      <c r="Q1404" s="2"/>
      <c r="R1404" s="14" t="n">
        <v>1983</v>
      </c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customFormat="false" ht="15.75" hidden="false" customHeight="false" outlineLevel="0" collapsed="false">
      <c r="A1405" s="2" t="s">
        <v>334</v>
      </c>
      <c r="B1405" s="6" t="s">
        <v>329</v>
      </c>
      <c r="C1405" s="2"/>
      <c r="D1405" s="2" t="s">
        <v>171</v>
      </c>
      <c r="E1405" s="6" t="s">
        <v>143</v>
      </c>
      <c r="F1405" s="2"/>
      <c r="G1405" s="14" t="n">
        <v>5.4</v>
      </c>
      <c r="H1405" s="14" t="n">
        <v>520</v>
      </c>
      <c r="I1405" s="2" t="s">
        <v>311</v>
      </c>
      <c r="J1405" s="2" t="s">
        <v>24</v>
      </c>
      <c r="K1405" s="14" t="n">
        <v>136.3</v>
      </c>
      <c r="L1405" s="14" t="n">
        <v>3.7</v>
      </c>
      <c r="M1405" s="2" t="s">
        <v>173</v>
      </c>
      <c r="N1405" s="2" t="s">
        <v>330</v>
      </c>
      <c r="O1405" s="22" t="s">
        <v>331</v>
      </c>
      <c r="P1405" s="2" t="s">
        <v>41</v>
      </c>
      <c r="Q1405" s="2"/>
      <c r="R1405" s="14" t="n">
        <v>1983</v>
      </c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customFormat="false" ht="15.75" hidden="false" customHeight="false" outlineLevel="0" collapsed="false">
      <c r="A1406" s="2" t="s">
        <v>328</v>
      </c>
      <c r="B1406" s="6" t="s">
        <v>329</v>
      </c>
      <c r="C1406" s="2"/>
      <c r="D1406" s="2" t="s">
        <v>171</v>
      </c>
      <c r="E1406" s="6" t="s">
        <v>143</v>
      </c>
      <c r="F1406" s="2"/>
      <c r="G1406" s="14" t="n">
        <v>5.4</v>
      </c>
      <c r="H1406" s="14" t="n">
        <v>520</v>
      </c>
      <c r="I1406" s="2" t="s">
        <v>311</v>
      </c>
      <c r="J1406" s="2" t="s">
        <v>256</v>
      </c>
      <c r="K1406" s="14" t="n">
        <v>0.6</v>
      </c>
      <c r="L1406" s="14" t="n">
        <v>0.3</v>
      </c>
      <c r="M1406" s="2" t="s">
        <v>173</v>
      </c>
      <c r="N1406" s="2" t="s">
        <v>330</v>
      </c>
      <c r="O1406" s="22" t="s">
        <v>331</v>
      </c>
      <c r="P1406" s="2" t="s">
        <v>41</v>
      </c>
      <c r="Q1406" s="2"/>
      <c r="R1406" s="2" t="n">
        <v>1982</v>
      </c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customFormat="false" ht="15.75" hidden="false" customHeight="false" outlineLevel="0" collapsed="false">
      <c r="A1407" s="2" t="s">
        <v>332</v>
      </c>
      <c r="B1407" s="6" t="s">
        <v>329</v>
      </c>
      <c r="C1407" s="2"/>
      <c r="D1407" s="2" t="s">
        <v>171</v>
      </c>
      <c r="E1407" s="6" t="s">
        <v>143</v>
      </c>
      <c r="F1407" s="2"/>
      <c r="G1407" s="14" t="n">
        <v>5.4</v>
      </c>
      <c r="H1407" s="14" t="n">
        <v>520</v>
      </c>
      <c r="I1407" s="2" t="s">
        <v>311</v>
      </c>
      <c r="J1407" s="2" t="s">
        <v>256</v>
      </c>
      <c r="K1407" s="14" t="n">
        <v>1.1</v>
      </c>
      <c r="L1407" s="14" t="n">
        <v>0.9</v>
      </c>
      <c r="M1407" s="2" t="s">
        <v>173</v>
      </c>
      <c r="N1407" s="2" t="s">
        <v>330</v>
      </c>
      <c r="O1407" s="22" t="s">
        <v>331</v>
      </c>
      <c r="P1407" s="2" t="s">
        <v>41</v>
      </c>
      <c r="Q1407" s="2"/>
      <c r="R1407" s="2" t="n">
        <v>1982</v>
      </c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customFormat="false" ht="15.75" hidden="false" customHeight="false" outlineLevel="0" collapsed="false">
      <c r="A1408" s="2" t="s">
        <v>333</v>
      </c>
      <c r="B1408" s="6" t="s">
        <v>329</v>
      </c>
      <c r="C1408" s="2"/>
      <c r="D1408" s="2" t="s">
        <v>171</v>
      </c>
      <c r="E1408" s="6" t="s">
        <v>143</v>
      </c>
      <c r="F1408" s="2"/>
      <c r="G1408" s="14" t="n">
        <v>5.4</v>
      </c>
      <c r="H1408" s="14" t="n">
        <v>520</v>
      </c>
      <c r="I1408" s="2" t="s">
        <v>311</v>
      </c>
      <c r="J1408" s="2" t="s">
        <v>256</v>
      </c>
      <c r="K1408" s="14" t="n">
        <v>1.1</v>
      </c>
      <c r="L1408" s="14" t="n">
        <v>0.2</v>
      </c>
      <c r="M1408" s="2" t="s">
        <v>173</v>
      </c>
      <c r="N1408" s="2" t="s">
        <v>330</v>
      </c>
      <c r="O1408" s="22" t="s">
        <v>331</v>
      </c>
      <c r="P1408" s="2" t="s">
        <v>41</v>
      </c>
      <c r="Q1408" s="2"/>
      <c r="R1408" s="2" t="n">
        <v>1982</v>
      </c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customFormat="false" ht="15.75" hidden="false" customHeight="false" outlineLevel="0" collapsed="false">
      <c r="A1409" s="2" t="s">
        <v>334</v>
      </c>
      <c r="B1409" s="6" t="s">
        <v>329</v>
      </c>
      <c r="C1409" s="2"/>
      <c r="D1409" s="2" t="s">
        <v>171</v>
      </c>
      <c r="E1409" s="6" t="s">
        <v>143</v>
      </c>
      <c r="F1409" s="2"/>
      <c r="G1409" s="14" t="n">
        <v>5.4</v>
      </c>
      <c r="H1409" s="14" t="n">
        <v>520</v>
      </c>
      <c r="I1409" s="2" t="s">
        <v>311</v>
      </c>
      <c r="J1409" s="2" t="s">
        <v>256</v>
      </c>
      <c r="K1409" s="14" t="n">
        <v>1.6</v>
      </c>
      <c r="L1409" s="14" t="n">
        <v>0.9</v>
      </c>
      <c r="M1409" s="2" t="s">
        <v>173</v>
      </c>
      <c r="N1409" s="2" t="s">
        <v>330</v>
      </c>
      <c r="O1409" s="22" t="s">
        <v>331</v>
      </c>
      <c r="P1409" s="2" t="s">
        <v>41</v>
      </c>
      <c r="Q1409" s="2"/>
      <c r="R1409" s="2" t="n">
        <v>1982</v>
      </c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customFormat="false" ht="15.75" hidden="false" customHeight="false" outlineLevel="0" collapsed="false">
      <c r="A1410" s="2" t="s">
        <v>328</v>
      </c>
      <c r="B1410" s="6" t="s">
        <v>329</v>
      </c>
      <c r="C1410" s="2"/>
      <c r="D1410" s="2" t="s">
        <v>171</v>
      </c>
      <c r="E1410" s="6" t="s">
        <v>143</v>
      </c>
      <c r="F1410" s="2"/>
      <c r="G1410" s="14" t="n">
        <v>5.4</v>
      </c>
      <c r="H1410" s="14" t="n">
        <v>520</v>
      </c>
      <c r="I1410" s="2" t="s">
        <v>311</v>
      </c>
      <c r="J1410" s="2" t="s">
        <v>256</v>
      </c>
      <c r="K1410" s="14" t="n">
        <v>1</v>
      </c>
      <c r="L1410" s="14" t="n">
        <v>0.3</v>
      </c>
      <c r="M1410" s="2" t="s">
        <v>173</v>
      </c>
      <c r="N1410" s="2" t="s">
        <v>330</v>
      </c>
      <c r="O1410" s="22" t="s">
        <v>331</v>
      </c>
      <c r="P1410" s="2" t="s">
        <v>41</v>
      </c>
      <c r="Q1410" s="2"/>
      <c r="R1410" s="14" t="n">
        <v>1983</v>
      </c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customFormat="false" ht="15.75" hidden="false" customHeight="false" outlineLevel="0" collapsed="false">
      <c r="A1411" s="2" t="s">
        <v>332</v>
      </c>
      <c r="B1411" s="6" t="s">
        <v>329</v>
      </c>
      <c r="C1411" s="2"/>
      <c r="D1411" s="2" t="s">
        <v>171</v>
      </c>
      <c r="E1411" s="6" t="s">
        <v>143</v>
      </c>
      <c r="F1411" s="2"/>
      <c r="G1411" s="14" t="n">
        <v>5.4</v>
      </c>
      <c r="H1411" s="14" t="n">
        <v>520</v>
      </c>
      <c r="I1411" s="2" t="s">
        <v>311</v>
      </c>
      <c r="J1411" s="2" t="s">
        <v>256</v>
      </c>
      <c r="K1411" s="14" t="n">
        <v>1.5</v>
      </c>
      <c r="L1411" s="14" t="n">
        <v>1.1</v>
      </c>
      <c r="M1411" s="2" t="s">
        <v>173</v>
      </c>
      <c r="N1411" s="2" t="s">
        <v>330</v>
      </c>
      <c r="O1411" s="22" t="s">
        <v>331</v>
      </c>
      <c r="P1411" s="2" t="s">
        <v>41</v>
      </c>
      <c r="Q1411" s="2"/>
      <c r="R1411" s="14" t="n">
        <v>1983</v>
      </c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customFormat="false" ht="15.75" hidden="false" customHeight="false" outlineLevel="0" collapsed="false">
      <c r="A1412" s="2" t="s">
        <v>333</v>
      </c>
      <c r="B1412" s="6" t="s">
        <v>329</v>
      </c>
      <c r="C1412" s="2"/>
      <c r="D1412" s="2" t="s">
        <v>171</v>
      </c>
      <c r="E1412" s="6" t="s">
        <v>143</v>
      </c>
      <c r="F1412" s="2"/>
      <c r="G1412" s="14" t="n">
        <v>5.4</v>
      </c>
      <c r="H1412" s="14" t="n">
        <v>520</v>
      </c>
      <c r="I1412" s="2" t="s">
        <v>311</v>
      </c>
      <c r="J1412" s="2" t="s">
        <v>256</v>
      </c>
      <c r="K1412" s="14" t="n">
        <v>1.9</v>
      </c>
      <c r="L1412" s="14" t="n">
        <v>0.3</v>
      </c>
      <c r="M1412" s="2" t="s">
        <v>173</v>
      </c>
      <c r="N1412" s="2" t="s">
        <v>330</v>
      </c>
      <c r="O1412" s="22" t="s">
        <v>331</v>
      </c>
      <c r="P1412" s="2" t="s">
        <v>41</v>
      </c>
      <c r="Q1412" s="2"/>
      <c r="R1412" s="14" t="n">
        <v>1983</v>
      </c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customFormat="false" ht="15.75" hidden="false" customHeight="false" outlineLevel="0" collapsed="false">
      <c r="A1413" s="2" t="s">
        <v>334</v>
      </c>
      <c r="B1413" s="6" t="s">
        <v>329</v>
      </c>
      <c r="C1413" s="2"/>
      <c r="D1413" s="2" t="s">
        <v>171</v>
      </c>
      <c r="E1413" s="6" t="s">
        <v>143</v>
      </c>
      <c r="F1413" s="2"/>
      <c r="G1413" s="14" t="n">
        <v>5.4</v>
      </c>
      <c r="H1413" s="14" t="n">
        <v>520</v>
      </c>
      <c r="I1413" s="2" t="s">
        <v>311</v>
      </c>
      <c r="J1413" s="2" t="s">
        <v>256</v>
      </c>
      <c r="K1413" s="14" t="n">
        <v>2.5</v>
      </c>
      <c r="L1413" s="14" t="n">
        <v>0.3</v>
      </c>
      <c r="M1413" s="2" t="s">
        <v>173</v>
      </c>
      <c r="N1413" s="2" t="s">
        <v>330</v>
      </c>
      <c r="O1413" s="22" t="s">
        <v>331</v>
      </c>
      <c r="P1413" s="2" t="s">
        <v>41</v>
      </c>
      <c r="Q1413" s="2"/>
      <c r="R1413" s="14" t="n">
        <v>1983</v>
      </c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customFormat="false" ht="15.75" hidden="false" customHeight="false" outlineLevel="0" collapsed="false">
      <c r="A1414" s="2" t="s">
        <v>328</v>
      </c>
      <c r="B1414" s="6" t="s">
        <v>329</v>
      </c>
      <c r="C1414" s="2"/>
      <c r="D1414" s="2" t="s">
        <v>171</v>
      </c>
      <c r="E1414" s="6" t="s">
        <v>143</v>
      </c>
      <c r="F1414" s="2"/>
      <c r="G1414" s="14" t="n">
        <v>5.4</v>
      </c>
      <c r="H1414" s="14" t="n">
        <v>520</v>
      </c>
      <c r="I1414" s="2" t="s">
        <v>311</v>
      </c>
      <c r="J1414" s="2" t="s">
        <v>234</v>
      </c>
      <c r="K1414" s="2" t="n">
        <v>19</v>
      </c>
      <c r="L1414" s="2" t="n">
        <v>1.7</v>
      </c>
      <c r="M1414" s="2" t="s">
        <v>173</v>
      </c>
      <c r="N1414" s="2" t="s">
        <v>330</v>
      </c>
      <c r="O1414" s="22" t="s">
        <v>331</v>
      </c>
      <c r="P1414" s="2" t="s">
        <v>41</v>
      </c>
      <c r="Q1414" s="2"/>
      <c r="R1414" s="2" t="n">
        <v>1982</v>
      </c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customFormat="false" ht="15.75" hidden="false" customHeight="false" outlineLevel="0" collapsed="false">
      <c r="A1415" s="2" t="s">
        <v>332</v>
      </c>
      <c r="B1415" s="6" t="s">
        <v>329</v>
      </c>
      <c r="C1415" s="2"/>
      <c r="D1415" s="2" t="s">
        <v>171</v>
      </c>
      <c r="E1415" s="6" t="s">
        <v>143</v>
      </c>
      <c r="F1415" s="2"/>
      <c r="G1415" s="14" t="n">
        <v>5.4</v>
      </c>
      <c r="H1415" s="14" t="n">
        <v>520</v>
      </c>
      <c r="I1415" s="2" t="s">
        <v>311</v>
      </c>
      <c r="J1415" s="2" t="s">
        <v>234</v>
      </c>
      <c r="K1415" s="2" t="n">
        <v>135.8</v>
      </c>
      <c r="L1415" s="2" t="n">
        <v>43.5</v>
      </c>
      <c r="M1415" s="2" t="s">
        <v>173</v>
      </c>
      <c r="N1415" s="2" t="s">
        <v>330</v>
      </c>
      <c r="O1415" s="22" t="s">
        <v>331</v>
      </c>
      <c r="P1415" s="2" t="s">
        <v>41</v>
      </c>
      <c r="Q1415" s="2"/>
      <c r="R1415" s="2" t="n">
        <v>1982</v>
      </c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customFormat="false" ht="15.75" hidden="false" customHeight="false" outlineLevel="0" collapsed="false">
      <c r="A1416" s="2" t="s">
        <v>333</v>
      </c>
      <c r="B1416" s="6" t="s">
        <v>329</v>
      </c>
      <c r="C1416" s="2"/>
      <c r="D1416" s="2" t="s">
        <v>171</v>
      </c>
      <c r="E1416" s="6" t="s">
        <v>143</v>
      </c>
      <c r="F1416" s="2"/>
      <c r="G1416" s="14" t="n">
        <v>5.4</v>
      </c>
      <c r="H1416" s="14" t="n">
        <v>520</v>
      </c>
      <c r="I1416" s="2" t="s">
        <v>311</v>
      </c>
      <c r="J1416" s="2" t="s">
        <v>234</v>
      </c>
      <c r="K1416" s="2" t="n">
        <v>49.5</v>
      </c>
      <c r="L1416" s="2" t="n">
        <v>6.5</v>
      </c>
      <c r="M1416" s="2" t="s">
        <v>173</v>
      </c>
      <c r="N1416" s="2" t="s">
        <v>330</v>
      </c>
      <c r="O1416" s="22" t="s">
        <v>331</v>
      </c>
      <c r="P1416" s="2" t="s">
        <v>41</v>
      </c>
      <c r="Q1416" s="2"/>
      <c r="R1416" s="2" t="n">
        <v>1982</v>
      </c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customFormat="false" ht="15.75" hidden="false" customHeight="false" outlineLevel="0" collapsed="false">
      <c r="A1417" s="2" t="s">
        <v>334</v>
      </c>
      <c r="B1417" s="6" t="s">
        <v>329</v>
      </c>
      <c r="C1417" s="2"/>
      <c r="D1417" s="2" t="s">
        <v>171</v>
      </c>
      <c r="E1417" s="6" t="s">
        <v>143</v>
      </c>
      <c r="F1417" s="2"/>
      <c r="G1417" s="14" t="n">
        <v>5.4</v>
      </c>
      <c r="H1417" s="14" t="n">
        <v>520</v>
      </c>
      <c r="I1417" s="2" t="s">
        <v>311</v>
      </c>
      <c r="J1417" s="2" t="s">
        <v>234</v>
      </c>
      <c r="K1417" s="2" t="n">
        <v>98.4</v>
      </c>
      <c r="L1417" s="2" t="n">
        <v>0.7</v>
      </c>
      <c r="M1417" s="2" t="s">
        <v>173</v>
      </c>
      <c r="N1417" s="2" t="s">
        <v>330</v>
      </c>
      <c r="O1417" s="22" t="s">
        <v>331</v>
      </c>
      <c r="P1417" s="2" t="s">
        <v>41</v>
      </c>
      <c r="Q1417" s="2"/>
      <c r="R1417" s="2" t="n">
        <v>1982</v>
      </c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customFormat="false" ht="15.75" hidden="false" customHeight="false" outlineLevel="0" collapsed="false">
      <c r="A1418" s="2" t="s">
        <v>328</v>
      </c>
      <c r="B1418" s="6" t="s">
        <v>329</v>
      </c>
      <c r="C1418" s="2"/>
      <c r="D1418" s="2" t="s">
        <v>171</v>
      </c>
      <c r="E1418" s="6" t="s">
        <v>143</v>
      </c>
      <c r="F1418" s="2"/>
      <c r="G1418" s="14" t="n">
        <v>5.4</v>
      </c>
      <c r="H1418" s="14" t="n">
        <v>520</v>
      </c>
      <c r="I1418" s="2" t="s">
        <v>311</v>
      </c>
      <c r="J1418" s="2" t="s">
        <v>234</v>
      </c>
      <c r="K1418" s="2" t="n">
        <v>16.6</v>
      </c>
      <c r="L1418" s="2" t="n">
        <v>3.9</v>
      </c>
      <c r="M1418" s="2" t="s">
        <v>173</v>
      </c>
      <c r="N1418" s="2" t="s">
        <v>330</v>
      </c>
      <c r="O1418" s="22" t="s">
        <v>331</v>
      </c>
      <c r="P1418" s="2" t="s">
        <v>41</v>
      </c>
      <c r="Q1418" s="2"/>
      <c r="R1418" s="14" t="n">
        <v>1983</v>
      </c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customFormat="false" ht="15.75" hidden="false" customHeight="false" outlineLevel="0" collapsed="false">
      <c r="A1419" s="2" t="s">
        <v>332</v>
      </c>
      <c r="B1419" s="6" t="s">
        <v>329</v>
      </c>
      <c r="C1419" s="2"/>
      <c r="D1419" s="2" t="s">
        <v>171</v>
      </c>
      <c r="E1419" s="6" t="s">
        <v>143</v>
      </c>
      <c r="F1419" s="2"/>
      <c r="G1419" s="14" t="n">
        <v>5.4</v>
      </c>
      <c r="H1419" s="14" t="n">
        <v>520</v>
      </c>
      <c r="I1419" s="2" t="s">
        <v>311</v>
      </c>
      <c r="J1419" s="2" t="s">
        <v>234</v>
      </c>
      <c r="K1419" s="2" t="n">
        <v>17.1</v>
      </c>
      <c r="L1419" s="2" t="n">
        <v>12.3</v>
      </c>
      <c r="M1419" s="2" t="s">
        <v>173</v>
      </c>
      <c r="N1419" s="2" t="s">
        <v>330</v>
      </c>
      <c r="O1419" s="22" t="s">
        <v>331</v>
      </c>
      <c r="P1419" s="2" t="s">
        <v>41</v>
      </c>
      <c r="Q1419" s="2"/>
      <c r="R1419" s="14" t="n">
        <v>1983</v>
      </c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customFormat="false" ht="15.75" hidden="false" customHeight="false" outlineLevel="0" collapsed="false">
      <c r="A1420" s="2" t="s">
        <v>333</v>
      </c>
      <c r="B1420" s="6" t="s">
        <v>329</v>
      </c>
      <c r="C1420" s="2"/>
      <c r="D1420" s="2" t="s">
        <v>171</v>
      </c>
      <c r="E1420" s="6" t="s">
        <v>143</v>
      </c>
      <c r="F1420" s="2"/>
      <c r="G1420" s="14" t="n">
        <v>5.4</v>
      </c>
      <c r="H1420" s="14" t="n">
        <v>520</v>
      </c>
      <c r="I1420" s="2" t="s">
        <v>311</v>
      </c>
      <c r="J1420" s="2" t="s">
        <v>234</v>
      </c>
      <c r="K1420" s="2" t="n">
        <v>31</v>
      </c>
      <c r="L1420" s="2" t="n">
        <v>19.9</v>
      </c>
      <c r="M1420" s="2" t="s">
        <v>173</v>
      </c>
      <c r="N1420" s="2" t="s">
        <v>330</v>
      </c>
      <c r="O1420" s="22" t="s">
        <v>331</v>
      </c>
      <c r="P1420" s="2" t="s">
        <v>41</v>
      </c>
      <c r="Q1420" s="2"/>
      <c r="R1420" s="14" t="n">
        <v>1983</v>
      </c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customFormat="false" ht="15.75" hidden="false" customHeight="false" outlineLevel="0" collapsed="false">
      <c r="A1421" s="2" t="s">
        <v>334</v>
      </c>
      <c r="B1421" s="6" t="s">
        <v>329</v>
      </c>
      <c r="C1421" s="2"/>
      <c r="D1421" s="2" t="s">
        <v>171</v>
      </c>
      <c r="E1421" s="6" t="s">
        <v>143</v>
      </c>
      <c r="F1421" s="2"/>
      <c r="G1421" s="14" t="n">
        <v>5.4</v>
      </c>
      <c r="H1421" s="14" t="n">
        <v>520</v>
      </c>
      <c r="I1421" s="2" t="s">
        <v>311</v>
      </c>
      <c r="J1421" s="2" t="s">
        <v>234</v>
      </c>
      <c r="K1421" s="2" t="n">
        <v>38.3</v>
      </c>
      <c r="L1421" s="2" t="n">
        <v>1</v>
      </c>
      <c r="M1421" s="2" t="s">
        <v>173</v>
      </c>
      <c r="N1421" s="2" t="s">
        <v>330</v>
      </c>
      <c r="O1421" s="22" t="s">
        <v>331</v>
      </c>
      <c r="P1421" s="2" t="s">
        <v>41</v>
      </c>
      <c r="Q1421" s="2"/>
      <c r="R1421" s="14" t="n">
        <v>1983</v>
      </c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customFormat="false" ht="15.75" hidden="false" customHeight="false" outlineLevel="0" collapsed="false">
      <c r="A1422" s="2" t="s">
        <v>328</v>
      </c>
      <c r="B1422" s="6" t="s">
        <v>329</v>
      </c>
      <c r="C1422" s="2"/>
      <c r="D1422" s="2" t="s">
        <v>171</v>
      </c>
      <c r="E1422" s="6" t="s">
        <v>143</v>
      </c>
      <c r="F1422" s="2"/>
      <c r="G1422" s="14" t="n">
        <v>5.4</v>
      </c>
      <c r="H1422" s="14" t="n">
        <v>520</v>
      </c>
      <c r="I1422" s="2" t="s">
        <v>311</v>
      </c>
      <c r="J1422" s="2" t="s">
        <v>259</v>
      </c>
      <c r="K1422" s="6" t="n">
        <v>1.7</v>
      </c>
      <c r="L1422" s="2" t="n">
        <v>0.1</v>
      </c>
      <c r="M1422" s="2" t="s">
        <v>173</v>
      </c>
      <c r="N1422" s="2" t="s">
        <v>330</v>
      </c>
      <c r="O1422" s="22" t="s">
        <v>331</v>
      </c>
      <c r="P1422" s="2" t="s">
        <v>41</v>
      </c>
      <c r="Q1422" s="2"/>
      <c r="R1422" s="2" t="n">
        <v>1982</v>
      </c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customFormat="false" ht="15.75" hidden="false" customHeight="false" outlineLevel="0" collapsed="false">
      <c r="A1423" s="2" t="s">
        <v>332</v>
      </c>
      <c r="B1423" s="6" t="s">
        <v>329</v>
      </c>
      <c r="C1423" s="2"/>
      <c r="D1423" s="2" t="s">
        <v>171</v>
      </c>
      <c r="E1423" s="6" t="s">
        <v>143</v>
      </c>
      <c r="F1423" s="2"/>
      <c r="G1423" s="14" t="n">
        <v>5.4</v>
      </c>
      <c r="H1423" s="14" t="n">
        <v>520</v>
      </c>
      <c r="I1423" s="2" t="s">
        <v>311</v>
      </c>
      <c r="J1423" s="2" t="s">
        <v>259</v>
      </c>
      <c r="K1423" s="2" t="n">
        <v>5.1</v>
      </c>
      <c r="L1423" s="2" t="n">
        <v>1.1</v>
      </c>
      <c r="M1423" s="2" t="s">
        <v>173</v>
      </c>
      <c r="N1423" s="2" t="s">
        <v>330</v>
      </c>
      <c r="O1423" s="22" t="s">
        <v>331</v>
      </c>
      <c r="P1423" s="2" t="s">
        <v>41</v>
      </c>
      <c r="Q1423" s="2"/>
      <c r="R1423" s="2" t="n">
        <v>1982</v>
      </c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customFormat="false" ht="15.75" hidden="false" customHeight="false" outlineLevel="0" collapsed="false">
      <c r="A1424" s="2" t="s">
        <v>333</v>
      </c>
      <c r="B1424" s="6" t="s">
        <v>329</v>
      </c>
      <c r="C1424" s="2"/>
      <c r="D1424" s="2" t="s">
        <v>171</v>
      </c>
      <c r="E1424" s="6" t="s">
        <v>143</v>
      </c>
      <c r="F1424" s="2"/>
      <c r="G1424" s="14" t="n">
        <v>5.4</v>
      </c>
      <c r="H1424" s="14" t="n">
        <v>520</v>
      </c>
      <c r="I1424" s="2" t="s">
        <v>311</v>
      </c>
      <c r="J1424" s="2" t="s">
        <v>259</v>
      </c>
      <c r="K1424" s="2" t="n">
        <v>1.4</v>
      </c>
      <c r="L1424" s="2" t="n">
        <v>0.4</v>
      </c>
      <c r="M1424" s="2" t="s">
        <v>173</v>
      </c>
      <c r="N1424" s="2" t="s">
        <v>330</v>
      </c>
      <c r="O1424" s="22" t="s">
        <v>331</v>
      </c>
      <c r="P1424" s="2" t="s">
        <v>41</v>
      </c>
      <c r="Q1424" s="2"/>
      <c r="R1424" s="2" t="n">
        <v>1982</v>
      </c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customFormat="false" ht="15.75" hidden="false" customHeight="false" outlineLevel="0" collapsed="false">
      <c r="A1425" s="2" t="s">
        <v>334</v>
      </c>
      <c r="B1425" s="6" t="s">
        <v>329</v>
      </c>
      <c r="C1425" s="2"/>
      <c r="D1425" s="2" t="s">
        <v>171</v>
      </c>
      <c r="E1425" s="6" t="s">
        <v>143</v>
      </c>
      <c r="F1425" s="2"/>
      <c r="G1425" s="14" t="n">
        <v>5.4</v>
      </c>
      <c r="H1425" s="14" t="n">
        <v>520</v>
      </c>
      <c r="I1425" s="2" t="s">
        <v>311</v>
      </c>
      <c r="J1425" s="2" t="s">
        <v>259</v>
      </c>
      <c r="K1425" s="2" t="n">
        <v>1.2</v>
      </c>
      <c r="L1425" s="2" t="n">
        <v>0.2</v>
      </c>
      <c r="M1425" s="2" t="s">
        <v>173</v>
      </c>
      <c r="N1425" s="2" t="s">
        <v>330</v>
      </c>
      <c r="O1425" s="22" t="s">
        <v>331</v>
      </c>
      <c r="P1425" s="2" t="s">
        <v>41</v>
      </c>
      <c r="Q1425" s="2"/>
      <c r="R1425" s="2" t="n">
        <v>1982</v>
      </c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customFormat="false" ht="15.75" hidden="false" customHeight="false" outlineLevel="0" collapsed="false">
      <c r="A1426" s="2" t="s">
        <v>328</v>
      </c>
      <c r="B1426" s="6" t="s">
        <v>329</v>
      </c>
      <c r="C1426" s="2"/>
      <c r="D1426" s="2" t="s">
        <v>171</v>
      </c>
      <c r="E1426" s="6" t="s">
        <v>143</v>
      </c>
      <c r="F1426" s="2"/>
      <c r="G1426" s="14" t="n">
        <v>5.4</v>
      </c>
      <c r="H1426" s="14" t="n">
        <v>520</v>
      </c>
      <c r="I1426" s="2" t="s">
        <v>311</v>
      </c>
      <c r="J1426" s="2" t="s">
        <v>259</v>
      </c>
      <c r="K1426" s="2" t="n">
        <v>6.6</v>
      </c>
      <c r="L1426" s="2" t="n">
        <v>1</v>
      </c>
      <c r="M1426" s="2" t="s">
        <v>173</v>
      </c>
      <c r="N1426" s="2" t="s">
        <v>330</v>
      </c>
      <c r="O1426" s="22" t="s">
        <v>331</v>
      </c>
      <c r="P1426" s="2" t="s">
        <v>41</v>
      </c>
      <c r="Q1426" s="2"/>
      <c r="R1426" s="14" t="n">
        <v>1983</v>
      </c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customFormat="false" ht="15.75" hidden="false" customHeight="false" outlineLevel="0" collapsed="false">
      <c r="A1427" s="2" t="s">
        <v>332</v>
      </c>
      <c r="B1427" s="6" t="s">
        <v>329</v>
      </c>
      <c r="C1427" s="2"/>
      <c r="D1427" s="2" t="s">
        <v>171</v>
      </c>
      <c r="E1427" s="6" t="s">
        <v>143</v>
      </c>
      <c r="F1427" s="2"/>
      <c r="G1427" s="14" t="n">
        <v>5.4</v>
      </c>
      <c r="H1427" s="14" t="n">
        <v>520</v>
      </c>
      <c r="I1427" s="2" t="s">
        <v>311</v>
      </c>
      <c r="J1427" s="2" t="s">
        <v>259</v>
      </c>
      <c r="K1427" s="2" t="n">
        <v>11</v>
      </c>
      <c r="L1427" s="2" t="n">
        <v>1.7</v>
      </c>
      <c r="M1427" s="2" t="s">
        <v>173</v>
      </c>
      <c r="N1427" s="2" t="s">
        <v>330</v>
      </c>
      <c r="O1427" s="22" t="s">
        <v>331</v>
      </c>
      <c r="P1427" s="2" t="s">
        <v>41</v>
      </c>
      <c r="Q1427" s="2"/>
      <c r="R1427" s="14" t="n">
        <v>1983</v>
      </c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customFormat="false" ht="15.75" hidden="false" customHeight="false" outlineLevel="0" collapsed="false">
      <c r="A1428" s="2" t="s">
        <v>333</v>
      </c>
      <c r="B1428" s="6" t="s">
        <v>329</v>
      </c>
      <c r="C1428" s="2"/>
      <c r="D1428" s="2" t="s">
        <v>171</v>
      </c>
      <c r="E1428" s="6" t="s">
        <v>143</v>
      </c>
      <c r="F1428" s="2"/>
      <c r="G1428" s="14" t="n">
        <v>5.4</v>
      </c>
      <c r="H1428" s="14" t="n">
        <v>520</v>
      </c>
      <c r="I1428" s="2" t="s">
        <v>311</v>
      </c>
      <c r="J1428" s="2" t="s">
        <v>259</v>
      </c>
      <c r="K1428" s="2" t="n">
        <v>6.4</v>
      </c>
      <c r="L1428" s="2" t="n">
        <v>1.2</v>
      </c>
      <c r="M1428" s="2" t="s">
        <v>173</v>
      </c>
      <c r="N1428" s="2" t="s">
        <v>330</v>
      </c>
      <c r="O1428" s="22" t="s">
        <v>331</v>
      </c>
      <c r="P1428" s="2" t="s">
        <v>41</v>
      </c>
      <c r="Q1428" s="2"/>
      <c r="R1428" s="14" t="n">
        <v>1983</v>
      </c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customFormat="false" ht="15.75" hidden="false" customHeight="false" outlineLevel="0" collapsed="false">
      <c r="A1429" s="2" t="s">
        <v>334</v>
      </c>
      <c r="B1429" s="6" t="s">
        <v>329</v>
      </c>
      <c r="C1429" s="2"/>
      <c r="D1429" s="2" t="s">
        <v>171</v>
      </c>
      <c r="E1429" s="6" t="s">
        <v>143</v>
      </c>
      <c r="F1429" s="2"/>
      <c r="G1429" s="14" t="n">
        <v>5.4</v>
      </c>
      <c r="H1429" s="14" t="n">
        <v>520</v>
      </c>
      <c r="I1429" s="2" t="s">
        <v>311</v>
      </c>
      <c r="J1429" s="2" t="s">
        <v>259</v>
      </c>
      <c r="K1429" s="2" t="n">
        <v>2.9</v>
      </c>
      <c r="L1429" s="2" t="n">
        <v>0.5</v>
      </c>
      <c r="M1429" s="2" t="s">
        <v>173</v>
      </c>
      <c r="N1429" s="2" t="s">
        <v>330</v>
      </c>
      <c r="O1429" s="22" t="s">
        <v>331</v>
      </c>
      <c r="P1429" s="2" t="s">
        <v>41</v>
      </c>
      <c r="Q1429" s="2"/>
      <c r="R1429" s="14" t="n">
        <v>1983</v>
      </c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customFormat="false" ht="15.75" hidden="false" customHeight="false" outlineLevel="0" collapsed="false">
      <c r="A1430" s="2" t="s">
        <v>328</v>
      </c>
      <c r="B1430" s="6" t="s">
        <v>329</v>
      </c>
      <c r="C1430" s="2"/>
      <c r="D1430" s="2" t="s">
        <v>171</v>
      </c>
      <c r="E1430" s="6" t="s">
        <v>143</v>
      </c>
      <c r="F1430" s="2"/>
      <c r="G1430" s="14" t="n">
        <v>5.4</v>
      </c>
      <c r="H1430" s="14" t="n">
        <v>520</v>
      </c>
      <c r="I1430" s="2" t="s">
        <v>311</v>
      </c>
      <c r="J1430" s="2" t="s">
        <v>75</v>
      </c>
      <c r="K1430" s="2" t="n">
        <v>6.4</v>
      </c>
      <c r="L1430" s="2" t="n">
        <v>0.3</v>
      </c>
      <c r="M1430" s="2" t="s">
        <v>173</v>
      </c>
      <c r="N1430" s="2" t="s">
        <v>330</v>
      </c>
      <c r="O1430" s="22" t="s">
        <v>331</v>
      </c>
      <c r="P1430" s="2" t="s">
        <v>41</v>
      </c>
      <c r="Q1430" s="2"/>
      <c r="R1430" s="2" t="n">
        <v>1982</v>
      </c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customFormat="false" ht="15.75" hidden="false" customHeight="false" outlineLevel="0" collapsed="false">
      <c r="A1431" s="2" t="s">
        <v>332</v>
      </c>
      <c r="B1431" s="6" t="s">
        <v>329</v>
      </c>
      <c r="C1431" s="2"/>
      <c r="D1431" s="2" t="s">
        <v>171</v>
      </c>
      <c r="E1431" s="6" t="s">
        <v>143</v>
      </c>
      <c r="F1431" s="2"/>
      <c r="G1431" s="14" t="n">
        <v>5.4</v>
      </c>
      <c r="H1431" s="14" t="n">
        <v>520</v>
      </c>
      <c r="I1431" s="2" t="s">
        <v>311</v>
      </c>
      <c r="J1431" s="2" t="s">
        <v>75</v>
      </c>
      <c r="K1431" s="2" t="n">
        <v>22.8</v>
      </c>
      <c r="L1431" s="2" t="n">
        <v>8.3</v>
      </c>
      <c r="M1431" s="2" t="s">
        <v>173</v>
      </c>
      <c r="N1431" s="2" t="s">
        <v>330</v>
      </c>
      <c r="O1431" s="22" t="s">
        <v>331</v>
      </c>
      <c r="P1431" s="2" t="s">
        <v>41</v>
      </c>
      <c r="Q1431" s="2"/>
      <c r="R1431" s="2" t="n">
        <v>1982</v>
      </c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customFormat="false" ht="15.75" hidden="false" customHeight="false" outlineLevel="0" collapsed="false">
      <c r="A1432" s="2" t="s">
        <v>333</v>
      </c>
      <c r="B1432" s="6" t="s">
        <v>329</v>
      </c>
      <c r="C1432" s="2"/>
      <c r="D1432" s="2" t="s">
        <v>171</v>
      </c>
      <c r="E1432" s="6" t="s">
        <v>143</v>
      </c>
      <c r="F1432" s="2"/>
      <c r="G1432" s="14" t="n">
        <v>5.4</v>
      </c>
      <c r="H1432" s="14" t="n">
        <v>520</v>
      </c>
      <c r="I1432" s="2" t="s">
        <v>311</v>
      </c>
      <c r="J1432" s="2" t="s">
        <v>75</v>
      </c>
      <c r="K1432" s="2" t="n">
        <v>23.5</v>
      </c>
      <c r="L1432" s="2" t="n">
        <v>1.1</v>
      </c>
      <c r="M1432" s="2" t="s">
        <v>173</v>
      </c>
      <c r="N1432" s="2" t="s">
        <v>330</v>
      </c>
      <c r="O1432" s="22" t="s">
        <v>331</v>
      </c>
      <c r="P1432" s="2" t="s">
        <v>41</v>
      </c>
      <c r="Q1432" s="2"/>
      <c r="R1432" s="2" t="n">
        <v>1982</v>
      </c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customFormat="false" ht="15.75" hidden="false" customHeight="false" outlineLevel="0" collapsed="false">
      <c r="A1433" s="2" t="s">
        <v>334</v>
      </c>
      <c r="B1433" s="6" t="s">
        <v>329</v>
      </c>
      <c r="C1433" s="2"/>
      <c r="D1433" s="2" t="s">
        <v>171</v>
      </c>
      <c r="E1433" s="6" t="s">
        <v>143</v>
      </c>
      <c r="F1433" s="2"/>
      <c r="G1433" s="14" t="n">
        <v>5.4</v>
      </c>
      <c r="H1433" s="14" t="n">
        <v>520</v>
      </c>
      <c r="I1433" s="2" t="s">
        <v>311</v>
      </c>
      <c r="J1433" s="2" t="s">
        <v>75</v>
      </c>
      <c r="K1433" s="2" t="n">
        <v>21</v>
      </c>
      <c r="L1433" s="2" t="n">
        <v>10.3</v>
      </c>
      <c r="M1433" s="2" t="s">
        <v>173</v>
      </c>
      <c r="N1433" s="2" t="s">
        <v>330</v>
      </c>
      <c r="O1433" s="22" t="s">
        <v>331</v>
      </c>
      <c r="P1433" s="2" t="s">
        <v>41</v>
      </c>
      <c r="Q1433" s="2"/>
      <c r="R1433" s="2" t="n">
        <v>1982</v>
      </c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customFormat="false" ht="15.75" hidden="false" customHeight="false" outlineLevel="0" collapsed="false">
      <c r="A1434" s="2" t="s">
        <v>328</v>
      </c>
      <c r="B1434" s="6" t="s">
        <v>329</v>
      </c>
      <c r="C1434" s="2"/>
      <c r="D1434" s="2" t="s">
        <v>171</v>
      </c>
      <c r="E1434" s="6" t="s">
        <v>143</v>
      </c>
      <c r="F1434" s="2"/>
      <c r="G1434" s="14" t="n">
        <v>5.4</v>
      </c>
      <c r="H1434" s="14" t="n">
        <v>520</v>
      </c>
      <c r="I1434" s="2" t="s">
        <v>311</v>
      </c>
      <c r="J1434" s="2" t="s">
        <v>75</v>
      </c>
      <c r="K1434" s="2" t="n">
        <v>11.6</v>
      </c>
      <c r="L1434" s="2" t="n">
        <v>2</v>
      </c>
      <c r="M1434" s="2" t="s">
        <v>173</v>
      </c>
      <c r="N1434" s="2" t="s">
        <v>330</v>
      </c>
      <c r="O1434" s="22" t="s">
        <v>331</v>
      </c>
      <c r="P1434" s="2" t="s">
        <v>41</v>
      </c>
      <c r="Q1434" s="2"/>
      <c r="R1434" s="14" t="n">
        <v>1983</v>
      </c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customFormat="false" ht="15.75" hidden="false" customHeight="false" outlineLevel="0" collapsed="false">
      <c r="A1435" s="2" t="s">
        <v>332</v>
      </c>
      <c r="B1435" s="6" t="s">
        <v>329</v>
      </c>
      <c r="C1435" s="2"/>
      <c r="D1435" s="2" t="s">
        <v>171</v>
      </c>
      <c r="E1435" s="6" t="s">
        <v>143</v>
      </c>
      <c r="F1435" s="2"/>
      <c r="G1435" s="14" t="n">
        <v>5.4</v>
      </c>
      <c r="H1435" s="14" t="n">
        <v>520</v>
      </c>
      <c r="I1435" s="2" t="s">
        <v>311</v>
      </c>
      <c r="J1435" s="2" t="s">
        <v>75</v>
      </c>
      <c r="K1435" s="2" t="n">
        <v>22.2</v>
      </c>
      <c r="L1435" s="2" t="n">
        <v>1.8</v>
      </c>
      <c r="M1435" s="2" t="s">
        <v>173</v>
      </c>
      <c r="N1435" s="2" t="s">
        <v>330</v>
      </c>
      <c r="O1435" s="22" t="s">
        <v>331</v>
      </c>
      <c r="P1435" s="2" t="s">
        <v>41</v>
      </c>
      <c r="Q1435" s="2"/>
      <c r="R1435" s="14" t="n">
        <v>1983</v>
      </c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customFormat="false" ht="15.75" hidden="false" customHeight="false" outlineLevel="0" collapsed="false">
      <c r="A1436" s="2" t="s">
        <v>333</v>
      </c>
      <c r="B1436" s="6" t="s">
        <v>329</v>
      </c>
      <c r="C1436" s="2"/>
      <c r="D1436" s="2" t="s">
        <v>171</v>
      </c>
      <c r="E1436" s="6" t="s">
        <v>143</v>
      </c>
      <c r="F1436" s="2"/>
      <c r="G1436" s="14" t="n">
        <v>5.4</v>
      </c>
      <c r="H1436" s="14" t="n">
        <v>520</v>
      </c>
      <c r="I1436" s="2" t="s">
        <v>311</v>
      </c>
      <c r="J1436" s="2" t="s">
        <v>75</v>
      </c>
      <c r="K1436" s="2" t="n">
        <v>11.5</v>
      </c>
      <c r="L1436" s="2" t="n">
        <v>3.4</v>
      </c>
      <c r="M1436" s="2" t="s">
        <v>173</v>
      </c>
      <c r="N1436" s="2" t="s">
        <v>330</v>
      </c>
      <c r="O1436" s="22" t="s">
        <v>331</v>
      </c>
      <c r="P1436" s="2" t="s">
        <v>41</v>
      </c>
      <c r="Q1436" s="2"/>
      <c r="R1436" s="14" t="n">
        <v>1983</v>
      </c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customFormat="false" ht="15.75" hidden="false" customHeight="false" outlineLevel="0" collapsed="false">
      <c r="A1437" s="2" t="s">
        <v>334</v>
      </c>
      <c r="B1437" s="6" t="s">
        <v>329</v>
      </c>
      <c r="C1437" s="2"/>
      <c r="D1437" s="2" t="s">
        <v>171</v>
      </c>
      <c r="E1437" s="6" t="s">
        <v>143</v>
      </c>
      <c r="F1437" s="2"/>
      <c r="G1437" s="14" t="n">
        <v>5.4</v>
      </c>
      <c r="H1437" s="14" t="n">
        <v>520</v>
      </c>
      <c r="I1437" s="2" t="s">
        <v>311</v>
      </c>
      <c r="J1437" s="2" t="s">
        <v>75</v>
      </c>
      <c r="K1437" s="2" t="n">
        <v>24.2</v>
      </c>
      <c r="L1437" s="2" t="s">
        <v>250</v>
      </c>
      <c r="M1437" s="2" t="s">
        <v>173</v>
      </c>
      <c r="N1437" s="2" t="s">
        <v>330</v>
      </c>
      <c r="O1437" s="22" t="s">
        <v>331</v>
      </c>
      <c r="P1437" s="2" t="s">
        <v>41</v>
      </c>
      <c r="Q1437" s="2"/>
      <c r="R1437" s="14" t="n">
        <v>1983</v>
      </c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customFormat="false" ht="15.75" hidden="false" customHeight="false" outlineLevel="0" collapsed="false">
      <c r="A1438" s="2" t="s">
        <v>328</v>
      </c>
      <c r="B1438" s="6" t="s">
        <v>329</v>
      </c>
      <c r="C1438" s="2"/>
      <c r="D1438" s="2" t="s">
        <v>171</v>
      </c>
      <c r="E1438" s="6" t="s">
        <v>143</v>
      </c>
      <c r="F1438" s="2"/>
      <c r="G1438" s="14" t="n">
        <v>5.4</v>
      </c>
      <c r="H1438" s="14" t="n">
        <v>520</v>
      </c>
      <c r="I1438" s="2" t="s">
        <v>311</v>
      </c>
      <c r="J1438" s="2" t="s">
        <v>235</v>
      </c>
      <c r="K1438" s="2" t="s">
        <v>250</v>
      </c>
      <c r="L1438" s="2"/>
      <c r="M1438" s="2" t="s">
        <v>173</v>
      </c>
      <c r="N1438" s="2" t="s">
        <v>330</v>
      </c>
      <c r="O1438" s="22" t="s">
        <v>331</v>
      </c>
      <c r="P1438" s="2" t="s">
        <v>41</v>
      </c>
      <c r="Q1438" s="2"/>
      <c r="R1438" s="2" t="n">
        <v>1982</v>
      </c>
      <c r="S1438" s="14"/>
      <c r="T1438" s="2"/>
      <c r="U1438" s="2"/>
      <c r="V1438" s="2"/>
      <c r="W1438" s="2"/>
      <c r="X1438" s="2"/>
      <c r="Y1438" s="2"/>
      <c r="Z1438" s="2"/>
      <c r="AA1438" s="2"/>
      <c r="AB1438" s="2"/>
    </row>
    <row r="1439" customFormat="false" ht="15.75" hidden="false" customHeight="false" outlineLevel="0" collapsed="false">
      <c r="A1439" s="2" t="s">
        <v>332</v>
      </c>
      <c r="B1439" s="6" t="s">
        <v>329</v>
      </c>
      <c r="C1439" s="2"/>
      <c r="D1439" s="2" t="s">
        <v>171</v>
      </c>
      <c r="E1439" s="6" t="s">
        <v>143</v>
      </c>
      <c r="F1439" s="2"/>
      <c r="G1439" s="14" t="n">
        <v>5.4</v>
      </c>
      <c r="H1439" s="14" t="n">
        <v>520</v>
      </c>
      <c r="I1439" s="2" t="s">
        <v>311</v>
      </c>
      <c r="J1439" s="2" t="s">
        <v>235</v>
      </c>
      <c r="K1439" s="2" t="n">
        <v>0.3</v>
      </c>
      <c r="L1439" s="2" t="n">
        <v>0.4</v>
      </c>
      <c r="M1439" s="2" t="s">
        <v>173</v>
      </c>
      <c r="N1439" s="2" t="s">
        <v>330</v>
      </c>
      <c r="O1439" s="22" t="s">
        <v>331</v>
      </c>
      <c r="P1439" s="2" t="s">
        <v>41</v>
      </c>
      <c r="Q1439" s="2"/>
      <c r="R1439" s="2" t="n">
        <v>1982</v>
      </c>
      <c r="S1439" s="14"/>
      <c r="T1439" s="2"/>
      <c r="U1439" s="2"/>
      <c r="V1439" s="2"/>
      <c r="W1439" s="2"/>
      <c r="X1439" s="2"/>
      <c r="Y1439" s="2"/>
      <c r="Z1439" s="2"/>
      <c r="AA1439" s="2"/>
      <c r="AB1439" s="2"/>
    </row>
    <row r="1440" customFormat="false" ht="15.75" hidden="false" customHeight="false" outlineLevel="0" collapsed="false">
      <c r="A1440" s="2" t="s">
        <v>333</v>
      </c>
      <c r="B1440" s="6" t="s">
        <v>329</v>
      </c>
      <c r="C1440" s="2"/>
      <c r="D1440" s="2" t="s">
        <v>171</v>
      </c>
      <c r="E1440" s="6" t="s">
        <v>143</v>
      </c>
      <c r="F1440" s="2"/>
      <c r="G1440" s="14" t="n">
        <v>5.4</v>
      </c>
      <c r="H1440" s="14" t="n">
        <v>520</v>
      </c>
      <c r="I1440" s="2" t="s">
        <v>311</v>
      </c>
      <c r="J1440" s="2" t="s">
        <v>235</v>
      </c>
      <c r="K1440" s="2" t="n">
        <v>0.1</v>
      </c>
      <c r="L1440" s="2" t="n">
        <v>0.1</v>
      </c>
      <c r="M1440" s="2" t="s">
        <v>173</v>
      </c>
      <c r="N1440" s="2" t="s">
        <v>330</v>
      </c>
      <c r="O1440" s="22" t="s">
        <v>331</v>
      </c>
      <c r="P1440" s="2" t="s">
        <v>41</v>
      </c>
      <c r="Q1440" s="2"/>
      <c r="R1440" s="2" t="n">
        <v>1982</v>
      </c>
      <c r="S1440" s="14"/>
      <c r="T1440" s="2"/>
      <c r="U1440" s="2"/>
      <c r="V1440" s="2"/>
      <c r="W1440" s="2"/>
      <c r="X1440" s="2"/>
      <c r="Y1440" s="2"/>
      <c r="Z1440" s="2"/>
      <c r="AA1440" s="2"/>
      <c r="AB1440" s="2"/>
    </row>
    <row r="1441" customFormat="false" ht="15.75" hidden="false" customHeight="false" outlineLevel="0" collapsed="false">
      <c r="A1441" s="2" t="s">
        <v>334</v>
      </c>
      <c r="B1441" s="6" t="s">
        <v>329</v>
      </c>
      <c r="C1441" s="2"/>
      <c r="D1441" s="2" t="s">
        <v>171</v>
      </c>
      <c r="E1441" s="6" t="s">
        <v>143</v>
      </c>
      <c r="F1441" s="2"/>
      <c r="G1441" s="14" t="n">
        <v>5.4</v>
      </c>
      <c r="H1441" s="14" t="n">
        <v>520</v>
      </c>
      <c r="I1441" s="2" t="s">
        <v>311</v>
      </c>
      <c r="J1441" s="2" t="s">
        <v>235</v>
      </c>
      <c r="K1441" s="2" t="n">
        <v>0.2</v>
      </c>
      <c r="L1441" s="2" t="s">
        <v>250</v>
      </c>
      <c r="M1441" s="2" t="s">
        <v>173</v>
      </c>
      <c r="N1441" s="2" t="s">
        <v>330</v>
      </c>
      <c r="O1441" s="22" t="s">
        <v>331</v>
      </c>
      <c r="P1441" s="2" t="s">
        <v>41</v>
      </c>
      <c r="Q1441" s="2"/>
      <c r="R1441" s="2" t="n">
        <v>1982</v>
      </c>
      <c r="S1441" s="14"/>
      <c r="T1441" s="2"/>
      <c r="U1441" s="2"/>
      <c r="V1441" s="2"/>
      <c r="W1441" s="2"/>
      <c r="X1441" s="2"/>
      <c r="Y1441" s="2"/>
      <c r="Z1441" s="2"/>
      <c r="AA1441" s="2"/>
      <c r="AB1441" s="2"/>
    </row>
    <row r="1442" customFormat="false" ht="15.75" hidden="false" customHeight="false" outlineLevel="0" collapsed="false">
      <c r="A1442" s="2" t="s">
        <v>328</v>
      </c>
      <c r="B1442" s="6" t="s">
        <v>329</v>
      </c>
      <c r="C1442" s="2"/>
      <c r="D1442" s="2" t="s">
        <v>171</v>
      </c>
      <c r="E1442" s="6" t="s">
        <v>143</v>
      </c>
      <c r="F1442" s="2"/>
      <c r="G1442" s="14" t="n">
        <v>5.4</v>
      </c>
      <c r="H1442" s="14" t="n">
        <v>520</v>
      </c>
      <c r="I1442" s="2" t="s">
        <v>311</v>
      </c>
      <c r="J1442" s="2" t="s">
        <v>235</v>
      </c>
      <c r="K1442" s="2" t="n">
        <v>0</v>
      </c>
      <c r="L1442" s="2"/>
      <c r="M1442" s="2" t="s">
        <v>173</v>
      </c>
      <c r="N1442" s="2" t="s">
        <v>330</v>
      </c>
      <c r="O1442" s="22" t="s">
        <v>331</v>
      </c>
      <c r="P1442" s="2" t="s">
        <v>41</v>
      </c>
      <c r="Q1442" s="2"/>
      <c r="R1442" s="14" t="n">
        <v>1983</v>
      </c>
      <c r="S1442" s="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customFormat="false" ht="15.75" hidden="false" customHeight="false" outlineLevel="0" collapsed="false">
      <c r="A1443" s="2" t="s">
        <v>332</v>
      </c>
      <c r="B1443" s="6" t="s">
        <v>329</v>
      </c>
      <c r="C1443" s="2"/>
      <c r="D1443" s="2" t="s">
        <v>171</v>
      </c>
      <c r="E1443" s="6" t="s">
        <v>143</v>
      </c>
      <c r="F1443" s="2"/>
      <c r="G1443" s="14" t="n">
        <v>5.4</v>
      </c>
      <c r="H1443" s="14" t="n">
        <v>520</v>
      </c>
      <c r="I1443" s="2" t="s">
        <v>311</v>
      </c>
      <c r="J1443" s="2" t="s">
        <v>235</v>
      </c>
      <c r="K1443" s="2" t="n">
        <v>1.1</v>
      </c>
      <c r="L1443" s="2" t="n">
        <v>1.8</v>
      </c>
      <c r="M1443" s="2" t="s">
        <v>173</v>
      </c>
      <c r="N1443" s="2" t="s">
        <v>330</v>
      </c>
      <c r="O1443" s="22" t="s">
        <v>331</v>
      </c>
      <c r="P1443" s="2" t="s">
        <v>41</v>
      </c>
      <c r="Q1443" s="2"/>
      <c r="R1443" s="14" t="n">
        <v>1983</v>
      </c>
      <c r="S1443" s="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customFormat="false" ht="15.75" hidden="false" customHeight="false" outlineLevel="0" collapsed="false">
      <c r="A1444" s="2" t="s">
        <v>333</v>
      </c>
      <c r="B1444" s="6" t="s">
        <v>329</v>
      </c>
      <c r="C1444" s="2"/>
      <c r="D1444" s="2" t="s">
        <v>171</v>
      </c>
      <c r="E1444" s="6" t="s">
        <v>143</v>
      </c>
      <c r="F1444" s="2"/>
      <c r="G1444" s="14" t="n">
        <v>5.4</v>
      </c>
      <c r="H1444" s="14" t="n">
        <v>520</v>
      </c>
      <c r="I1444" s="2" t="s">
        <v>311</v>
      </c>
      <c r="J1444" s="2" t="s">
        <v>235</v>
      </c>
      <c r="K1444" s="2" t="n">
        <v>0.3</v>
      </c>
      <c r="L1444" s="2" t="n">
        <v>0.3</v>
      </c>
      <c r="M1444" s="2" t="s">
        <v>173</v>
      </c>
      <c r="N1444" s="2" t="s">
        <v>330</v>
      </c>
      <c r="O1444" s="22" t="s">
        <v>331</v>
      </c>
      <c r="P1444" s="2" t="s">
        <v>41</v>
      </c>
      <c r="Q1444" s="2"/>
      <c r="R1444" s="14" t="n">
        <v>1983</v>
      </c>
      <c r="S1444" s="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customFormat="false" ht="15.75" hidden="false" customHeight="false" outlineLevel="0" collapsed="false">
      <c r="A1445" s="2" t="s">
        <v>334</v>
      </c>
      <c r="B1445" s="6" t="s">
        <v>329</v>
      </c>
      <c r="C1445" s="2"/>
      <c r="D1445" s="2" t="s">
        <v>171</v>
      </c>
      <c r="E1445" s="6" t="s">
        <v>143</v>
      </c>
      <c r="F1445" s="2"/>
      <c r="G1445" s="14" t="n">
        <v>5.4</v>
      </c>
      <c r="H1445" s="14" t="n">
        <v>520</v>
      </c>
      <c r="I1445" s="2" t="s">
        <v>311</v>
      </c>
      <c r="J1445" s="2" t="s">
        <v>235</v>
      </c>
      <c r="K1445" s="2" t="n">
        <v>1.9</v>
      </c>
      <c r="L1445" s="2" t="n">
        <v>1.1</v>
      </c>
      <c r="M1445" s="2" t="s">
        <v>173</v>
      </c>
      <c r="N1445" s="2" t="s">
        <v>330</v>
      </c>
      <c r="O1445" s="22" t="s">
        <v>331</v>
      </c>
      <c r="P1445" s="2" t="s">
        <v>41</v>
      </c>
      <c r="Q1445" s="2"/>
      <c r="R1445" s="14" t="n">
        <v>1983</v>
      </c>
      <c r="S1445" s="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customFormat="false" ht="15.75" hidden="false" customHeight="false" outlineLevel="0" collapsed="false">
      <c r="A1446" s="2" t="s">
        <v>328</v>
      </c>
      <c r="B1446" s="6" t="s">
        <v>329</v>
      </c>
      <c r="C1446" s="2"/>
      <c r="D1446" s="2" t="s">
        <v>171</v>
      </c>
      <c r="E1446" s="6" t="s">
        <v>143</v>
      </c>
      <c r="F1446" s="2"/>
      <c r="G1446" s="14" t="n">
        <v>5.4</v>
      </c>
      <c r="H1446" s="14" t="n">
        <v>520</v>
      </c>
      <c r="I1446" s="2" t="s">
        <v>311</v>
      </c>
      <c r="J1446" s="2" t="s">
        <v>239</v>
      </c>
      <c r="K1446" s="2" t="n">
        <v>1.5</v>
      </c>
      <c r="L1446" s="2" t="n">
        <v>0.2</v>
      </c>
      <c r="M1446" s="2" t="s">
        <v>173</v>
      </c>
      <c r="N1446" s="2" t="s">
        <v>330</v>
      </c>
      <c r="O1446" s="22" t="s">
        <v>331</v>
      </c>
      <c r="P1446" s="2" t="s">
        <v>41</v>
      </c>
      <c r="Q1446" s="2"/>
      <c r="R1446" s="2" t="n">
        <v>1982</v>
      </c>
      <c r="S1446" s="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customFormat="false" ht="15.75" hidden="false" customHeight="false" outlineLevel="0" collapsed="false">
      <c r="A1447" s="2" t="s">
        <v>332</v>
      </c>
      <c r="B1447" s="6" t="s">
        <v>329</v>
      </c>
      <c r="C1447" s="2"/>
      <c r="D1447" s="2" t="s">
        <v>171</v>
      </c>
      <c r="E1447" s="6" t="s">
        <v>143</v>
      </c>
      <c r="F1447" s="2"/>
      <c r="G1447" s="14" t="n">
        <v>5.4</v>
      </c>
      <c r="H1447" s="14" t="n">
        <v>520</v>
      </c>
      <c r="I1447" s="2" t="s">
        <v>311</v>
      </c>
      <c r="J1447" s="2" t="s">
        <v>239</v>
      </c>
      <c r="K1447" s="2" t="n">
        <v>3.5</v>
      </c>
      <c r="L1447" s="2" t="n">
        <v>0.6</v>
      </c>
      <c r="M1447" s="2" t="s">
        <v>173</v>
      </c>
      <c r="N1447" s="2" t="s">
        <v>330</v>
      </c>
      <c r="O1447" s="22" t="s">
        <v>331</v>
      </c>
      <c r="P1447" s="2" t="s">
        <v>41</v>
      </c>
      <c r="Q1447" s="2"/>
      <c r="R1447" s="2" t="n">
        <v>1982</v>
      </c>
      <c r="S1447" s="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customFormat="false" ht="15.75" hidden="false" customHeight="false" outlineLevel="0" collapsed="false">
      <c r="A1448" s="2" t="s">
        <v>333</v>
      </c>
      <c r="B1448" s="6" t="s">
        <v>329</v>
      </c>
      <c r="C1448" s="2"/>
      <c r="D1448" s="2" t="s">
        <v>171</v>
      </c>
      <c r="E1448" s="6" t="s">
        <v>143</v>
      </c>
      <c r="F1448" s="2"/>
      <c r="G1448" s="14" t="n">
        <v>5.4</v>
      </c>
      <c r="H1448" s="14" t="n">
        <v>520</v>
      </c>
      <c r="I1448" s="2" t="s">
        <v>311</v>
      </c>
      <c r="J1448" s="2" t="s">
        <v>239</v>
      </c>
      <c r="K1448" s="2" t="n">
        <v>8.5</v>
      </c>
      <c r="L1448" s="2" t="n">
        <v>0.4</v>
      </c>
      <c r="M1448" s="2" t="s">
        <v>173</v>
      </c>
      <c r="N1448" s="2" t="s">
        <v>330</v>
      </c>
      <c r="O1448" s="22" t="s">
        <v>331</v>
      </c>
      <c r="P1448" s="2" t="s">
        <v>41</v>
      </c>
      <c r="Q1448" s="2"/>
      <c r="R1448" s="2" t="n">
        <v>1982</v>
      </c>
      <c r="S1448" s="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customFormat="false" ht="15.75" hidden="false" customHeight="false" outlineLevel="0" collapsed="false">
      <c r="A1449" s="2" t="s">
        <v>334</v>
      </c>
      <c r="B1449" s="6" t="s">
        <v>329</v>
      </c>
      <c r="C1449" s="2"/>
      <c r="D1449" s="2" t="s">
        <v>171</v>
      </c>
      <c r="E1449" s="6" t="s">
        <v>143</v>
      </c>
      <c r="F1449" s="2"/>
      <c r="G1449" s="14" t="n">
        <v>5.4</v>
      </c>
      <c r="H1449" s="14" t="n">
        <v>520</v>
      </c>
      <c r="I1449" s="2" t="s">
        <v>311</v>
      </c>
      <c r="J1449" s="2" t="s">
        <v>239</v>
      </c>
      <c r="K1449" s="2" t="n">
        <v>15.2</v>
      </c>
      <c r="L1449" s="2" t="n">
        <v>2.8</v>
      </c>
      <c r="M1449" s="2" t="s">
        <v>173</v>
      </c>
      <c r="N1449" s="2" t="s">
        <v>330</v>
      </c>
      <c r="O1449" s="22" t="s">
        <v>331</v>
      </c>
      <c r="P1449" s="2" t="s">
        <v>41</v>
      </c>
      <c r="Q1449" s="2"/>
      <c r="R1449" s="2" t="n">
        <v>1982</v>
      </c>
      <c r="S1449" s="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customFormat="false" ht="15.75" hidden="false" customHeight="false" outlineLevel="0" collapsed="false">
      <c r="A1450" s="2" t="s">
        <v>328</v>
      </c>
      <c r="B1450" s="6" t="s">
        <v>329</v>
      </c>
      <c r="C1450" s="2"/>
      <c r="D1450" s="2" t="s">
        <v>171</v>
      </c>
      <c r="E1450" s="6" t="s">
        <v>143</v>
      </c>
      <c r="F1450" s="2"/>
      <c r="G1450" s="14" t="n">
        <v>5.4</v>
      </c>
      <c r="H1450" s="14" t="n">
        <v>520</v>
      </c>
      <c r="I1450" s="2" t="s">
        <v>311</v>
      </c>
      <c r="J1450" s="2" t="s">
        <v>239</v>
      </c>
      <c r="K1450" s="2" t="n">
        <v>1.8</v>
      </c>
      <c r="L1450" s="2" t="n">
        <v>0.8</v>
      </c>
      <c r="M1450" s="2" t="s">
        <v>173</v>
      </c>
      <c r="N1450" s="2" t="s">
        <v>330</v>
      </c>
      <c r="O1450" s="22" t="s">
        <v>331</v>
      </c>
      <c r="P1450" s="2" t="s">
        <v>41</v>
      </c>
      <c r="Q1450" s="2"/>
      <c r="R1450" s="14" t="n">
        <v>1983</v>
      </c>
      <c r="S1450" s="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customFormat="false" ht="15.75" hidden="false" customHeight="false" outlineLevel="0" collapsed="false">
      <c r="A1451" s="2" t="s">
        <v>332</v>
      </c>
      <c r="B1451" s="6" t="s">
        <v>329</v>
      </c>
      <c r="C1451" s="2"/>
      <c r="D1451" s="2" t="s">
        <v>171</v>
      </c>
      <c r="E1451" s="6" t="s">
        <v>143</v>
      </c>
      <c r="F1451" s="2"/>
      <c r="G1451" s="14" t="n">
        <v>5.4</v>
      </c>
      <c r="H1451" s="14" t="n">
        <v>520</v>
      </c>
      <c r="I1451" s="2" t="s">
        <v>311</v>
      </c>
      <c r="J1451" s="2" t="s">
        <v>239</v>
      </c>
      <c r="K1451" s="2" t="n">
        <v>2.3</v>
      </c>
      <c r="L1451" s="2" t="n">
        <v>0.5</v>
      </c>
      <c r="M1451" s="2" t="s">
        <v>173</v>
      </c>
      <c r="N1451" s="2" t="s">
        <v>330</v>
      </c>
      <c r="O1451" s="22" t="s">
        <v>331</v>
      </c>
      <c r="P1451" s="2" t="s">
        <v>41</v>
      </c>
      <c r="Q1451" s="2"/>
      <c r="R1451" s="14" t="n">
        <v>1983</v>
      </c>
      <c r="S1451" s="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customFormat="false" ht="15.75" hidden="false" customHeight="false" outlineLevel="0" collapsed="false">
      <c r="A1452" s="2" t="s">
        <v>333</v>
      </c>
      <c r="B1452" s="6" t="s">
        <v>329</v>
      </c>
      <c r="C1452" s="2"/>
      <c r="D1452" s="2" t="s">
        <v>171</v>
      </c>
      <c r="E1452" s="6" t="s">
        <v>143</v>
      </c>
      <c r="F1452" s="2"/>
      <c r="G1452" s="14" t="n">
        <v>5.4</v>
      </c>
      <c r="H1452" s="14" t="n">
        <v>520</v>
      </c>
      <c r="I1452" s="2" t="s">
        <v>311</v>
      </c>
      <c r="J1452" s="2" t="s">
        <v>239</v>
      </c>
      <c r="K1452" s="2" t="n">
        <v>3.6</v>
      </c>
      <c r="L1452" s="2" t="n">
        <v>0.4</v>
      </c>
      <c r="M1452" s="2" t="s">
        <v>173</v>
      </c>
      <c r="N1452" s="2" t="s">
        <v>330</v>
      </c>
      <c r="O1452" s="22" t="s">
        <v>331</v>
      </c>
      <c r="P1452" s="2" t="s">
        <v>41</v>
      </c>
      <c r="Q1452" s="2"/>
      <c r="R1452" s="14" t="n">
        <v>1983</v>
      </c>
      <c r="S1452" s="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customFormat="false" ht="15.75" hidden="false" customHeight="false" outlineLevel="0" collapsed="false">
      <c r="A1453" s="2" t="s">
        <v>334</v>
      </c>
      <c r="B1453" s="6" t="s">
        <v>329</v>
      </c>
      <c r="C1453" s="2"/>
      <c r="D1453" s="2" t="s">
        <v>171</v>
      </c>
      <c r="E1453" s="6" t="s">
        <v>143</v>
      </c>
      <c r="F1453" s="2"/>
      <c r="G1453" s="14" t="n">
        <v>5.4</v>
      </c>
      <c r="H1453" s="14" t="n">
        <v>520</v>
      </c>
      <c r="I1453" s="2" t="s">
        <v>311</v>
      </c>
      <c r="J1453" s="2" t="s">
        <v>239</v>
      </c>
      <c r="K1453" s="2" t="n">
        <v>9.6</v>
      </c>
      <c r="L1453" s="2" t="n">
        <v>0.7</v>
      </c>
      <c r="M1453" s="2" t="s">
        <v>173</v>
      </c>
      <c r="N1453" s="2" t="s">
        <v>330</v>
      </c>
      <c r="O1453" s="22" t="s">
        <v>331</v>
      </c>
      <c r="P1453" s="2" t="s">
        <v>41</v>
      </c>
      <c r="Q1453" s="2"/>
      <c r="R1453" s="14" t="n">
        <v>1983</v>
      </c>
      <c r="S1453" s="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customFormat="false" ht="15.75" hidden="false" customHeight="false" outlineLevel="0" collapsed="false">
      <c r="A1454" s="2" t="s">
        <v>328</v>
      </c>
      <c r="B1454" s="6" t="s">
        <v>329</v>
      </c>
      <c r="C1454" s="2"/>
      <c r="D1454" s="2" t="s">
        <v>171</v>
      </c>
      <c r="E1454" s="6" t="s">
        <v>143</v>
      </c>
      <c r="F1454" s="2"/>
      <c r="G1454" s="14" t="n">
        <v>5.4</v>
      </c>
      <c r="H1454" s="14" t="n">
        <v>520</v>
      </c>
      <c r="I1454" s="2" t="s">
        <v>311</v>
      </c>
      <c r="J1454" s="2" t="s">
        <v>238</v>
      </c>
      <c r="K1454" s="2" t="n">
        <v>7.2</v>
      </c>
      <c r="L1454" s="2" t="n">
        <v>1.3</v>
      </c>
      <c r="M1454" s="2" t="s">
        <v>173</v>
      </c>
      <c r="N1454" s="2" t="s">
        <v>330</v>
      </c>
      <c r="O1454" s="22" t="s">
        <v>331</v>
      </c>
      <c r="P1454" s="2" t="s">
        <v>41</v>
      </c>
      <c r="Q1454" s="2"/>
      <c r="R1454" s="2" t="n">
        <v>1982</v>
      </c>
      <c r="S1454" s="14"/>
      <c r="T1454" s="2"/>
      <c r="U1454" s="2"/>
      <c r="V1454" s="2"/>
      <c r="W1454" s="2"/>
      <c r="X1454" s="2"/>
      <c r="Y1454" s="2"/>
      <c r="Z1454" s="2"/>
      <c r="AA1454" s="2"/>
      <c r="AB1454" s="2"/>
    </row>
    <row r="1455" customFormat="false" ht="15.75" hidden="false" customHeight="false" outlineLevel="0" collapsed="false">
      <c r="A1455" s="2" t="s">
        <v>332</v>
      </c>
      <c r="B1455" s="6" t="s">
        <v>329</v>
      </c>
      <c r="C1455" s="2"/>
      <c r="D1455" s="2" t="s">
        <v>171</v>
      </c>
      <c r="E1455" s="6" t="s">
        <v>143</v>
      </c>
      <c r="F1455" s="2"/>
      <c r="G1455" s="14" t="n">
        <v>5.4</v>
      </c>
      <c r="H1455" s="14" t="n">
        <v>520</v>
      </c>
      <c r="I1455" s="2" t="s">
        <v>311</v>
      </c>
      <c r="J1455" s="2" t="s">
        <v>238</v>
      </c>
      <c r="K1455" s="2" t="n">
        <v>22.8</v>
      </c>
      <c r="L1455" s="2" t="n">
        <v>1.1</v>
      </c>
      <c r="M1455" s="2" t="s">
        <v>173</v>
      </c>
      <c r="N1455" s="2" t="s">
        <v>330</v>
      </c>
      <c r="O1455" s="22" t="s">
        <v>331</v>
      </c>
      <c r="P1455" s="2" t="s">
        <v>41</v>
      </c>
      <c r="Q1455" s="2"/>
      <c r="R1455" s="2" t="n">
        <v>1982</v>
      </c>
      <c r="S1455" s="14"/>
      <c r="T1455" s="2"/>
      <c r="U1455" s="2"/>
      <c r="V1455" s="2"/>
      <c r="W1455" s="2"/>
      <c r="X1455" s="2"/>
      <c r="Y1455" s="2"/>
      <c r="Z1455" s="2"/>
      <c r="AA1455" s="2"/>
      <c r="AB1455" s="2"/>
    </row>
    <row r="1456" customFormat="false" ht="15.75" hidden="false" customHeight="false" outlineLevel="0" collapsed="false">
      <c r="A1456" s="2" t="s">
        <v>333</v>
      </c>
      <c r="B1456" s="6" t="s">
        <v>329</v>
      </c>
      <c r="C1456" s="2"/>
      <c r="D1456" s="2" t="s">
        <v>171</v>
      </c>
      <c r="E1456" s="6" t="s">
        <v>143</v>
      </c>
      <c r="F1456" s="2"/>
      <c r="G1456" s="14" t="n">
        <v>5.4</v>
      </c>
      <c r="H1456" s="14" t="n">
        <v>520</v>
      </c>
      <c r="I1456" s="2" t="s">
        <v>311</v>
      </c>
      <c r="J1456" s="2" t="s">
        <v>238</v>
      </c>
      <c r="K1456" s="2" t="n">
        <v>47.7</v>
      </c>
      <c r="L1456" s="2" t="n">
        <v>1.6</v>
      </c>
      <c r="M1456" s="2" t="s">
        <v>173</v>
      </c>
      <c r="N1456" s="2" t="s">
        <v>330</v>
      </c>
      <c r="O1456" s="22" t="s">
        <v>331</v>
      </c>
      <c r="P1456" s="2" t="s">
        <v>41</v>
      </c>
      <c r="Q1456" s="2"/>
      <c r="R1456" s="2" t="n">
        <v>1982</v>
      </c>
      <c r="S1456" s="14"/>
      <c r="T1456" s="2"/>
      <c r="U1456" s="2"/>
      <c r="V1456" s="2"/>
      <c r="W1456" s="2"/>
      <c r="X1456" s="2"/>
      <c r="Y1456" s="2"/>
      <c r="Z1456" s="2"/>
      <c r="AA1456" s="2"/>
      <c r="AB1456" s="2"/>
    </row>
    <row r="1457" customFormat="false" ht="15.75" hidden="false" customHeight="false" outlineLevel="0" collapsed="false">
      <c r="A1457" s="2" t="s">
        <v>334</v>
      </c>
      <c r="B1457" s="6" t="s">
        <v>329</v>
      </c>
      <c r="C1457" s="2"/>
      <c r="D1457" s="2" t="s">
        <v>171</v>
      </c>
      <c r="E1457" s="6" t="s">
        <v>143</v>
      </c>
      <c r="F1457" s="2"/>
      <c r="G1457" s="14" t="n">
        <v>5.4</v>
      </c>
      <c r="H1457" s="14" t="n">
        <v>520</v>
      </c>
      <c r="I1457" s="2" t="s">
        <v>311</v>
      </c>
      <c r="J1457" s="2" t="s">
        <v>238</v>
      </c>
      <c r="K1457" s="2" t="n">
        <v>65.5</v>
      </c>
      <c r="L1457" s="2" t="n">
        <v>6.4</v>
      </c>
      <c r="M1457" s="2" t="s">
        <v>173</v>
      </c>
      <c r="N1457" s="2" t="s">
        <v>330</v>
      </c>
      <c r="O1457" s="22" t="s">
        <v>331</v>
      </c>
      <c r="P1457" s="2" t="s">
        <v>41</v>
      </c>
      <c r="Q1457" s="2"/>
      <c r="R1457" s="2" t="n">
        <v>1982</v>
      </c>
      <c r="S1457" s="14"/>
      <c r="T1457" s="2"/>
      <c r="U1457" s="2"/>
      <c r="V1457" s="2"/>
      <c r="W1457" s="2"/>
      <c r="X1457" s="2"/>
      <c r="Y1457" s="2"/>
      <c r="Z1457" s="2"/>
      <c r="AA1457" s="2"/>
      <c r="AB1457" s="2"/>
    </row>
    <row r="1458" customFormat="false" ht="15.75" hidden="false" customHeight="false" outlineLevel="0" collapsed="false">
      <c r="A1458" s="2" t="s">
        <v>328</v>
      </c>
      <c r="B1458" s="6" t="s">
        <v>329</v>
      </c>
      <c r="C1458" s="2"/>
      <c r="D1458" s="2" t="s">
        <v>171</v>
      </c>
      <c r="E1458" s="6" t="s">
        <v>143</v>
      </c>
      <c r="F1458" s="2"/>
      <c r="G1458" s="14" t="n">
        <v>5.4</v>
      </c>
      <c r="H1458" s="14" t="n">
        <v>520</v>
      </c>
      <c r="I1458" s="2" t="s">
        <v>311</v>
      </c>
      <c r="J1458" s="2" t="s">
        <v>238</v>
      </c>
      <c r="K1458" s="2" t="n">
        <v>10.1</v>
      </c>
      <c r="L1458" s="2" t="n">
        <v>1.3</v>
      </c>
      <c r="M1458" s="2" t="s">
        <v>173</v>
      </c>
      <c r="N1458" s="2" t="s">
        <v>330</v>
      </c>
      <c r="O1458" s="22" t="s">
        <v>331</v>
      </c>
      <c r="P1458" s="2" t="s">
        <v>41</v>
      </c>
      <c r="Q1458" s="2"/>
      <c r="R1458" s="14" t="n">
        <v>1983</v>
      </c>
      <c r="S1458" s="14"/>
      <c r="T1458" s="2"/>
      <c r="U1458" s="2"/>
      <c r="V1458" s="2"/>
      <c r="W1458" s="2"/>
      <c r="X1458" s="2"/>
      <c r="Y1458" s="2"/>
      <c r="Z1458" s="2"/>
      <c r="AA1458" s="2"/>
      <c r="AB1458" s="2"/>
    </row>
    <row r="1459" customFormat="false" ht="15.75" hidden="false" customHeight="false" outlineLevel="0" collapsed="false">
      <c r="A1459" s="2" t="s">
        <v>332</v>
      </c>
      <c r="B1459" s="6" t="s">
        <v>329</v>
      </c>
      <c r="C1459" s="2"/>
      <c r="D1459" s="2" t="s">
        <v>171</v>
      </c>
      <c r="E1459" s="6" t="s">
        <v>143</v>
      </c>
      <c r="F1459" s="2"/>
      <c r="G1459" s="14" t="n">
        <v>5.4</v>
      </c>
      <c r="H1459" s="14" t="n">
        <v>520</v>
      </c>
      <c r="I1459" s="2" t="s">
        <v>311</v>
      </c>
      <c r="J1459" s="2" t="s">
        <v>238</v>
      </c>
      <c r="K1459" s="2" t="n">
        <v>11.4</v>
      </c>
      <c r="L1459" s="2" t="n">
        <v>2.5</v>
      </c>
      <c r="M1459" s="2" t="s">
        <v>173</v>
      </c>
      <c r="N1459" s="2" t="s">
        <v>330</v>
      </c>
      <c r="O1459" s="22" t="s">
        <v>331</v>
      </c>
      <c r="P1459" s="2" t="s">
        <v>41</v>
      </c>
      <c r="Q1459" s="2"/>
      <c r="R1459" s="14" t="n">
        <v>1983</v>
      </c>
      <c r="S1459" s="14"/>
      <c r="T1459" s="2"/>
      <c r="U1459" s="2"/>
      <c r="V1459" s="2"/>
      <c r="W1459" s="2"/>
      <c r="X1459" s="2"/>
      <c r="Y1459" s="2"/>
      <c r="Z1459" s="2"/>
      <c r="AA1459" s="2"/>
      <c r="AB1459" s="2"/>
    </row>
    <row r="1460" customFormat="false" ht="15.75" hidden="false" customHeight="false" outlineLevel="0" collapsed="false">
      <c r="A1460" s="2" t="s">
        <v>333</v>
      </c>
      <c r="B1460" s="6" t="s">
        <v>329</v>
      </c>
      <c r="C1460" s="2"/>
      <c r="D1460" s="2" t="s">
        <v>171</v>
      </c>
      <c r="E1460" s="6" t="s">
        <v>143</v>
      </c>
      <c r="F1460" s="2"/>
      <c r="G1460" s="14" t="n">
        <v>5.4</v>
      </c>
      <c r="H1460" s="14" t="n">
        <v>520</v>
      </c>
      <c r="I1460" s="2" t="s">
        <v>311</v>
      </c>
      <c r="J1460" s="2" t="s">
        <v>238</v>
      </c>
      <c r="K1460" s="2" t="n">
        <v>34.5</v>
      </c>
      <c r="L1460" s="2" t="n">
        <v>4.5</v>
      </c>
      <c r="M1460" s="2" t="s">
        <v>173</v>
      </c>
      <c r="N1460" s="2" t="s">
        <v>330</v>
      </c>
      <c r="O1460" s="22" t="s">
        <v>331</v>
      </c>
      <c r="P1460" s="2" t="s">
        <v>41</v>
      </c>
      <c r="Q1460" s="2"/>
      <c r="R1460" s="14" t="n">
        <v>1983</v>
      </c>
      <c r="S1460" s="14"/>
      <c r="T1460" s="2"/>
      <c r="U1460" s="2"/>
      <c r="V1460" s="2"/>
      <c r="W1460" s="2"/>
      <c r="X1460" s="2"/>
      <c r="Y1460" s="2"/>
      <c r="Z1460" s="2"/>
      <c r="AA1460" s="2"/>
      <c r="AB1460" s="2"/>
    </row>
    <row r="1461" customFormat="false" ht="15.75" hidden="false" customHeight="false" outlineLevel="0" collapsed="false">
      <c r="A1461" s="2" t="s">
        <v>334</v>
      </c>
      <c r="B1461" s="6" t="s">
        <v>329</v>
      </c>
      <c r="C1461" s="2"/>
      <c r="D1461" s="2" t="s">
        <v>171</v>
      </c>
      <c r="E1461" s="6" t="s">
        <v>143</v>
      </c>
      <c r="F1461" s="2"/>
      <c r="G1461" s="14" t="n">
        <v>5.4</v>
      </c>
      <c r="H1461" s="14" t="n">
        <v>520</v>
      </c>
      <c r="I1461" s="2" t="s">
        <v>311</v>
      </c>
      <c r="J1461" s="2" t="s">
        <v>238</v>
      </c>
      <c r="K1461" s="2" t="n">
        <v>44.8</v>
      </c>
      <c r="L1461" s="2" t="n">
        <v>20</v>
      </c>
      <c r="M1461" s="2" t="s">
        <v>173</v>
      </c>
      <c r="N1461" s="2" t="s">
        <v>330</v>
      </c>
      <c r="O1461" s="22" t="s">
        <v>331</v>
      </c>
      <c r="P1461" s="2" t="s">
        <v>41</v>
      </c>
      <c r="Q1461" s="2"/>
      <c r="R1461" s="14" t="n">
        <v>1983</v>
      </c>
      <c r="S1461" s="14"/>
      <c r="T1461" s="2"/>
      <c r="U1461" s="2"/>
      <c r="V1461" s="2"/>
      <c r="W1461" s="2"/>
      <c r="X1461" s="2"/>
      <c r="Y1461" s="2"/>
      <c r="Z1461" s="2"/>
      <c r="AA1461" s="2"/>
      <c r="AB1461" s="2"/>
    </row>
    <row r="1462" customFormat="false" ht="15.75" hidden="false" customHeight="false" outlineLevel="0" collapsed="false">
      <c r="A1462" s="2" t="s">
        <v>328</v>
      </c>
      <c r="B1462" s="6" t="s">
        <v>329</v>
      </c>
      <c r="C1462" s="2"/>
      <c r="D1462" s="2" t="s">
        <v>171</v>
      </c>
      <c r="E1462" s="6" t="s">
        <v>143</v>
      </c>
      <c r="F1462" s="2"/>
      <c r="G1462" s="14" t="n">
        <v>5.4</v>
      </c>
      <c r="H1462" s="14" t="n">
        <v>520</v>
      </c>
      <c r="I1462" s="2" t="s">
        <v>311</v>
      </c>
      <c r="J1462" s="2" t="s">
        <v>327</v>
      </c>
      <c r="K1462" s="6" t="n">
        <v>10.5</v>
      </c>
      <c r="L1462" s="2" t="n">
        <v>1.7</v>
      </c>
      <c r="M1462" s="2" t="s">
        <v>173</v>
      </c>
      <c r="N1462" s="2" t="s">
        <v>330</v>
      </c>
      <c r="O1462" s="22" t="s">
        <v>331</v>
      </c>
      <c r="P1462" s="2" t="s">
        <v>41</v>
      </c>
      <c r="Q1462" s="2"/>
      <c r="R1462" s="2" t="n">
        <v>1982</v>
      </c>
      <c r="S1462" s="14"/>
      <c r="T1462" s="2"/>
      <c r="U1462" s="2"/>
      <c r="V1462" s="2"/>
      <c r="W1462" s="2"/>
      <c r="X1462" s="2"/>
      <c r="Y1462" s="2"/>
      <c r="Z1462" s="2"/>
      <c r="AA1462" s="2"/>
      <c r="AB1462" s="2"/>
    </row>
    <row r="1463" customFormat="false" ht="15.75" hidden="false" customHeight="false" outlineLevel="0" collapsed="false">
      <c r="A1463" s="2" t="s">
        <v>332</v>
      </c>
      <c r="B1463" s="6" t="s">
        <v>329</v>
      </c>
      <c r="C1463" s="2"/>
      <c r="D1463" s="2" t="s">
        <v>171</v>
      </c>
      <c r="E1463" s="6" t="s">
        <v>143</v>
      </c>
      <c r="F1463" s="2"/>
      <c r="G1463" s="14" t="n">
        <v>5.4</v>
      </c>
      <c r="H1463" s="14" t="n">
        <v>520</v>
      </c>
      <c r="I1463" s="2" t="s">
        <v>311</v>
      </c>
      <c r="J1463" s="2" t="s">
        <v>327</v>
      </c>
      <c r="K1463" s="6" t="n">
        <v>12</v>
      </c>
      <c r="L1463" s="2" t="n">
        <v>6.5</v>
      </c>
      <c r="M1463" s="2" t="s">
        <v>173</v>
      </c>
      <c r="N1463" s="2" t="s">
        <v>330</v>
      </c>
      <c r="O1463" s="22" t="s">
        <v>331</v>
      </c>
      <c r="P1463" s="2" t="s">
        <v>41</v>
      </c>
      <c r="Q1463" s="2"/>
      <c r="R1463" s="2" t="n">
        <v>1982</v>
      </c>
      <c r="S1463" s="14"/>
      <c r="T1463" s="2"/>
      <c r="U1463" s="2"/>
      <c r="V1463" s="2"/>
      <c r="W1463" s="2"/>
      <c r="X1463" s="2"/>
      <c r="Y1463" s="2"/>
      <c r="Z1463" s="2"/>
      <c r="AA1463" s="2"/>
      <c r="AB1463" s="2"/>
    </row>
    <row r="1464" customFormat="false" ht="15.75" hidden="false" customHeight="false" outlineLevel="0" collapsed="false">
      <c r="A1464" s="2" t="s">
        <v>333</v>
      </c>
      <c r="B1464" s="6" t="s">
        <v>329</v>
      </c>
      <c r="C1464" s="2"/>
      <c r="D1464" s="2" t="s">
        <v>171</v>
      </c>
      <c r="E1464" s="6" t="s">
        <v>143</v>
      </c>
      <c r="F1464" s="2"/>
      <c r="G1464" s="14" t="n">
        <v>5.4</v>
      </c>
      <c r="H1464" s="14" t="n">
        <v>520</v>
      </c>
      <c r="I1464" s="2" t="s">
        <v>311</v>
      </c>
      <c r="J1464" s="2" t="s">
        <v>327</v>
      </c>
      <c r="K1464" s="2" t="n">
        <v>29.5</v>
      </c>
      <c r="L1464" s="2" t="n">
        <v>0.1</v>
      </c>
      <c r="M1464" s="2" t="s">
        <v>173</v>
      </c>
      <c r="N1464" s="2" t="s">
        <v>330</v>
      </c>
      <c r="O1464" s="22" t="s">
        <v>331</v>
      </c>
      <c r="P1464" s="2" t="s">
        <v>41</v>
      </c>
      <c r="Q1464" s="2"/>
      <c r="R1464" s="2" t="n">
        <v>1982</v>
      </c>
      <c r="S1464" s="14"/>
      <c r="T1464" s="2"/>
      <c r="U1464" s="2"/>
      <c r="V1464" s="2"/>
      <c r="W1464" s="2"/>
      <c r="X1464" s="2"/>
      <c r="Y1464" s="2"/>
      <c r="Z1464" s="2"/>
      <c r="AA1464" s="2"/>
      <c r="AB1464" s="2"/>
    </row>
    <row r="1465" customFormat="false" ht="15.75" hidden="false" customHeight="false" outlineLevel="0" collapsed="false">
      <c r="A1465" s="2" t="s">
        <v>334</v>
      </c>
      <c r="B1465" s="6" t="s">
        <v>329</v>
      </c>
      <c r="C1465" s="2"/>
      <c r="D1465" s="2" t="s">
        <v>171</v>
      </c>
      <c r="E1465" s="6" t="s">
        <v>143</v>
      </c>
      <c r="F1465" s="2"/>
      <c r="G1465" s="14" t="n">
        <v>5.4</v>
      </c>
      <c r="H1465" s="14" t="n">
        <v>520</v>
      </c>
      <c r="I1465" s="2" t="s">
        <v>311</v>
      </c>
      <c r="J1465" s="2" t="s">
        <v>327</v>
      </c>
      <c r="K1465" s="2" t="n">
        <v>30.3</v>
      </c>
      <c r="L1465" s="2" t="n">
        <v>0.5</v>
      </c>
      <c r="M1465" s="2" t="s">
        <v>173</v>
      </c>
      <c r="N1465" s="2" t="s">
        <v>330</v>
      </c>
      <c r="O1465" s="22" t="s">
        <v>331</v>
      </c>
      <c r="P1465" s="2" t="s">
        <v>41</v>
      </c>
      <c r="Q1465" s="2"/>
      <c r="R1465" s="2" t="n">
        <v>1982</v>
      </c>
      <c r="S1465" s="14"/>
      <c r="T1465" s="2"/>
      <c r="U1465" s="2"/>
      <c r="V1465" s="2"/>
      <c r="W1465" s="2"/>
      <c r="X1465" s="2"/>
      <c r="Y1465" s="2"/>
      <c r="Z1465" s="2"/>
      <c r="AA1465" s="2"/>
      <c r="AB1465" s="2"/>
    </row>
    <row r="1466" customFormat="false" ht="15.75" hidden="false" customHeight="false" outlineLevel="0" collapsed="false">
      <c r="A1466" s="2" t="s">
        <v>328</v>
      </c>
      <c r="B1466" s="6" t="s">
        <v>329</v>
      </c>
      <c r="C1466" s="2"/>
      <c r="D1466" s="2" t="s">
        <v>171</v>
      </c>
      <c r="E1466" s="6" t="s">
        <v>143</v>
      </c>
      <c r="F1466" s="2"/>
      <c r="G1466" s="14" t="n">
        <v>5.4</v>
      </c>
      <c r="H1466" s="14" t="n">
        <v>520</v>
      </c>
      <c r="I1466" s="2" t="s">
        <v>311</v>
      </c>
      <c r="J1466" s="2" t="s">
        <v>327</v>
      </c>
      <c r="K1466" s="2" t="n">
        <v>17</v>
      </c>
      <c r="L1466" s="2" t="n">
        <v>2.9</v>
      </c>
      <c r="M1466" s="2" t="s">
        <v>173</v>
      </c>
      <c r="N1466" s="2" t="s">
        <v>330</v>
      </c>
      <c r="O1466" s="22" t="s">
        <v>331</v>
      </c>
      <c r="P1466" s="2" t="s">
        <v>41</v>
      </c>
      <c r="Q1466" s="2"/>
      <c r="R1466" s="14" t="n">
        <v>1983</v>
      </c>
      <c r="S1466" s="14"/>
      <c r="T1466" s="2"/>
      <c r="U1466" s="2"/>
      <c r="V1466" s="2"/>
      <c r="W1466" s="2"/>
      <c r="X1466" s="2"/>
      <c r="Y1466" s="2"/>
      <c r="Z1466" s="2"/>
      <c r="AA1466" s="2"/>
      <c r="AB1466" s="2"/>
    </row>
    <row r="1467" customFormat="false" ht="15.75" hidden="false" customHeight="false" outlineLevel="0" collapsed="false">
      <c r="A1467" s="2" t="s">
        <v>332</v>
      </c>
      <c r="B1467" s="6" t="s">
        <v>329</v>
      </c>
      <c r="C1467" s="2"/>
      <c r="D1467" s="2" t="s">
        <v>171</v>
      </c>
      <c r="E1467" s="6" t="s">
        <v>143</v>
      </c>
      <c r="F1467" s="2"/>
      <c r="G1467" s="14" t="n">
        <v>5.4</v>
      </c>
      <c r="H1467" s="14" t="n">
        <v>520</v>
      </c>
      <c r="I1467" s="2" t="s">
        <v>311</v>
      </c>
      <c r="J1467" s="2" t="s">
        <v>327</v>
      </c>
      <c r="K1467" s="2" t="n">
        <v>21.8</v>
      </c>
      <c r="L1467" s="2" t="n">
        <v>0.3</v>
      </c>
      <c r="M1467" s="2" t="s">
        <v>173</v>
      </c>
      <c r="N1467" s="2" t="s">
        <v>330</v>
      </c>
      <c r="O1467" s="22" t="s">
        <v>331</v>
      </c>
      <c r="P1467" s="2" t="s">
        <v>41</v>
      </c>
      <c r="Q1467" s="2"/>
      <c r="R1467" s="14" t="n">
        <v>1983</v>
      </c>
      <c r="S1467" s="14"/>
      <c r="T1467" s="2"/>
      <c r="U1467" s="2"/>
      <c r="V1467" s="2"/>
      <c r="W1467" s="2"/>
      <c r="X1467" s="2"/>
      <c r="Y1467" s="2"/>
      <c r="Z1467" s="2"/>
      <c r="AA1467" s="2"/>
      <c r="AB1467" s="2"/>
    </row>
    <row r="1468" customFormat="false" ht="15.75" hidden="false" customHeight="false" outlineLevel="0" collapsed="false">
      <c r="A1468" s="2" t="s">
        <v>333</v>
      </c>
      <c r="B1468" s="6" t="s">
        <v>329</v>
      </c>
      <c r="C1468" s="2"/>
      <c r="D1468" s="2" t="s">
        <v>171</v>
      </c>
      <c r="E1468" s="6" t="s">
        <v>143</v>
      </c>
      <c r="F1468" s="2"/>
      <c r="G1468" s="14" t="n">
        <v>5.4</v>
      </c>
      <c r="H1468" s="14" t="n">
        <v>520</v>
      </c>
      <c r="I1468" s="2" t="s">
        <v>311</v>
      </c>
      <c r="J1468" s="2" t="s">
        <v>327</v>
      </c>
      <c r="K1468" s="2" t="n">
        <v>18.3</v>
      </c>
      <c r="L1468" s="2" t="n">
        <v>4.9</v>
      </c>
      <c r="M1468" s="2" t="s">
        <v>173</v>
      </c>
      <c r="N1468" s="2" t="s">
        <v>330</v>
      </c>
      <c r="O1468" s="22" t="s">
        <v>331</v>
      </c>
      <c r="P1468" s="2" t="s">
        <v>41</v>
      </c>
      <c r="Q1468" s="2"/>
      <c r="R1468" s="14" t="n">
        <v>1983</v>
      </c>
      <c r="S1468" s="14"/>
      <c r="T1468" s="2"/>
      <c r="U1468" s="2"/>
      <c r="V1468" s="2"/>
      <c r="W1468" s="2"/>
      <c r="X1468" s="2"/>
      <c r="Y1468" s="2"/>
      <c r="Z1468" s="2"/>
      <c r="AA1468" s="2"/>
      <c r="AB1468" s="2"/>
    </row>
    <row r="1469" customFormat="false" ht="15.75" hidden="false" customHeight="false" outlineLevel="0" collapsed="false">
      <c r="A1469" s="2" t="s">
        <v>334</v>
      </c>
      <c r="B1469" s="6" t="s">
        <v>329</v>
      </c>
      <c r="C1469" s="2"/>
      <c r="D1469" s="2" t="s">
        <v>171</v>
      </c>
      <c r="E1469" s="6" t="s">
        <v>143</v>
      </c>
      <c r="F1469" s="2"/>
      <c r="G1469" s="14" t="n">
        <v>5.4</v>
      </c>
      <c r="H1469" s="14" t="n">
        <v>520</v>
      </c>
      <c r="I1469" s="2" t="s">
        <v>311</v>
      </c>
      <c r="J1469" s="2" t="s">
        <v>327</v>
      </c>
      <c r="K1469" s="2" t="n">
        <v>34.5</v>
      </c>
      <c r="L1469" s="2" t="n">
        <v>21.4</v>
      </c>
      <c r="M1469" s="2" t="s">
        <v>173</v>
      </c>
      <c r="N1469" s="2" t="s">
        <v>330</v>
      </c>
      <c r="O1469" s="22" t="s">
        <v>331</v>
      </c>
      <c r="P1469" s="2" t="s">
        <v>41</v>
      </c>
      <c r="Q1469" s="2"/>
      <c r="R1469" s="14" t="n">
        <v>1983</v>
      </c>
      <c r="S1469" s="14"/>
      <c r="T1469" s="2"/>
      <c r="U1469" s="2"/>
      <c r="V1469" s="2"/>
      <c r="W1469" s="2"/>
      <c r="X1469" s="2"/>
      <c r="Y1469" s="2"/>
      <c r="Z1469" s="2"/>
      <c r="AA1469" s="2"/>
      <c r="AB1469" s="2"/>
    </row>
    <row r="1470" customFormat="false" ht="15.75" hidden="false" customHeight="false" outlineLevel="0" collapsed="false">
      <c r="A1470" s="2" t="s">
        <v>328</v>
      </c>
      <c r="B1470" s="6" t="s">
        <v>329</v>
      </c>
      <c r="C1470" s="2"/>
      <c r="D1470" s="2" t="s">
        <v>171</v>
      </c>
      <c r="E1470" s="6" t="s">
        <v>143</v>
      </c>
      <c r="F1470" s="2"/>
      <c r="G1470" s="14" t="n">
        <v>5.4</v>
      </c>
      <c r="H1470" s="14" t="n">
        <v>520</v>
      </c>
      <c r="I1470" s="2" t="s">
        <v>311</v>
      </c>
      <c r="J1470" s="2" t="s">
        <v>337</v>
      </c>
      <c r="K1470" s="6" t="n">
        <v>0.4</v>
      </c>
      <c r="L1470" s="2" t="n">
        <v>0.1</v>
      </c>
      <c r="M1470" s="2" t="s">
        <v>173</v>
      </c>
      <c r="N1470" s="2" t="s">
        <v>330</v>
      </c>
      <c r="O1470" s="22" t="s">
        <v>331</v>
      </c>
      <c r="P1470" s="2" t="s">
        <v>41</v>
      </c>
      <c r="Q1470" s="2"/>
      <c r="R1470" s="2" t="n">
        <v>1982</v>
      </c>
      <c r="S1470" s="14"/>
      <c r="T1470" s="2"/>
      <c r="U1470" s="2"/>
      <c r="V1470" s="2"/>
      <c r="W1470" s="2"/>
      <c r="X1470" s="2"/>
      <c r="Y1470" s="2"/>
      <c r="Z1470" s="2"/>
      <c r="AA1470" s="2"/>
      <c r="AB1470" s="2"/>
    </row>
    <row r="1471" customFormat="false" ht="15.75" hidden="false" customHeight="false" outlineLevel="0" collapsed="false">
      <c r="A1471" s="2" t="s">
        <v>332</v>
      </c>
      <c r="B1471" s="6" t="s">
        <v>329</v>
      </c>
      <c r="C1471" s="2"/>
      <c r="D1471" s="2" t="s">
        <v>171</v>
      </c>
      <c r="E1471" s="6" t="s">
        <v>143</v>
      </c>
      <c r="F1471" s="2"/>
      <c r="G1471" s="14" t="n">
        <v>5.4</v>
      </c>
      <c r="H1471" s="14" t="n">
        <v>520</v>
      </c>
      <c r="I1471" s="2" t="s">
        <v>311</v>
      </c>
      <c r="J1471" s="2" t="s">
        <v>337</v>
      </c>
      <c r="K1471" s="6" t="n">
        <v>1.3</v>
      </c>
      <c r="L1471" s="2" t="n">
        <v>0.7</v>
      </c>
      <c r="M1471" s="2" t="s">
        <v>173</v>
      </c>
      <c r="N1471" s="2" t="s">
        <v>330</v>
      </c>
      <c r="O1471" s="22" t="s">
        <v>331</v>
      </c>
      <c r="P1471" s="2" t="s">
        <v>41</v>
      </c>
      <c r="Q1471" s="2"/>
      <c r="R1471" s="2" t="n">
        <v>1982</v>
      </c>
      <c r="S1471" s="14"/>
      <c r="T1471" s="2"/>
      <c r="U1471" s="2"/>
      <c r="V1471" s="2"/>
      <c r="W1471" s="2"/>
      <c r="X1471" s="2"/>
      <c r="Y1471" s="2"/>
      <c r="Z1471" s="2"/>
      <c r="AA1471" s="2"/>
      <c r="AB1471" s="2"/>
    </row>
    <row r="1472" customFormat="false" ht="15.75" hidden="false" customHeight="false" outlineLevel="0" collapsed="false">
      <c r="A1472" s="2" t="s">
        <v>333</v>
      </c>
      <c r="B1472" s="6" t="s">
        <v>329</v>
      </c>
      <c r="C1472" s="2"/>
      <c r="D1472" s="2" t="s">
        <v>171</v>
      </c>
      <c r="E1472" s="6" t="s">
        <v>143</v>
      </c>
      <c r="F1472" s="2"/>
      <c r="G1472" s="14" t="n">
        <v>5.4</v>
      </c>
      <c r="H1472" s="14" t="n">
        <v>520</v>
      </c>
      <c r="I1472" s="2" t="s">
        <v>311</v>
      </c>
      <c r="J1472" s="2" t="s">
        <v>337</v>
      </c>
      <c r="K1472" s="2" t="n">
        <v>4.2</v>
      </c>
      <c r="L1472" s="2" t="n">
        <v>0.2</v>
      </c>
      <c r="M1472" s="2" t="s">
        <v>173</v>
      </c>
      <c r="N1472" s="2" t="s">
        <v>330</v>
      </c>
      <c r="O1472" s="22" t="s">
        <v>331</v>
      </c>
      <c r="P1472" s="2" t="s">
        <v>41</v>
      </c>
      <c r="Q1472" s="2"/>
      <c r="R1472" s="2" t="n">
        <v>1982</v>
      </c>
      <c r="S1472" s="14"/>
      <c r="T1472" s="2"/>
      <c r="U1472" s="2"/>
      <c r="V1472" s="2"/>
      <c r="W1472" s="2"/>
      <c r="X1472" s="2"/>
      <c r="Y1472" s="2"/>
      <c r="Z1472" s="2"/>
      <c r="AA1472" s="2"/>
      <c r="AB1472" s="2"/>
    </row>
    <row r="1473" customFormat="false" ht="15.75" hidden="false" customHeight="false" outlineLevel="0" collapsed="false">
      <c r="A1473" s="2" t="s">
        <v>334</v>
      </c>
      <c r="B1473" s="6" t="s">
        <v>329</v>
      </c>
      <c r="C1473" s="2"/>
      <c r="D1473" s="2" t="s">
        <v>171</v>
      </c>
      <c r="E1473" s="6" t="s">
        <v>143</v>
      </c>
      <c r="F1473" s="2"/>
      <c r="G1473" s="14" t="n">
        <v>5.4</v>
      </c>
      <c r="H1473" s="14" t="n">
        <v>520</v>
      </c>
      <c r="I1473" s="2" t="s">
        <v>311</v>
      </c>
      <c r="J1473" s="2" t="s">
        <v>337</v>
      </c>
      <c r="K1473" s="2" t="n">
        <v>1.1</v>
      </c>
      <c r="L1473" s="2" t="n">
        <v>2.2</v>
      </c>
      <c r="M1473" s="2" t="s">
        <v>173</v>
      </c>
      <c r="N1473" s="2" t="s">
        <v>330</v>
      </c>
      <c r="O1473" s="22" t="s">
        <v>331</v>
      </c>
      <c r="P1473" s="2" t="s">
        <v>41</v>
      </c>
      <c r="Q1473" s="2"/>
      <c r="R1473" s="2" t="n">
        <v>1982</v>
      </c>
      <c r="S1473" s="14"/>
      <c r="T1473" s="2"/>
      <c r="U1473" s="2"/>
      <c r="V1473" s="2"/>
      <c r="W1473" s="2"/>
      <c r="X1473" s="2"/>
      <c r="Y1473" s="2"/>
      <c r="Z1473" s="2"/>
      <c r="AA1473" s="2"/>
      <c r="AB1473" s="2"/>
    </row>
    <row r="1474" customFormat="false" ht="15.75" hidden="false" customHeight="false" outlineLevel="0" collapsed="false">
      <c r="A1474" s="2" t="s">
        <v>328</v>
      </c>
      <c r="B1474" s="6" t="s">
        <v>329</v>
      </c>
      <c r="C1474" s="2"/>
      <c r="D1474" s="2" t="s">
        <v>171</v>
      </c>
      <c r="E1474" s="6" t="s">
        <v>143</v>
      </c>
      <c r="F1474" s="2"/>
      <c r="G1474" s="14" t="n">
        <v>5.4</v>
      </c>
      <c r="H1474" s="14" t="n">
        <v>520</v>
      </c>
      <c r="I1474" s="2" t="s">
        <v>311</v>
      </c>
      <c r="J1474" s="2" t="s">
        <v>337</v>
      </c>
      <c r="K1474" s="2" t="n">
        <v>1.9</v>
      </c>
      <c r="L1474" s="2" t="n">
        <v>0.3</v>
      </c>
      <c r="M1474" s="2" t="s">
        <v>173</v>
      </c>
      <c r="N1474" s="2" t="s">
        <v>330</v>
      </c>
      <c r="O1474" s="22" t="s">
        <v>331</v>
      </c>
      <c r="P1474" s="2" t="s">
        <v>41</v>
      </c>
      <c r="Q1474" s="2"/>
      <c r="R1474" s="14" t="n">
        <v>1983</v>
      </c>
      <c r="S1474" s="14"/>
      <c r="T1474" s="2"/>
      <c r="U1474" s="2"/>
      <c r="V1474" s="2"/>
      <c r="W1474" s="2"/>
      <c r="X1474" s="2"/>
      <c r="Y1474" s="2"/>
      <c r="Z1474" s="2"/>
      <c r="AA1474" s="2"/>
      <c r="AB1474" s="2"/>
    </row>
    <row r="1475" customFormat="false" ht="15.75" hidden="false" customHeight="false" outlineLevel="0" collapsed="false">
      <c r="A1475" s="2" t="s">
        <v>332</v>
      </c>
      <c r="B1475" s="6" t="s">
        <v>329</v>
      </c>
      <c r="C1475" s="2"/>
      <c r="D1475" s="2" t="s">
        <v>171</v>
      </c>
      <c r="E1475" s="6" t="s">
        <v>143</v>
      </c>
      <c r="F1475" s="2"/>
      <c r="G1475" s="14" t="n">
        <v>5.4</v>
      </c>
      <c r="H1475" s="14" t="n">
        <v>520</v>
      </c>
      <c r="I1475" s="2" t="s">
        <v>311</v>
      </c>
      <c r="J1475" s="2" t="s">
        <v>337</v>
      </c>
      <c r="K1475" s="2" t="n">
        <v>5</v>
      </c>
      <c r="L1475" s="2" t="n">
        <v>6.5</v>
      </c>
      <c r="M1475" s="2" t="s">
        <v>173</v>
      </c>
      <c r="N1475" s="2" t="s">
        <v>330</v>
      </c>
      <c r="O1475" s="22" t="s">
        <v>331</v>
      </c>
      <c r="P1475" s="2" t="s">
        <v>41</v>
      </c>
      <c r="Q1475" s="2"/>
      <c r="R1475" s="14" t="n">
        <v>1983</v>
      </c>
      <c r="S1475" s="14"/>
      <c r="T1475" s="2"/>
      <c r="U1475" s="2"/>
      <c r="V1475" s="2"/>
      <c r="W1475" s="2"/>
      <c r="X1475" s="2"/>
      <c r="Y1475" s="2"/>
      <c r="Z1475" s="2"/>
      <c r="AA1475" s="2"/>
      <c r="AB1475" s="2"/>
    </row>
    <row r="1476" customFormat="false" ht="15.75" hidden="false" customHeight="false" outlineLevel="0" collapsed="false">
      <c r="A1476" s="2" t="s">
        <v>333</v>
      </c>
      <c r="B1476" s="6" t="s">
        <v>329</v>
      </c>
      <c r="C1476" s="2"/>
      <c r="D1476" s="2" t="s">
        <v>171</v>
      </c>
      <c r="E1476" s="6" t="s">
        <v>143</v>
      </c>
      <c r="F1476" s="2"/>
      <c r="G1476" s="14" t="n">
        <v>5.4</v>
      </c>
      <c r="H1476" s="14" t="n">
        <v>520</v>
      </c>
      <c r="I1476" s="2" t="s">
        <v>311</v>
      </c>
      <c r="J1476" s="2" t="s">
        <v>337</v>
      </c>
      <c r="K1476" s="2" t="n">
        <v>0</v>
      </c>
      <c r="L1476" s="2"/>
      <c r="M1476" s="2" t="s">
        <v>173</v>
      </c>
      <c r="N1476" s="2" t="s">
        <v>330</v>
      </c>
      <c r="O1476" s="22" t="s">
        <v>331</v>
      </c>
      <c r="P1476" s="2" t="s">
        <v>41</v>
      </c>
      <c r="Q1476" s="2"/>
      <c r="R1476" s="14" t="n">
        <v>1983</v>
      </c>
      <c r="S1476" s="14"/>
      <c r="T1476" s="2"/>
      <c r="U1476" s="2"/>
      <c r="V1476" s="2"/>
      <c r="W1476" s="2"/>
      <c r="X1476" s="2"/>
      <c r="Y1476" s="2"/>
      <c r="Z1476" s="2"/>
      <c r="AA1476" s="2"/>
      <c r="AB1476" s="2"/>
    </row>
    <row r="1477" customFormat="false" ht="15.75" hidden="false" customHeight="false" outlineLevel="0" collapsed="false">
      <c r="A1477" s="2" t="s">
        <v>334</v>
      </c>
      <c r="B1477" s="6" t="s">
        <v>329</v>
      </c>
      <c r="C1477" s="2"/>
      <c r="D1477" s="2" t="s">
        <v>171</v>
      </c>
      <c r="E1477" s="6" t="s">
        <v>143</v>
      </c>
      <c r="F1477" s="2"/>
      <c r="G1477" s="14" t="n">
        <v>5.4</v>
      </c>
      <c r="H1477" s="14" t="n">
        <v>520</v>
      </c>
      <c r="I1477" s="2" t="s">
        <v>311</v>
      </c>
      <c r="J1477" s="2" t="s">
        <v>337</v>
      </c>
      <c r="K1477" s="2" t="n">
        <v>1.5</v>
      </c>
      <c r="L1477" s="2" t="n">
        <v>1.7</v>
      </c>
      <c r="M1477" s="2" t="s">
        <v>173</v>
      </c>
      <c r="N1477" s="2" t="s">
        <v>330</v>
      </c>
      <c r="O1477" s="22" t="s">
        <v>331</v>
      </c>
      <c r="P1477" s="2" t="s">
        <v>41</v>
      </c>
      <c r="Q1477" s="2"/>
      <c r="R1477" s="14" t="n">
        <v>1983</v>
      </c>
      <c r="S1477" s="14"/>
      <c r="T1477" s="2"/>
      <c r="U1477" s="2"/>
      <c r="V1477" s="2"/>
      <c r="W1477" s="2"/>
      <c r="X1477" s="2"/>
      <c r="Y1477" s="2"/>
      <c r="Z1477" s="2"/>
      <c r="AA1477" s="2"/>
      <c r="AB1477" s="2"/>
    </row>
    <row r="1478" customFormat="false" ht="15.75" hidden="false" customHeight="false" outlineLevel="0" collapsed="false">
      <c r="A1478" s="2" t="s">
        <v>328</v>
      </c>
      <c r="B1478" s="6" t="s">
        <v>329</v>
      </c>
      <c r="C1478" s="2"/>
      <c r="D1478" s="2" t="s">
        <v>171</v>
      </c>
      <c r="E1478" s="6" t="s">
        <v>143</v>
      </c>
      <c r="F1478" s="2"/>
      <c r="G1478" s="14" t="n">
        <v>5.4</v>
      </c>
      <c r="H1478" s="14" t="n">
        <v>520</v>
      </c>
      <c r="I1478" s="2" t="s">
        <v>311</v>
      </c>
      <c r="J1478" s="2" t="s">
        <v>338</v>
      </c>
      <c r="K1478" s="6" t="n">
        <v>0</v>
      </c>
      <c r="L1478" s="2"/>
      <c r="M1478" s="2" t="s">
        <v>173</v>
      </c>
      <c r="N1478" s="2" t="s">
        <v>330</v>
      </c>
      <c r="O1478" s="22" t="s">
        <v>331</v>
      </c>
      <c r="P1478" s="2" t="s">
        <v>41</v>
      </c>
      <c r="Q1478" s="2"/>
      <c r="R1478" s="2" t="n">
        <v>1982</v>
      </c>
      <c r="S1478" s="14"/>
      <c r="T1478" s="2"/>
      <c r="U1478" s="2"/>
      <c r="V1478" s="2"/>
      <c r="W1478" s="2"/>
      <c r="X1478" s="2"/>
      <c r="Y1478" s="2"/>
      <c r="Z1478" s="2"/>
      <c r="AA1478" s="2"/>
      <c r="AB1478" s="2"/>
    </row>
    <row r="1479" customFormat="false" ht="15.75" hidden="false" customHeight="false" outlineLevel="0" collapsed="false">
      <c r="A1479" s="2" t="s">
        <v>332</v>
      </c>
      <c r="B1479" s="6" t="s">
        <v>329</v>
      </c>
      <c r="C1479" s="2"/>
      <c r="D1479" s="2" t="s">
        <v>171</v>
      </c>
      <c r="E1479" s="6" t="s">
        <v>143</v>
      </c>
      <c r="F1479" s="2"/>
      <c r="G1479" s="14" t="n">
        <v>5.4</v>
      </c>
      <c r="H1479" s="14" t="n">
        <v>520</v>
      </c>
      <c r="I1479" s="2" t="s">
        <v>311</v>
      </c>
      <c r="J1479" s="2" t="s">
        <v>338</v>
      </c>
      <c r="K1479" s="6" t="s">
        <v>250</v>
      </c>
      <c r="L1479" s="2"/>
      <c r="M1479" s="2" t="s">
        <v>173</v>
      </c>
      <c r="N1479" s="2" t="s">
        <v>330</v>
      </c>
      <c r="O1479" s="22" t="s">
        <v>331</v>
      </c>
      <c r="P1479" s="2" t="s">
        <v>41</v>
      </c>
      <c r="Q1479" s="2"/>
      <c r="R1479" s="2" t="n">
        <v>1982</v>
      </c>
      <c r="S1479" s="14"/>
      <c r="T1479" s="2"/>
      <c r="U1479" s="2"/>
      <c r="V1479" s="2"/>
      <c r="W1479" s="2"/>
      <c r="X1479" s="2"/>
      <c r="Y1479" s="2"/>
      <c r="Z1479" s="2"/>
      <c r="AA1479" s="2"/>
      <c r="AB1479" s="2"/>
    </row>
    <row r="1480" customFormat="false" ht="15.75" hidden="false" customHeight="false" outlineLevel="0" collapsed="false">
      <c r="A1480" s="2" t="s">
        <v>333</v>
      </c>
      <c r="B1480" s="6" t="s">
        <v>329</v>
      </c>
      <c r="C1480" s="2"/>
      <c r="D1480" s="2" t="s">
        <v>171</v>
      </c>
      <c r="E1480" s="6" t="s">
        <v>143</v>
      </c>
      <c r="F1480" s="2"/>
      <c r="G1480" s="14" t="n">
        <v>5.4</v>
      </c>
      <c r="H1480" s="14" t="n">
        <v>520</v>
      </c>
      <c r="I1480" s="2" t="s">
        <v>311</v>
      </c>
      <c r="J1480" s="2" t="s">
        <v>338</v>
      </c>
      <c r="K1480" s="2" t="s">
        <v>250</v>
      </c>
      <c r="L1480" s="2"/>
      <c r="M1480" s="2" t="s">
        <v>173</v>
      </c>
      <c r="N1480" s="2" t="s">
        <v>330</v>
      </c>
      <c r="O1480" s="22" t="s">
        <v>331</v>
      </c>
      <c r="P1480" s="2" t="s">
        <v>41</v>
      </c>
      <c r="Q1480" s="2"/>
      <c r="R1480" s="2" t="n">
        <v>1982</v>
      </c>
      <c r="S1480" s="14"/>
      <c r="T1480" s="2"/>
      <c r="U1480" s="2"/>
      <c r="V1480" s="2"/>
      <c r="W1480" s="2"/>
      <c r="X1480" s="2"/>
      <c r="Y1480" s="2"/>
      <c r="Z1480" s="2"/>
      <c r="AA1480" s="2"/>
      <c r="AB1480" s="2"/>
    </row>
    <row r="1481" customFormat="false" ht="15.75" hidden="false" customHeight="false" outlineLevel="0" collapsed="false">
      <c r="A1481" s="2" t="s">
        <v>334</v>
      </c>
      <c r="B1481" s="6" t="s">
        <v>329</v>
      </c>
      <c r="C1481" s="2"/>
      <c r="D1481" s="2" t="s">
        <v>171</v>
      </c>
      <c r="E1481" s="6" t="s">
        <v>143</v>
      </c>
      <c r="F1481" s="2"/>
      <c r="G1481" s="14" t="n">
        <v>5.4</v>
      </c>
      <c r="H1481" s="14" t="n">
        <v>520</v>
      </c>
      <c r="I1481" s="2" t="s">
        <v>311</v>
      </c>
      <c r="J1481" s="2" t="s">
        <v>338</v>
      </c>
      <c r="K1481" s="2" t="s">
        <v>250</v>
      </c>
      <c r="L1481" s="2"/>
      <c r="M1481" s="2" t="s">
        <v>173</v>
      </c>
      <c r="N1481" s="2" t="s">
        <v>330</v>
      </c>
      <c r="O1481" s="22" t="s">
        <v>331</v>
      </c>
      <c r="P1481" s="2" t="s">
        <v>41</v>
      </c>
      <c r="Q1481" s="2"/>
      <c r="R1481" s="2" t="n">
        <v>1982</v>
      </c>
      <c r="S1481" s="14"/>
      <c r="T1481" s="2"/>
      <c r="U1481" s="2"/>
      <c r="V1481" s="2"/>
      <c r="W1481" s="2"/>
      <c r="X1481" s="2"/>
      <c r="Y1481" s="2"/>
      <c r="Z1481" s="2"/>
      <c r="AA1481" s="2"/>
      <c r="AB1481" s="2"/>
    </row>
    <row r="1482" customFormat="false" ht="15.75" hidden="false" customHeight="false" outlineLevel="0" collapsed="false">
      <c r="A1482" s="2" t="s">
        <v>328</v>
      </c>
      <c r="B1482" s="6" t="s">
        <v>329</v>
      </c>
      <c r="C1482" s="2"/>
      <c r="D1482" s="2" t="s">
        <v>171</v>
      </c>
      <c r="E1482" s="6" t="s">
        <v>143</v>
      </c>
      <c r="F1482" s="2"/>
      <c r="G1482" s="14" t="n">
        <v>5.4</v>
      </c>
      <c r="H1482" s="14" t="n">
        <v>520</v>
      </c>
      <c r="I1482" s="2" t="s">
        <v>311</v>
      </c>
      <c r="J1482" s="2" t="s">
        <v>338</v>
      </c>
      <c r="K1482" s="2" t="n">
        <v>0</v>
      </c>
      <c r="L1482" s="2"/>
      <c r="M1482" s="2" t="s">
        <v>173</v>
      </c>
      <c r="N1482" s="2" t="s">
        <v>330</v>
      </c>
      <c r="O1482" s="22" t="s">
        <v>331</v>
      </c>
      <c r="P1482" s="2" t="s">
        <v>41</v>
      </c>
      <c r="Q1482" s="2"/>
      <c r="R1482" s="14" t="n">
        <v>1983</v>
      </c>
      <c r="S1482" s="14"/>
      <c r="T1482" s="2"/>
      <c r="U1482" s="2"/>
      <c r="V1482" s="2"/>
      <c r="W1482" s="2"/>
      <c r="X1482" s="2"/>
      <c r="Y1482" s="2"/>
      <c r="Z1482" s="2"/>
      <c r="AA1482" s="2"/>
      <c r="AB1482" s="2"/>
    </row>
    <row r="1483" customFormat="false" ht="15.75" hidden="false" customHeight="false" outlineLevel="0" collapsed="false">
      <c r="A1483" s="2" t="s">
        <v>332</v>
      </c>
      <c r="B1483" s="6" t="s">
        <v>329</v>
      </c>
      <c r="C1483" s="2"/>
      <c r="D1483" s="2" t="s">
        <v>171</v>
      </c>
      <c r="E1483" s="6" t="s">
        <v>143</v>
      </c>
      <c r="F1483" s="2"/>
      <c r="G1483" s="14" t="n">
        <v>5.4</v>
      </c>
      <c r="H1483" s="14" t="n">
        <v>520</v>
      </c>
      <c r="I1483" s="2" t="s">
        <v>311</v>
      </c>
      <c r="J1483" s="2" t="s">
        <v>338</v>
      </c>
      <c r="K1483" s="2" t="s">
        <v>250</v>
      </c>
      <c r="L1483" s="2"/>
      <c r="M1483" s="2" t="s">
        <v>173</v>
      </c>
      <c r="N1483" s="2" t="s">
        <v>330</v>
      </c>
      <c r="O1483" s="22" t="s">
        <v>331</v>
      </c>
      <c r="P1483" s="2" t="s">
        <v>41</v>
      </c>
      <c r="Q1483" s="2"/>
      <c r="R1483" s="14" t="n">
        <v>1983</v>
      </c>
      <c r="S1483" s="14"/>
      <c r="T1483" s="2"/>
      <c r="U1483" s="2"/>
      <c r="V1483" s="2"/>
      <c r="W1483" s="2"/>
      <c r="X1483" s="2"/>
      <c r="Y1483" s="2"/>
      <c r="Z1483" s="2"/>
      <c r="AA1483" s="2"/>
      <c r="AB1483" s="2"/>
    </row>
    <row r="1484" customFormat="false" ht="15.75" hidden="false" customHeight="false" outlineLevel="0" collapsed="false">
      <c r="A1484" s="2" t="s">
        <v>333</v>
      </c>
      <c r="B1484" s="6" t="s">
        <v>329</v>
      </c>
      <c r="C1484" s="2"/>
      <c r="D1484" s="2" t="s">
        <v>171</v>
      </c>
      <c r="E1484" s="6" t="s">
        <v>143</v>
      </c>
      <c r="F1484" s="2"/>
      <c r="G1484" s="14" t="n">
        <v>5.4</v>
      </c>
      <c r="H1484" s="14" t="n">
        <v>520</v>
      </c>
      <c r="I1484" s="2" t="s">
        <v>311</v>
      </c>
      <c r="J1484" s="2" t="s">
        <v>338</v>
      </c>
      <c r="K1484" s="2" t="n">
        <v>0</v>
      </c>
      <c r="L1484" s="2"/>
      <c r="M1484" s="2" t="s">
        <v>173</v>
      </c>
      <c r="N1484" s="2" t="s">
        <v>330</v>
      </c>
      <c r="O1484" s="22" t="s">
        <v>331</v>
      </c>
      <c r="P1484" s="2" t="s">
        <v>41</v>
      </c>
      <c r="Q1484" s="2"/>
      <c r="R1484" s="14" t="n">
        <v>1983</v>
      </c>
      <c r="S1484" s="14"/>
      <c r="T1484" s="2"/>
      <c r="U1484" s="2"/>
      <c r="V1484" s="2"/>
      <c r="W1484" s="2"/>
      <c r="X1484" s="2"/>
      <c r="Y1484" s="2"/>
      <c r="Z1484" s="2"/>
      <c r="AA1484" s="2"/>
      <c r="AB1484" s="2"/>
    </row>
    <row r="1485" customFormat="false" ht="15.75" hidden="false" customHeight="false" outlineLevel="0" collapsed="false">
      <c r="A1485" s="2" t="s">
        <v>334</v>
      </c>
      <c r="B1485" s="6" t="s">
        <v>329</v>
      </c>
      <c r="C1485" s="2"/>
      <c r="D1485" s="2" t="s">
        <v>171</v>
      </c>
      <c r="E1485" s="6" t="s">
        <v>143</v>
      </c>
      <c r="F1485" s="2"/>
      <c r="G1485" s="14" t="n">
        <v>5.4</v>
      </c>
      <c r="H1485" s="14" t="n">
        <v>520</v>
      </c>
      <c r="I1485" s="2" t="s">
        <v>311</v>
      </c>
      <c r="J1485" s="2" t="s">
        <v>338</v>
      </c>
      <c r="K1485" s="2" t="s">
        <v>250</v>
      </c>
      <c r="L1485" s="2"/>
      <c r="M1485" s="2" t="s">
        <v>173</v>
      </c>
      <c r="N1485" s="2" t="s">
        <v>330</v>
      </c>
      <c r="O1485" s="22" t="s">
        <v>331</v>
      </c>
      <c r="P1485" s="2" t="s">
        <v>41</v>
      </c>
      <c r="Q1485" s="2"/>
      <c r="R1485" s="14" t="n">
        <v>1983</v>
      </c>
      <c r="S1485" s="14"/>
      <c r="T1485" s="2"/>
      <c r="U1485" s="2"/>
      <c r="V1485" s="2"/>
      <c r="W1485" s="2"/>
      <c r="X1485" s="2"/>
      <c r="Y1485" s="2"/>
      <c r="Z1485" s="2"/>
      <c r="AA1485" s="2"/>
      <c r="AB1485" s="2"/>
    </row>
    <row r="1486" customFormat="false" ht="15.75" hidden="false" customHeight="false" outlineLevel="0" collapsed="false">
      <c r="A1486" s="2" t="s">
        <v>328</v>
      </c>
      <c r="B1486" s="6" t="s">
        <v>329</v>
      </c>
      <c r="C1486" s="2"/>
      <c r="D1486" s="2" t="s">
        <v>171</v>
      </c>
      <c r="E1486" s="6" t="s">
        <v>143</v>
      </c>
      <c r="F1486" s="2"/>
      <c r="G1486" s="14" t="n">
        <v>5.4</v>
      </c>
      <c r="H1486" s="14" t="n">
        <v>520</v>
      </c>
      <c r="I1486" s="2" t="s">
        <v>311</v>
      </c>
      <c r="J1486" s="2" t="s">
        <v>339</v>
      </c>
      <c r="K1486" s="6" t="n">
        <v>0</v>
      </c>
      <c r="L1486" s="2"/>
      <c r="M1486" s="2" t="s">
        <v>173</v>
      </c>
      <c r="N1486" s="2" t="s">
        <v>330</v>
      </c>
      <c r="O1486" s="22" t="s">
        <v>331</v>
      </c>
      <c r="P1486" s="2" t="s">
        <v>41</v>
      </c>
      <c r="Q1486" s="2"/>
      <c r="R1486" s="2" t="n">
        <v>1982</v>
      </c>
      <c r="S1486" s="14"/>
      <c r="T1486" s="2"/>
      <c r="U1486" s="2"/>
      <c r="V1486" s="2"/>
      <c r="W1486" s="2"/>
      <c r="X1486" s="2"/>
      <c r="Y1486" s="2"/>
      <c r="Z1486" s="2"/>
      <c r="AA1486" s="2"/>
      <c r="AB1486" s="2"/>
    </row>
    <row r="1487" customFormat="false" ht="15.75" hidden="false" customHeight="false" outlineLevel="0" collapsed="false">
      <c r="A1487" s="2" t="s">
        <v>332</v>
      </c>
      <c r="B1487" s="6" t="s">
        <v>329</v>
      </c>
      <c r="C1487" s="2"/>
      <c r="D1487" s="2" t="s">
        <v>171</v>
      </c>
      <c r="E1487" s="6" t="s">
        <v>143</v>
      </c>
      <c r="F1487" s="2"/>
      <c r="G1487" s="14" t="n">
        <v>5.4</v>
      </c>
      <c r="H1487" s="14" t="n">
        <v>520</v>
      </c>
      <c r="I1487" s="2" t="s">
        <v>311</v>
      </c>
      <c r="J1487" s="2" t="s">
        <v>339</v>
      </c>
      <c r="K1487" s="6" t="n">
        <v>0</v>
      </c>
      <c r="L1487" s="2"/>
      <c r="M1487" s="2" t="s">
        <v>173</v>
      </c>
      <c r="N1487" s="2" t="s">
        <v>330</v>
      </c>
      <c r="O1487" s="22" t="s">
        <v>331</v>
      </c>
      <c r="P1487" s="2" t="s">
        <v>41</v>
      </c>
      <c r="Q1487" s="2"/>
      <c r="R1487" s="2" t="n">
        <v>1982</v>
      </c>
      <c r="S1487" s="14"/>
      <c r="T1487" s="2"/>
      <c r="U1487" s="2"/>
      <c r="V1487" s="2"/>
      <c r="W1487" s="2"/>
      <c r="X1487" s="2"/>
      <c r="Y1487" s="2"/>
      <c r="Z1487" s="2"/>
      <c r="AA1487" s="2"/>
      <c r="AB1487" s="2"/>
    </row>
    <row r="1488" customFormat="false" ht="15.75" hidden="false" customHeight="false" outlineLevel="0" collapsed="false">
      <c r="A1488" s="2" t="s">
        <v>333</v>
      </c>
      <c r="B1488" s="6" t="s">
        <v>329</v>
      </c>
      <c r="C1488" s="2"/>
      <c r="D1488" s="2" t="s">
        <v>171</v>
      </c>
      <c r="E1488" s="6" t="s">
        <v>143</v>
      </c>
      <c r="F1488" s="2"/>
      <c r="G1488" s="14" t="n">
        <v>5.4</v>
      </c>
      <c r="H1488" s="14" t="n">
        <v>520</v>
      </c>
      <c r="I1488" s="2" t="s">
        <v>311</v>
      </c>
      <c r="J1488" s="2" t="s">
        <v>339</v>
      </c>
      <c r="K1488" s="2" t="s">
        <v>250</v>
      </c>
      <c r="L1488" s="2"/>
      <c r="M1488" s="2" t="s">
        <v>173</v>
      </c>
      <c r="N1488" s="2" t="s">
        <v>330</v>
      </c>
      <c r="O1488" s="22" t="s">
        <v>331</v>
      </c>
      <c r="P1488" s="2" t="s">
        <v>41</v>
      </c>
      <c r="Q1488" s="2"/>
      <c r="R1488" s="2" t="n">
        <v>1982</v>
      </c>
      <c r="S1488" s="14"/>
      <c r="T1488" s="2"/>
      <c r="U1488" s="2"/>
      <c r="V1488" s="2"/>
      <c r="W1488" s="2"/>
      <c r="X1488" s="2"/>
      <c r="Y1488" s="2"/>
      <c r="Z1488" s="2"/>
      <c r="AA1488" s="2"/>
      <c r="AB1488" s="2"/>
    </row>
    <row r="1489" customFormat="false" ht="15.75" hidden="false" customHeight="false" outlineLevel="0" collapsed="false">
      <c r="A1489" s="2" t="s">
        <v>334</v>
      </c>
      <c r="B1489" s="6" t="s">
        <v>329</v>
      </c>
      <c r="C1489" s="2"/>
      <c r="D1489" s="2" t="s">
        <v>171</v>
      </c>
      <c r="E1489" s="6" t="s">
        <v>143</v>
      </c>
      <c r="F1489" s="2"/>
      <c r="G1489" s="14" t="n">
        <v>5.4</v>
      </c>
      <c r="H1489" s="14" t="n">
        <v>520</v>
      </c>
      <c r="I1489" s="2" t="s">
        <v>311</v>
      </c>
      <c r="J1489" s="2" t="s">
        <v>339</v>
      </c>
      <c r="K1489" s="2" t="n">
        <v>0.1</v>
      </c>
      <c r="L1489" s="2" t="n">
        <v>0.2</v>
      </c>
      <c r="M1489" s="2" t="s">
        <v>173</v>
      </c>
      <c r="N1489" s="2" t="s">
        <v>330</v>
      </c>
      <c r="O1489" s="22" t="s">
        <v>331</v>
      </c>
      <c r="P1489" s="2" t="s">
        <v>41</v>
      </c>
      <c r="Q1489" s="2"/>
      <c r="R1489" s="2" t="n">
        <v>1982</v>
      </c>
      <c r="S1489" s="14"/>
      <c r="T1489" s="2"/>
      <c r="U1489" s="2"/>
      <c r="V1489" s="2"/>
      <c r="W1489" s="2"/>
      <c r="X1489" s="2"/>
      <c r="Y1489" s="2"/>
      <c r="Z1489" s="2"/>
      <c r="AA1489" s="2"/>
      <c r="AB1489" s="2"/>
    </row>
    <row r="1490" customFormat="false" ht="15.75" hidden="false" customHeight="false" outlineLevel="0" collapsed="false">
      <c r="A1490" s="2" t="s">
        <v>328</v>
      </c>
      <c r="B1490" s="6" t="s">
        <v>329</v>
      </c>
      <c r="C1490" s="2"/>
      <c r="D1490" s="2" t="s">
        <v>171</v>
      </c>
      <c r="E1490" s="6" t="s">
        <v>143</v>
      </c>
      <c r="F1490" s="2"/>
      <c r="G1490" s="14" t="n">
        <v>5.4</v>
      </c>
      <c r="H1490" s="14" t="n">
        <v>520</v>
      </c>
      <c r="I1490" s="2" t="s">
        <v>311</v>
      </c>
      <c r="J1490" s="2" t="s">
        <v>339</v>
      </c>
      <c r="K1490" s="2" t="n">
        <v>0</v>
      </c>
      <c r="L1490" s="2"/>
      <c r="M1490" s="2" t="s">
        <v>173</v>
      </c>
      <c r="N1490" s="2" t="s">
        <v>330</v>
      </c>
      <c r="O1490" s="22" t="s">
        <v>331</v>
      </c>
      <c r="P1490" s="2" t="s">
        <v>41</v>
      </c>
      <c r="Q1490" s="2"/>
      <c r="R1490" s="14" t="n">
        <v>1983</v>
      </c>
      <c r="S1490" s="14"/>
      <c r="T1490" s="2"/>
      <c r="U1490" s="2"/>
      <c r="V1490" s="2"/>
      <c r="W1490" s="2"/>
      <c r="X1490" s="2"/>
      <c r="Y1490" s="2"/>
      <c r="Z1490" s="2"/>
      <c r="AA1490" s="2"/>
      <c r="AB1490" s="2"/>
    </row>
    <row r="1491" customFormat="false" ht="15.75" hidden="false" customHeight="false" outlineLevel="0" collapsed="false">
      <c r="A1491" s="2" t="s">
        <v>332</v>
      </c>
      <c r="B1491" s="6" t="s">
        <v>329</v>
      </c>
      <c r="C1491" s="2"/>
      <c r="D1491" s="2" t="s">
        <v>171</v>
      </c>
      <c r="E1491" s="6" t="s">
        <v>143</v>
      </c>
      <c r="F1491" s="2"/>
      <c r="G1491" s="14" t="n">
        <v>5.4</v>
      </c>
      <c r="H1491" s="14" t="n">
        <v>520</v>
      </c>
      <c r="I1491" s="2" t="s">
        <v>311</v>
      </c>
      <c r="J1491" s="2" t="s">
        <v>339</v>
      </c>
      <c r="K1491" s="2" t="s">
        <v>250</v>
      </c>
      <c r="L1491" s="2"/>
      <c r="M1491" s="2" t="s">
        <v>173</v>
      </c>
      <c r="N1491" s="2" t="s">
        <v>330</v>
      </c>
      <c r="O1491" s="22" t="s">
        <v>331</v>
      </c>
      <c r="P1491" s="2" t="s">
        <v>41</v>
      </c>
      <c r="Q1491" s="2"/>
      <c r="R1491" s="14" t="n">
        <v>1983</v>
      </c>
      <c r="S1491" s="14"/>
      <c r="T1491" s="2"/>
      <c r="U1491" s="2"/>
      <c r="V1491" s="2"/>
      <c r="W1491" s="2"/>
      <c r="X1491" s="2"/>
      <c r="Y1491" s="2"/>
      <c r="Z1491" s="2"/>
      <c r="AA1491" s="2"/>
      <c r="AB1491" s="2"/>
    </row>
    <row r="1492" customFormat="false" ht="15.75" hidden="false" customHeight="false" outlineLevel="0" collapsed="false">
      <c r="A1492" s="2" t="s">
        <v>333</v>
      </c>
      <c r="B1492" s="6" t="s">
        <v>329</v>
      </c>
      <c r="C1492" s="2"/>
      <c r="D1492" s="2" t="s">
        <v>171</v>
      </c>
      <c r="E1492" s="6" t="s">
        <v>143</v>
      </c>
      <c r="F1492" s="2"/>
      <c r="G1492" s="14" t="n">
        <v>5.4</v>
      </c>
      <c r="H1492" s="14" t="n">
        <v>520</v>
      </c>
      <c r="I1492" s="2" t="s">
        <v>311</v>
      </c>
      <c r="J1492" s="2" t="s">
        <v>339</v>
      </c>
      <c r="K1492" s="2" t="n">
        <v>0</v>
      </c>
      <c r="L1492" s="2"/>
      <c r="M1492" s="2" t="s">
        <v>173</v>
      </c>
      <c r="N1492" s="2" t="s">
        <v>330</v>
      </c>
      <c r="O1492" s="22" t="s">
        <v>331</v>
      </c>
      <c r="P1492" s="2" t="s">
        <v>41</v>
      </c>
      <c r="Q1492" s="2"/>
      <c r="R1492" s="14" t="n">
        <v>1983</v>
      </c>
      <c r="S1492" s="14"/>
      <c r="T1492" s="2"/>
      <c r="U1492" s="2"/>
      <c r="V1492" s="2"/>
      <c r="W1492" s="2"/>
      <c r="X1492" s="2"/>
      <c r="Y1492" s="2"/>
      <c r="Z1492" s="2"/>
      <c r="AA1492" s="2"/>
      <c r="AB1492" s="2"/>
    </row>
    <row r="1493" customFormat="false" ht="15.75" hidden="false" customHeight="false" outlineLevel="0" collapsed="false">
      <c r="A1493" s="2" t="s">
        <v>334</v>
      </c>
      <c r="B1493" s="6" t="s">
        <v>329</v>
      </c>
      <c r="C1493" s="2"/>
      <c r="D1493" s="2" t="s">
        <v>171</v>
      </c>
      <c r="E1493" s="6" t="s">
        <v>143</v>
      </c>
      <c r="F1493" s="2"/>
      <c r="G1493" s="14" t="n">
        <v>5.4</v>
      </c>
      <c r="H1493" s="14" t="n">
        <v>520</v>
      </c>
      <c r="I1493" s="2" t="s">
        <v>311</v>
      </c>
      <c r="J1493" s="2" t="s">
        <v>339</v>
      </c>
      <c r="K1493" s="2" t="n">
        <v>0</v>
      </c>
      <c r="L1493" s="2"/>
      <c r="M1493" s="2" t="s">
        <v>173</v>
      </c>
      <c r="N1493" s="2" t="s">
        <v>330</v>
      </c>
      <c r="O1493" s="22" t="s">
        <v>331</v>
      </c>
      <c r="P1493" s="2" t="s">
        <v>41</v>
      </c>
      <c r="Q1493" s="2"/>
      <c r="R1493" s="14" t="n">
        <v>1983</v>
      </c>
      <c r="S1493" s="14"/>
      <c r="T1493" s="2"/>
      <c r="U1493" s="2"/>
      <c r="V1493" s="2"/>
      <c r="W1493" s="2"/>
      <c r="X1493" s="2"/>
      <c r="Y1493" s="2"/>
      <c r="Z1493" s="2"/>
      <c r="AA1493" s="2"/>
      <c r="AB1493" s="2"/>
    </row>
    <row r="1494" customFormat="false" ht="15.75" hidden="false" customHeight="false" outlineLevel="0" collapsed="false">
      <c r="A1494" s="2" t="s">
        <v>328</v>
      </c>
      <c r="B1494" s="6" t="s">
        <v>329</v>
      </c>
      <c r="C1494" s="2"/>
      <c r="D1494" s="2" t="s">
        <v>171</v>
      </c>
      <c r="E1494" s="6" t="s">
        <v>143</v>
      </c>
      <c r="F1494" s="2"/>
      <c r="G1494" s="14" t="n">
        <v>5.4</v>
      </c>
      <c r="H1494" s="14" t="n">
        <v>520</v>
      </c>
      <c r="I1494" s="2" t="s">
        <v>311</v>
      </c>
      <c r="J1494" s="2" t="s">
        <v>107</v>
      </c>
      <c r="K1494" s="6" t="n">
        <v>1.1</v>
      </c>
      <c r="L1494" s="2" t="n">
        <v>2.3</v>
      </c>
      <c r="M1494" s="2" t="s">
        <v>173</v>
      </c>
      <c r="N1494" s="2" t="s">
        <v>330</v>
      </c>
      <c r="O1494" s="22" t="s">
        <v>331</v>
      </c>
      <c r="P1494" s="2" t="s">
        <v>41</v>
      </c>
      <c r="Q1494" s="2"/>
      <c r="R1494" s="2" t="n">
        <v>1982</v>
      </c>
      <c r="S1494" s="14"/>
      <c r="T1494" s="2"/>
      <c r="U1494" s="2"/>
      <c r="V1494" s="2"/>
      <c r="W1494" s="2"/>
      <c r="X1494" s="2"/>
      <c r="Y1494" s="2"/>
      <c r="Z1494" s="2"/>
      <c r="AA1494" s="2"/>
      <c r="AB1494" s="2"/>
    </row>
    <row r="1495" customFormat="false" ht="15.75" hidden="false" customHeight="false" outlineLevel="0" collapsed="false">
      <c r="A1495" s="2" t="s">
        <v>332</v>
      </c>
      <c r="B1495" s="6" t="s">
        <v>329</v>
      </c>
      <c r="C1495" s="2"/>
      <c r="D1495" s="2" t="s">
        <v>171</v>
      </c>
      <c r="E1495" s="6" t="s">
        <v>143</v>
      </c>
      <c r="F1495" s="2"/>
      <c r="G1495" s="14" t="n">
        <v>5.4</v>
      </c>
      <c r="H1495" s="14" t="n">
        <v>520</v>
      </c>
      <c r="I1495" s="2" t="s">
        <v>311</v>
      </c>
      <c r="J1495" s="2" t="s">
        <v>107</v>
      </c>
      <c r="K1495" s="6" t="n">
        <v>1.5</v>
      </c>
      <c r="L1495" s="2" t="n">
        <v>3</v>
      </c>
      <c r="M1495" s="2" t="s">
        <v>173</v>
      </c>
      <c r="N1495" s="2" t="s">
        <v>330</v>
      </c>
      <c r="O1495" s="22" t="s">
        <v>331</v>
      </c>
      <c r="P1495" s="2" t="s">
        <v>41</v>
      </c>
      <c r="Q1495" s="2"/>
      <c r="R1495" s="2" t="n">
        <v>1982</v>
      </c>
      <c r="S1495" s="14"/>
      <c r="T1495" s="2"/>
      <c r="U1495" s="2"/>
      <c r="V1495" s="2"/>
      <c r="W1495" s="2"/>
      <c r="X1495" s="2"/>
      <c r="Y1495" s="2"/>
      <c r="Z1495" s="2"/>
      <c r="AA1495" s="2"/>
      <c r="AB1495" s="2"/>
    </row>
    <row r="1496" customFormat="false" ht="15.75" hidden="false" customHeight="false" outlineLevel="0" collapsed="false">
      <c r="A1496" s="2" t="s">
        <v>333</v>
      </c>
      <c r="B1496" s="6" t="s">
        <v>329</v>
      </c>
      <c r="C1496" s="2"/>
      <c r="D1496" s="2" t="s">
        <v>171</v>
      </c>
      <c r="E1496" s="6" t="s">
        <v>143</v>
      </c>
      <c r="F1496" s="2"/>
      <c r="G1496" s="14" t="n">
        <v>5.4</v>
      </c>
      <c r="H1496" s="14" t="n">
        <v>520</v>
      </c>
      <c r="I1496" s="2" t="s">
        <v>311</v>
      </c>
      <c r="J1496" s="2" t="s">
        <v>107</v>
      </c>
      <c r="K1496" s="2" t="n">
        <v>0.8</v>
      </c>
      <c r="L1496" s="2" t="n">
        <v>1.5</v>
      </c>
      <c r="M1496" s="2" t="s">
        <v>173</v>
      </c>
      <c r="N1496" s="2" t="s">
        <v>330</v>
      </c>
      <c r="O1496" s="22" t="s">
        <v>331</v>
      </c>
      <c r="P1496" s="2" t="s">
        <v>41</v>
      </c>
      <c r="Q1496" s="2"/>
      <c r="R1496" s="2" t="n">
        <v>1982</v>
      </c>
      <c r="S1496" s="14"/>
      <c r="T1496" s="2"/>
      <c r="U1496" s="2"/>
      <c r="V1496" s="2"/>
      <c r="W1496" s="2"/>
      <c r="X1496" s="2"/>
      <c r="Y1496" s="2"/>
      <c r="Z1496" s="2"/>
      <c r="AA1496" s="2"/>
      <c r="AB1496" s="2"/>
    </row>
    <row r="1497" customFormat="false" ht="15.75" hidden="false" customHeight="false" outlineLevel="0" collapsed="false">
      <c r="A1497" s="2" t="s">
        <v>334</v>
      </c>
      <c r="B1497" s="6" t="s">
        <v>329</v>
      </c>
      <c r="C1497" s="2"/>
      <c r="D1497" s="2" t="s">
        <v>171</v>
      </c>
      <c r="E1497" s="6" t="s">
        <v>143</v>
      </c>
      <c r="F1497" s="2"/>
      <c r="G1497" s="14" t="n">
        <v>5.4</v>
      </c>
      <c r="H1497" s="14" t="n">
        <v>520</v>
      </c>
      <c r="I1497" s="2" t="s">
        <v>311</v>
      </c>
      <c r="J1497" s="2" t="s">
        <v>107</v>
      </c>
      <c r="K1497" s="2" t="n">
        <v>1.5</v>
      </c>
      <c r="L1497" s="2" t="n">
        <v>0</v>
      </c>
      <c r="M1497" s="2" t="s">
        <v>173</v>
      </c>
      <c r="N1497" s="2" t="s">
        <v>330</v>
      </c>
      <c r="O1497" s="22" t="s">
        <v>331</v>
      </c>
      <c r="P1497" s="2" t="s">
        <v>41</v>
      </c>
      <c r="Q1497" s="2"/>
      <c r="R1497" s="2" t="n">
        <v>1982</v>
      </c>
      <c r="S1497" s="14"/>
      <c r="T1497" s="2"/>
      <c r="U1497" s="2"/>
      <c r="V1497" s="2"/>
      <c r="W1497" s="2"/>
      <c r="X1497" s="2"/>
      <c r="Y1497" s="2"/>
      <c r="Z1497" s="2"/>
      <c r="AA1497" s="2"/>
      <c r="AB1497" s="2"/>
    </row>
    <row r="1498" customFormat="false" ht="15.75" hidden="false" customHeight="false" outlineLevel="0" collapsed="false">
      <c r="A1498" s="2" t="s">
        <v>328</v>
      </c>
      <c r="B1498" s="6" t="s">
        <v>329</v>
      </c>
      <c r="C1498" s="2"/>
      <c r="D1498" s="2" t="s">
        <v>171</v>
      </c>
      <c r="E1498" s="6" t="s">
        <v>143</v>
      </c>
      <c r="F1498" s="2"/>
      <c r="G1498" s="14" t="n">
        <v>5.4</v>
      </c>
      <c r="H1498" s="14" t="n">
        <v>520</v>
      </c>
      <c r="I1498" s="2" t="s">
        <v>311</v>
      </c>
      <c r="J1498" s="2" t="s">
        <v>107</v>
      </c>
      <c r="K1498" s="2" t="n">
        <v>0</v>
      </c>
      <c r="L1498" s="2"/>
      <c r="M1498" s="2" t="s">
        <v>173</v>
      </c>
      <c r="N1498" s="2" t="s">
        <v>330</v>
      </c>
      <c r="O1498" s="22" t="s">
        <v>331</v>
      </c>
      <c r="P1498" s="2" t="s">
        <v>41</v>
      </c>
      <c r="Q1498" s="2"/>
      <c r="R1498" s="14" t="n">
        <v>1983</v>
      </c>
      <c r="S1498" s="14"/>
      <c r="T1498" s="2"/>
      <c r="U1498" s="2"/>
      <c r="V1498" s="2"/>
      <c r="W1498" s="2"/>
      <c r="X1498" s="2"/>
      <c r="Y1498" s="2"/>
      <c r="Z1498" s="2"/>
      <c r="AA1498" s="2"/>
      <c r="AB1498" s="2"/>
    </row>
    <row r="1499" customFormat="false" ht="15.75" hidden="false" customHeight="false" outlineLevel="0" collapsed="false">
      <c r="A1499" s="2" t="s">
        <v>332</v>
      </c>
      <c r="B1499" s="6" t="s">
        <v>329</v>
      </c>
      <c r="C1499" s="2"/>
      <c r="D1499" s="2" t="s">
        <v>171</v>
      </c>
      <c r="E1499" s="6" t="s">
        <v>143</v>
      </c>
      <c r="F1499" s="2"/>
      <c r="G1499" s="14" t="n">
        <v>5.4</v>
      </c>
      <c r="H1499" s="14" t="n">
        <v>520</v>
      </c>
      <c r="I1499" s="2" t="s">
        <v>311</v>
      </c>
      <c r="J1499" s="2" t="s">
        <v>107</v>
      </c>
      <c r="K1499" s="2" t="n">
        <v>1.9</v>
      </c>
      <c r="L1499" s="2" t="n">
        <v>3.8</v>
      </c>
      <c r="M1499" s="2" t="s">
        <v>173</v>
      </c>
      <c r="N1499" s="2" t="s">
        <v>330</v>
      </c>
      <c r="O1499" s="22" t="s">
        <v>331</v>
      </c>
      <c r="P1499" s="2" t="s">
        <v>41</v>
      </c>
      <c r="Q1499" s="2"/>
      <c r="R1499" s="14" t="n">
        <v>1983</v>
      </c>
      <c r="S1499" s="14"/>
      <c r="T1499" s="2"/>
      <c r="U1499" s="2"/>
      <c r="V1499" s="2"/>
      <c r="W1499" s="2"/>
      <c r="X1499" s="2"/>
      <c r="Y1499" s="2"/>
      <c r="Z1499" s="2"/>
      <c r="AA1499" s="2"/>
      <c r="AB1499" s="2"/>
    </row>
    <row r="1500" customFormat="false" ht="15.75" hidden="false" customHeight="false" outlineLevel="0" collapsed="false">
      <c r="A1500" s="2" t="s">
        <v>333</v>
      </c>
      <c r="B1500" s="6" t="s">
        <v>329</v>
      </c>
      <c r="C1500" s="2"/>
      <c r="D1500" s="2" t="s">
        <v>171</v>
      </c>
      <c r="E1500" s="6" t="s">
        <v>143</v>
      </c>
      <c r="F1500" s="2"/>
      <c r="G1500" s="14" t="n">
        <v>5.4</v>
      </c>
      <c r="H1500" s="14" t="n">
        <v>520</v>
      </c>
      <c r="I1500" s="2" t="s">
        <v>311</v>
      </c>
      <c r="J1500" s="2" t="s">
        <v>107</v>
      </c>
      <c r="K1500" s="2" t="n">
        <v>0</v>
      </c>
      <c r="L1500" s="2"/>
      <c r="M1500" s="2" t="s">
        <v>173</v>
      </c>
      <c r="N1500" s="2" t="s">
        <v>330</v>
      </c>
      <c r="O1500" s="22" t="s">
        <v>331</v>
      </c>
      <c r="P1500" s="2" t="s">
        <v>41</v>
      </c>
      <c r="Q1500" s="2"/>
      <c r="R1500" s="14" t="n">
        <v>1983</v>
      </c>
      <c r="S1500" s="14"/>
      <c r="T1500" s="2"/>
      <c r="U1500" s="2"/>
      <c r="V1500" s="2"/>
      <c r="W1500" s="2"/>
      <c r="X1500" s="2"/>
      <c r="Y1500" s="2"/>
      <c r="Z1500" s="2"/>
      <c r="AA1500" s="2"/>
      <c r="AB1500" s="2"/>
    </row>
    <row r="1501" customFormat="false" ht="15.75" hidden="false" customHeight="false" outlineLevel="0" collapsed="false">
      <c r="A1501" s="2" t="s">
        <v>334</v>
      </c>
      <c r="B1501" s="6" t="s">
        <v>329</v>
      </c>
      <c r="C1501" s="2"/>
      <c r="D1501" s="2" t="s">
        <v>171</v>
      </c>
      <c r="E1501" s="6" t="s">
        <v>143</v>
      </c>
      <c r="F1501" s="2"/>
      <c r="G1501" s="14" t="n">
        <v>5.4</v>
      </c>
      <c r="H1501" s="14" t="n">
        <v>520</v>
      </c>
      <c r="I1501" s="2" t="s">
        <v>311</v>
      </c>
      <c r="J1501" s="2" t="s">
        <v>107</v>
      </c>
      <c r="K1501" s="2" t="n">
        <v>0</v>
      </c>
      <c r="L1501" s="2"/>
      <c r="M1501" s="2" t="s">
        <v>173</v>
      </c>
      <c r="N1501" s="2" t="s">
        <v>330</v>
      </c>
      <c r="O1501" s="22" t="s">
        <v>331</v>
      </c>
      <c r="P1501" s="2" t="s">
        <v>41</v>
      </c>
      <c r="Q1501" s="2"/>
      <c r="R1501" s="14" t="n">
        <v>1983</v>
      </c>
      <c r="S1501" s="14"/>
      <c r="T1501" s="2"/>
      <c r="U1501" s="2"/>
      <c r="V1501" s="2"/>
      <c r="W1501" s="2"/>
      <c r="X1501" s="2"/>
      <c r="Y1501" s="2"/>
      <c r="Z1501" s="2"/>
      <c r="AA1501" s="2"/>
      <c r="AB1501" s="2"/>
    </row>
    <row r="1502" customFormat="false" ht="15.75" hidden="false" customHeight="false" outlineLevel="0" collapsed="false">
      <c r="A1502" s="2" t="s">
        <v>328</v>
      </c>
      <c r="B1502" s="6" t="s">
        <v>329</v>
      </c>
      <c r="C1502" s="2"/>
      <c r="D1502" s="2" t="s">
        <v>171</v>
      </c>
      <c r="E1502" s="6" t="s">
        <v>143</v>
      </c>
      <c r="F1502" s="2"/>
      <c r="G1502" s="14" t="n">
        <v>5.4</v>
      </c>
      <c r="H1502" s="14" t="n">
        <v>520</v>
      </c>
      <c r="I1502" s="2" t="s">
        <v>311</v>
      </c>
      <c r="J1502" s="2" t="s">
        <v>326</v>
      </c>
      <c r="K1502" s="6" t="n">
        <v>0</v>
      </c>
      <c r="L1502" s="2"/>
      <c r="M1502" s="2" t="s">
        <v>173</v>
      </c>
      <c r="N1502" s="2" t="s">
        <v>330</v>
      </c>
      <c r="O1502" s="22" t="s">
        <v>331</v>
      </c>
      <c r="P1502" s="2" t="s">
        <v>41</v>
      </c>
      <c r="Q1502" s="2"/>
      <c r="R1502" s="2" t="n">
        <v>1982</v>
      </c>
      <c r="S1502" s="14"/>
      <c r="T1502" s="2"/>
      <c r="U1502" s="2"/>
      <c r="V1502" s="2"/>
      <c r="W1502" s="2"/>
      <c r="X1502" s="2"/>
      <c r="Y1502" s="2"/>
      <c r="Z1502" s="2"/>
      <c r="AA1502" s="2"/>
      <c r="AB1502" s="2"/>
    </row>
    <row r="1503" customFormat="false" ht="15.75" hidden="false" customHeight="false" outlineLevel="0" collapsed="false">
      <c r="A1503" s="2" t="s">
        <v>332</v>
      </c>
      <c r="B1503" s="6" t="s">
        <v>329</v>
      </c>
      <c r="C1503" s="2"/>
      <c r="D1503" s="2" t="s">
        <v>171</v>
      </c>
      <c r="E1503" s="6" t="s">
        <v>143</v>
      </c>
      <c r="F1503" s="2"/>
      <c r="G1503" s="14" t="n">
        <v>5.4</v>
      </c>
      <c r="H1503" s="14" t="n">
        <v>520</v>
      </c>
      <c r="I1503" s="2" t="s">
        <v>311</v>
      </c>
      <c r="J1503" s="2" t="s">
        <v>326</v>
      </c>
      <c r="K1503" s="6" t="n">
        <v>0</v>
      </c>
      <c r="L1503" s="2"/>
      <c r="M1503" s="2" t="s">
        <v>173</v>
      </c>
      <c r="N1503" s="2" t="s">
        <v>330</v>
      </c>
      <c r="O1503" s="22" t="s">
        <v>331</v>
      </c>
      <c r="P1503" s="2" t="s">
        <v>41</v>
      </c>
      <c r="Q1503" s="2"/>
      <c r="R1503" s="2" t="n">
        <v>1982</v>
      </c>
      <c r="S1503" s="14"/>
      <c r="T1503" s="2"/>
      <c r="U1503" s="2"/>
      <c r="V1503" s="2"/>
      <c r="W1503" s="2"/>
      <c r="X1503" s="2"/>
      <c r="Y1503" s="2"/>
      <c r="Z1503" s="2"/>
      <c r="AA1503" s="2"/>
      <c r="AB1503" s="2"/>
    </row>
    <row r="1504" customFormat="false" ht="15.75" hidden="false" customHeight="false" outlineLevel="0" collapsed="false">
      <c r="A1504" s="2" t="s">
        <v>333</v>
      </c>
      <c r="B1504" s="6" t="s">
        <v>329</v>
      </c>
      <c r="C1504" s="2"/>
      <c r="D1504" s="2" t="s">
        <v>171</v>
      </c>
      <c r="E1504" s="6" t="s">
        <v>143</v>
      </c>
      <c r="F1504" s="2"/>
      <c r="G1504" s="14" t="n">
        <v>5.4</v>
      </c>
      <c r="H1504" s="14" t="n">
        <v>520</v>
      </c>
      <c r="I1504" s="2" t="s">
        <v>311</v>
      </c>
      <c r="J1504" s="2" t="s">
        <v>326</v>
      </c>
      <c r="K1504" s="2" t="n">
        <v>0</v>
      </c>
      <c r="L1504" s="2"/>
      <c r="M1504" s="2" t="s">
        <v>173</v>
      </c>
      <c r="N1504" s="2" t="s">
        <v>330</v>
      </c>
      <c r="O1504" s="22" t="s">
        <v>331</v>
      </c>
      <c r="P1504" s="2" t="s">
        <v>41</v>
      </c>
      <c r="Q1504" s="2"/>
      <c r="R1504" s="2" t="n">
        <v>1982</v>
      </c>
      <c r="S1504" s="14"/>
      <c r="T1504" s="2"/>
      <c r="U1504" s="2"/>
      <c r="V1504" s="2"/>
      <c r="W1504" s="2"/>
      <c r="X1504" s="2"/>
      <c r="Y1504" s="2"/>
      <c r="Z1504" s="2"/>
      <c r="AA1504" s="2"/>
      <c r="AB1504" s="2"/>
    </row>
    <row r="1505" customFormat="false" ht="15.75" hidden="false" customHeight="false" outlineLevel="0" collapsed="false">
      <c r="A1505" s="2" t="s">
        <v>334</v>
      </c>
      <c r="B1505" s="6" t="s">
        <v>329</v>
      </c>
      <c r="C1505" s="2"/>
      <c r="D1505" s="2" t="s">
        <v>171</v>
      </c>
      <c r="E1505" s="6" t="s">
        <v>143</v>
      </c>
      <c r="F1505" s="2"/>
      <c r="G1505" s="14" t="n">
        <v>5.4</v>
      </c>
      <c r="H1505" s="14" t="n">
        <v>520</v>
      </c>
      <c r="I1505" s="2" t="s">
        <v>311</v>
      </c>
      <c r="J1505" s="2" t="s">
        <v>326</v>
      </c>
      <c r="K1505" s="2" t="n">
        <v>3.5</v>
      </c>
      <c r="L1505" s="2" t="n">
        <v>7</v>
      </c>
      <c r="M1505" s="2" t="s">
        <v>173</v>
      </c>
      <c r="N1505" s="2" t="s">
        <v>330</v>
      </c>
      <c r="O1505" s="22" t="s">
        <v>331</v>
      </c>
      <c r="P1505" s="2" t="s">
        <v>41</v>
      </c>
      <c r="Q1505" s="2"/>
      <c r="R1505" s="2" t="n">
        <v>1982</v>
      </c>
      <c r="S1505" s="14"/>
      <c r="T1505" s="2"/>
      <c r="U1505" s="2"/>
      <c r="V1505" s="2"/>
      <c r="W1505" s="2"/>
      <c r="X1505" s="2"/>
      <c r="Y1505" s="2"/>
      <c r="Z1505" s="2"/>
      <c r="AA1505" s="2"/>
      <c r="AB1505" s="2"/>
    </row>
    <row r="1506" customFormat="false" ht="15.75" hidden="false" customHeight="false" outlineLevel="0" collapsed="false">
      <c r="A1506" s="2" t="s">
        <v>328</v>
      </c>
      <c r="B1506" s="6" t="s">
        <v>329</v>
      </c>
      <c r="C1506" s="2"/>
      <c r="D1506" s="2" t="s">
        <v>171</v>
      </c>
      <c r="E1506" s="6" t="s">
        <v>143</v>
      </c>
      <c r="F1506" s="2"/>
      <c r="G1506" s="14" t="n">
        <v>5.4</v>
      </c>
      <c r="H1506" s="14" t="n">
        <v>520</v>
      </c>
      <c r="I1506" s="2" t="s">
        <v>311</v>
      </c>
      <c r="J1506" s="2" t="s">
        <v>326</v>
      </c>
      <c r="K1506" s="2" t="n">
        <v>0</v>
      </c>
      <c r="L1506" s="2"/>
      <c r="M1506" s="2" t="s">
        <v>173</v>
      </c>
      <c r="N1506" s="2" t="s">
        <v>330</v>
      </c>
      <c r="O1506" s="22" t="s">
        <v>331</v>
      </c>
      <c r="P1506" s="2" t="s">
        <v>41</v>
      </c>
      <c r="Q1506" s="2"/>
      <c r="R1506" s="14" t="n">
        <v>1983</v>
      </c>
      <c r="S1506" s="14"/>
      <c r="T1506" s="2"/>
      <c r="U1506" s="2"/>
      <c r="V1506" s="2"/>
      <c r="W1506" s="2"/>
      <c r="X1506" s="2"/>
      <c r="Y1506" s="2"/>
      <c r="Z1506" s="2"/>
      <c r="AA1506" s="2"/>
      <c r="AB1506" s="2"/>
    </row>
    <row r="1507" customFormat="false" ht="15.75" hidden="false" customHeight="false" outlineLevel="0" collapsed="false">
      <c r="A1507" s="2" t="s">
        <v>332</v>
      </c>
      <c r="B1507" s="6" t="s">
        <v>329</v>
      </c>
      <c r="C1507" s="2"/>
      <c r="D1507" s="2" t="s">
        <v>171</v>
      </c>
      <c r="E1507" s="6" t="s">
        <v>143</v>
      </c>
      <c r="F1507" s="2"/>
      <c r="G1507" s="14" t="n">
        <v>5.4</v>
      </c>
      <c r="H1507" s="14" t="n">
        <v>520</v>
      </c>
      <c r="I1507" s="2" t="s">
        <v>311</v>
      </c>
      <c r="J1507" s="2" t="s">
        <v>326</v>
      </c>
      <c r="K1507" s="2" t="n">
        <v>0</v>
      </c>
      <c r="L1507" s="2"/>
      <c r="M1507" s="2" t="s">
        <v>173</v>
      </c>
      <c r="N1507" s="2" t="s">
        <v>330</v>
      </c>
      <c r="O1507" s="22" t="s">
        <v>331</v>
      </c>
      <c r="P1507" s="2" t="s">
        <v>41</v>
      </c>
      <c r="Q1507" s="2"/>
      <c r="R1507" s="14" t="n">
        <v>1983</v>
      </c>
      <c r="S1507" s="14"/>
      <c r="T1507" s="2"/>
      <c r="U1507" s="2"/>
      <c r="V1507" s="2"/>
      <c r="W1507" s="2"/>
      <c r="X1507" s="2"/>
      <c r="Y1507" s="2"/>
      <c r="Z1507" s="2"/>
      <c r="AA1507" s="2"/>
      <c r="AB1507" s="2"/>
    </row>
    <row r="1508" customFormat="false" ht="15.75" hidden="false" customHeight="false" outlineLevel="0" collapsed="false">
      <c r="A1508" s="2" t="s">
        <v>333</v>
      </c>
      <c r="B1508" s="6" t="s">
        <v>329</v>
      </c>
      <c r="C1508" s="2"/>
      <c r="D1508" s="2" t="s">
        <v>171</v>
      </c>
      <c r="E1508" s="6" t="s">
        <v>143</v>
      </c>
      <c r="F1508" s="2"/>
      <c r="G1508" s="14" t="n">
        <v>5.4</v>
      </c>
      <c r="H1508" s="14" t="n">
        <v>520</v>
      </c>
      <c r="I1508" s="2" t="s">
        <v>311</v>
      </c>
      <c r="J1508" s="2" t="s">
        <v>326</v>
      </c>
      <c r="K1508" s="2" t="n">
        <v>0</v>
      </c>
      <c r="L1508" s="2"/>
      <c r="M1508" s="2" t="s">
        <v>173</v>
      </c>
      <c r="N1508" s="2" t="s">
        <v>330</v>
      </c>
      <c r="O1508" s="22" t="s">
        <v>331</v>
      </c>
      <c r="P1508" s="2" t="s">
        <v>41</v>
      </c>
      <c r="Q1508" s="2"/>
      <c r="R1508" s="14" t="n">
        <v>1983</v>
      </c>
      <c r="S1508" s="14"/>
      <c r="T1508" s="2"/>
      <c r="U1508" s="2"/>
      <c r="V1508" s="2"/>
      <c r="W1508" s="2"/>
      <c r="X1508" s="2"/>
      <c r="Y1508" s="2"/>
      <c r="Z1508" s="2"/>
      <c r="AA1508" s="2"/>
      <c r="AB1508" s="2"/>
    </row>
    <row r="1509" customFormat="false" ht="15.75" hidden="false" customHeight="false" outlineLevel="0" collapsed="false">
      <c r="A1509" s="2" t="s">
        <v>334</v>
      </c>
      <c r="B1509" s="6" t="s">
        <v>329</v>
      </c>
      <c r="C1509" s="2"/>
      <c r="D1509" s="2" t="s">
        <v>171</v>
      </c>
      <c r="E1509" s="6" t="s">
        <v>143</v>
      </c>
      <c r="F1509" s="2"/>
      <c r="G1509" s="14" t="n">
        <v>5.4</v>
      </c>
      <c r="H1509" s="14" t="n">
        <v>520</v>
      </c>
      <c r="I1509" s="2" t="s">
        <v>311</v>
      </c>
      <c r="J1509" s="2" t="s">
        <v>326</v>
      </c>
      <c r="K1509" s="2" t="n">
        <v>0</v>
      </c>
      <c r="L1509" s="2"/>
      <c r="M1509" s="2" t="s">
        <v>173</v>
      </c>
      <c r="N1509" s="2" t="s">
        <v>330</v>
      </c>
      <c r="O1509" s="22" t="s">
        <v>331</v>
      </c>
      <c r="P1509" s="2" t="s">
        <v>41</v>
      </c>
      <c r="Q1509" s="2"/>
      <c r="R1509" s="14" t="n">
        <v>1983</v>
      </c>
      <c r="S1509" s="14"/>
      <c r="T1509" s="2"/>
      <c r="U1509" s="2"/>
      <c r="V1509" s="2"/>
      <c r="W1509" s="2"/>
      <c r="X1509" s="2"/>
      <c r="Y1509" s="2"/>
      <c r="Z1509" s="2"/>
      <c r="AA1509" s="2"/>
      <c r="AB1509" s="2"/>
    </row>
    <row r="1510" customFormat="false" ht="15.75" hidden="false" customHeight="false" outlineLevel="0" collapsed="false">
      <c r="A1510" s="2" t="s">
        <v>328</v>
      </c>
      <c r="B1510" s="6" t="s">
        <v>329</v>
      </c>
      <c r="C1510" s="2"/>
      <c r="D1510" s="2" t="s">
        <v>171</v>
      </c>
      <c r="E1510" s="6" t="s">
        <v>143</v>
      </c>
      <c r="F1510" s="2"/>
      <c r="G1510" s="14" t="n">
        <v>5.4</v>
      </c>
      <c r="H1510" s="14" t="n">
        <v>520</v>
      </c>
      <c r="I1510" s="2" t="s">
        <v>311</v>
      </c>
      <c r="J1510" s="2" t="s">
        <v>233</v>
      </c>
      <c r="K1510" s="6" t="s">
        <v>250</v>
      </c>
      <c r="L1510" s="2"/>
      <c r="M1510" s="2" t="s">
        <v>173</v>
      </c>
      <c r="N1510" s="2" t="s">
        <v>330</v>
      </c>
      <c r="O1510" s="22" t="s">
        <v>331</v>
      </c>
      <c r="P1510" s="2" t="s">
        <v>41</v>
      </c>
      <c r="Q1510" s="2"/>
      <c r="R1510" s="2" t="n">
        <v>1982</v>
      </c>
      <c r="S1510" s="14"/>
      <c r="T1510" s="2"/>
      <c r="U1510" s="2"/>
      <c r="V1510" s="2"/>
      <c r="W1510" s="2"/>
      <c r="X1510" s="2"/>
      <c r="Y1510" s="2"/>
      <c r="Z1510" s="2"/>
      <c r="AA1510" s="2"/>
      <c r="AB1510" s="2"/>
    </row>
    <row r="1511" customFormat="false" ht="15.75" hidden="false" customHeight="false" outlineLevel="0" collapsed="false">
      <c r="A1511" s="2" t="s">
        <v>332</v>
      </c>
      <c r="B1511" s="6" t="s">
        <v>329</v>
      </c>
      <c r="C1511" s="2"/>
      <c r="D1511" s="2" t="s">
        <v>171</v>
      </c>
      <c r="E1511" s="6" t="s">
        <v>143</v>
      </c>
      <c r="F1511" s="2"/>
      <c r="G1511" s="14" t="n">
        <v>5.4</v>
      </c>
      <c r="H1511" s="14" t="n">
        <v>520</v>
      </c>
      <c r="I1511" s="2" t="s">
        <v>311</v>
      </c>
      <c r="J1511" s="2" t="s">
        <v>233</v>
      </c>
      <c r="K1511" s="6" t="n">
        <v>0</v>
      </c>
      <c r="L1511" s="2"/>
      <c r="M1511" s="2" t="s">
        <v>173</v>
      </c>
      <c r="N1511" s="2" t="s">
        <v>330</v>
      </c>
      <c r="O1511" s="22" t="s">
        <v>331</v>
      </c>
      <c r="P1511" s="2" t="s">
        <v>41</v>
      </c>
      <c r="Q1511" s="2"/>
      <c r="R1511" s="2" t="n">
        <v>1982</v>
      </c>
      <c r="S1511" s="14"/>
      <c r="T1511" s="2"/>
      <c r="U1511" s="2"/>
      <c r="V1511" s="2"/>
      <c r="W1511" s="2"/>
      <c r="X1511" s="2"/>
      <c r="Y1511" s="2"/>
      <c r="Z1511" s="2"/>
      <c r="AA1511" s="2"/>
      <c r="AB1511" s="2"/>
    </row>
    <row r="1512" customFormat="false" ht="15.75" hidden="false" customHeight="false" outlineLevel="0" collapsed="false">
      <c r="A1512" s="2" t="s">
        <v>333</v>
      </c>
      <c r="B1512" s="6" t="s">
        <v>329</v>
      </c>
      <c r="C1512" s="2"/>
      <c r="D1512" s="2" t="s">
        <v>171</v>
      </c>
      <c r="E1512" s="6" t="s">
        <v>143</v>
      </c>
      <c r="F1512" s="2"/>
      <c r="G1512" s="14" t="n">
        <v>5.4</v>
      </c>
      <c r="H1512" s="14" t="n">
        <v>520</v>
      </c>
      <c r="I1512" s="2" t="s">
        <v>311</v>
      </c>
      <c r="J1512" s="2" t="s">
        <v>233</v>
      </c>
      <c r="K1512" s="2" t="n">
        <v>0</v>
      </c>
      <c r="L1512" s="2"/>
      <c r="M1512" s="2" t="s">
        <v>173</v>
      </c>
      <c r="N1512" s="2" t="s">
        <v>330</v>
      </c>
      <c r="O1512" s="22" t="s">
        <v>331</v>
      </c>
      <c r="P1512" s="2" t="s">
        <v>41</v>
      </c>
      <c r="Q1512" s="2"/>
      <c r="R1512" s="2" t="n">
        <v>1982</v>
      </c>
      <c r="S1512" s="14"/>
      <c r="T1512" s="2"/>
      <c r="U1512" s="2"/>
      <c r="V1512" s="2"/>
      <c r="W1512" s="2"/>
      <c r="X1512" s="2"/>
      <c r="Y1512" s="2"/>
      <c r="Z1512" s="2"/>
      <c r="AA1512" s="2"/>
      <c r="AB1512" s="2"/>
    </row>
    <row r="1513" customFormat="false" ht="15.75" hidden="false" customHeight="false" outlineLevel="0" collapsed="false">
      <c r="A1513" s="2" t="s">
        <v>334</v>
      </c>
      <c r="B1513" s="6" t="s">
        <v>329</v>
      </c>
      <c r="C1513" s="2"/>
      <c r="D1513" s="2" t="s">
        <v>171</v>
      </c>
      <c r="E1513" s="6" t="s">
        <v>143</v>
      </c>
      <c r="F1513" s="2"/>
      <c r="G1513" s="14" t="n">
        <v>5.4</v>
      </c>
      <c r="H1513" s="14" t="n">
        <v>520</v>
      </c>
      <c r="I1513" s="2" t="s">
        <v>311</v>
      </c>
      <c r="J1513" s="2" t="s">
        <v>233</v>
      </c>
      <c r="K1513" s="2" t="s">
        <v>250</v>
      </c>
      <c r="L1513" s="2"/>
      <c r="M1513" s="2" t="s">
        <v>173</v>
      </c>
      <c r="N1513" s="2" t="s">
        <v>330</v>
      </c>
      <c r="O1513" s="22" t="s">
        <v>331</v>
      </c>
      <c r="P1513" s="2" t="s">
        <v>41</v>
      </c>
      <c r="Q1513" s="2"/>
      <c r="R1513" s="2" t="n">
        <v>1982</v>
      </c>
      <c r="S1513" s="14"/>
      <c r="T1513" s="2"/>
      <c r="U1513" s="2"/>
      <c r="V1513" s="2"/>
      <c r="W1513" s="2"/>
      <c r="X1513" s="2"/>
      <c r="Y1513" s="2"/>
      <c r="Z1513" s="2"/>
      <c r="AA1513" s="2"/>
      <c r="AB1513" s="2"/>
    </row>
    <row r="1514" customFormat="false" ht="15.75" hidden="false" customHeight="false" outlineLevel="0" collapsed="false">
      <c r="A1514" s="2" t="s">
        <v>328</v>
      </c>
      <c r="B1514" s="6" t="s">
        <v>329</v>
      </c>
      <c r="C1514" s="2"/>
      <c r="D1514" s="2" t="s">
        <v>171</v>
      </c>
      <c r="E1514" s="6" t="s">
        <v>143</v>
      </c>
      <c r="F1514" s="2"/>
      <c r="G1514" s="14" t="n">
        <v>5.4</v>
      </c>
      <c r="H1514" s="14" t="n">
        <v>520</v>
      </c>
      <c r="I1514" s="2" t="s">
        <v>311</v>
      </c>
      <c r="J1514" s="2" t="s">
        <v>233</v>
      </c>
      <c r="K1514" s="2" t="n">
        <v>0.1</v>
      </c>
      <c r="L1514" s="2" t="n">
        <v>0.2</v>
      </c>
      <c r="M1514" s="2" t="s">
        <v>173</v>
      </c>
      <c r="N1514" s="2" t="s">
        <v>330</v>
      </c>
      <c r="O1514" s="22" t="s">
        <v>331</v>
      </c>
      <c r="P1514" s="2" t="s">
        <v>41</v>
      </c>
      <c r="Q1514" s="2"/>
      <c r="R1514" s="14" t="n">
        <v>1983</v>
      </c>
      <c r="S1514" s="14"/>
      <c r="T1514" s="2"/>
      <c r="U1514" s="2"/>
      <c r="V1514" s="2"/>
      <c r="W1514" s="2"/>
      <c r="X1514" s="2"/>
      <c r="Y1514" s="2"/>
      <c r="Z1514" s="2"/>
      <c r="AA1514" s="2"/>
      <c r="AB1514" s="2"/>
    </row>
    <row r="1515" customFormat="false" ht="15.75" hidden="false" customHeight="false" outlineLevel="0" collapsed="false">
      <c r="A1515" s="2" t="s">
        <v>332</v>
      </c>
      <c r="B1515" s="6" t="s">
        <v>329</v>
      </c>
      <c r="C1515" s="2"/>
      <c r="D1515" s="2" t="s">
        <v>171</v>
      </c>
      <c r="E1515" s="6" t="s">
        <v>143</v>
      </c>
      <c r="F1515" s="2"/>
      <c r="G1515" s="14" t="n">
        <v>5.4</v>
      </c>
      <c r="H1515" s="14" t="n">
        <v>520</v>
      </c>
      <c r="I1515" s="2" t="s">
        <v>311</v>
      </c>
      <c r="J1515" s="2" t="s">
        <v>233</v>
      </c>
      <c r="K1515" s="2" t="n">
        <v>0</v>
      </c>
      <c r="L1515" s="2"/>
      <c r="M1515" s="2" t="s">
        <v>173</v>
      </c>
      <c r="N1515" s="2" t="s">
        <v>330</v>
      </c>
      <c r="O1515" s="22" t="s">
        <v>331</v>
      </c>
      <c r="P1515" s="2" t="s">
        <v>41</v>
      </c>
      <c r="Q1515" s="2"/>
      <c r="R1515" s="14" t="n">
        <v>1983</v>
      </c>
      <c r="S1515" s="14"/>
      <c r="T1515" s="2"/>
      <c r="U1515" s="2"/>
      <c r="V1515" s="2"/>
      <c r="W1515" s="2"/>
      <c r="X1515" s="2"/>
      <c r="Y1515" s="2"/>
      <c r="Z1515" s="2"/>
      <c r="AA1515" s="2"/>
      <c r="AB1515" s="2"/>
    </row>
    <row r="1516" customFormat="false" ht="15.75" hidden="false" customHeight="false" outlineLevel="0" collapsed="false">
      <c r="A1516" s="2" t="s">
        <v>333</v>
      </c>
      <c r="B1516" s="6" t="s">
        <v>329</v>
      </c>
      <c r="C1516" s="2"/>
      <c r="D1516" s="2" t="s">
        <v>171</v>
      </c>
      <c r="E1516" s="6" t="s">
        <v>143</v>
      </c>
      <c r="F1516" s="2"/>
      <c r="G1516" s="14" t="n">
        <v>5.4</v>
      </c>
      <c r="H1516" s="14" t="n">
        <v>520</v>
      </c>
      <c r="I1516" s="2" t="s">
        <v>311</v>
      </c>
      <c r="J1516" s="2" t="s">
        <v>233</v>
      </c>
      <c r="K1516" s="2" t="s">
        <v>250</v>
      </c>
      <c r="L1516" s="2"/>
      <c r="M1516" s="2" t="s">
        <v>173</v>
      </c>
      <c r="N1516" s="2" t="s">
        <v>330</v>
      </c>
      <c r="O1516" s="22" t="s">
        <v>331</v>
      </c>
      <c r="P1516" s="2" t="s">
        <v>41</v>
      </c>
      <c r="Q1516" s="2"/>
      <c r="R1516" s="14" t="n">
        <v>1983</v>
      </c>
      <c r="S1516" s="14"/>
      <c r="T1516" s="2"/>
      <c r="U1516" s="2"/>
      <c r="V1516" s="2"/>
      <c r="W1516" s="2"/>
      <c r="X1516" s="2"/>
      <c r="Y1516" s="2"/>
      <c r="Z1516" s="2"/>
      <c r="AA1516" s="2"/>
      <c r="AB1516" s="2"/>
    </row>
    <row r="1517" customFormat="false" ht="15.75" hidden="false" customHeight="false" outlineLevel="0" collapsed="false">
      <c r="A1517" s="2" t="s">
        <v>334</v>
      </c>
      <c r="B1517" s="6" t="s">
        <v>329</v>
      </c>
      <c r="C1517" s="2"/>
      <c r="D1517" s="2" t="s">
        <v>171</v>
      </c>
      <c r="E1517" s="6" t="s">
        <v>143</v>
      </c>
      <c r="F1517" s="2"/>
      <c r="G1517" s="14" t="n">
        <v>5.4</v>
      </c>
      <c r="H1517" s="14" t="n">
        <v>520</v>
      </c>
      <c r="I1517" s="2" t="s">
        <v>311</v>
      </c>
      <c r="J1517" s="2" t="s">
        <v>233</v>
      </c>
      <c r="K1517" s="2" t="n">
        <v>0</v>
      </c>
      <c r="L1517" s="2"/>
      <c r="M1517" s="2" t="s">
        <v>173</v>
      </c>
      <c r="N1517" s="2" t="s">
        <v>330</v>
      </c>
      <c r="O1517" s="22" t="s">
        <v>331</v>
      </c>
      <c r="P1517" s="2" t="s">
        <v>41</v>
      </c>
      <c r="Q1517" s="2"/>
      <c r="R1517" s="14" t="n">
        <v>1983</v>
      </c>
      <c r="S1517" s="14"/>
      <c r="T1517" s="2"/>
      <c r="U1517" s="2"/>
      <c r="V1517" s="2"/>
      <c r="W1517" s="2"/>
      <c r="X1517" s="2"/>
      <c r="Y1517" s="2"/>
      <c r="Z1517" s="2"/>
      <c r="AA1517" s="2"/>
      <c r="AB1517" s="2"/>
    </row>
    <row r="1518" customFormat="false" ht="15.75" hidden="false" customHeight="false" outlineLevel="0" collapsed="false">
      <c r="A1518" s="6" t="s">
        <v>340</v>
      </c>
      <c r="B1518" s="6" t="s">
        <v>341</v>
      </c>
      <c r="C1518" s="14" t="s">
        <v>342</v>
      </c>
      <c r="D1518" s="2" t="s">
        <v>171</v>
      </c>
      <c r="E1518" s="2" t="s">
        <v>343</v>
      </c>
      <c r="F1518" s="6" t="n">
        <v>43</v>
      </c>
      <c r="G1518" s="2" t="n">
        <v>5.4</v>
      </c>
      <c r="H1518" s="2" t="n">
        <v>506</v>
      </c>
      <c r="I1518" s="2" t="s">
        <v>311</v>
      </c>
      <c r="J1518" s="6" t="s">
        <v>112</v>
      </c>
      <c r="K1518" s="14" t="n">
        <v>828</v>
      </c>
      <c r="L1518" s="2" t="n">
        <v>237</v>
      </c>
      <c r="M1518" s="2" t="s">
        <v>173</v>
      </c>
      <c r="N1518" s="2" t="s">
        <v>344</v>
      </c>
      <c r="O1518" s="22" t="s">
        <v>345</v>
      </c>
      <c r="P1518" s="2" t="s">
        <v>346</v>
      </c>
      <c r="Q1518" s="2" t="s">
        <v>347</v>
      </c>
      <c r="R1518" s="2" t="s">
        <v>348</v>
      </c>
      <c r="S1518" s="14" t="s">
        <v>349</v>
      </c>
      <c r="T1518" s="2"/>
      <c r="U1518" s="2"/>
      <c r="V1518" s="2"/>
      <c r="W1518" s="2"/>
      <c r="X1518" s="2"/>
      <c r="Y1518" s="2"/>
      <c r="Z1518" s="2"/>
      <c r="AA1518" s="2"/>
      <c r="AB1518" s="2"/>
    </row>
    <row r="1519" customFormat="false" ht="15.75" hidden="false" customHeight="false" outlineLevel="0" collapsed="false">
      <c r="A1519" s="6" t="s">
        <v>340</v>
      </c>
      <c r="B1519" s="6" t="s">
        <v>341</v>
      </c>
      <c r="C1519" s="14" t="s">
        <v>342</v>
      </c>
      <c r="D1519" s="2" t="s">
        <v>171</v>
      </c>
      <c r="E1519" s="2" t="s">
        <v>343</v>
      </c>
      <c r="F1519" s="6" t="n">
        <v>43</v>
      </c>
      <c r="G1519" s="2" t="n">
        <v>5.4</v>
      </c>
      <c r="H1519" s="2" t="n">
        <v>506</v>
      </c>
      <c r="I1519" s="2" t="s">
        <v>311</v>
      </c>
      <c r="J1519" s="6" t="s">
        <v>112</v>
      </c>
      <c r="K1519" s="14" t="n">
        <v>503</v>
      </c>
      <c r="L1519" s="2" t="n">
        <v>134</v>
      </c>
      <c r="M1519" s="2" t="s">
        <v>173</v>
      </c>
      <c r="N1519" s="2" t="s">
        <v>344</v>
      </c>
      <c r="O1519" s="22" t="s">
        <v>345</v>
      </c>
      <c r="P1519" s="2" t="s">
        <v>346</v>
      </c>
      <c r="Q1519" s="2" t="s">
        <v>350</v>
      </c>
      <c r="R1519" s="2" t="s">
        <v>351</v>
      </c>
      <c r="S1519" s="14" t="s">
        <v>349</v>
      </c>
      <c r="T1519" s="2"/>
      <c r="U1519" s="2"/>
      <c r="V1519" s="2"/>
      <c r="W1519" s="2"/>
      <c r="X1519" s="2"/>
      <c r="Y1519" s="2"/>
      <c r="Z1519" s="2"/>
      <c r="AA1519" s="2"/>
      <c r="AB1519" s="2"/>
    </row>
    <row r="1520" customFormat="false" ht="15.75" hidden="false" customHeight="false" outlineLevel="0" collapsed="false">
      <c r="A1520" s="6" t="s">
        <v>340</v>
      </c>
      <c r="B1520" s="6" t="s">
        <v>341</v>
      </c>
      <c r="C1520" s="14" t="s">
        <v>342</v>
      </c>
      <c r="D1520" s="2" t="s">
        <v>171</v>
      </c>
      <c r="E1520" s="2" t="s">
        <v>343</v>
      </c>
      <c r="F1520" s="6" t="n">
        <v>43</v>
      </c>
      <c r="G1520" s="2" t="n">
        <v>5.4</v>
      </c>
      <c r="H1520" s="2" t="n">
        <v>506</v>
      </c>
      <c r="I1520" s="2" t="s">
        <v>311</v>
      </c>
      <c r="J1520" s="6" t="s">
        <v>112</v>
      </c>
      <c r="K1520" s="14" t="n">
        <v>720</v>
      </c>
      <c r="L1520" s="2" t="n">
        <v>164</v>
      </c>
      <c r="M1520" s="2" t="s">
        <v>173</v>
      </c>
      <c r="N1520" s="2" t="s">
        <v>344</v>
      </c>
      <c r="O1520" s="22" t="s">
        <v>345</v>
      </c>
      <c r="P1520" s="2" t="s">
        <v>346</v>
      </c>
      <c r="Q1520" s="2"/>
      <c r="R1520" s="2" t="s">
        <v>352</v>
      </c>
      <c r="S1520" s="14" t="s">
        <v>353</v>
      </c>
      <c r="T1520" s="2"/>
      <c r="U1520" s="2"/>
      <c r="V1520" s="2"/>
      <c r="W1520" s="2"/>
      <c r="X1520" s="2"/>
      <c r="Y1520" s="2"/>
      <c r="Z1520" s="2"/>
      <c r="AA1520" s="2"/>
      <c r="AB1520" s="2"/>
    </row>
    <row r="1521" customFormat="false" ht="15.75" hidden="false" customHeight="false" outlineLevel="0" collapsed="false">
      <c r="A1521" s="6" t="s">
        <v>340</v>
      </c>
      <c r="B1521" s="6" t="s">
        <v>341</v>
      </c>
      <c r="C1521" s="14" t="s">
        <v>342</v>
      </c>
      <c r="D1521" s="2" t="s">
        <v>171</v>
      </c>
      <c r="E1521" s="2" t="s">
        <v>343</v>
      </c>
      <c r="F1521" s="6" t="n">
        <v>43</v>
      </c>
      <c r="G1521" s="2" t="n">
        <v>5.4</v>
      </c>
      <c r="H1521" s="2" t="n">
        <v>506</v>
      </c>
      <c r="I1521" s="2" t="s">
        <v>311</v>
      </c>
      <c r="J1521" s="6" t="s">
        <v>354</v>
      </c>
      <c r="K1521" s="14" t="n">
        <v>290</v>
      </c>
      <c r="L1521" s="2" t="n">
        <v>152</v>
      </c>
      <c r="M1521" s="2" t="s">
        <v>173</v>
      </c>
      <c r="N1521" s="2" t="s">
        <v>344</v>
      </c>
      <c r="O1521" s="22" t="s">
        <v>345</v>
      </c>
      <c r="P1521" s="2" t="s">
        <v>346</v>
      </c>
      <c r="Q1521" s="2" t="s">
        <v>347</v>
      </c>
      <c r="R1521" s="2" t="s">
        <v>348</v>
      </c>
      <c r="S1521" s="14" t="s">
        <v>349</v>
      </c>
      <c r="T1521" s="2"/>
      <c r="U1521" s="2"/>
      <c r="V1521" s="2"/>
      <c r="W1521" s="2"/>
      <c r="X1521" s="2"/>
      <c r="Y1521" s="2"/>
      <c r="Z1521" s="2"/>
      <c r="AA1521" s="2"/>
      <c r="AB1521" s="2"/>
    </row>
    <row r="1522" customFormat="false" ht="15.75" hidden="false" customHeight="false" outlineLevel="0" collapsed="false">
      <c r="A1522" s="6" t="s">
        <v>340</v>
      </c>
      <c r="B1522" s="6" t="s">
        <v>341</v>
      </c>
      <c r="C1522" s="14" t="s">
        <v>342</v>
      </c>
      <c r="D1522" s="2" t="s">
        <v>171</v>
      </c>
      <c r="E1522" s="2" t="s">
        <v>343</v>
      </c>
      <c r="F1522" s="6" t="n">
        <v>43</v>
      </c>
      <c r="G1522" s="2" t="n">
        <v>5.4</v>
      </c>
      <c r="H1522" s="2" t="n">
        <v>506</v>
      </c>
      <c r="I1522" s="2" t="s">
        <v>311</v>
      </c>
      <c r="J1522" s="6" t="s">
        <v>354</v>
      </c>
      <c r="K1522" s="14" t="n">
        <v>63</v>
      </c>
      <c r="L1522" s="2" t="n">
        <v>13</v>
      </c>
      <c r="M1522" s="2" t="s">
        <v>173</v>
      </c>
      <c r="N1522" s="2" t="s">
        <v>344</v>
      </c>
      <c r="O1522" s="22" t="s">
        <v>345</v>
      </c>
      <c r="P1522" s="2" t="s">
        <v>346</v>
      </c>
      <c r="Q1522" s="2" t="s">
        <v>350</v>
      </c>
      <c r="R1522" s="2" t="s">
        <v>351</v>
      </c>
      <c r="S1522" s="14" t="s">
        <v>349</v>
      </c>
      <c r="T1522" s="2"/>
      <c r="U1522" s="2"/>
      <c r="V1522" s="2"/>
      <c r="W1522" s="2"/>
      <c r="X1522" s="2"/>
      <c r="Y1522" s="2"/>
      <c r="Z1522" s="2"/>
      <c r="AA1522" s="2"/>
      <c r="AB1522" s="2"/>
    </row>
    <row r="1523" customFormat="false" ht="15.75" hidden="false" customHeight="false" outlineLevel="0" collapsed="false">
      <c r="A1523" s="6" t="s">
        <v>340</v>
      </c>
      <c r="B1523" s="6" t="s">
        <v>341</v>
      </c>
      <c r="C1523" s="14" t="s">
        <v>342</v>
      </c>
      <c r="D1523" s="2" t="s">
        <v>171</v>
      </c>
      <c r="E1523" s="2" t="s">
        <v>343</v>
      </c>
      <c r="F1523" s="6" t="n">
        <v>43</v>
      </c>
      <c r="G1523" s="2" t="n">
        <v>5.4</v>
      </c>
      <c r="H1523" s="2" t="n">
        <v>506</v>
      </c>
      <c r="I1523" s="2" t="s">
        <v>311</v>
      </c>
      <c r="J1523" s="6" t="s">
        <v>354</v>
      </c>
      <c r="K1523" s="14" t="n">
        <v>214</v>
      </c>
      <c r="L1523" s="2" t="n">
        <v>102</v>
      </c>
      <c r="M1523" s="2" t="s">
        <v>173</v>
      </c>
      <c r="N1523" s="2" t="s">
        <v>344</v>
      </c>
      <c r="O1523" s="22" t="s">
        <v>345</v>
      </c>
      <c r="P1523" s="2" t="s">
        <v>346</v>
      </c>
      <c r="Q1523" s="2"/>
      <c r="R1523" s="2" t="s">
        <v>352</v>
      </c>
      <c r="S1523" s="14" t="s">
        <v>353</v>
      </c>
      <c r="T1523" s="2"/>
      <c r="U1523" s="2"/>
      <c r="V1523" s="2"/>
      <c r="W1523" s="2"/>
      <c r="X1523" s="2"/>
      <c r="Y1523" s="2"/>
      <c r="Z1523" s="2"/>
      <c r="AA1523" s="2"/>
      <c r="AB1523" s="2"/>
    </row>
    <row r="1524" customFormat="false" ht="15.75" hidden="false" customHeight="false" outlineLevel="0" collapsed="false">
      <c r="A1524" s="6" t="s">
        <v>340</v>
      </c>
      <c r="B1524" s="6" t="s">
        <v>341</v>
      </c>
      <c r="C1524" s="14" t="s">
        <v>342</v>
      </c>
      <c r="D1524" s="2" t="s">
        <v>171</v>
      </c>
      <c r="E1524" s="2" t="s">
        <v>343</v>
      </c>
      <c r="F1524" s="6" t="n">
        <v>43</v>
      </c>
      <c r="G1524" s="2" t="n">
        <v>5.4</v>
      </c>
      <c r="H1524" s="2" t="n">
        <v>506</v>
      </c>
      <c r="I1524" s="2" t="s">
        <v>311</v>
      </c>
      <c r="J1524" s="6" t="s">
        <v>355</v>
      </c>
      <c r="K1524" s="14" t="n">
        <v>43</v>
      </c>
      <c r="L1524" s="2" t="n">
        <v>31</v>
      </c>
      <c r="M1524" s="2" t="s">
        <v>173</v>
      </c>
      <c r="N1524" s="2" t="s">
        <v>344</v>
      </c>
      <c r="O1524" s="22" t="s">
        <v>345</v>
      </c>
      <c r="P1524" s="2" t="s">
        <v>346</v>
      </c>
      <c r="Q1524" s="2" t="s">
        <v>347</v>
      </c>
      <c r="R1524" s="2" t="s">
        <v>348</v>
      </c>
      <c r="S1524" s="14" t="s">
        <v>349</v>
      </c>
      <c r="T1524" s="2"/>
      <c r="U1524" s="2"/>
      <c r="V1524" s="2"/>
      <c r="W1524" s="2"/>
      <c r="X1524" s="2"/>
      <c r="Y1524" s="2"/>
      <c r="Z1524" s="2"/>
      <c r="AA1524" s="2"/>
      <c r="AB1524" s="2"/>
    </row>
    <row r="1525" customFormat="false" ht="15.75" hidden="false" customHeight="false" outlineLevel="0" collapsed="false">
      <c r="A1525" s="6" t="s">
        <v>340</v>
      </c>
      <c r="B1525" s="6" t="s">
        <v>341</v>
      </c>
      <c r="C1525" s="14" t="s">
        <v>342</v>
      </c>
      <c r="D1525" s="2" t="s">
        <v>171</v>
      </c>
      <c r="E1525" s="2" t="s">
        <v>343</v>
      </c>
      <c r="F1525" s="6" t="n">
        <v>43</v>
      </c>
      <c r="G1525" s="2" t="n">
        <v>5.4</v>
      </c>
      <c r="H1525" s="2" t="n">
        <v>506</v>
      </c>
      <c r="I1525" s="2" t="s">
        <v>311</v>
      </c>
      <c r="J1525" s="6" t="s">
        <v>355</v>
      </c>
      <c r="K1525" s="14" t="n">
        <v>1</v>
      </c>
      <c r="L1525" s="2" t="n">
        <v>1</v>
      </c>
      <c r="M1525" s="2" t="s">
        <v>173</v>
      </c>
      <c r="N1525" s="2" t="s">
        <v>344</v>
      </c>
      <c r="O1525" s="22" t="s">
        <v>345</v>
      </c>
      <c r="P1525" s="2" t="s">
        <v>346</v>
      </c>
      <c r="Q1525" s="2" t="s">
        <v>350</v>
      </c>
      <c r="R1525" s="2" t="s">
        <v>351</v>
      </c>
      <c r="S1525" s="14" t="s">
        <v>349</v>
      </c>
      <c r="T1525" s="2"/>
      <c r="U1525" s="2"/>
      <c r="V1525" s="2"/>
      <c r="W1525" s="2"/>
      <c r="X1525" s="2"/>
      <c r="Y1525" s="2"/>
      <c r="Z1525" s="2"/>
      <c r="AA1525" s="2"/>
      <c r="AB1525" s="2"/>
    </row>
    <row r="1526" customFormat="false" ht="15.75" hidden="false" customHeight="false" outlineLevel="0" collapsed="false">
      <c r="A1526" s="6" t="s">
        <v>340</v>
      </c>
      <c r="B1526" s="6" t="s">
        <v>341</v>
      </c>
      <c r="C1526" s="14" t="s">
        <v>342</v>
      </c>
      <c r="D1526" s="2" t="s">
        <v>171</v>
      </c>
      <c r="E1526" s="2" t="s">
        <v>343</v>
      </c>
      <c r="F1526" s="6" t="n">
        <v>43</v>
      </c>
      <c r="G1526" s="2" t="n">
        <v>5.4</v>
      </c>
      <c r="H1526" s="2" t="n">
        <v>506</v>
      </c>
      <c r="I1526" s="2" t="s">
        <v>311</v>
      </c>
      <c r="J1526" s="6" t="s">
        <v>355</v>
      </c>
      <c r="K1526" s="14" t="n">
        <v>29</v>
      </c>
      <c r="L1526" s="2" t="n">
        <v>20</v>
      </c>
      <c r="M1526" s="2" t="s">
        <v>173</v>
      </c>
      <c r="N1526" s="2" t="s">
        <v>344</v>
      </c>
      <c r="O1526" s="22" t="s">
        <v>345</v>
      </c>
      <c r="P1526" s="2" t="s">
        <v>346</v>
      </c>
      <c r="Q1526" s="2"/>
      <c r="R1526" s="2" t="s">
        <v>352</v>
      </c>
      <c r="S1526" s="14" t="s">
        <v>353</v>
      </c>
      <c r="T1526" s="2"/>
      <c r="U1526" s="2"/>
      <c r="V1526" s="2"/>
      <c r="W1526" s="2"/>
      <c r="X1526" s="2"/>
      <c r="Y1526" s="2"/>
      <c r="Z1526" s="2"/>
      <c r="AA1526" s="2"/>
      <c r="AB1526" s="2"/>
    </row>
    <row r="1527" customFormat="false" ht="15.75" hidden="false" customHeight="false" outlineLevel="0" collapsed="false">
      <c r="A1527" s="6" t="s">
        <v>340</v>
      </c>
      <c r="B1527" s="6" t="s">
        <v>341</v>
      </c>
      <c r="C1527" s="14" t="s">
        <v>342</v>
      </c>
      <c r="D1527" s="2" t="s">
        <v>171</v>
      </c>
      <c r="E1527" s="2" t="s">
        <v>343</v>
      </c>
      <c r="F1527" s="6" t="n">
        <v>43</v>
      </c>
      <c r="G1527" s="2" t="n">
        <v>5.4</v>
      </c>
      <c r="H1527" s="2" t="n">
        <v>506</v>
      </c>
      <c r="I1527" s="2" t="s">
        <v>311</v>
      </c>
      <c r="J1527" s="6" t="s">
        <v>356</v>
      </c>
      <c r="K1527" s="14" t="n">
        <v>27</v>
      </c>
      <c r="L1527" s="2" t="n">
        <v>15</v>
      </c>
      <c r="M1527" s="2" t="s">
        <v>173</v>
      </c>
      <c r="N1527" s="2" t="s">
        <v>344</v>
      </c>
      <c r="O1527" s="22" t="s">
        <v>345</v>
      </c>
      <c r="P1527" s="2" t="s">
        <v>346</v>
      </c>
      <c r="Q1527" s="2" t="s">
        <v>347</v>
      </c>
      <c r="R1527" s="2" t="s">
        <v>348</v>
      </c>
      <c r="S1527" s="14" t="s">
        <v>349</v>
      </c>
      <c r="T1527" s="2"/>
      <c r="U1527" s="2"/>
      <c r="V1527" s="2"/>
      <c r="W1527" s="2"/>
      <c r="X1527" s="2"/>
      <c r="Y1527" s="2"/>
      <c r="Z1527" s="2"/>
      <c r="AA1527" s="2"/>
      <c r="AB1527" s="2"/>
    </row>
    <row r="1528" customFormat="false" ht="15.75" hidden="false" customHeight="false" outlineLevel="0" collapsed="false">
      <c r="A1528" s="6" t="s">
        <v>340</v>
      </c>
      <c r="B1528" s="6" t="s">
        <v>341</v>
      </c>
      <c r="C1528" s="14" t="s">
        <v>342</v>
      </c>
      <c r="D1528" s="2" t="s">
        <v>171</v>
      </c>
      <c r="E1528" s="2" t="s">
        <v>343</v>
      </c>
      <c r="F1528" s="6" t="n">
        <v>43</v>
      </c>
      <c r="G1528" s="2" t="n">
        <v>5.4</v>
      </c>
      <c r="H1528" s="2" t="n">
        <v>506</v>
      </c>
      <c r="I1528" s="2" t="s">
        <v>311</v>
      </c>
      <c r="J1528" s="6" t="s">
        <v>356</v>
      </c>
      <c r="K1528" s="14" t="n">
        <v>2</v>
      </c>
      <c r="L1528" s="2" t="n">
        <v>1</v>
      </c>
      <c r="M1528" s="2" t="s">
        <v>173</v>
      </c>
      <c r="N1528" s="2" t="s">
        <v>344</v>
      </c>
      <c r="O1528" s="22" t="s">
        <v>345</v>
      </c>
      <c r="P1528" s="2" t="s">
        <v>346</v>
      </c>
      <c r="Q1528" s="2" t="s">
        <v>350</v>
      </c>
      <c r="R1528" s="2" t="s">
        <v>351</v>
      </c>
      <c r="S1528" s="14" t="s">
        <v>349</v>
      </c>
      <c r="T1528" s="2"/>
      <c r="U1528" s="2"/>
      <c r="V1528" s="2"/>
      <c r="W1528" s="2"/>
      <c r="X1528" s="2"/>
      <c r="Y1528" s="2"/>
      <c r="Z1528" s="2"/>
      <c r="AA1528" s="2"/>
      <c r="AB1528" s="2"/>
    </row>
    <row r="1529" customFormat="false" ht="15.75" hidden="false" customHeight="false" outlineLevel="0" collapsed="false">
      <c r="A1529" s="6" t="s">
        <v>340</v>
      </c>
      <c r="B1529" s="6" t="s">
        <v>341</v>
      </c>
      <c r="C1529" s="14" t="s">
        <v>342</v>
      </c>
      <c r="D1529" s="2" t="s">
        <v>171</v>
      </c>
      <c r="E1529" s="2" t="s">
        <v>343</v>
      </c>
      <c r="F1529" s="6" t="n">
        <v>43</v>
      </c>
      <c r="G1529" s="2" t="n">
        <v>5.4</v>
      </c>
      <c r="H1529" s="2" t="n">
        <v>506</v>
      </c>
      <c r="I1529" s="2" t="s">
        <v>311</v>
      </c>
      <c r="J1529" s="6" t="s">
        <v>356</v>
      </c>
      <c r="K1529" s="14" t="n">
        <v>19</v>
      </c>
      <c r="L1529" s="2" t="n">
        <v>10</v>
      </c>
      <c r="M1529" s="2" t="s">
        <v>173</v>
      </c>
      <c r="N1529" s="2" t="s">
        <v>344</v>
      </c>
      <c r="O1529" s="22" t="s">
        <v>345</v>
      </c>
      <c r="P1529" s="2" t="s">
        <v>346</v>
      </c>
      <c r="Q1529" s="2"/>
      <c r="R1529" s="2" t="s">
        <v>352</v>
      </c>
      <c r="S1529" s="14" t="s">
        <v>353</v>
      </c>
      <c r="T1529" s="2"/>
      <c r="U1529" s="2"/>
      <c r="V1529" s="2"/>
      <c r="W1529" s="2"/>
      <c r="X1529" s="2"/>
      <c r="Y1529" s="2"/>
      <c r="Z1529" s="2"/>
      <c r="AA1529" s="2"/>
      <c r="AB1529" s="2"/>
    </row>
    <row r="1530" customFormat="false" ht="15.75" hidden="false" customHeight="false" outlineLevel="0" collapsed="false">
      <c r="A1530" s="6" t="s">
        <v>340</v>
      </c>
      <c r="B1530" s="6" t="s">
        <v>341</v>
      </c>
      <c r="C1530" s="14" t="s">
        <v>342</v>
      </c>
      <c r="D1530" s="2" t="s">
        <v>171</v>
      </c>
      <c r="E1530" s="2" t="s">
        <v>343</v>
      </c>
      <c r="F1530" s="6" t="n">
        <v>43</v>
      </c>
      <c r="G1530" s="2" t="n">
        <v>5.4</v>
      </c>
      <c r="H1530" s="2" t="n">
        <v>506</v>
      </c>
      <c r="I1530" s="2" t="s">
        <v>311</v>
      </c>
      <c r="J1530" s="6" t="s">
        <v>357</v>
      </c>
      <c r="K1530" s="14" t="n">
        <v>2</v>
      </c>
      <c r="L1530" s="2" t="n">
        <v>2</v>
      </c>
      <c r="M1530" s="2" t="s">
        <v>173</v>
      </c>
      <c r="N1530" s="2" t="s">
        <v>344</v>
      </c>
      <c r="O1530" s="22" t="s">
        <v>345</v>
      </c>
      <c r="P1530" s="2" t="s">
        <v>346</v>
      </c>
      <c r="Q1530" s="2" t="s">
        <v>347</v>
      </c>
      <c r="R1530" s="2" t="s">
        <v>348</v>
      </c>
      <c r="S1530" s="14" t="s">
        <v>349</v>
      </c>
      <c r="T1530" s="2"/>
      <c r="U1530" s="2"/>
      <c r="V1530" s="2"/>
      <c r="W1530" s="2"/>
      <c r="X1530" s="2"/>
      <c r="Y1530" s="2"/>
      <c r="Z1530" s="2"/>
      <c r="AA1530" s="2"/>
      <c r="AB1530" s="2"/>
    </row>
    <row r="1531" customFormat="false" ht="15.75" hidden="false" customHeight="false" outlineLevel="0" collapsed="false">
      <c r="A1531" s="6" t="s">
        <v>340</v>
      </c>
      <c r="B1531" s="6" t="s">
        <v>341</v>
      </c>
      <c r="C1531" s="14" t="s">
        <v>342</v>
      </c>
      <c r="D1531" s="2" t="s">
        <v>171</v>
      </c>
      <c r="E1531" s="2" t="s">
        <v>343</v>
      </c>
      <c r="F1531" s="6" t="n">
        <v>43</v>
      </c>
      <c r="G1531" s="2" t="n">
        <v>5.4</v>
      </c>
      <c r="H1531" s="2" t="n">
        <v>506</v>
      </c>
      <c r="I1531" s="2" t="s">
        <v>311</v>
      </c>
      <c r="J1531" s="6" t="s">
        <v>357</v>
      </c>
      <c r="K1531" s="14" t="n">
        <v>0</v>
      </c>
      <c r="L1531" s="2"/>
      <c r="M1531" s="2" t="s">
        <v>173</v>
      </c>
      <c r="N1531" s="2" t="s">
        <v>344</v>
      </c>
      <c r="O1531" s="22" t="s">
        <v>345</v>
      </c>
      <c r="P1531" s="2" t="s">
        <v>346</v>
      </c>
      <c r="Q1531" s="2" t="s">
        <v>350</v>
      </c>
      <c r="R1531" s="2" t="s">
        <v>351</v>
      </c>
      <c r="S1531" s="14" t="s">
        <v>349</v>
      </c>
      <c r="T1531" s="2"/>
      <c r="U1531" s="2"/>
      <c r="V1531" s="2"/>
      <c r="W1531" s="2"/>
      <c r="X1531" s="2"/>
      <c r="Y1531" s="2"/>
      <c r="Z1531" s="2"/>
      <c r="AA1531" s="2"/>
      <c r="AB1531" s="2"/>
    </row>
    <row r="1532" customFormat="false" ht="15.75" hidden="false" customHeight="false" outlineLevel="0" collapsed="false">
      <c r="A1532" s="6" t="s">
        <v>340</v>
      </c>
      <c r="B1532" s="6" t="s">
        <v>341</v>
      </c>
      <c r="C1532" s="14" t="s">
        <v>342</v>
      </c>
      <c r="D1532" s="2" t="s">
        <v>171</v>
      </c>
      <c r="E1532" s="2" t="s">
        <v>343</v>
      </c>
      <c r="F1532" s="6" t="n">
        <v>43</v>
      </c>
      <c r="G1532" s="2" t="n">
        <v>5.4</v>
      </c>
      <c r="H1532" s="2" t="n">
        <v>506</v>
      </c>
      <c r="I1532" s="2" t="s">
        <v>311</v>
      </c>
      <c r="J1532" s="6" t="s">
        <v>357</v>
      </c>
      <c r="K1532" s="14" t="n">
        <v>2</v>
      </c>
      <c r="L1532" s="2" t="n">
        <v>1</v>
      </c>
      <c r="M1532" s="2" t="s">
        <v>173</v>
      </c>
      <c r="N1532" s="2" t="s">
        <v>344</v>
      </c>
      <c r="O1532" s="22" t="s">
        <v>345</v>
      </c>
      <c r="P1532" s="2" t="s">
        <v>346</v>
      </c>
      <c r="Q1532" s="2"/>
      <c r="R1532" s="2" t="s">
        <v>352</v>
      </c>
      <c r="S1532" s="14" t="s">
        <v>353</v>
      </c>
      <c r="T1532" s="2"/>
      <c r="U1532" s="2"/>
      <c r="V1532" s="2"/>
      <c r="W1532" s="2"/>
      <c r="X1532" s="2"/>
      <c r="Y1532" s="2"/>
      <c r="Z1532" s="2"/>
      <c r="AA1532" s="2"/>
      <c r="AB1532" s="2"/>
    </row>
    <row r="1533" customFormat="false" ht="15.75" hidden="false" customHeight="false" outlineLevel="0" collapsed="false">
      <c r="A1533" s="6" t="s">
        <v>340</v>
      </c>
      <c r="B1533" s="6" t="s">
        <v>341</v>
      </c>
      <c r="C1533" s="14" t="s">
        <v>342</v>
      </c>
      <c r="D1533" s="2" t="s">
        <v>171</v>
      </c>
      <c r="E1533" s="2" t="s">
        <v>343</v>
      </c>
      <c r="F1533" s="6" t="n">
        <v>43</v>
      </c>
      <c r="G1533" s="2" t="n">
        <v>5.4</v>
      </c>
      <c r="H1533" s="2" t="n">
        <v>506</v>
      </c>
      <c r="I1533" s="2" t="s">
        <v>311</v>
      </c>
      <c r="J1533" s="6" t="s">
        <v>252</v>
      </c>
      <c r="K1533" s="14" t="n">
        <v>2</v>
      </c>
      <c r="L1533" s="2" t="n">
        <v>1</v>
      </c>
      <c r="M1533" s="2" t="s">
        <v>173</v>
      </c>
      <c r="N1533" s="2" t="s">
        <v>344</v>
      </c>
      <c r="O1533" s="22" t="s">
        <v>345</v>
      </c>
      <c r="P1533" s="2" t="s">
        <v>346</v>
      </c>
      <c r="Q1533" s="2" t="s">
        <v>347</v>
      </c>
      <c r="R1533" s="2" t="s">
        <v>348</v>
      </c>
      <c r="S1533" s="14" t="s">
        <v>349</v>
      </c>
      <c r="T1533" s="2"/>
      <c r="U1533" s="2"/>
      <c r="V1533" s="2"/>
      <c r="W1533" s="2"/>
      <c r="X1533" s="2"/>
      <c r="Y1533" s="2"/>
      <c r="Z1533" s="2"/>
      <c r="AA1533" s="2"/>
      <c r="AB1533" s="2"/>
    </row>
    <row r="1534" customFormat="false" ht="15.75" hidden="false" customHeight="false" outlineLevel="0" collapsed="false">
      <c r="A1534" s="6" t="s">
        <v>340</v>
      </c>
      <c r="B1534" s="6" t="s">
        <v>341</v>
      </c>
      <c r="C1534" s="14" t="s">
        <v>342</v>
      </c>
      <c r="D1534" s="2" t="s">
        <v>171</v>
      </c>
      <c r="E1534" s="2" t="s">
        <v>343</v>
      </c>
      <c r="F1534" s="6" t="n">
        <v>43</v>
      </c>
      <c r="G1534" s="2" t="n">
        <v>5.4</v>
      </c>
      <c r="H1534" s="2" t="n">
        <v>506</v>
      </c>
      <c r="I1534" s="2" t="s">
        <v>311</v>
      </c>
      <c r="J1534" s="6" t="s">
        <v>252</v>
      </c>
      <c r="K1534" s="14" t="n">
        <v>1</v>
      </c>
      <c r="L1534" s="2" t="n">
        <v>1</v>
      </c>
      <c r="M1534" s="2" t="s">
        <v>173</v>
      </c>
      <c r="N1534" s="2" t="s">
        <v>344</v>
      </c>
      <c r="O1534" s="22" t="s">
        <v>345</v>
      </c>
      <c r="P1534" s="2" t="s">
        <v>346</v>
      </c>
      <c r="Q1534" s="2" t="s">
        <v>350</v>
      </c>
      <c r="R1534" s="2" t="s">
        <v>351</v>
      </c>
      <c r="S1534" s="14" t="s">
        <v>349</v>
      </c>
      <c r="T1534" s="2"/>
      <c r="U1534" s="2"/>
      <c r="V1534" s="2"/>
      <c r="W1534" s="2"/>
      <c r="X1534" s="2"/>
      <c r="Y1534" s="2"/>
      <c r="Z1534" s="2"/>
      <c r="AA1534" s="2"/>
      <c r="AB1534" s="2"/>
    </row>
    <row r="1535" customFormat="false" ht="15.75" hidden="false" customHeight="false" outlineLevel="0" collapsed="false">
      <c r="A1535" s="6" t="s">
        <v>340</v>
      </c>
      <c r="B1535" s="6" t="s">
        <v>341</v>
      </c>
      <c r="C1535" s="14" t="s">
        <v>342</v>
      </c>
      <c r="D1535" s="2" t="s">
        <v>171</v>
      </c>
      <c r="E1535" s="2" t="s">
        <v>343</v>
      </c>
      <c r="F1535" s="6" t="n">
        <v>43</v>
      </c>
      <c r="G1535" s="2" t="n">
        <v>5.4</v>
      </c>
      <c r="H1535" s="2" t="n">
        <v>506</v>
      </c>
      <c r="I1535" s="2" t="s">
        <v>311</v>
      </c>
      <c r="J1535" s="6" t="s">
        <v>252</v>
      </c>
      <c r="K1535" s="14" t="n">
        <v>1</v>
      </c>
      <c r="L1535" s="2" t="n">
        <v>1</v>
      </c>
      <c r="M1535" s="2" t="s">
        <v>173</v>
      </c>
      <c r="N1535" s="2" t="s">
        <v>344</v>
      </c>
      <c r="O1535" s="22" t="s">
        <v>345</v>
      </c>
      <c r="P1535" s="2" t="s">
        <v>346</v>
      </c>
      <c r="Q1535" s="2"/>
      <c r="R1535" s="2" t="s">
        <v>352</v>
      </c>
      <c r="S1535" s="14" t="s">
        <v>353</v>
      </c>
      <c r="T1535" s="2"/>
      <c r="U1535" s="2"/>
      <c r="V1535" s="2"/>
      <c r="W1535" s="2"/>
      <c r="X1535" s="2"/>
      <c r="Y1535" s="2"/>
      <c r="Z1535" s="2"/>
      <c r="AA1535" s="2"/>
      <c r="AB1535" s="2"/>
    </row>
    <row r="1536" customFormat="false" ht="15.75" hidden="false" customHeight="false" outlineLevel="0" collapsed="false">
      <c r="A1536" s="6" t="s">
        <v>340</v>
      </c>
      <c r="B1536" s="6" t="s">
        <v>341</v>
      </c>
      <c r="C1536" s="14" t="s">
        <v>342</v>
      </c>
      <c r="D1536" s="2" t="s">
        <v>171</v>
      </c>
      <c r="E1536" s="2" t="s">
        <v>343</v>
      </c>
      <c r="F1536" s="6" t="n">
        <v>43</v>
      </c>
      <c r="G1536" s="2" t="n">
        <v>5.4</v>
      </c>
      <c r="H1536" s="2" t="n">
        <v>506</v>
      </c>
      <c r="I1536" s="2" t="s">
        <v>311</v>
      </c>
      <c r="J1536" s="6" t="s">
        <v>358</v>
      </c>
      <c r="K1536" s="14" t="n">
        <v>82</v>
      </c>
      <c r="L1536" s="2" t="n">
        <v>21</v>
      </c>
      <c r="M1536" s="2" t="s">
        <v>173</v>
      </c>
      <c r="N1536" s="2" t="s">
        <v>344</v>
      </c>
      <c r="O1536" s="22" t="s">
        <v>345</v>
      </c>
      <c r="P1536" s="2" t="s">
        <v>346</v>
      </c>
      <c r="Q1536" s="2" t="s">
        <v>347</v>
      </c>
      <c r="R1536" s="2" t="s">
        <v>348</v>
      </c>
      <c r="S1536" s="14" t="s">
        <v>349</v>
      </c>
      <c r="T1536" s="2"/>
      <c r="U1536" s="2"/>
      <c r="V1536" s="2"/>
      <c r="W1536" s="2"/>
      <c r="X1536" s="2"/>
      <c r="Y1536" s="2"/>
      <c r="Z1536" s="2"/>
      <c r="AA1536" s="2"/>
      <c r="AB1536" s="2"/>
    </row>
    <row r="1537" customFormat="false" ht="15.75" hidden="false" customHeight="false" outlineLevel="0" collapsed="false">
      <c r="A1537" s="6" t="s">
        <v>340</v>
      </c>
      <c r="B1537" s="6" t="s">
        <v>341</v>
      </c>
      <c r="C1537" s="14" t="s">
        <v>342</v>
      </c>
      <c r="D1537" s="2" t="s">
        <v>171</v>
      </c>
      <c r="E1537" s="2" t="s">
        <v>343</v>
      </c>
      <c r="F1537" s="6" t="n">
        <v>43</v>
      </c>
      <c r="G1537" s="2" t="n">
        <v>5.4</v>
      </c>
      <c r="H1537" s="2" t="n">
        <v>506</v>
      </c>
      <c r="I1537" s="2" t="s">
        <v>311</v>
      </c>
      <c r="J1537" s="6" t="s">
        <v>358</v>
      </c>
      <c r="K1537" s="14" t="n">
        <v>2</v>
      </c>
      <c r="L1537" s="2" t="n">
        <v>2</v>
      </c>
      <c r="M1537" s="2" t="s">
        <v>173</v>
      </c>
      <c r="N1537" s="2" t="s">
        <v>344</v>
      </c>
      <c r="O1537" s="22" t="s">
        <v>345</v>
      </c>
      <c r="P1537" s="2" t="s">
        <v>346</v>
      </c>
      <c r="Q1537" s="2" t="s">
        <v>350</v>
      </c>
      <c r="R1537" s="2" t="s">
        <v>351</v>
      </c>
      <c r="S1537" s="14" t="s">
        <v>349</v>
      </c>
      <c r="T1537" s="2"/>
      <c r="U1537" s="2"/>
      <c r="V1537" s="2"/>
      <c r="W1537" s="2"/>
      <c r="X1537" s="2"/>
      <c r="Y1537" s="2"/>
      <c r="Z1537" s="2"/>
      <c r="AA1537" s="2"/>
      <c r="AB1537" s="2"/>
    </row>
    <row r="1538" customFormat="false" ht="15.75" hidden="false" customHeight="false" outlineLevel="0" collapsed="false">
      <c r="A1538" s="6" t="s">
        <v>340</v>
      </c>
      <c r="B1538" s="6" t="s">
        <v>341</v>
      </c>
      <c r="C1538" s="14" t="s">
        <v>342</v>
      </c>
      <c r="D1538" s="2" t="s">
        <v>171</v>
      </c>
      <c r="E1538" s="2" t="s">
        <v>343</v>
      </c>
      <c r="F1538" s="6" t="n">
        <v>43</v>
      </c>
      <c r="G1538" s="2" t="n">
        <v>5.4</v>
      </c>
      <c r="H1538" s="2" t="n">
        <v>506</v>
      </c>
      <c r="I1538" s="2" t="s">
        <v>311</v>
      </c>
      <c r="J1538" s="6" t="s">
        <v>358</v>
      </c>
      <c r="K1538" s="14" t="n">
        <v>56</v>
      </c>
      <c r="L1538" s="2" t="n">
        <v>14</v>
      </c>
      <c r="M1538" s="2" t="s">
        <v>173</v>
      </c>
      <c r="N1538" s="2" t="s">
        <v>344</v>
      </c>
      <c r="O1538" s="22" t="s">
        <v>345</v>
      </c>
      <c r="P1538" s="2" t="s">
        <v>346</v>
      </c>
      <c r="Q1538" s="2"/>
      <c r="R1538" s="2" t="s">
        <v>352</v>
      </c>
      <c r="S1538" s="14" t="s">
        <v>353</v>
      </c>
      <c r="T1538" s="2"/>
      <c r="U1538" s="2"/>
      <c r="V1538" s="2"/>
      <c r="W1538" s="2"/>
      <c r="X1538" s="2"/>
      <c r="Y1538" s="2"/>
      <c r="Z1538" s="2"/>
      <c r="AA1538" s="2"/>
      <c r="AB1538" s="2"/>
    </row>
    <row r="1539" customFormat="false" ht="15.75" hidden="false" customHeight="false" outlineLevel="0" collapsed="false">
      <c r="A1539" s="6" t="s">
        <v>340</v>
      </c>
      <c r="B1539" s="6" t="s">
        <v>341</v>
      </c>
      <c r="C1539" s="14" t="s">
        <v>359</v>
      </c>
      <c r="D1539" s="2" t="s">
        <v>171</v>
      </c>
      <c r="E1539" s="2" t="s">
        <v>343</v>
      </c>
      <c r="F1539" s="6" t="n">
        <v>43</v>
      </c>
      <c r="G1539" s="2" t="n">
        <v>5.4</v>
      </c>
      <c r="H1539" s="2" t="n">
        <v>506</v>
      </c>
      <c r="I1539" s="2" t="s">
        <v>311</v>
      </c>
      <c r="J1539" s="6" t="s">
        <v>360</v>
      </c>
      <c r="K1539" s="23" t="n">
        <v>3104</v>
      </c>
      <c r="L1539" s="2" t="n">
        <v>511</v>
      </c>
      <c r="M1539" s="2" t="s">
        <v>173</v>
      </c>
      <c r="N1539" s="2" t="s">
        <v>344</v>
      </c>
      <c r="O1539" s="22" t="s">
        <v>345</v>
      </c>
      <c r="P1539" s="2" t="s">
        <v>346</v>
      </c>
      <c r="Q1539" s="2" t="s">
        <v>347</v>
      </c>
      <c r="R1539" s="2" t="s">
        <v>348</v>
      </c>
      <c r="S1539" s="14" t="s">
        <v>349</v>
      </c>
      <c r="T1539" s="2"/>
      <c r="U1539" s="2"/>
      <c r="V1539" s="2"/>
      <c r="W1539" s="2"/>
      <c r="X1539" s="2"/>
      <c r="Y1539" s="2"/>
      <c r="Z1539" s="2"/>
      <c r="AA1539" s="2"/>
      <c r="AB1539" s="2"/>
    </row>
    <row r="1540" customFormat="false" ht="15.75" hidden="false" customHeight="false" outlineLevel="0" collapsed="false">
      <c r="A1540" s="6" t="s">
        <v>340</v>
      </c>
      <c r="B1540" s="6" t="s">
        <v>341</v>
      </c>
      <c r="C1540" s="14" t="s">
        <v>361</v>
      </c>
      <c r="D1540" s="2" t="s">
        <v>171</v>
      </c>
      <c r="E1540" s="2" t="s">
        <v>343</v>
      </c>
      <c r="F1540" s="6" t="n">
        <v>43</v>
      </c>
      <c r="G1540" s="2" t="n">
        <v>5.4</v>
      </c>
      <c r="H1540" s="2" t="n">
        <v>506</v>
      </c>
      <c r="I1540" s="2" t="s">
        <v>311</v>
      </c>
      <c r="J1540" s="6" t="s">
        <v>360</v>
      </c>
      <c r="K1540" s="24" t="n">
        <v>8927</v>
      </c>
      <c r="L1540" s="25" t="n">
        <v>1413</v>
      </c>
      <c r="M1540" s="2" t="s">
        <v>173</v>
      </c>
      <c r="N1540" s="2" t="s">
        <v>344</v>
      </c>
      <c r="O1540" s="22" t="s">
        <v>345</v>
      </c>
      <c r="P1540" s="2" t="s">
        <v>346</v>
      </c>
      <c r="Q1540" s="2" t="s">
        <v>350</v>
      </c>
      <c r="R1540" s="2" t="s">
        <v>351</v>
      </c>
      <c r="S1540" s="14" t="s">
        <v>349</v>
      </c>
      <c r="T1540" s="2"/>
      <c r="U1540" s="2"/>
      <c r="V1540" s="2"/>
      <c r="W1540" s="2"/>
      <c r="X1540" s="2"/>
      <c r="Y1540" s="2"/>
      <c r="Z1540" s="2"/>
      <c r="AA1540" s="2"/>
      <c r="AB1540" s="2"/>
    </row>
    <row r="1541" customFormat="false" ht="15.75" hidden="false" customHeight="false" outlineLevel="0" collapsed="false">
      <c r="A1541" s="6" t="s">
        <v>340</v>
      </c>
      <c r="B1541" s="6" t="s">
        <v>341</v>
      </c>
      <c r="C1541" s="14" t="s">
        <v>362</v>
      </c>
      <c r="D1541" s="2" t="s">
        <v>171</v>
      </c>
      <c r="E1541" s="2" t="s">
        <v>343</v>
      </c>
      <c r="F1541" s="6" t="n">
        <v>43</v>
      </c>
      <c r="G1541" s="2" t="n">
        <v>5.4</v>
      </c>
      <c r="H1541" s="2" t="n">
        <v>506</v>
      </c>
      <c r="I1541" s="2" t="s">
        <v>311</v>
      </c>
      <c r="J1541" s="6" t="s">
        <v>360</v>
      </c>
      <c r="K1541" s="24" t="n">
        <v>5045</v>
      </c>
      <c r="L1541" s="2" t="n">
        <v>581</v>
      </c>
      <c r="M1541" s="2" t="s">
        <v>173</v>
      </c>
      <c r="N1541" s="2" t="s">
        <v>344</v>
      </c>
      <c r="O1541" s="22" t="s">
        <v>345</v>
      </c>
      <c r="P1541" s="2" t="s">
        <v>346</v>
      </c>
      <c r="Q1541" s="2"/>
      <c r="R1541" s="2" t="s">
        <v>352</v>
      </c>
      <c r="S1541" s="14" t="s">
        <v>353</v>
      </c>
      <c r="T1541" s="2"/>
      <c r="U1541" s="2"/>
      <c r="V1541" s="2"/>
      <c r="W1541" s="2"/>
      <c r="X1541" s="2"/>
      <c r="Y1541" s="2"/>
      <c r="Z1541" s="2"/>
      <c r="AA1541" s="2"/>
      <c r="AB1541" s="2"/>
    </row>
    <row r="1542" customFormat="false" ht="15.75" hidden="false" customHeight="false" outlineLevel="0" collapsed="false">
      <c r="A1542" s="6" t="s">
        <v>340</v>
      </c>
      <c r="B1542" s="6" t="s">
        <v>341</v>
      </c>
      <c r="C1542" s="14" t="s">
        <v>342</v>
      </c>
      <c r="D1542" s="2" t="s">
        <v>171</v>
      </c>
      <c r="E1542" s="2" t="s">
        <v>343</v>
      </c>
      <c r="F1542" s="6" t="n">
        <v>43</v>
      </c>
      <c r="G1542" s="2" t="n">
        <v>5.4</v>
      </c>
      <c r="H1542" s="2" t="n">
        <v>506</v>
      </c>
      <c r="I1542" s="2" t="s">
        <v>90</v>
      </c>
      <c r="J1542" s="6" t="s">
        <v>34</v>
      </c>
      <c r="K1542" s="14" t="n">
        <v>0</v>
      </c>
      <c r="L1542" s="2"/>
      <c r="M1542" s="2" t="s">
        <v>173</v>
      </c>
      <c r="N1542" s="2" t="s">
        <v>344</v>
      </c>
      <c r="O1542" s="22" t="s">
        <v>345</v>
      </c>
      <c r="P1542" s="2" t="s">
        <v>346</v>
      </c>
      <c r="Q1542" s="2" t="s">
        <v>347</v>
      </c>
      <c r="R1542" s="2" t="s">
        <v>348</v>
      </c>
      <c r="S1542" s="14" t="s">
        <v>349</v>
      </c>
      <c r="T1542" s="2"/>
      <c r="U1542" s="2"/>
      <c r="V1542" s="2"/>
      <c r="W1542" s="2"/>
      <c r="X1542" s="2"/>
      <c r="Y1542" s="2"/>
      <c r="Z1542" s="2"/>
      <c r="AA1542" s="2"/>
      <c r="AB1542" s="2"/>
    </row>
    <row r="1543" customFormat="false" ht="15.75" hidden="false" customHeight="false" outlineLevel="0" collapsed="false">
      <c r="A1543" s="6" t="s">
        <v>340</v>
      </c>
      <c r="B1543" s="6" t="s">
        <v>341</v>
      </c>
      <c r="C1543" s="14" t="s">
        <v>342</v>
      </c>
      <c r="D1543" s="2" t="s">
        <v>171</v>
      </c>
      <c r="E1543" s="2" t="s">
        <v>343</v>
      </c>
      <c r="F1543" s="6" t="n">
        <v>43</v>
      </c>
      <c r="G1543" s="2" t="n">
        <v>5.4</v>
      </c>
      <c r="H1543" s="2" t="n">
        <v>506</v>
      </c>
      <c r="I1543" s="2" t="s">
        <v>90</v>
      </c>
      <c r="J1543" s="6" t="s">
        <v>34</v>
      </c>
      <c r="K1543" s="14" t="n">
        <v>1</v>
      </c>
      <c r="L1543" s="2" t="n">
        <v>1</v>
      </c>
      <c r="M1543" s="2" t="s">
        <v>173</v>
      </c>
      <c r="N1543" s="2" t="s">
        <v>344</v>
      </c>
      <c r="O1543" s="22" t="s">
        <v>345</v>
      </c>
      <c r="P1543" s="2" t="s">
        <v>346</v>
      </c>
      <c r="Q1543" s="2" t="s">
        <v>350</v>
      </c>
      <c r="R1543" s="2" t="s">
        <v>351</v>
      </c>
      <c r="S1543" s="14" t="s">
        <v>349</v>
      </c>
      <c r="T1543" s="2"/>
      <c r="U1543" s="2"/>
      <c r="V1543" s="2"/>
      <c r="W1543" s="2"/>
      <c r="X1543" s="2"/>
      <c r="Y1543" s="2"/>
      <c r="Z1543" s="2"/>
      <c r="AA1543" s="2"/>
      <c r="AB1543" s="2"/>
    </row>
    <row r="1544" customFormat="false" ht="15.75" hidden="false" customHeight="false" outlineLevel="0" collapsed="false">
      <c r="A1544" s="6" t="s">
        <v>340</v>
      </c>
      <c r="B1544" s="6" t="s">
        <v>341</v>
      </c>
      <c r="C1544" s="14" t="s">
        <v>342</v>
      </c>
      <c r="D1544" s="2" t="s">
        <v>171</v>
      </c>
      <c r="E1544" s="2" t="s">
        <v>343</v>
      </c>
      <c r="F1544" s="6" t="n">
        <v>43</v>
      </c>
      <c r="G1544" s="2" t="n">
        <v>5.4</v>
      </c>
      <c r="H1544" s="2" t="n">
        <v>506</v>
      </c>
      <c r="I1544" s="2" t="s">
        <v>90</v>
      </c>
      <c r="J1544" s="6" t="s">
        <v>34</v>
      </c>
      <c r="K1544" s="14" t="s">
        <v>250</v>
      </c>
      <c r="L1544" s="2"/>
      <c r="M1544" s="2" t="s">
        <v>173</v>
      </c>
      <c r="N1544" s="2" t="s">
        <v>344</v>
      </c>
      <c r="O1544" s="22" t="s">
        <v>345</v>
      </c>
      <c r="P1544" s="2" t="s">
        <v>346</v>
      </c>
      <c r="Q1544" s="2"/>
      <c r="R1544" s="2" t="s">
        <v>352</v>
      </c>
      <c r="S1544" s="14" t="s">
        <v>353</v>
      </c>
      <c r="T1544" s="2"/>
      <c r="U1544" s="2"/>
      <c r="V1544" s="2"/>
      <c r="W1544" s="2"/>
      <c r="X1544" s="2"/>
      <c r="Y1544" s="2"/>
      <c r="Z1544" s="2"/>
      <c r="AA1544" s="2"/>
      <c r="AB1544" s="2"/>
    </row>
    <row r="1545" customFormat="false" ht="15.75" hidden="false" customHeight="false" outlineLevel="0" collapsed="false">
      <c r="A1545" s="6" t="s">
        <v>340</v>
      </c>
      <c r="B1545" s="6" t="s">
        <v>341</v>
      </c>
      <c r="C1545" s="14" t="s">
        <v>342</v>
      </c>
      <c r="D1545" s="2" t="s">
        <v>171</v>
      </c>
      <c r="E1545" s="2" t="s">
        <v>343</v>
      </c>
      <c r="F1545" s="6" t="n">
        <v>43</v>
      </c>
      <c r="G1545" s="2" t="n">
        <v>5.4</v>
      </c>
      <c r="H1545" s="2" t="n">
        <v>506</v>
      </c>
      <c r="I1545" s="2" t="s">
        <v>90</v>
      </c>
      <c r="J1545" s="6" t="s">
        <v>83</v>
      </c>
      <c r="K1545" s="14" t="n">
        <v>2</v>
      </c>
      <c r="L1545" s="2" t="n">
        <v>1</v>
      </c>
      <c r="M1545" s="2" t="s">
        <v>173</v>
      </c>
      <c r="N1545" s="2" t="s">
        <v>344</v>
      </c>
      <c r="O1545" s="22" t="s">
        <v>345</v>
      </c>
      <c r="P1545" s="2" t="s">
        <v>346</v>
      </c>
      <c r="Q1545" s="2" t="s">
        <v>347</v>
      </c>
      <c r="R1545" s="2" t="s">
        <v>348</v>
      </c>
      <c r="S1545" s="14" t="s">
        <v>349</v>
      </c>
      <c r="T1545" s="2"/>
      <c r="U1545" s="2"/>
      <c r="V1545" s="2"/>
      <c r="W1545" s="2"/>
      <c r="X1545" s="2"/>
      <c r="Y1545" s="2"/>
      <c r="Z1545" s="2"/>
      <c r="AA1545" s="2"/>
      <c r="AB1545" s="2"/>
    </row>
    <row r="1546" customFormat="false" ht="15.75" hidden="false" customHeight="false" outlineLevel="0" collapsed="false">
      <c r="A1546" s="6" t="s">
        <v>340</v>
      </c>
      <c r="B1546" s="6" t="s">
        <v>341</v>
      </c>
      <c r="C1546" s="14" t="s">
        <v>342</v>
      </c>
      <c r="D1546" s="2" t="s">
        <v>171</v>
      </c>
      <c r="E1546" s="2" t="s">
        <v>343</v>
      </c>
      <c r="F1546" s="6" t="n">
        <v>43</v>
      </c>
      <c r="G1546" s="2" t="n">
        <v>5.4</v>
      </c>
      <c r="H1546" s="2" t="n">
        <v>506</v>
      </c>
      <c r="I1546" s="2" t="s">
        <v>90</v>
      </c>
      <c r="J1546" s="6" t="s">
        <v>83</v>
      </c>
      <c r="K1546" s="14" t="n">
        <v>2</v>
      </c>
      <c r="L1546" s="2" t="n">
        <v>2</v>
      </c>
      <c r="M1546" s="2" t="s">
        <v>173</v>
      </c>
      <c r="N1546" s="2" t="s">
        <v>344</v>
      </c>
      <c r="O1546" s="22" t="s">
        <v>345</v>
      </c>
      <c r="P1546" s="2" t="s">
        <v>346</v>
      </c>
      <c r="Q1546" s="2" t="s">
        <v>350</v>
      </c>
      <c r="R1546" s="2" t="s">
        <v>351</v>
      </c>
      <c r="S1546" s="14" t="s">
        <v>349</v>
      </c>
      <c r="T1546" s="2"/>
      <c r="U1546" s="2"/>
      <c r="V1546" s="2"/>
      <c r="W1546" s="2"/>
      <c r="X1546" s="2"/>
      <c r="Y1546" s="2"/>
      <c r="Z1546" s="2"/>
      <c r="AA1546" s="2"/>
      <c r="AB1546" s="2"/>
    </row>
    <row r="1547" customFormat="false" ht="15.75" hidden="false" customHeight="false" outlineLevel="0" collapsed="false">
      <c r="A1547" s="6" t="s">
        <v>340</v>
      </c>
      <c r="B1547" s="6" t="s">
        <v>341</v>
      </c>
      <c r="C1547" s="14" t="s">
        <v>342</v>
      </c>
      <c r="D1547" s="2" t="s">
        <v>171</v>
      </c>
      <c r="E1547" s="2" t="s">
        <v>343</v>
      </c>
      <c r="F1547" s="6" t="n">
        <v>43</v>
      </c>
      <c r="G1547" s="2" t="n">
        <v>5.4</v>
      </c>
      <c r="H1547" s="2" t="n">
        <v>506</v>
      </c>
      <c r="I1547" s="2" t="s">
        <v>90</v>
      </c>
      <c r="J1547" s="6" t="s">
        <v>83</v>
      </c>
      <c r="K1547" s="14" t="n">
        <v>2</v>
      </c>
      <c r="L1547" s="2" t="n">
        <v>1</v>
      </c>
      <c r="M1547" s="2" t="s">
        <v>173</v>
      </c>
      <c r="N1547" s="2" t="s">
        <v>344</v>
      </c>
      <c r="O1547" s="22" t="s">
        <v>345</v>
      </c>
      <c r="P1547" s="2" t="s">
        <v>346</v>
      </c>
      <c r="Q1547" s="2"/>
      <c r="R1547" s="2" t="s">
        <v>352</v>
      </c>
      <c r="S1547" s="14" t="s">
        <v>353</v>
      </c>
      <c r="T1547" s="2"/>
      <c r="U1547" s="2"/>
      <c r="V1547" s="2"/>
      <c r="W1547" s="2"/>
      <c r="X1547" s="2"/>
      <c r="Y1547" s="2"/>
      <c r="Z1547" s="2"/>
      <c r="AA1547" s="2"/>
      <c r="AB1547" s="2"/>
    </row>
    <row r="1548" customFormat="false" ht="15.75" hidden="false" customHeight="false" outlineLevel="0" collapsed="false">
      <c r="A1548" s="6" t="s">
        <v>340</v>
      </c>
      <c r="B1548" s="6" t="s">
        <v>341</v>
      </c>
      <c r="C1548" s="14" t="s">
        <v>342</v>
      </c>
      <c r="D1548" s="2" t="s">
        <v>171</v>
      </c>
      <c r="E1548" s="2" t="s">
        <v>343</v>
      </c>
      <c r="F1548" s="6" t="n">
        <v>43</v>
      </c>
      <c r="G1548" s="2" t="n">
        <v>5.4</v>
      </c>
      <c r="H1548" s="2" t="n">
        <v>506</v>
      </c>
      <c r="I1548" s="2" t="s">
        <v>90</v>
      </c>
      <c r="J1548" s="6" t="s">
        <v>172</v>
      </c>
      <c r="K1548" s="14" t="s">
        <v>250</v>
      </c>
      <c r="L1548" s="2"/>
      <c r="M1548" s="2" t="s">
        <v>173</v>
      </c>
      <c r="N1548" s="2" t="s">
        <v>344</v>
      </c>
      <c r="O1548" s="22" t="s">
        <v>345</v>
      </c>
      <c r="P1548" s="2" t="s">
        <v>346</v>
      </c>
      <c r="Q1548" s="2" t="s">
        <v>347</v>
      </c>
      <c r="R1548" s="2" t="s">
        <v>348</v>
      </c>
      <c r="S1548" s="14" t="s">
        <v>349</v>
      </c>
      <c r="T1548" s="2"/>
      <c r="U1548" s="2"/>
      <c r="V1548" s="2"/>
      <c r="W1548" s="2"/>
      <c r="X1548" s="2"/>
      <c r="Y1548" s="2"/>
      <c r="Z1548" s="2"/>
      <c r="AA1548" s="2"/>
      <c r="AB1548" s="2"/>
    </row>
    <row r="1549" customFormat="false" ht="15.75" hidden="false" customHeight="false" outlineLevel="0" collapsed="false">
      <c r="A1549" s="6" t="s">
        <v>340</v>
      </c>
      <c r="B1549" s="6" t="s">
        <v>341</v>
      </c>
      <c r="C1549" s="14" t="s">
        <v>342</v>
      </c>
      <c r="D1549" s="2" t="s">
        <v>171</v>
      </c>
      <c r="E1549" s="2" t="s">
        <v>343</v>
      </c>
      <c r="F1549" s="6" t="n">
        <v>43</v>
      </c>
      <c r="G1549" s="2" t="n">
        <v>5.4</v>
      </c>
      <c r="H1549" s="2" t="n">
        <v>506</v>
      </c>
      <c r="I1549" s="2" t="s">
        <v>90</v>
      </c>
      <c r="J1549" s="6" t="s">
        <v>172</v>
      </c>
      <c r="K1549" s="14" t="n">
        <v>0</v>
      </c>
      <c r="L1549" s="2"/>
      <c r="M1549" s="2" t="s">
        <v>173</v>
      </c>
      <c r="N1549" s="2" t="s">
        <v>344</v>
      </c>
      <c r="O1549" s="22" t="s">
        <v>345</v>
      </c>
      <c r="P1549" s="2" t="s">
        <v>346</v>
      </c>
      <c r="Q1549" s="2" t="s">
        <v>350</v>
      </c>
      <c r="R1549" s="2" t="s">
        <v>351</v>
      </c>
      <c r="S1549" s="14" t="s">
        <v>349</v>
      </c>
      <c r="T1549" s="2"/>
      <c r="U1549" s="2"/>
      <c r="V1549" s="2"/>
      <c r="W1549" s="2"/>
      <c r="X1549" s="2"/>
      <c r="Y1549" s="2"/>
      <c r="Z1549" s="2"/>
      <c r="AA1549" s="2"/>
      <c r="AB1549" s="2"/>
    </row>
    <row r="1550" customFormat="false" ht="15.75" hidden="false" customHeight="false" outlineLevel="0" collapsed="false">
      <c r="A1550" s="6" t="s">
        <v>340</v>
      </c>
      <c r="B1550" s="6" t="s">
        <v>341</v>
      </c>
      <c r="C1550" s="14" t="s">
        <v>342</v>
      </c>
      <c r="D1550" s="2" t="s">
        <v>171</v>
      </c>
      <c r="E1550" s="2" t="s">
        <v>343</v>
      </c>
      <c r="F1550" s="6" t="n">
        <v>43</v>
      </c>
      <c r="G1550" s="2" t="n">
        <v>5.4</v>
      </c>
      <c r="H1550" s="2" t="n">
        <v>506</v>
      </c>
      <c r="I1550" s="2" t="s">
        <v>90</v>
      </c>
      <c r="J1550" s="6" t="s">
        <v>172</v>
      </c>
      <c r="K1550" s="14" t="s">
        <v>250</v>
      </c>
      <c r="L1550" s="2"/>
      <c r="M1550" s="2" t="s">
        <v>173</v>
      </c>
      <c r="N1550" s="2" t="s">
        <v>344</v>
      </c>
      <c r="O1550" s="22" t="s">
        <v>345</v>
      </c>
      <c r="P1550" s="2" t="s">
        <v>346</v>
      </c>
      <c r="Q1550" s="2"/>
      <c r="R1550" s="2" t="s">
        <v>352</v>
      </c>
      <c r="S1550" s="14" t="s">
        <v>353</v>
      </c>
      <c r="T1550" s="2"/>
      <c r="U1550" s="2"/>
      <c r="V1550" s="2"/>
      <c r="W1550" s="2"/>
      <c r="X1550" s="2"/>
      <c r="Y1550" s="2"/>
      <c r="Z1550" s="2"/>
      <c r="AA1550" s="2"/>
      <c r="AB1550" s="2"/>
    </row>
    <row r="1551" customFormat="false" ht="15.75" hidden="false" customHeight="false" outlineLevel="0" collapsed="false">
      <c r="A1551" s="6" t="s">
        <v>340</v>
      </c>
      <c r="B1551" s="6" t="s">
        <v>341</v>
      </c>
      <c r="C1551" s="14" t="s">
        <v>359</v>
      </c>
      <c r="D1551" s="2" t="s">
        <v>171</v>
      </c>
      <c r="E1551" s="2" t="s">
        <v>343</v>
      </c>
      <c r="F1551" s="6" t="n">
        <v>43</v>
      </c>
      <c r="G1551" s="2" t="n">
        <v>5.4</v>
      </c>
      <c r="H1551" s="2" t="n">
        <v>506</v>
      </c>
      <c r="I1551" s="2" t="s">
        <v>90</v>
      </c>
      <c r="J1551" s="6" t="s">
        <v>24</v>
      </c>
      <c r="K1551" s="23" t="n">
        <v>65756</v>
      </c>
      <c r="L1551" s="23" t="n">
        <v>7288</v>
      </c>
      <c r="M1551" s="2" t="s">
        <v>173</v>
      </c>
      <c r="N1551" s="2" t="s">
        <v>344</v>
      </c>
      <c r="O1551" s="22" t="s">
        <v>345</v>
      </c>
      <c r="P1551" s="2" t="s">
        <v>346</v>
      </c>
      <c r="Q1551" s="2" t="s">
        <v>347</v>
      </c>
      <c r="R1551" s="2" t="s">
        <v>348</v>
      </c>
      <c r="S1551" s="14" t="s">
        <v>349</v>
      </c>
      <c r="T1551" s="2"/>
      <c r="U1551" s="2"/>
      <c r="V1551" s="2"/>
      <c r="W1551" s="2"/>
      <c r="X1551" s="2"/>
      <c r="Y1551" s="2"/>
      <c r="Z1551" s="2"/>
      <c r="AA1551" s="2"/>
      <c r="AB1551" s="2"/>
    </row>
    <row r="1552" customFormat="false" ht="15.75" hidden="false" customHeight="false" outlineLevel="0" collapsed="false">
      <c r="A1552" s="6" t="s">
        <v>340</v>
      </c>
      <c r="B1552" s="6" t="s">
        <v>341</v>
      </c>
      <c r="C1552" s="14" t="s">
        <v>361</v>
      </c>
      <c r="D1552" s="2" t="s">
        <v>171</v>
      </c>
      <c r="E1552" s="2" t="s">
        <v>343</v>
      </c>
      <c r="F1552" s="6" t="n">
        <v>43</v>
      </c>
      <c r="G1552" s="2" t="n">
        <v>5.4</v>
      </c>
      <c r="H1552" s="2" t="n">
        <v>506</v>
      </c>
      <c r="I1552" s="2" t="s">
        <v>90</v>
      </c>
      <c r="J1552" s="6" t="s">
        <v>24</v>
      </c>
      <c r="K1552" s="23" t="n">
        <v>194454</v>
      </c>
      <c r="L1552" s="23" t="n">
        <v>32448</v>
      </c>
      <c r="M1552" s="2" t="s">
        <v>173</v>
      </c>
      <c r="N1552" s="2" t="s">
        <v>344</v>
      </c>
      <c r="O1552" s="22" t="s">
        <v>345</v>
      </c>
      <c r="P1552" s="2" t="s">
        <v>346</v>
      </c>
      <c r="Q1552" s="2" t="s">
        <v>350</v>
      </c>
      <c r="R1552" s="2" t="s">
        <v>351</v>
      </c>
      <c r="S1552" s="14" t="s">
        <v>349</v>
      </c>
      <c r="T1552" s="2"/>
      <c r="U1552" s="2"/>
      <c r="V1552" s="2"/>
      <c r="W1552" s="2"/>
      <c r="X1552" s="2"/>
      <c r="Y1552" s="2"/>
      <c r="Z1552" s="2"/>
      <c r="AA1552" s="2"/>
      <c r="AB1552" s="2"/>
    </row>
    <row r="1553" customFormat="false" ht="15.75" hidden="false" customHeight="false" outlineLevel="0" collapsed="false">
      <c r="A1553" s="6" t="s">
        <v>340</v>
      </c>
      <c r="B1553" s="6" t="s">
        <v>341</v>
      </c>
      <c r="C1553" s="14" t="s">
        <v>362</v>
      </c>
      <c r="D1553" s="2" t="s">
        <v>171</v>
      </c>
      <c r="E1553" s="2" t="s">
        <v>343</v>
      </c>
      <c r="F1553" s="6" t="n">
        <v>43</v>
      </c>
      <c r="G1553" s="2" t="n">
        <v>5.4</v>
      </c>
      <c r="H1553" s="2" t="n">
        <v>506</v>
      </c>
      <c r="I1553" s="2" t="s">
        <v>90</v>
      </c>
      <c r="J1553" s="6" t="s">
        <v>24</v>
      </c>
      <c r="K1553" s="23" t="n">
        <v>108655</v>
      </c>
      <c r="L1553" s="23" t="n">
        <v>11857</v>
      </c>
      <c r="M1553" s="2" t="s">
        <v>173</v>
      </c>
      <c r="N1553" s="2" t="s">
        <v>344</v>
      </c>
      <c r="O1553" s="22" t="s">
        <v>345</v>
      </c>
      <c r="P1553" s="2" t="s">
        <v>346</v>
      </c>
      <c r="Q1553" s="2"/>
      <c r="R1553" s="2" t="s">
        <v>352</v>
      </c>
      <c r="S1553" s="14" t="s">
        <v>353</v>
      </c>
      <c r="T1553" s="2"/>
      <c r="U1553" s="2"/>
      <c r="V1553" s="2"/>
      <c r="W1553" s="2"/>
      <c r="X1553" s="2"/>
      <c r="Y1553" s="2"/>
      <c r="Z1553" s="2"/>
      <c r="AA1553" s="2"/>
      <c r="AB1553" s="2"/>
    </row>
    <row r="1554" customFormat="false" ht="15.75" hidden="false" customHeight="false" outlineLevel="0" collapsed="false">
      <c r="A1554" s="6" t="s">
        <v>340</v>
      </c>
      <c r="B1554" s="6" t="s">
        <v>341</v>
      </c>
      <c r="C1554" s="14" t="s">
        <v>359</v>
      </c>
      <c r="D1554" s="2" t="s">
        <v>171</v>
      </c>
      <c r="E1554" s="2" t="s">
        <v>343</v>
      </c>
      <c r="F1554" s="6" t="n">
        <v>43</v>
      </c>
      <c r="G1554" s="2" t="n">
        <v>5.4</v>
      </c>
      <c r="H1554" s="2" t="n">
        <v>506</v>
      </c>
      <c r="I1554" s="2" t="s">
        <v>90</v>
      </c>
      <c r="J1554" s="6" t="s">
        <v>118</v>
      </c>
      <c r="K1554" s="14" t="n">
        <v>62</v>
      </c>
      <c r="L1554" s="2" t="n">
        <v>28</v>
      </c>
      <c r="M1554" s="2" t="s">
        <v>173</v>
      </c>
      <c r="N1554" s="2" t="s">
        <v>344</v>
      </c>
      <c r="O1554" s="22" t="s">
        <v>345</v>
      </c>
      <c r="P1554" s="2" t="s">
        <v>346</v>
      </c>
      <c r="Q1554" s="2" t="s">
        <v>347</v>
      </c>
      <c r="R1554" s="2" t="s">
        <v>348</v>
      </c>
      <c r="S1554" s="14" t="s">
        <v>349</v>
      </c>
      <c r="T1554" s="2"/>
      <c r="U1554" s="2"/>
      <c r="V1554" s="2"/>
      <c r="W1554" s="2"/>
      <c r="X1554" s="2"/>
      <c r="Y1554" s="2"/>
      <c r="Z1554" s="2"/>
      <c r="AA1554" s="2"/>
      <c r="AB1554" s="2"/>
    </row>
    <row r="1555" customFormat="false" ht="15.75" hidden="false" customHeight="false" outlineLevel="0" collapsed="false">
      <c r="A1555" s="6" t="s">
        <v>340</v>
      </c>
      <c r="B1555" s="6" t="s">
        <v>341</v>
      </c>
      <c r="C1555" s="14" t="s">
        <v>361</v>
      </c>
      <c r="D1555" s="2" t="s">
        <v>171</v>
      </c>
      <c r="E1555" s="2" t="s">
        <v>343</v>
      </c>
      <c r="F1555" s="6" t="n">
        <v>43</v>
      </c>
      <c r="G1555" s="2" t="n">
        <v>5.4</v>
      </c>
      <c r="H1555" s="2" t="n">
        <v>506</v>
      </c>
      <c r="I1555" s="2" t="s">
        <v>90</v>
      </c>
      <c r="J1555" s="6" t="s">
        <v>118</v>
      </c>
      <c r="K1555" s="14" t="n">
        <v>0</v>
      </c>
      <c r="L1555" s="2"/>
      <c r="M1555" s="2" t="s">
        <v>173</v>
      </c>
      <c r="N1555" s="2" t="s">
        <v>344</v>
      </c>
      <c r="O1555" s="22" t="s">
        <v>345</v>
      </c>
      <c r="P1555" s="2" t="s">
        <v>346</v>
      </c>
      <c r="Q1555" s="2" t="s">
        <v>350</v>
      </c>
      <c r="R1555" s="2" t="s">
        <v>351</v>
      </c>
      <c r="S1555" s="14" t="s">
        <v>349</v>
      </c>
      <c r="T1555" s="2"/>
      <c r="U1555" s="2"/>
      <c r="V1555" s="2"/>
      <c r="W1555" s="2"/>
      <c r="X1555" s="2"/>
      <c r="Y1555" s="2"/>
      <c r="Z1555" s="2"/>
      <c r="AA1555" s="2"/>
      <c r="AB1555" s="2"/>
    </row>
    <row r="1556" customFormat="false" ht="15.75" hidden="false" customHeight="false" outlineLevel="0" collapsed="false">
      <c r="A1556" s="6" t="s">
        <v>340</v>
      </c>
      <c r="B1556" s="6" t="s">
        <v>341</v>
      </c>
      <c r="C1556" s="14" t="s">
        <v>362</v>
      </c>
      <c r="D1556" s="2" t="s">
        <v>171</v>
      </c>
      <c r="E1556" s="2" t="s">
        <v>343</v>
      </c>
      <c r="F1556" s="6" t="n">
        <v>43</v>
      </c>
      <c r="G1556" s="2" t="n">
        <v>5.4</v>
      </c>
      <c r="H1556" s="2" t="n">
        <v>506</v>
      </c>
      <c r="I1556" s="2" t="s">
        <v>90</v>
      </c>
      <c r="J1556" s="6" t="s">
        <v>118</v>
      </c>
      <c r="K1556" s="14" t="n">
        <v>41</v>
      </c>
      <c r="L1556" s="2" t="n">
        <v>19</v>
      </c>
      <c r="M1556" s="2" t="s">
        <v>173</v>
      </c>
      <c r="N1556" s="2" t="s">
        <v>344</v>
      </c>
      <c r="O1556" s="22" t="s">
        <v>345</v>
      </c>
      <c r="P1556" s="2" t="s">
        <v>346</v>
      </c>
      <c r="Q1556" s="2"/>
      <c r="R1556" s="2" t="s">
        <v>352</v>
      </c>
      <c r="S1556" s="14" t="s">
        <v>353</v>
      </c>
      <c r="T1556" s="2"/>
      <c r="U1556" s="2"/>
      <c r="V1556" s="2"/>
      <c r="W1556" s="2"/>
      <c r="X1556" s="2"/>
      <c r="Y1556" s="2"/>
      <c r="Z1556" s="2"/>
      <c r="AA1556" s="2"/>
      <c r="AB1556" s="2"/>
    </row>
    <row r="1557" customFormat="false" ht="15.75" hidden="false" customHeight="false" outlineLevel="0" collapsed="false">
      <c r="A1557" s="6" t="s">
        <v>340</v>
      </c>
      <c r="B1557" s="6" t="s">
        <v>341</v>
      </c>
      <c r="C1557" s="14" t="s">
        <v>359</v>
      </c>
      <c r="D1557" s="2" t="s">
        <v>171</v>
      </c>
      <c r="E1557" s="2" t="s">
        <v>343</v>
      </c>
      <c r="F1557" s="6" t="n">
        <v>43</v>
      </c>
      <c r="G1557" s="2" t="n">
        <v>5.4</v>
      </c>
      <c r="H1557" s="2" t="n">
        <v>506</v>
      </c>
      <c r="I1557" s="2" t="s">
        <v>90</v>
      </c>
      <c r="J1557" s="6" t="s">
        <v>192</v>
      </c>
      <c r="K1557" s="14" t="n">
        <v>0</v>
      </c>
      <c r="L1557" s="2"/>
      <c r="M1557" s="2" t="s">
        <v>173</v>
      </c>
      <c r="N1557" s="2" t="s">
        <v>344</v>
      </c>
      <c r="O1557" s="22" t="s">
        <v>345</v>
      </c>
      <c r="P1557" s="2" t="s">
        <v>346</v>
      </c>
      <c r="Q1557" s="2" t="s">
        <v>347</v>
      </c>
      <c r="R1557" s="2" t="s">
        <v>348</v>
      </c>
      <c r="S1557" s="14" t="s">
        <v>349</v>
      </c>
      <c r="T1557" s="2"/>
      <c r="U1557" s="2"/>
      <c r="V1557" s="2"/>
      <c r="W1557" s="2"/>
      <c r="X1557" s="2"/>
      <c r="Y1557" s="2"/>
      <c r="Z1557" s="2"/>
      <c r="AA1557" s="2"/>
      <c r="AB1557" s="2"/>
    </row>
    <row r="1558" customFormat="false" ht="15.75" hidden="false" customHeight="false" outlineLevel="0" collapsed="false">
      <c r="A1558" s="6" t="s">
        <v>340</v>
      </c>
      <c r="B1558" s="6" t="s">
        <v>341</v>
      </c>
      <c r="C1558" s="14" t="s">
        <v>361</v>
      </c>
      <c r="D1558" s="2" t="s">
        <v>171</v>
      </c>
      <c r="E1558" s="2" t="s">
        <v>343</v>
      </c>
      <c r="F1558" s="6" t="n">
        <v>43</v>
      </c>
      <c r="G1558" s="2" t="n">
        <v>5.4</v>
      </c>
      <c r="H1558" s="2" t="n">
        <v>506</v>
      </c>
      <c r="I1558" s="2" t="s">
        <v>90</v>
      </c>
      <c r="J1558" s="6" t="s">
        <v>192</v>
      </c>
      <c r="K1558" s="14" t="n">
        <v>74</v>
      </c>
      <c r="L1558" s="14" t="n">
        <v>74</v>
      </c>
      <c r="M1558" s="2" t="s">
        <v>173</v>
      </c>
      <c r="N1558" s="2" t="s">
        <v>344</v>
      </c>
      <c r="O1558" s="22" t="s">
        <v>345</v>
      </c>
      <c r="P1558" s="2" t="s">
        <v>346</v>
      </c>
      <c r="Q1558" s="2" t="s">
        <v>350</v>
      </c>
      <c r="R1558" s="2" t="s">
        <v>351</v>
      </c>
      <c r="S1558" s="14" t="s">
        <v>349</v>
      </c>
      <c r="T1558" s="2"/>
      <c r="U1558" s="2"/>
      <c r="V1558" s="2"/>
      <c r="W1558" s="2"/>
      <c r="X1558" s="2"/>
      <c r="Y1558" s="2"/>
      <c r="Z1558" s="2"/>
      <c r="AA1558" s="2"/>
      <c r="AB1558" s="2"/>
    </row>
    <row r="1559" customFormat="false" ht="15.75" hidden="false" customHeight="false" outlineLevel="0" collapsed="false">
      <c r="A1559" s="6" t="s">
        <v>340</v>
      </c>
      <c r="B1559" s="6" t="s">
        <v>341</v>
      </c>
      <c r="C1559" s="14" t="s">
        <v>362</v>
      </c>
      <c r="D1559" s="2" t="s">
        <v>171</v>
      </c>
      <c r="E1559" s="2" t="s">
        <v>343</v>
      </c>
      <c r="F1559" s="6" t="n">
        <v>43</v>
      </c>
      <c r="G1559" s="2" t="n">
        <v>5.4</v>
      </c>
      <c r="H1559" s="2" t="n">
        <v>506</v>
      </c>
      <c r="I1559" s="2" t="s">
        <v>90</v>
      </c>
      <c r="J1559" s="6" t="s">
        <v>192</v>
      </c>
      <c r="K1559" s="14" t="n">
        <v>25</v>
      </c>
      <c r="L1559" s="14" t="n">
        <v>25</v>
      </c>
      <c r="M1559" s="2" t="s">
        <v>173</v>
      </c>
      <c r="N1559" s="2" t="s">
        <v>344</v>
      </c>
      <c r="O1559" s="22" t="s">
        <v>345</v>
      </c>
      <c r="P1559" s="2" t="s">
        <v>346</v>
      </c>
      <c r="Q1559" s="2"/>
      <c r="R1559" s="2" t="s">
        <v>352</v>
      </c>
      <c r="S1559" s="14" t="s">
        <v>353</v>
      </c>
      <c r="T1559" s="2"/>
      <c r="U1559" s="2"/>
      <c r="V1559" s="2"/>
      <c r="W1559" s="2"/>
      <c r="X1559" s="2"/>
      <c r="Y1559" s="2"/>
      <c r="Z1559" s="2"/>
      <c r="AA1559" s="2"/>
      <c r="AB1559" s="2"/>
    </row>
    <row r="1560" customFormat="false" ht="15.75" hidden="false" customHeight="false" outlineLevel="0" collapsed="false">
      <c r="A1560" s="6" t="s">
        <v>340</v>
      </c>
      <c r="B1560" s="6" t="s">
        <v>341</v>
      </c>
      <c r="C1560" s="14" t="s">
        <v>342</v>
      </c>
      <c r="D1560" s="2" t="s">
        <v>171</v>
      </c>
      <c r="E1560" s="2" t="s">
        <v>343</v>
      </c>
      <c r="F1560" s="6" t="n">
        <v>43</v>
      </c>
      <c r="G1560" s="2" t="n">
        <v>5.4</v>
      </c>
      <c r="H1560" s="2" t="n">
        <v>506</v>
      </c>
      <c r="I1560" s="2" t="s">
        <v>90</v>
      </c>
      <c r="J1560" s="6" t="s">
        <v>178</v>
      </c>
      <c r="K1560" s="14" t="n">
        <v>1</v>
      </c>
      <c r="L1560" s="2" t="n">
        <v>1</v>
      </c>
      <c r="M1560" s="2" t="s">
        <v>173</v>
      </c>
      <c r="N1560" s="2" t="s">
        <v>344</v>
      </c>
      <c r="O1560" s="22" t="s">
        <v>345</v>
      </c>
      <c r="P1560" s="2" t="s">
        <v>346</v>
      </c>
      <c r="Q1560" s="2" t="s">
        <v>347</v>
      </c>
      <c r="R1560" s="2" t="s">
        <v>348</v>
      </c>
      <c r="S1560" s="14" t="s">
        <v>349</v>
      </c>
      <c r="T1560" s="2"/>
      <c r="U1560" s="2"/>
      <c r="V1560" s="2"/>
      <c r="W1560" s="2"/>
      <c r="X1560" s="2"/>
      <c r="Y1560" s="2"/>
      <c r="Z1560" s="2"/>
      <c r="AA1560" s="2"/>
      <c r="AB1560" s="2"/>
    </row>
    <row r="1561" customFormat="false" ht="15.75" hidden="false" customHeight="false" outlineLevel="0" collapsed="false">
      <c r="A1561" s="6" t="s">
        <v>340</v>
      </c>
      <c r="B1561" s="6" t="s">
        <v>341</v>
      </c>
      <c r="C1561" s="14" t="s">
        <v>342</v>
      </c>
      <c r="D1561" s="2" t="s">
        <v>171</v>
      </c>
      <c r="E1561" s="2" t="s">
        <v>343</v>
      </c>
      <c r="F1561" s="6" t="n">
        <v>43</v>
      </c>
      <c r="G1561" s="2" t="n">
        <v>5.4</v>
      </c>
      <c r="H1561" s="2" t="n">
        <v>506</v>
      </c>
      <c r="I1561" s="2" t="s">
        <v>90</v>
      </c>
      <c r="J1561" s="6" t="s">
        <v>178</v>
      </c>
      <c r="K1561" s="14" t="n">
        <v>1</v>
      </c>
      <c r="L1561" s="2" t="n">
        <v>1</v>
      </c>
      <c r="M1561" s="2" t="s">
        <v>173</v>
      </c>
      <c r="N1561" s="2" t="s">
        <v>344</v>
      </c>
      <c r="O1561" s="22" t="s">
        <v>345</v>
      </c>
      <c r="P1561" s="2" t="s">
        <v>346</v>
      </c>
      <c r="Q1561" s="2" t="s">
        <v>350</v>
      </c>
      <c r="R1561" s="2" t="s">
        <v>351</v>
      </c>
      <c r="S1561" s="14" t="s">
        <v>349</v>
      </c>
      <c r="T1561" s="2"/>
      <c r="U1561" s="2"/>
      <c r="V1561" s="2"/>
      <c r="W1561" s="2"/>
      <c r="X1561" s="2"/>
      <c r="Y1561" s="2"/>
      <c r="Z1561" s="2"/>
      <c r="AA1561" s="2"/>
      <c r="AB1561" s="2"/>
    </row>
    <row r="1562" customFormat="false" ht="15.75" hidden="false" customHeight="false" outlineLevel="0" collapsed="false">
      <c r="A1562" s="6" t="s">
        <v>340</v>
      </c>
      <c r="B1562" s="6" t="s">
        <v>341</v>
      </c>
      <c r="C1562" s="14" t="s">
        <v>342</v>
      </c>
      <c r="D1562" s="2" t="s">
        <v>171</v>
      </c>
      <c r="E1562" s="2" t="s">
        <v>343</v>
      </c>
      <c r="F1562" s="6" t="n">
        <v>43</v>
      </c>
      <c r="G1562" s="2" t="n">
        <v>5.4</v>
      </c>
      <c r="H1562" s="2" t="n">
        <v>506</v>
      </c>
      <c r="I1562" s="2" t="s">
        <v>90</v>
      </c>
      <c r="J1562" s="6" t="s">
        <v>178</v>
      </c>
      <c r="K1562" s="14" t="n">
        <v>1</v>
      </c>
      <c r="L1562" s="2" t="n">
        <v>1</v>
      </c>
      <c r="M1562" s="2" t="s">
        <v>173</v>
      </c>
      <c r="N1562" s="2" t="s">
        <v>344</v>
      </c>
      <c r="O1562" s="22" t="s">
        <v>345</v>
      </c>
      <c r="P1562" s="2" t="s">
        <v>346</v>
      </c>
      <c r="Q1562" s="2"/>
      <c r="R1562" s="2" t="s">
        <v>352</v>
      </c>
      <c r="S1562" s="14" t="s">
        <v>353</v>
      </c>
      <c r="T1562" s="2"/>
      <c r="U1562" s="2"/>
      <c r="V1562" s="2"/>
      <c r="W1562" s="2"/>
      <c r="X1562" s="2"/>
      <c r="Y1562" s="2"/>
      <c r="Z1562" s="2"/>
      <c r="AA1562" s="2"/>
      <c r="AB1562" s="2"/>
    </row>
    <row r="1563" customFormat="false" ht="15.75" hidden="false" customHeight="false" outlineLevel="0" collapsed="false">
      <c r="A1563" s="6" t="s">
        <v>340</v>
      </c>
      <c r="B1563" s="6" t="s">
        <v>341</v>
      </c>
      <c r="C1563" s="14" t="s">
        <v>342</v>
      </c>
      <c r="D1563" s="2" t="s">
        <v>171</v>
      </c>
      <c r="E1563" s="2" t="s">
        <v>343</v>
      </c>
      <c r="F1563" s="6" t="n">
        <v>43</v>
      </c>
      <c r="G1563" s="2" t="n">
        <v>5.4</v>
      </c>
      <c r="H1563" s="2" t="n">
        <v>506</v>
      </c>
      <c r="I1563" s="2" t="s">
        <v>90</v>
      </c>
      <c r="J1563" s="6" t="s">
        <v>179</v>
      </c>
      <c r="K1563" s="14" t="n">
        <v>49</v>
      </c>
      <c r="L1563" s="2" t="n">
        <v>24</v>
      </c>
      <c r="M1563" s="2" t="s">
        <v>173</v>
      </c>
      <c r="N1563" s="2" t="s">
        <v>344</v>
      </c>
      <c r="O1563" s="22" t="s">
        <v>345</v>
      </c>
      <c r="P1563" s="2" t="s">
        <v>346</v>
      </c>
      <c r="Q1563" s="2" t="s">
        <v>347</v>
      </c>
      <c r="R1563" s="2" t="s">
        <v>348</v>
      </c>
      <c r="S1563" s="14" t="s">
        <v>349</v>
      </c>
      <c r="T1563" s="2"/>
      <c r="U1563" s="2"/>
      <c r="V1563" s="2"/>
      <c r="W1563" s="2"/>
      <c r="X1563" s="2"/>
      <c r="Y1563" s="2"/>
      <c r="Z1563" s="2"/>
      <c r="AA1563" s="2"/>
      <c r="AB1563" s="2"/>
    </row>
    <row r="1564" customFormat="false" ht="15.75" hidden="false" customHeight="false" outlineLevel="0" collapsed="false">
      <c r="A1564" s="6" t="s">
        <v>340</v>
      </c>
      <c r="B1564" s="6" t="s">
        <v>341</v>
      </c>
      <c r="C1564" s="14" t="s">
        <v>342</v>
      </c>
      <c r="D1564" s="2" t="s">
        <v>171</v>
      </c>
      <c r="E1564" s="2" t="s">
        <v>343</v>
      </c>
      <c r="F1564" s="6" t="n">
        <v>43</v>
      </c>
      <c r="G1564" s="2" t="n">
        <v>5.4</v>
      </c>
      <c r="H1564" s="2" t="n">
        <v>506</v>
      </c>
      <c r="I1564" s="2" t="s">
        <v>90</v>
      </c>
      <c r="J1564" s="6" t="s">
        <v>179</v>
      </c>
      <c r="K1564" s="14" t="n">
        <v>0</v>
      </c>
      <c r="L1564" s="2"/>
      <c r="M1564" s="2" t="s">
        <v>173</v>
      </c>
      <c r="N1564" s="2" t="s">
        <v>344</v>
      </c>
      <c r="O1564" s="22" t="s">
        <v>345</v>
      </c>
      <c r="P1564" s="2" t="s">
        <v>346</v>
      </c>
      <c r="Q1564" s="2" t="s">
        <v>350</v>
      </c>
      <c r="R1564" s="2" t="s">
        <v>351</v>
      </c>
      <c r="S1564" s="14" t="s">
        <v>349</v>
      </c>
      <c r="T1564" s="2"/>
      <c r="U1564" s="2"/>
      <c r="V1564" s="2"/>
      <c r="W1564" s="2"/>
      <c r="X1564" s="2"/>
      <c r="Y1564" s="2"/>
      <c r="Z1564" s="2"/>
      <c r="AA1564" s="2"/>
      <c r="AB1564" s="2"/>
    </row>
    <row r="1565" customFormat="false" ht="15.75" hidden="false" customHeight="false" outlineLevel="0" collapsed="false">
      <c r="A1565" s="6" t="s">
        <v>340</v>
      </c>
      <c r="B1565" s="6" t="s">
        <v>341</v>
      </c>
      <c r="C1565" s="14" t="s">
        <v>342</v>
      </c>
      <c r="D1565" s="2" t="s">
        <v>171</v>
      </c>
      <c r="E1565" s="2" t="s">
        <v>343</v>
      </c>
      <c r="F1565" s="6" t="n">
        <v>43</v>
      </c>
      <c r="G1565" s="2" t="n">
        <v>5.4</v>
      </c>
      <c r="H1565" s="2" t="n">
        <v>506</v>
      </c>
      <c r="I1565" s="2" t="s">
        <v>90</v>
      </c>
      <c r="J1565" s="6" t="s">
        <v>179</v>
      </c>
      <c r="K1565" s="14" t="n">
        <v>33</v>
      </c>
      <c r="L1565" s="2" t="n">
        <v>16</v>
      </c>
      <c r="M1565" s="2" t="s">
        <v>173</v>
      </c>
      <c r="N1565" s="2" t="s">
        <v>344</v>
      </c>
      <c r="O1565" s="22" t="s">
        <v>345</v>
      </c>
      <c r="P1565" s="2" t="s">
        <v>346</v>
      </c>
      <c r="Q1565" s="2"/>
      <c r="R1565" s="2" t="s">
        <v>352</v>
      </c>
      <c r="S1565" s="14" t="s">
        <v>353</v>
      </c>
      <c r="T1565" s="2"/>
      <c r="U1565" s="2"/>
      <c r="V1565" s="2"/>
      <c r="W1565" s="2"/>
      <c r="X1565" s="2"/>
      <c r="Y1565" s="2"/>
      <c r="Z1565" s="2"/>
      <c r="AA1565" s="2"/>
      <c r="AB1565" s="2"/>
    </row>
    <row r="1566" customFormat="false" ht="15.75" hidden="false" customHeight="false" outlineLevel="0" collapsed="false">
      <c r="A1566" s="6" t="s">
        <v>340</v>
      </c>
      <c r="B1566" s="6" t="s">
        <v>341</v>
      </c>
      <c r="C1566" s="14" t="s">
        <v>342</v>
      </c>
      <c r="D1566" s="2" t="s">
        <v>171</v>
      </c>
      <c r="E1566" s="2" t="s">
        <v>343</v>
      </c>
      <c r="F1566" s="6" t="n">
        <v>43</v>
      </c>
      <c r="G1566" s="2" t="n">
        <v>5.4</v>
      </c>
      <c r="H1566" s="2" t="n">
        <v>506</v>
      </c>
      <c r="I1566" s="2" t="s">
        <v>311</v>
      </c>
      <c r="J1566" s="6" t="s">
        <v>354</v>
      </c>
      <c r="K1566" s="6" t="n">
        <v>105</v>
      </c>
      <c r="L1566" s="6" t="n">
        <v>68</v>
      </c>
      <c r="M1566" s="2" t="s">
        <v>173</v>
      </c>
      <c r="N1566" s="2" t="s">
        <v>344</v>
      </c>
      <c r="O1566" s="22" t="s">
        <v>345</v>
      </c>
      <c r="P1566" s="2" t="s">
        <v>346</v>
      </c>
      <c r="Q1566" s="2" t="s">
        <v>347</v>
      </c>
      <c r="R1566" s="2" t="s">
        <v>348</v>
      </c>
      <c r="S1566" s="14" t="s">
        <v>349</v>
      </c>
      <c r="T1566" s="2"/>
      <c r="U1566" s="2"/>
      <c r="V1566" s="2"/>
      <c r="W1566" s="2"/>
      <c r="X1566" s="2"/>
      <c r="Y1566" s="2"/>
      <c r="Z1566" s="2"/>
      <c r="AA1566" s="2"/>
      <c r="AB1566" s="2"/>
    </row>
    <row r="1567" customFormat="false" ht="15.75" hidden="false" customHeight="false" outlineLevel="0" collapsed="false">
      <c r="A1567" s="6" t="s">
        <v>340</v>
      </c>
      <c r="B1567" s="6" t="s">
        <v>341</v>
      </c>
      <c r="C1567" s="14" t="s">
        <v>342</v>
      </c>
      <c r="D1567" s="2" t="s">
        <v>171</v>
      </c>
      <c r="E1567" s="2" t="s">
        <v>343</v>
      </c>
      <c r="F1567" s="6" t="n">
        <v>43</v>
      </c>
      <c r="G1567" s="2" t="n">
        <v>5.4</v>
      </c>
      <c r="H1567" s="2" t="n">
        <v>506</v>
      </c>
      <c r="I1567" s="2" t="s">
        <v>311</v>
      </c>
      <c r="J1567" s="6" t="s">
        <v>354</v>
      </c>
      <c r="K1567" s="6" t="n">
        <v>4</v>
      </c>
      <c r="L1567" s="6" t="n">
        <v>4</v>
      </c>
      <c r="M1567" s="2" t="s">
        <v>173</v>
      </c>
      <c r="N1567" s="2" t="s">
        <v>344</v>
      </c>
      <c r="O1567" s="22" t="s">
        <v>345</v>
      </c>
      <c r="P1567" s="2" t="s">
        <v>346</v>
      </c>
      <c r="Q1567" s="2" t="s">
        <v>350</v>
      </c>
      <c r="R1567" s="2" t="s">
        <v>351</v>
      </c>
      <c r="S1567" s="14" t="s">
        <v>349</v>
      </c>
      <c r="T1567" s="2"/>
      <c r="U1567" s="2"/>
      <c r="V1567" s="2"/>
      <c r="W1567" s="2"/>
      <c r="X1567" s="2"/>
      <c r="Y1567" s="2"/>
      <c r="Z1567" s="2"/>
      <c r="AA1567" s="2"/>
      <c r="AB1567" s="2"/>
    </row>
    <row r="1568" customFormat="false" ht="15.75" hidden="false" customHeight="false" outlineLevel="0" collapsed="false">
      <c r="A1568" s="6" t="s">
        <v>340</v>
      </c>
      <c r="B1568" s="6" t="s">
        <v>341</v>
      </c>
      <c r="C1568" s="14" t="s">
        <v>342</v>
      </c>
      <c r="D1568" s="2" t="s">
        <v>171</v>
      </c>
      <c r="E1568" s="2" t="s">
        <v>343</v>
      </c>
      <c r="F1568" s="6" t="n">
        <v>43</v>
      </c>
      <c r="G1568" s="2" t="n">
        <v>5.4</v>
      </c>
      <c r="H1568" s="2" t="n">
        <v>506</v>
      </c>
      <c r="I1568" s="2" t="s">
        <v>311</v>
      </c>
      <c r="J1568" s="6" t="s">
        <v>354</v>
      </c>
      <c r="K1568" s="6" t="n">
        <v>72</v>
      </c>
      <c r="L1568" s="6" t="n">
        <v>46</v>
      </c>
      <c r="M1568" s="2" t="s">
        <v>173</v>
      </c>
      <c r="N1568" s="2" t="s">
        <v>344</v>
      </c>
      <c r="O1568" s="22" t="s">
        <v>345</v>
      </c>
      <c r="P1568" s="2" t="s">
        <v>346</v>
      </c>
      <c r="Q1568" s="2"/>
      <c r="R1568" s="2" t="s">
        <v>352</v>
      </c>
      <c r="S1568" s="14" t="s">
        <v>353</v>
      </c>
      <c r="T1568" s="2"/>
      <c r="U1568" s="2"/>
      <c r="V1568" s="2"/>
      <c r="W1568" s="2"/>
      <c r="X1568" s="2"/>
      <c r="Y1568" s="2"/>
      <c r="Z1568" s="2"/>
      <c r="AA1568" s="2"/>
      <c r="AB1568" s="2"/>
    </row>
    <row r="1569" customFormat="false" ht="15.75" hidden="false" customHeight="false" outlineLevel="0" collapsed="false">
      <c r="A1569" s="6" t="s">
        <v>340</v>
      </c>
      <c r="B1569" s="6" t="s">
        <v>341</v>
      </c>
      <c r="C1569" s="14" t="s">
        <v>342</v>
      </c>
      <c r="D1569" s="2" t="s">
        <v>171</v>
      </c>
      <c r="E1569" s="2" t="s">
        <v>343</v>
      </c>
      <c r="F1569" s="6" t="n">
        <v>43</v>
      </c>
      <c r="G1569" s="2" t="n">
        <v>5.4</v>
      </c>
      <c r="H1569" s="2" t="n">
        <v>506</v>
      </c>
      <c r="I1569" s="2" t="s">
        <v>311</v>
      </c>
      <c r="J1569" s="6" t="s">
        <v>356</v>
      </c>
      <c r="K1569" s="6" t="n">
        <v>1438</v>
      </c>
      <c r="L1569" s="6" t="n">
        <v>275</v>
      </c>
      <c r="M1569" s="2" t="s">
        <v>173</v>
      </c>
      <c r="N1569" s="2" t="s">
        <v>344</v>
      </c>
      <c r="O1569" s="22" t="s">
        <v>345</v>
      </c>
      <c r="P1569" s="2" t="s">
        <v>346</v>
      </c>
      <c r="Q1569" s="2" t="s">
        <v>347</v>
      </c>
      <c r="R1569" s="2" t="s">
        <v>348</v>
      </c>
      <c r="S1569" s="14" t="s">
        <v>349</v>
      </c>
      <c r="T1569" s="2"/>
      <c r="U1569" s="2"/>
      <c r="V1569" s="2"/>
      <c r="W1569" s="2"/>
      <c r="X1569" s="2"/>
      <c r="Y1569" s="2"/>
      <c r="Z1569" s="2"/>
      <c r="AA1569" s="2"/>
      <c r="AB1569" s="2"/>
    </row>
    <row r="1570" customFormat="false" ht="15.75" hidden="false" customHeight="false" outlineLevel="0" collapsed="false">
      <c r="A1570" s="6" t="s">
        <v>340</v>
      </c>
      <c r="B1570" s="6" t="s">
        <v>341</v>
      </c>
      <c r="C1570" s="14" t="s">
        <v>342</v>
      </c>
      <c r="D1570" s="2" t="s">
        <v>171</v>
      </c>
      <c r="E1570" s="2" t="s">
        <v>343</v>
      </c>
      <c r="F1570" s="6" t="n">
        <v>43</v>
      </c>
      <c r="G1570" s="2" t="n">
        <v>5.4</v>
      </c>
      <c r="H1570" s="2" t="n">
        <v>506</v>
      </c>
      <c r="I1570" s="2" t="s">
        <v>311</v>
      </c>
      <c r="J1570" s="6" t="s">
        <v>356</v>
      </c>
      <c r="K1570" s="6" t="n">
        <v>1323</v>
      </c>
      <c r="L1570" s="6" t="n">
        <v>145</v>
      </c>
      <c r="M1570" s="2" t="s">
        <v>173</v>
      </c>
      <c r="N1570" s="2" t="s">
        <v>344</v>
      </c>
      <c r="O1570" s="22" t="s">
        <v>345</v>
      </c>
      <c r="P1570" s="2" t="s">
        <v>346</v>
      </c>
      <c r="Q1570" s="2" t="s">
        <v>350</v>
      </c>
      <c r="R1570" s="2" t="s">
        <v>351</v>
      </c>
      <c r="S1570" s="14" t="s">
        <v>349</v>
      </c>
      <c r="T1570" s="2"/>
      <c r="U1570" s="2"/>
      <c r="V1570" s="2"/>
      <c r="W1570" s="2"/>
      <c r="X1570" s="2"/>
      <c r="Y1570" s="2"/>
      <c r="Z1570" s="2"/>
      <c r="AA1570" s="2"/>
      <c r="AB1570" s="2"/>
    </row>
    <row r="1571" customFormat="false" ht="15.75" hidden="false" customHeight="false" outlineLevel="0" collapsed="false">
      <c r="A1571" s="6" t="s">
        <v>340</v>
      </c>
      <c r="B1571" s="6" t="s">
        <v>341</v>
      </c>
      <c r="C1571" s="14" t="s">
        <v>342</v>
      </c>
      <c r="D1571" s="2" t="s">
        <v>171</v>
      </c>
      <c r="E1571" s="2" t="s">
        <v>343</v>
      </c>
      <c r="F1571" s="6" t="n">
        <v>43</v>
      </c>
      <c r="G1571" s="2" t="n">
        <v>5.4</v>
      </c>
      <c r="H1571" s="2" t="n">
        <v>506</v>
      </c>
      <c r="I1571" s="2" t="s">
        <v>311</v>
      </c>
      <c r="J1571" s="6" t="s">
        <v>356</v>
      </c>
      <c r="K1571" s="6" t="n">
        <v>1400</v>
      </c>
      <c r="L1571" s="6" t="n">
        <v>190</v>
      </c>
      <c r="M1571" s="2" t="s">
        <v>173</v>
      </c>
      <c r="N1571" s="2" t="s">
        <v>344</v>
      </c>
      <c r="O1571" s="22" t="s">
        <v>345</v>
      </c>
      <c r="P1571" s="2" t="s">
        <v>346</v>
      </c>
      <c r="Q1571" s="2"/>
      <c r="R1571" s="2" t="s">
        <v>352</v>
      </c>
      <c r="S1571" s="14" t="s">
        <v>353</v>
      </c>
      <c r="T1571" s="2"/>
      <c r="U1571" s="2"/>
      <c r="V1571" s="2"/>
      <c r="W1571" s="2"/>
      <c r="X1571" s="2"/>
      <c r="Y1571" s="2"/>
      <c r="Z1571" s="2"/>
      <c r="AA1571" s="2"/>
      <c r="AB1571" s="2"/>
    </row>
    <row r="1572" customFormat="false" ht="15.75" hidden="false" customHeight="false" outlineLevel="0" collapsed="false">
      <c r="A1572" s="6" t="s">
        <v>340</v>
      </c>
      <c r="B1572" s="6" t="s">
        <v>341</v>
      </c>
      <c r="C1572" s="14" t="s">
        <v>342</v>
      </c>
      <c r="D1572" s="2" t="s">
        <v>171</v>
      </c>
      <c r="E1572" s="2" t="s">
        <v>343</v>
      </c>
      <c r="F1572" s="6" t="n">
        <v>43</v>
      </c>
      <c r="G1572" s="2" t="n">
        <v>5.4</v>
      </c>
      <c r="H1572" s="2" t="n">
        <v>506</v>
      </c>
      <c r="I1572" s="2" t="s">
        <v>311</v>
      </c>
      <c r="J1572" s="6" t="s">
        <v>363</v>
      </c>
      <c r="K1572" s="14" t="n">
        <v>104</v>
      </c>
      <c r="L1572" s="2" t="n">
        <v>7</v>
      </c>
      <c r="M1572" s="2" t="s">
        <v>173</v>
      </c>
      <c r="N1572" s="2" t="s">
        <v>344</v>
      </c>
      <c r="O1572" s="22" t="s">
        <v>345</v>
      </c>
      <c r="P1572" s="2" t="s">
        <v>346</v>
      </c>
      <c r="Q1572" s="2" t="s">
        <v>347</v>
      </c>
      <c r="R1572" s="2" t="s">
        <v>348</v>
      </c>
      <c r="S1572" s="14" t="s">
        <v>349</v>
      </c>
      <c r="T1572" s="2"/>
      <c r="U1572" s="2"/>
      <c r="V1572" s="2"/>
      <c r="W1572" s="2"/>
      <c r="X1572" s="2"/>
      <c r="Y1572" s="2"/>
      <c r="Z1572" s="2"/>
      <c r="AA1572" s="2"/>
      <c r="AB1572" s="2"/>
    </row>
    <row r="1573" customFormat="false" ht="15.75" hidden="false" customHeight="false" outlineLevel="0" collapsed="false">
      <c r="A1573" s="6" t="s">
        <v>340</v>
      </c>
      <c r="B1573" s="6" t="s">
        <v>341</v>
      </c>
      <c r="C1573" s="14" t="s">
        <v>342</v>
      </c>
      <c r="D1573" s="2" t="s">
        <v>171</v>
      </c>
      <c r="E1573" s="2" t="s">
        <v>343</v>
      </c>
      <c r="F1573" s="6" t="n">
        <v>43</v>
      </c>
      <c r="G1573" s="2" t="n">
        <v>5.4</v>
      </c>
      <c r="H1573" s="2" t="n">
        <v>506</v>
      </c>
      <c r="I1573" s="2" t="s">
        <v>311</v>
      </c>
      <c r="J1573" s="6" t="s">
        <v>363</v>
      </c>
      <c r="K1573" s="14" t="n">
        <v>113</v>
      </c>
      <c r="L1573" s="2" t="n">
        <v>46</v>
      </c>
      <c r="M1573" s="2" t="s">
        <v>173</v>
      </c>
      <c r="N1573" s="2" t="s">
        <v>344</v>
      </c>
      <c r="O1573" s="22" t="s">
        <v>345</v>
      </c>
      <c r="P1573" s="2" t="s">
        <v>346</v>
      </c>
      <c r="Q1573" s="2" t="s">
        <v>350</v>
      </c>
      <c r="R1573" s="2" t="s">
        <v>351</v>
      </c>
      <c r="S1573" s="14" t="s">
        <v>349</v>
      </c>
      <c r="T1573" s="2"/>
      <c r="U1573" s="2"/>
      <c r="V1573" s="2"/>
      <c r="W1573" s="2"/>
      <c r="X1573" s="2"/>
      <c r="Y1573" s="2"/>
      <c r="Z1573" s="2"/>
      <c r="AA1573" s="2"/>
      <c r="AB1573" s="2"/>
    </row>
    <row r="1574" customFormat="false" ht="15.75" hidden="false" customHeight="false" outlineLevel="0" collapsed="false">
      <c r="A1574" s="6" t="s">
        <v>340</v>
      </c>
      <c r="B1574" s="6" t="s">
        <v>341</v>
      </c>
      <c r="C1574" s="14" t="s">
        <v>342</v>
      </c>
      <c r="D1574" s="2" t="s">
        <v>171</v>
      </c>
      <c r="E1574" s="2" t="s">
        <v>343</v>
      </c>
      <c r="F1574" s="6" t="n">
        <v>43</v>
      </c>
      <c r="G1574" s="2" t="n">
        <v>5.4</v>
      </c>
      <c r="H1574" s="2" t="n">
        <v>506</v>
      </c>
      <c r="I1574" s="2" t="s">
        <v>311</v>
      </c>
      <c r="J1574" s="6" t="s">
        <v>363</v>
      </c>
      <c r="K1574" s="14" t="n">
        <v>107</v>
      </c>
      <c r="L1574" s="2" t="n">
        <v>16</v>
      </c>
      <c r="M1574" s="2" t="s">
        <v>173</v>
      </c>
      <c r="N1574" s="2" t="s">
        <v>344</v>
      </c>
      <c r="O1574" s="22" t="s">
        <v>345</v>
      </c>
      <c r="P1574" s="2" t="s">
        <v>346</v>
      </c>
      <c r="Q1574" s="2"/>
      <c r="R1574" s="2" t="s">
        <v>352</v>
      </c>
      <c r="S1574" s="14" t="s">
        <v>353</v>
      </c>
      <c r="T1574" s="2"/>
      <c r="U1574" s="2"/>
      <c r="V1574" s="2"/>
      <c r="W1574" s="2"/>
      <c r="X1574" s="2"/>
      <c r="Y1574" s="2"/>
      <c r="Z1574" s="2"/>
      <c r="AA1574" s="2"/>
      <c r="AB1574" s="2"/>
    </row>
    <row r="1575" customFormat="false" ht="15.75" hidden="false" customHeight="false" outlineLevel="0" collapsed="false">
      <c r="A1575" s="6" t="s">
        <v>340</v>
      </c>
      <c r="B1575" s="6" t="s">
        <v>341</v>
      </c>
      <c r="C1575" s="14" t="s">
        <v>342</v>
      </c>
      <c r="D1575" s="2" t="s">
        <v>171</v>
      </c>
      <c r="E1575" s="2" t="s">
        <v>343</v>
      </c>
      <c r="F1575" s="6" t="n">
        <v>43</v>
      </c>
      <c r="G1575" s="2" t="n">
        <v>5.4</v>
      </c>
      <c r="H1575" s="2" t="n">
        <v>506</v>
      </c>
      <c r="I1575" s="2" t="s">
        <v>311</v>
      </c>
      <c r="J1575" s="6" t="s">
        <v>358</v>
      </c>
      <c r="K1575" s="23" t="n">
        <v>6064</v>
      </c>
      <c r="L1575" s="25" t="n">
        <v>2620</v>
      </c>
      <c r="M1575" s="2" t="s">
        <v>173</v>
      </c>
      <c r="N1575" s="2" t="s">
        <v>344</v>
      </c>
      <c r="O1575" s="22" t="s">
        <v>345</v>
      </c>
      <c r="P1575" s="2" t="s">
        <v>346</v>
      </c>
      <c r="Q1575" s="2" t="s">
        <v>347</v>
      </c>
      <c r="R1575" s="2" t="s">
        <v>348</v>
      </c>
      <c r="S1575" s="14" t="s">
        <v>349</v>
      </c>
      <c r="T1575" s="2"/>
      <c r="U1575" s="2"/>
      <c r="V1575" s="2"/>
      <c r="W1575" s="2"/>
      <c r="X1575" s="2"/>
      <c r="Y1575" s="2"/>
      <c r="Z1575" s="2"/>
      <c r="AA1575" s="2"/>
      <c r="AB1575" s="2"/>
    </row>
    <row r="1576" customFormat="false" ht="15.75" hidden="false" customHeight="false" outlineLevel="0" collapsed="false">
      <c r="A1576" s="6" t="s">
        <v>340</v>
      </c>
      <c r="B1576" s="6" t="s">
        <v>341</v>
      </c>
      <c r="C1576" s="14" t="s">
        <v>342</v>
      </c>
      <c r="D1576" s="2" t="s">
        <v>171</v>
      </c>
      <c r="E1576" s="2" t="s">
        <v>343</v>
      </c>
      <c r="F1576" s="6" t="n">
        <v>43</v>
      </c>
      <c r="G1576" s="2" t="n">
        <v>5.4</v>
      </c>
      <c r="H1576" s="2" t="n">
        <v>506</v>
      </c>
      <c r="I1576" s="2" t="s">
        <v>311</v>
      </c>
      <c r="J1576" s="6" t="s">
        <v>358</v>
      </c>
      <c r="K1576" s="24" t="n">
        <v>4485</v>
      </c>
      <c r="L1576" s="25" t="n">
        <v>1145</v>
      </c>
      <c r="M1576" s="2" t="s">
        <v>173</v>
      </c>
      <c r="N1576" s="2" t="s">
        <v>344</v>
      </c>
      <c r="O1576" s="22" t="s">
        <v>345</v>
      </c>
      <c r="P1576" s="2" t="s">
        <v>346</v>
      </c>
      <c r="Q1576" s="2" t="s">
        <v>350</v>
      </c>
      <c r="R1576" s="2" t="s">
        <v>351</v>
      </c>
      <c r="S1576" s="14" t="s">
        <v>349</v>
      </c>
      <c r="T1576" s="2"/>
      <c r="U1576" s="2"/>
      <c r="V1576" s="2"/>
      <c r="W1576" s="2"/>
      <c r="X1576" s="2"/>
      <c r="Y1576" s="2"/>
      <c r="Z1576" s="2"/>
      <c r="AA1576" s="2"/>
      <c r="AB1576" s="2"/>
    </row>
    <row r="1577" customFormat="false" ht="15.75" hidden="false" customHeight="false" outlineLevel="0" collapsed="false">
      <c r="A1577" s="6" t="s">
        <v>340</v>
      </c>
      <c r="B1577" s="6" t="s">
        <v>341</v>
      </c>
      <c r="C1577" s="14" t="s">
        <v>342</v>
      </c>
      <c r="D1577" s="2" t="s">
        <v>171</v>
      </c>
      <c r="E1577" s="2" t="s">
        <v>343</v>
      </c>
      <c r="F1577" s="6" t="n">
        <v>43</v>
      </c>
      <c r="G1577" s="2" t="n">
        <v>5.4</v>
      </c>
      <c r="H1577" s="2" t="n">
        <v>506</v>
      </c>
      <c r="I1577" s="2" t="s">
        <v>311</v>
      </c>
      <c r="J1577" s="6" t="s">
        <v>358</v>
      </c>
      <c r="K1577" s="24" t="n">
        <v>5538</v>
      </c>
      <c r="L1577" s="25" t="n">
        <v>1178</v>
      </c>
      <c r="M1577" s="2" t="s">
        <v>173</v>
      </c>
      <c r="N1577" s="2" t="s">
        <v>344</v>
      </c>
      <c r="O1577" s="22" t="s">
        <v>345</v>
      </c>
      <c r="P1577" s="2" t="s">
        <v>346</v>
      </c>
      <c r="Q1577" s="2"/>
      <c r="R1577" s="2" t="s">
        <v>352</v>
      </c>
      <c r="S1577" s="14" t="s">
        <v>353</v>
      </c>
      <c r="T1577" s="2"/>
      <c r="U1577" s="2"/>
      <c r="V1577" s="2"/>
      <c r="W1577" s="2"/>
      <c r="X1577" s="2"/>
      <c r="Y1577" s="2"/>
      <c r="Z1577" s="2"/>
      <c r="AA1577" s="2"/>
      <c r="AB1577" s="2"/>
    </row>
    <row r="1578" customFormat="false" ht="15.75" hidden="false" customHeight="false" outlineLevel="0" collapsed="false">
      <c r="A1578" s="6" t="s">
        <v>340</v>
      </c>
      <c r="B1578" s="6" t="s">
        <v>341</v>
      </c>
      <c r="C1578" s="14" t="s">
        <v>342</v>
      </c>
      <c r="D1578" s="2" t="s">
        <v>171</v>
      </c>
      <c r="E1578" s="2" t="s">
        <v>343</v>
      </c>
      <c r="F1578" s="6" t="n">
        <v>43</v>
      </c>
      <c r="G1578" s="2" t="n">
        <v>5.4</v>
      </c>
      <c r="H1578" s="2" t="n">
        <v>506</v>
      </c>
      <c r="I1578" s="2" t="s">
        <v>90</v>
      </c>
      <c r="J1578" s="6" t="s">
        <v>201</v>
      </c>
      <c r="K1578" s="14" t="n">
        <v>1</v>
      </c>
      <c r="L1578" s="2" t="n">
        <v>1</v>
      </c>
      <c r="M1578" s="2" t="s">
        <v>173</v>
      </c>
      <c r="N1578" s="2" t="s">
        <v>344</v>
      </c>
      <c r="O1578" s="22" t="s">
        <v>345</v>
      </c>
      <c r="P1578" s="2" t="s">
        <v>346</v>
      </c>
      <c r="Q1578" s="2" t="s">
        <v>347</v>
      </c>
      <c r="R1578" s="2" t="s">
        <v>348</v>
      </c>
      <c r="S1578" s="14" t="s">
        <v>349</v>
      </c>
      <c r="T1578" s="2"/>
      <c r="U1578" s="2"/>
      <c r="V1578" s="2"/>
      <c r="W1578" s="2"/>
      <c r="X1578" s="2"/>
      <c r="Y1578" s="2"/>
      <c r="Z1578" s="2"/>
      <c r="AA1578" s="2"/>
      <c r="AB1578" s="2"/>
    </row>
    <row r="1579" customFormat="false" ht="15.75" hidden="false" customHeight="false" outlineLevel="0" collapsed="false">
      <c r="A1579" s="6" t="s">
        <v>340</v>
      </c>
      <c r="B1579" s="6" t="s">
        <v>341</v>
      </c>
      <c r="C1579" s="14" t="s">
        <v>342</v>
      </c>
      <c r="D1579" s="2" t="s">
        <v>171</v>
      </c>
      <c r="E1579" s="2" t="s">
        <v>343</v>
      </c>
      <c r="F1579" s="6" t="n">
        <v>43</v>
      </c>
      <c r="G1579" s="2" t="n">
        <v>5.4</v>
      </c>
      <c r="H1579" s="2" t="n">
        <v>506</v>
      </c>
      <c r="I1579" s="2" t="s">
        <v>90</v>
      </c>
      <c r="J1579" s="6" t="s">
        <v>201</v>
      </c>
      <c r="K1579" s="14" t="n">
        <v>0</v>
      </c>
      <c r="L1579" s="2"/>
      <c r="M1579" s="2" t="s">
        <v>173</v>
      </c>
      <c r="N1579" s="2" t="s">
        <v>344</v>
      </c>
      <c r="O1579" s="22" t="s">
        <v>345</v>
      </c>
      <c r="P1579" s="2" t="s">
        <v>346</v>
      </c>
      <c r="Q1579" s="2" t="s">
        <v>350</v>
      </c>
      <c r="R1579" s="2" t="s">
        <v>351</v>
      </c>
      <c r="S1579" s="14" t="s">
        <v>349</v>
      </c>
      <c r="T1579" s="2"/>
      <c r="U1579" s="2"/>
      <c r="V1579" s="2"/>
      <c r="W1579" s="2"/>
      <c r="X1579" s="2"/>
      <c r="Y1579" s="2"/>
      <c r="Z1579" s="2"/>
      <c r="AA1579" s="2"/>
      <c r="AB1579" s="2"/>
    </row>
    <row r="1580" customFormat="false" ht="15.75" hidden="false" customHeight="false" outlineLevel="0" collapsed="false">
      <c r="A1580" s="6" t="s">
        <v>340</v>
      </c>
      <c r="B1580" s="6" t="s">
        <v>341</v>
      </c>
      <c r="C1580" s="14" t="s">
        <v>342</v>
      </c>
      <c r="D1580" s="2" t="s">
        <v>171</v>
      </c>
      <c r="E1580" s="2" t="s">
        <v>343</v>
      </c>
      <c r="F1580" s="6" t="n">
        <v>43</v>
      </c>
      <c r="G1580" s="2" t="n">
        <v>5.4</v>
      </c>
      <c r="H1580" s="2" t="n">
        <v>506</v>
      </c>
      <c r="I1580" s="2" t="s">
        <v>90</v>
      </c>
      <c r="J1580" s="6" t="s">
        <v>201</v>
      </c>
      <c r="K1580" s="14" t="n">
        <v>1</v>
      </c>
      <c r="L1580" s="2" t="n">
        <v>1</v>
      </c>
      <c r="M1580" s="2" t="s">
        <v>173</v>
      </c>
      <c r="N1580" s="2" t="s">
        <v>344</v>
      </c>
      <c r="O1580" s="22" t="s">
        <v>345</v>
      </c>
      <c r="P1580" s="2" t="s">
        <v>346</v>
      </c>
      <c r="Q1580" s="2"/>
      <c r="R1580" s="2" t="s">
        <v>352</v>
      </c>
      <c r="S1580" s="14" t="s">
        <v>353</v>
      </c>
      <c r="T1580" s="2"/>
      <c r="U1580" s="2"/>
      <c r="V1580" s="2"/>
      <c r="W1580" s="2"/>
      <c r="X1580" s="2"/>
      <c r="Y1580" s="2"/>
      <c r="Z1580" s="2"/>
      <c r="AA1580" s="2"/>
      <c r="AB1580" s="2"/>
    </row>
    <row r="1581" customFormat="false" ht="15.75" hidden="false" customHeight="false" outlineLevel="0" collapsed="false">
      <c r="A1581" s="6" t="s">
        <v>340</v>
      </c>
      <c r="B1581" s="6" t="s">
        <v>341</v>
      </c>
      <c r="C1581" s="14" t="s">
        <v>342</v>
      </c>
      <c r="D1581" s="2" t="s">
        <v>171</v>
      </c>
      <c r="E1581" s="2" t="s">
        <v>343</v>
      </c>
      <c r="F1581" s="6" t="n">
        <v>43</v>
      </c>
      <c r="G1581" s="2" t="n">
        <v>5.4</v>
      </c>
      <c r="H1581" s="2" t="n">
        <v>506</v>
      </c>
      <c r="I1581" s="2" t="s">
        <v>90</v>
      </c>
      <c r="J1581" s="6" t="s">
        <v>108</v>
      </c>
      <c r="K1581" s="14" t="n">
        <v>219</v>
      </c>
      <c r="L1581" s="2" t="n">
        <v>53</v>
      </c>
      <c r="M1581" s="2" t="s">
        <v>173</v>
      </c>
      <c r="N1581" s="2" t="s">
        <v>344</v>
      </c>
      <c r="O1581" s="22" t="s">
        <v>345</v>
      </c>
      <c r="P1581" s="2" t="s">
        <v>346</v>
      </c>
      <c r="Q1581" s="2" t="s">
        <v>347</v>
      </c>
      <c r="R1581" s="2" t="s">
        <v>348</v>
      </c>
      <c r="S1581" s="14" t="s">
        <v>349</v>
      </c>
      <c r="T1581" s="2"/>
      <c r="U1581" s="2"/>
      <c r="V1581" s="2"/>
      <c r="W1581" s="2"/>
      <c r="X1581" s="2"/>
      <c r="Y1581" s="2"/>
      <c r="Z1581" s="2"/>
      <c r="AA1581" s="2"/>
      <c r="AB1581" s="2"/>
    </row>
    <row r="1582" customFormat="false" ht="15.75" hidden="false" customHeight="false" outlineLevel="0" collapsed="false">
      <c r="A1582" s="6" t="s">
        <v>340</v>
      </c>
      <c r="B1582" s="6" t="s">
        <v>341</v>
      </c>
      <c r="C1582" s="14" t="s">
        <v>342</v>
      </c>
      <c r="D1582" s="2" t="s">
        <v>171</v>
      </c>
      <c r="E1582" s="2" t="s">
        <v>343</v>
      </c>
      <c r="F1582" s="6" t="n">
        <v>43</v>
      </c>
      <c r="G1582" s="2" t="n">
        <v>5.4</v>
      </c>
      <c r="H1582" s="2" t="n">
        <v>506</v>
      </c>
      <c r="I1582" s="2" t="s">
        <v>90</v>
      </c>
      <c r="J1582" s="6" t="s">
        <v>108</v>
      </c>
      <c r="K1582" s="14" t="n">
        <v>151</v>
      </c>
      <c r="L1582" s="2" t="n">
        <v>37</v>
      </c>
      <c r="M1582" s="2" t="s">
        <v>173</v>
      </c>
      <c r="N1582" s="2" t="s">
        <v>344</v>
      </c>
      <c r="O1582" s="22" t="s">
        <v>345</v>
      </c>
      <c r="P1582" s="2" t="s">
        <v>346</v>
      </c>
      <c r="Q1582" s="2" t="s">
        <v>350</v>
      </c>
      <c r="R1582" s="2" t="s">
        <v>351</v>
      </c>
      <c r="S1582" s="14" t="s">
        <v>349</v>
      </c>
      <c r="T1582" s="2"/>
      <c r="U1582" s="2"/>
      <c r="V1582" s="2"/>
      <c r="W1582" s="2"/>
      <c r="X1582" s="2"/>
      <c r="Y1582" s="2"/>
      <c r="Z1582" s="2"/>
      <c r="AA1582" s="2"/>
      <c r="AB1582" s="2"/>
    </row>
    <row r="1583" customFormat="false" ht="15.75" hidden="false" customHeight="false" outlineLevel="0" collapsed="false">
      <c r="A1583" s="6" t="s">
        <v>340</v>
      </c>
      <c r="B1583" s="6" t="s">
        <v>341</v>
      </c>
      <c r="C1583" s="14" t="s">
        <v>342</v>
      </c>
      <c r="D1583" s="2" t="s">
        <v>171</v>
      </c>
      <c r="E1583" s="2" t="s">
        <v>343</v>
      </c>
      <c r="F1583" s="6" t="n">
        <v>43</v>
      </c>
      <c r="G1583" s="2" t="n">
        <v>5.4</v>
      </c>
      <c r="H1583" s="2" t="n">
        <v>506</v>
      </c>
      <c r="I1583" s="2" t="s">
        <v>90</v>
      </c>
      <c r="J1583" s="6" t="s">
        <v>108</v>
      </c>
      <c r="K1583" s="14" t="n">
        <v>197</v>
      </c>
      <c r="L1583" s="2" t="n">
        <v>38</v>
      </c>
      <c r="M1583" s="2" t="s">
        <v>173</v>
      </c>
      <c r="N1583" s="2" t="s">
        <v>344</v>
      </c>
      <c r="O1583" s="22" t="s">
        <v>345</v>
      </c>
      <c r="P1583" s="2" t="s">
        <v>346</v>
      </c>
      <c r="Q1583" s="2"/>
      <c r="R1583" s="2" t="s">
        <v>352</v>
      </c>
      <c r="S1583" s="14" t="s">
        <v>353</v>
      </c>
      <c r="T1583" s="2"/>
      <c r="U1583" s="2"/>
      <c r="V1583" s="2"/>
      <c r="W1583" s="2"/>
      <c r="X1583" s="2"/>
      <c r="Y1583" s="2"/>
      <c r="Z1583" s="2"/>
      <c r="AA1583" s="2"/>
      <c r="AB1583" s="2"/>
    </row>
    <row r="1584" customFormat="false" ht="15.75" hidden="false" customHeight="false" outlineLevel="0" collapsed="false">
      <c r="A1584" s="6" t="s">
        <v>340</v>
      </c>
      <c r="B1584" s="6" t="s">
        <v>341</v>
      </c>
      <c r="C1584" s="14" t="s">
        <v>359</v>
      </c>
      <c r="D1584" s="2" t="s">
        <v>171</v>
      </c>
      <c r="E1584" s="2" t="s">
        <v>343</v>
      </c>
      <c r="F1584" s="6" t="n">
        <v>43</v>
      </c>
      <c r="G1584" s="2" t="n">
        <v>5.4</v>
      </c>
      <c r="H1584" s="2" t="n">
        <v>506</v>
      </c>
      <c r="I1584" s="2" t="s">
        <v>311</v>
      </c>
      <c r="J1584" s="6" t="s">
        <v>360</v>
      </c>
      <c r="K1584" s="24" t="n">
        <v>77553</v>
      </c>
      <c r="L1584" s="25" t="n">
        <v>8324</v>
      </c>
      <c r="M1584" s="2" t="s">
        <v>173</v>
      </c>
      <c r="N1584" s="2" t="s">
        <v>344</v>
      </c>
      <c r="O1584" s="22" t="s">
        <v>345</v>
      </c>
      <c r="P1584" s="2" t="s">
        <v>346</v>
      </c>
      <c r="Q1584" s="2" t="s">
        <v>347</v>
      </c>
      <c r="R1584" s="2" t="s">
        <v>348</v>
      </c>
      <c r="S1584" s="14" t="s">
        <v>349</v>
      </c>
      <c r="T1584" s="2"/>
      <c r="U1584" s="2"/>
      <c r="V1584" s="2"/>
      <c r="W1584" s="2"/>
      <c r="X1584" s="2"/>
      <c r="Y1584" s="2"/>
      <c r="Z1584" s="2"/>
      <c r="AA1584" s="2"/>
      <c r="AB1584" s="2"/>
    </row>
    <row r="1585" customFormat="false" ht="15.75" hidden="false" customHeight="false" outlineLevel="0" collapsed="false">
      <c r="A1585" s="6" t="s">
        <v>340</v>
      </c>
      <c r="B1585" s="6" t="s">
        <v>341</v>
      </c>
      <c r="C1585" s="14" t="s">
        <v>361</v>
      </c>
      <c r="D1585" s="2" t="s">
        <v>171</v>
      </c>
      <c r="E1585" s="2" t="s">
        <v>343</v>
      </c>
      <c r="F1585" s="6" t="n">
        <v>43</v>
      </c>
      <c r="G1585" s="2" t="n">
        <v>5.4</v>
      </c>
      <c r="H1585" s="2" t="n">
        <v>506</v>
      </c>
      <c r="I1585" s="2" t="s">
        <v>311</v>
      </c>
      <c r="J1585" s="6" t="s">
        <v>360</v>
      </c>
      <c r="K1585" s="24" t="n">
        <v>165553</v>
      </c>
      <c r="L1585" s="25" t="n">
        <v>16857</v>
      </c>
      <c r="M1585" s="2" t="s">
        <v>173</v>
      </c>
      <c r="N1585" s="2" t="s">
        <v>344</v>
      </c>
      <c r="O1585" s="22" t="s">
        <v>345</v>
      </c>
      <c r="P1585" s="2" t="s">
        <v>346</v>
      </c>
      <c r="Q1585" s="2" t="s">
        <v>350</v>
      </c>
      <c r="R1585" s="2" t="s">
        <v>351</v>
      </c>
      <c r="S1585" s="14" t="s">
        <v>349</v>
      </c>
      <c r="T1585" s="2"/>
      <c r="U1585" s="2"/>
      <c r="V1585" s="2"/>
      <c r="W1585" s="2"/>
      <c r="X1585" s="2"/>
      <c r="Y1585" s="2"/>
      <c r="Z1585" s="2"/>
      <c r="AA1585" s="2"/>
      <c r="AB1585" s="2"/>
    </row>
    <row r="1586" customFormat="false" ht="15.75" hidden="false" customHeight="false" outlineLevel="0" collapsed="false">
      <c r="A1586" s="6" t="s">
        <v>340</v>
      </c>
      <c r="B1586" s="6" t="s">
        <v>341</v>
      </c>
      <c r="C1586" s="14" t="s">
        <v>362</v>
      </c>
      <c r="D1586" s="2" t="s">
        <v>171</v>
      </c>
      <c r="E1586" s="2" t="s">
        <v>343</v>
      </c>
      <c r="F1586" s="6" t="n">
        <v>43</v>
      </c>
      <c r="G1586" s="2" t="n">
        <v>5.4</v>
      </c>
      <c r="H1586" s="2" t="n">
        <v>506</v>
      </c>
      <c r="I1586" s="2" t="s">
        <v>311</v>
      </c>
      <c r="J1586" s="6" t="s">
        <v>360</v>
      </c>
      <c r="K1586" s="24" t="n">
        <v>106886</v>
      </c>
      <c r="L1586" s="25" t="n">
        <v>7898</v>
      </c>
      <c r="M1586" s="2" t="s">
        <v>173</v>
      </c>
      <c r="N1586" s="2" t="s">
        <v>344</v>
      </c>
      <c r="O1586" s="22" t="s">
        <v>345</v>
      </c>
      <c r="P1586" s="2" t="s">
        <v>346</v>
      </c>
      <c r="Q1586" s="2"/>
      <c r="R1586" s="2" t="s">
        <v>352</v>
      </c>
      <c r="S1586" s="14" t="s">
        <v>353</v>
      </c>
      <c r="T1586" s="2"/>
      <c r="U1586" s="2"/>
      <c r="V1586" s="2"/>
      <c r="W1586" s="2"/>
      <c r="X1586" s="2"/>
      <c r="Y1586" s="2"/>
      <c r="Z1586" s="2"/>
      <c r="AA1586" s="2"/>
      <c r="AB1586" s="2"/>
    </row>
    <row r="1587" customFormat="false" ht="15.75" hidden="false" customHeight="false" outlineLevel="0" collapsed="false">
      <c r="A1587" s="6" t="s">
        <v>340</v>
      </c>
      <c r="B1587" s="6" t="s">
        <v>341</v>
      </c>
      <c r="C1587" s="14" t="s">
        <v>342</v>
      </c>
      <c r="D1587" s="2" t="s">
        <v>171</v>
      </c>
      <c r="E1587" s="2" t="s">
        <v>343</v>
      </c>
      <c r="F1587" s="6" t="n">
        <v>43</v>
      </c>
      <c r="G1587" s="2" t="n">
        <v>5.4</v>
      </c>
      <c r="H1587" s="2" t="n">
        <v>506</v>
      </c>
      <c r="I1587" s="2" t="s">
        <v>311</v>
      </c>
      <c r="J1587" s="6" t="s">
        <v>112</v>
      </c>
      <c r="K1587" s="14" t="n">
        <v>3</v>
      </c>
      <c r="L1587" s="2" t="n">
        <v>1</v>
      </c>
      <c r="M1587" s="2" t="s">
        <v>63</v>
      </c>
      <c r="N1587" s="2" t="s">
        <v>344</v>
      </c>
      <c r="O1587" s="22" t="s">
        <v>345</v>
      </c>
      <c r="P1587" s="2" t="s">
        <v>364</v>
      </c>
      <c r="Q1587" s="2" t="s">
        <v>347</v>
      </c>
      <c r="R1587" s="2" t="s">
        <v>348</v>
      </c>
      <c r="S1587" s="14" t="s">
        <v>349</v>
      </c>
      <c r="T1587" s="2"/>
      <c r="U1587" s="2"/>
      <c r="V1587" s="2"/>
      <c r="W1587" s="2"/>
      <c r="X1587" s="2"/>
      <c r="Y1587" s="2"/>
      <c r="Z1587" s="2"/>
      <c r="AA1587" s="2"/>
      <c r="AB1587" s="2"/>
    </row>
    <row r="1588" customFormat="false" ht="15.75" hidden="false" customHeight="false" outlineLevel="0" collapsed="false">
      <c r="A1588" s="6" t="s">
        <v>340</v>
      </c>
      <c r="B1588" s="6" t="s">
        <v>341</v>
      </c>
      <c r="C1588" s="14" t="s">
        <v>342</v>
      </c>
      <c r="D1588" s="2" t="s">
        <v>171</v>
      </c>
      <c r="E1588" s="2" t="s">
        <v>343</v>
      </c>
      <c r="F1588" s="6" t="n">
        <v>43</v>
      </c>
      <c r="G1588" s="2" t="n">
        <v>5.4</v>
      </c>
      <c r="H1588" s="2" t="n">
        <v>506</v>
      </c>
      <c r="I1588" s="2" t="s">
        <v>311</v>
      </c>
      <c r="J1588" s="6" t="s">
        <v>112</v>
      </c>
      <c r="K1588" s="14" t="n">
        <v>2</v>
      </c>
      <c r="L1588" s="2" t="n">
        <v>1</v>
      </c>
      <c r="M1588" s="2" t="s">
        <v>63</v>
      </c>
      <c r="N1588" s="2" t="s">
        <v>344</v>
      </c>
      <c r="O1588" s="22" t="s">
        <v>345</v>
      </c>
      <c r="P1588" s="2" t="s">
        <v>364</v>
      </c>
      <c r="Q1588" s="2" t="s">
        <v>350</v>
      </c>
      <c r="R1588" s="2" t="s">
        <v>351</v>
      </c>
      <c r="S1588" s="14" t="s">
        <v>349</v>
      </c>
      <c r="T1588" s="2"/>
      <c r="U1588" s="2"/>
      <c r="V1588" s="2"/>
      <c r="W1588" s="2"/>
      <c r="X1588" s="2"/>
      <c r="Y1588" s="2"/>
      <c r="Z1588" s="2"/>
      <c r="AA1588" s="2"/>
      <c r="AB1588" s="2"/>
    </row>
    <row r="1589" customFormat="false" ht="15.75" hidden="false" customHeight="false" outlineLevel="0" collapsed="false">
      <c r="A1589" s="6" t="s">
        <v>340</v>
      </c>
      <c r="B1589" s="6" t="s">
        <v>341</v>
      </c>
      <c r="C1589" s="14" t="s">
        <v>342</v>
      </c>
      <c r="D1589" s="2" t="s">
        <v>171</v>
      </c>
      <c r="E1589" s="2" t="s">
        <v>343</v>
      </c>
      <c r="F1589" s="6" t="n">
        <v>43</v>
      </c>
      <c r="G1589" s="2" t="n">
        <v>5.4</v>
      </c>
      <c r="H1589" s="2" t="n">
        <v>506</v>
      </c>
      <c r="I1589" s="2" t="s">
        <v>311</v>
      </c>
      <c r="J1589" s="6" t="s">
        <v>112</v>
      </c>
      <c r="K1589" s="14" t="n">
        <v>3</v>
      </c>
      <c r="L1589" s="2" t="n">
        <v>1</v>
      </c>
      <c r="M1589" s="2" t="s">
        <v>63</v>
      </c>
      <c r="N1589" s="2" t="s">
        <v>344</v>
      </c>
      <c r="O1589" s="22" t="s">
        <v>345</v>
      </c>
      <c r="P1589" s="2" t="s">
        <v>364</v>
      </c>
      <c r="Q1589" s="2"/>
      <c r="R1589" s="2" t="s">
        <v>352</v>
      </c>
      <c r="S1589" s="14" t="s">
        <v>353</v>
      </c>
      <c r="T1589" s="2"/>
      <c r="U1589" s="2"/>
      <c r="V1589" s="2"/>
      <c r="W1589" s="2"/>
      <c r="X1589" s="2"/>
      <c r="Y1589" s="2"/>
      <c r="Z1589" s="2"/>
      <c r="AA1589" s="2"/>
      <c r="AB1589" s="2"/>
    </row>
    <row r="1590" customFormat="false" ht="15.75" hidden="false" customHeight="false" outlineLevel="0" collapsed="false">
      <c r="A1590" s="6" t="s">
        <v>340</v>
      </c>
      <c r="B1590" s="6" t="s">
        <v>341</v>
      </c>
      <c r="C1590" s="14" t="s">
        <v>342</v>
      </c>
      <c r="D1590" s="2" t="s">
        <v>171</v>
      </c>
      <c r="E1590" s="2" t="s">
        <v>343</v>
      </c>
      <c r="F1590" s="6" t="n">
        <v>43</v>
      </c>
      <c r="G1590" s="2" t="n">
        <v>5.4</v>
      </c>
      <c r="H1590" s="2" t="n">
        <v>506</v>
      </c>
      <c r="I1590" s="2" t="s">
        <v>311</v>
      </c>
      <c r="J1590" s="6" t="s">
        <v>354</v>
      </c>
      <c r="K1590" s="14" t="n">
        <v>22</v>
      </c>
      <c r="L1590" s="2" t="n">
        <v>9</v>
      </c>
      <c r="M1590" s="2" t="s">
        <v>63</v>
      </c>
      <c r="N1590" s="2" t="s">
        <v>344</v>
      </c>
      <c r="O1590" s="22" t="s">
        <v>345</v>
      </c>
      <c r="P1590" s="2" t="s">
        <v>364</v>
      </c>
      <c r="Q1590" s="2" t="s">
        <v>347</v>
      </c>
      <c r="R1590" s="2" t="s">
        <v>348</v>
      </c>
      <c r="S1590" s="14" t="s">
        <v>349</v>
      </c>
      <c r="T1590" s="2"/>
      <c r="U1590" s="2"/>
      <c r="V1590" s="2"/>
      <c r="W1590" s="2"/>
      <c r="X1590" s="2"/>
      <c r="Y1590" s="2"/>
      <c r="Z1590" s="2"/>
      <c r="AA1590" s="2"/>
      <c r="AB1590" s="2"/>
    </row>
    <row r="1591" customFormat="false" ht="15.75" hidden="false" customHeight="false" outlineLevel="0" collapsed="false">
      <c r="A1591" s="6" t="s">
        <v>340</v>
      </c>
      <c r="B1591" s="6" t="s">
        <v>341</v>
      </c>
      <c r="C1591" s="14" t="s">
        <v>342</v>
      </c>
      <c r="D1591" s="2" t="s">
        <v>171</v>
      </c>
      <c r="E1591" s="2" t="s">
        <v>343</v>
      </c>
      <c r="F1591" s="6" t="n">
        <v>43</v>
      </c>
      <c r="G1591" s="2" t="n">
        <v>5.4</v>
      </c>
      <c r="H1591" s="2" t="n">
        <v>506</v>
      </c>
      <c r="I1591" s="2" t="s">
        <v>311</v>
      </c>
      <c r="J1591" s="6" t="s">
        <v>354</v>
      </c>
      <c r="K1591" s="14" t="n">
        <v>6</v>
      </c>
      <c r="L1591" s="2" t="n">
        <v>2</v>
      </c>
      <c r="M1591" s="2" t="s">
        <v>63</v>
      </c>
      <c r="N1591" s="2" t="s">
        <v>344</v>
      </c>
      <c r="O1591" s="22" t="s">
        <v>345</v>
      </c>
      <c r="P1591" s="2" t="s">
        <v>364</v>
      </c>
      <c r="Q1591" s="2" t="s">
        <v>350</v>
      </c>
      <c r="R1591" s="2" t="s">
        <v>351</v>
      </c>
      <c r="S1591" s="14" t="s">
        <v>349</v>
      </c>
      <c r="T1591" s="2"/>
      <c r="U1591" s="2"/>
      <c r="V1591" s="2"/>
      <c r="W1591" s="2"/>
      <c r="X1591" s="2"/>
      <c r="Y1591" s="2"/>
      <c r="Z1591" s="2"/>
      <c r="AA1591" s="2"/>
      <c r="AB1591" s="2"/>
    </row>
    <row r="1592" customFormat="false" ht="15.75" hidden="false" customHeight="false" outlineLevel="0" collapsed="false">
      <c r="A1592" s="6" t="s">
        <v>340</v>
      </c>
      <c r="B1592" s="6" t="s">
        <v>341</v>
      </c>
      <c r="C1592" s="14" t="s">
        <v>342</v>
      </c>
      <c r="D1592" s="2" t="s">
        <v>171</v>
      </c>
      <c r="E1592" s="2" t="s">
        <v>343</v>
      </c>
      <c r="F1592" s="6" t="n">
        <v>43</v>
      </c>
      <c r="G1592" s="2" t="n">
        <v>5.4</v>
      </c>
      <c r="H1592" s="2" t="n">
        <v>506</v>
      </c>
      <c r="I1592" s="2" t="s">
        <v>311</v>
      </c>
      <c r="J1592" s="6" t="s">
        <v>354</v>
      </c>
      <c r="K1592" s="14" t="n">
        <v>17</v>
      </c>
      <c r="L1592" s="2" t="n">
        <v>6</v>
      </c>
      <c r="M1592" s="2" t="s">
        <v>63</v>
      </c>
      <c r="N1592" s="2" t="s">
        <v>344</v>
      </c>
      <c r="O1592" s="22" t="s">
        <v>345</v>
      </c>
      <c r="P1592" s="2" t="s">
        <v>364</v>
      </c>
      <c r="Q1592" s="2"/>
      <c r="R1592" s="2" t="s">
        <v>352</v>
      </c>
      <c r="S1592" s="14" t="s">
        <v>353</v>
      </c>
      <c r="T1592" s="2"/>
      <c r="U1592" s="2"/>
      <c r="V1592" s="2"/>
      <c r="W1592" s="2"/>
      <c r="X1592" s="2"/>
      <c r="Y1592" s="2"/>
      <c r="Z1592" s="2"/>
      <c r="AA1592" s="2"/>
      <c r="AB1592" s="2"/>
    </row>
    <row r="1593" customFormat="false" ht="15.75" hidden="false" customHeight="false" outlineLevel="0" collapsed="false">
      <c r="A1593" s="6" t="s">
        <v>340</v>
      </c>
      <c r="B1593" s="6" t="s">
        <v>341</v>
      </c>
      <c r="C1593" s="14" t="s">
        <v>342</v>
      </c>
      <c r="D1593" s="2" t="s">
        <v>171</v>
      </c>
      <c r="E1593" s="2" t="s">
        <v>343</v>
      </c>
      <c r="F1593" s="6" t="n">
        <v>43</v>
      </c>
      <c r="G1593" s="2" t="n">
        <v>5.4</v>
      </c>
      <c r="H1593" s="2" t="n">
        <v>506</v>
      </c>
      <c r="I1593" s="2" t="s">
        <v>311</v>
      </c>
      <c r="J1593" s="6" t="s">
        <v>355</v>
      </c>
      <c r="K1593" s="14" t="n">
        <v>19</v>
      </c>
      <c r="L1593" s="2" t="n">
        <v>11</v>
      </c>
      <c r="M1593" s="2" t="s">
        <v>63</v>
      </c>
      <c r="N1593" s="2" t="s">
        <v>344</v>
      </c>
      <c r="O1593" s="22" t="s">
        <v>345</v>
      </c>
      <c r="P1593" s="2" t="s">
        <v>364</v>
      </c>
      <c r="Q1593" s="2" t="s">
        <v>347</v>
      </c>
      <c r="R1593" s="2" t="s">
        <v>348</v>
      </c>
      <c r="S1593" s="14" t="s">
        <v>349</v>
      </c>
      <c r="T1593" s="2"/>
      <c r="U1593" s="2"/>
      <c r="V1593" s="2"/>
      <c r="W1593" s="2"/>
      <c r="X1593" s="2"/>
      <c r="Y1593" s="2"/>
      <c r="Z1593" s="2"/>
      <c r="AA1593" s="2"/>
      <c r="AB1593" s="2"/>
    </row>
    <row r="1594" customFormat="false" ht="15.75" hidden="false" customHeight="false" outlineLevel="0" collapsed="false">
      <c r="A1594" s="6" t="s">
        <v>340</v>
      </c>
      <c r="B1594" s="6" t="s">
        <v>341</v>
      </c>
      <c r="C1594" s="14" t="s">
        <v>342</v>
      </c>
      <c r="D1594" s="2" t="s">
        <v>171</v>
      </c>
      <c r="E1594" s="2" t="s">
        <v>343</v>
      </c>
      <c r="F1594" s="6" t="n">
        <v>43</v>
      </c>
      <c r="G1594" s="2" t="n">
        <v>5.4</v>
      </c>
      <c r="H1594" s="2" t="n">
        <v>506</v>
      </c>
      <c r="I1594" s="2" t="s">
        <v>311</v>
      </c>
      <c r="J1594" s="6" t="s">
        <v>355</v>
      </c>
      <c r="K1594" s="14" t="s">
        <v>250</v>
      </c>
      <c r="L1594" s="2"/>
      <c r="M1594" s="2" t="s">
        <v>63</v>
      </c>
      <c r="N1594" s="2" t="s">
        <v>344</v>
      </c>
      <c r="O1594" s="22" t="s">
        <v>345</v>
      </c>
      <c r="P1594" s="2" t="s">
        <v>364</v>
      </c>
      <c r="Q1594" s="2" t="s">
        <v>350</v>
      </c>
      <c r="R1594" s="2" t="s">
        <v>351</v>
      </c>
      <c r="S1594" s="14" t="s">
        <v>349</v>
      </c>
      <c r="T1594" s="2"/>
      <c r="U1594" s="2"/>
      <c r="V1594" s="2"/>
      <c r="W1594" s="2"/>
      <c r="X1594" s="2"/>
      <c r="Y1594" s="2"/>
      <c r="Z1594" s="2"/>
      <c r="AA1594" s="2"/>
      <c r="AB1594" s="2"/>
    </row>
    <row r="1595" customFormat="false" ht="15.75" hidden="false" customHeight="false" outlineLevel="0" collapsed="false">
      <c r="A1595" s="6" t="s">
        <v>340</v>
      </c>
      <c r="B1595" s="6" t="s">
        <v>341</v>
      </c>
      <c r="C1595" s="14" t="s">
        <v>342</v>
      </c>
      <c r="D1595" s="2" t="s">
        <v>171</v>
      </c>
      <c r="E1595" s="2" t="s">
        <v>343</v>
      </c>
      <c r="F1595" s="6" t="n">
        <v>43</v>
      </c>
      <c r="G1595" s="2" t="n">
        <v>5.4</v>
      </c>
      <c r="H1595" s="2" t="n">
        <v>506</v>
      </c>
      <c r="I1595" s="2" t="s">
        <v>311</v>
      </c>
      <c r="J1595" s="6" t="s">
        <v>355</v>
      </c>
      <c r="K1595" s="14" t="n">
        <v>13</v>
      </c>
      <c r="L1595" s="2" t="n">
        <v>8</v>
      </c>
      <c r="M1595" s="2" t="s">
        <v>63</v>
      </c>
      <c r="N1595" s="2" t="s">
        <v>344</v>
      </c>
      <c r="O1595" s="22" t="s">
        <v>345</v>
      </c>
      <c r="P1595" s="2" t="s">
        <v>364</v>
      </c>
      <c r="Q1595" s="2"/>
      <c r="R1595" s="2" t="s">
        <v>352</v>
      </c>
      <c r="S1595" s="14" t="s">
        <v>353</v>
      </c>
      <c r="T1595" s="2"/>
      <c r="U1595" s="2"/>
      <c r="V1595" s="2"/>
      <c r="W1595" s="2"/>
      <c r="X1595" s="2"/>
      <c r="Y1595" s="2"/>
      <c r="Z1595" s="2"/>
      <c r="AA1595" s="2"/>
      <c r="AB1595" s="2"/>
    </row>
    <row r="1596" customFormat="false" ht="15.75" hidden="false" customHeight="false" outlineLevel="0" collapsed="false">
      <c r="A1596" s="6" t="s">
        <v>340</v>
      </c>
      <c r="B1596" s="6" t="s">
        <v>341</v>
      </c>
      <c r="C1596" s="14" t="s">
        <v>342</v>
      </c>
      <c r="D1596" s="2" t="s">
        <v>171</v>
      </c>
      <c r="E1596" s="2" t="s">
        <v>343</v>
      </c>
      <c r="F1596" s="6" t="n">
        <v>43</v>
      </c>
      <c r="G1596" s="2" t="n">
        <v>5.4</v>
      </c>
      <c r="H1596" s="2" t="n">
        <v>506</v>
      </c>
      <c r="I1596" s="2" t="s">
        <v>311</v>
      </c>
      <c r="J1596" s="6" t="s">
        <v>356</v>
      </c>
      <c r="K1596" s="14" t="n">
        <v>125</v>
      </c>
      <c r="L1596" s="2" t="n">
        <v>42</v>
      </c>
      <c r="M1596" s="2" t="s">
        <v>63</v>
      </c>
      <c r="N1596" s="2" t="s">
        <v>344</v>
      </c>
      <c r="O1596" s="22" t="s">
        <v>345</v>
      </c>
      <c r="P1596" s="2" t="s">
        <v>364</v>
      </c>
      <c r="Q1596" s="2" t="s">
        <v>347</v>
      </c>
      <c r="R1596" s="2" t="s">
        <v>348</v>
      </c>
      <c r="S1596" s="14" t="s">
        <v>349</v>
      </c>
      <c r="T1596" s="2"/>
      <c r="U1596" s="2"/>
      <c r="V1596" s="2"/>
      <c r="W1596" s="2"/>
      <c r="X1596" s="2"/>
      <c r="Y1596" s="2"/>
      <c r="Z1596" s="2"/>
      <c r="AA1596" s="2"/>
      <c r="AB1596" s="2"/>
    </row>
    <row r="1597" customFormat="false" ht="15.75" hidden="false" customHeight="false" outlineLevel="0" collapsed="false">
      <c r="A1597" s="6" t="s">
        <v>340</v>
      </c>
      <c r="B1597" s="6" t="s">
        <v>341</v>
      </c>
      <c r="C1597" s="14" t="s">
        <v>342</v>
      </c>
      <c r="D1597" s="2" t="s">
        <v>171</v>
      </c>
      <c r="E1597" s="2" t="s">
        <v>343</v>
      </c>
      <c r="F1597" s="6" t="n">
        <v>43</v>
      </c>
      <c r="G1597" s="2" t="n">
        <v>5.4</v>
      </c>
      <c r="H1597" s="2" t="n">
        <v>506</v>
      </c>
      <c r="I1597" s="2" t="s">
        <v>311</v>
      </c>
      <c r="J1597" s="6" t="s">
        <v>356</v>
      </c>
      <c r="K1597" s="14" t="n">
        <v>11</v>
      </c>
      <c r="L1597" s="2" t="n">
        <v>6</v>
      </c>
      <c r="M1597" s="2" t="s">
        <v>63</v>
      </c>
      <c r="N1597" s="2" t="s">
        <v>344</v>
      </c>
      <c r="O1597" s="22" t="s">
        <v>345</v>
      </c>
      <c r="P1597" s="2" t="s">
        <v>364</v>
      </c>
      <c r="Q1597" s="2" t="s">
        <v>350</v>
      </c>
      <c r="R1597" s="2" t="s">
        <v>351</v>
      </c>
      <c r="S1597" s="14" t="s">
        <v>349</v>
      </c>
      <c r="T1597" s="2"/>
      <c r="U1597" s="2"/>
      <c r="V1597" s="2"/>
      <c r="W1597" s="2"/>
      <c r="X1597" s="2"/>
      <c r="Y1597" s="2"/>
      <c r="Z1597" s="2"/>
      <c r="AA1597" s="2"/>
      <c r="AB1597" s="2"/>
    </row>
    <row r="1598" customFormat="false" ht="15.75" hidden="false" customHeight="false" outlineLevel="0" collapsed="false">
      <c r="A1598" s="6" t="s">
        <v>340</v>
      </c>
      <c r="B1598" s="6" t="s">
        <v>341</v>
      </c>
      <c r="C1598" s="14" t="s">
        <v>342</v>
      </c>
      <c r="D1598" s="2" t="s">
        <v>171</v>
      </c>
      <c r="E1598" s="2" t="s">
        <v>343</v>
      </c>
      <c r="F1598" s="6" t="n">
        <v>43</v>
      </c>
      <c r="G1598" s="2" t="n">
        <v>5.4</v>
      </c>
      <c r="H1598" s="2" t="n">
        <v>506</v>
      </c>
      <c r="I1598" s="2" t="s">
        <v>311</v>
      </c>
      <c r="J1598" s="6" t="s">
        <v>356</v>
      </c>
      <c r="K1598" s="14" t="n">
        <v>87</v>
      </c>
      <c r="L1598" s="2" t="n">
        <v>28</v>
      </c>
      <c r="M1598" s="2" t="s">
        <v>63</v>
      </c>
      <c r="N1598" s="2" t="s">
        <v>344</v>
      </c>
      <c r="O1598" s="22" t="s">
        <v>345</v>
      </c>
      <c r="P1598" s="2" t="s">
        <v>364</v>
      </c>
      <c r="Q1598" s="2"/>
      <c r="R1598" s="2" t="s">
        <v>352</v>
      </c>
      <c r="S1598" s="14" t="s">
        <v>353</v>
      </c>
      <c r="T1598" s="2"/>
      <c r="U1598" s="2"/>
      <c r="V1598" s="2"/>
      <c r="W1598" s="2"/>
      <c r="X1598" s="2"/>
      <c r="Y1598" s="2"/>
      <c r="Z1598" s="2"/>
      <c r="AA1598" s="2"/>
      <c r="AB1598" s="2"/>
    </row>
    <row r="1599" customFormat="false" ht="15.75" hidden="false" customHeight="false" outlineLevel="0" collapsed="false">
      <c r="A1599" s="6" t="s">
        <v>340</v>
      </c>
      <c r="B1599" s="6" t="s">
        <v>341</v>
      </c>
      <c r="C1599" s="14" t="s">
        <v>342</v>
      </c>
      <c r="D1599" s="2" t="s">
        <v>171</v>
      </c>
      <c r="E1599" s="2" t="s">
        <v>343</v>
      </c>
      <c r="F1599" s="6" t="n">
        <v>43</v>
      </c>
      <c r="G1599" s="2" t="n">
        <v>5.4</v>
      </c>
      <c r="H1599" s="2" t="n">
        <v>506</v>
      </c>
      <c r="I1599" s="2" t="s">
        <v>311</v>
      </c>
      <c r="J1599" s="6" t="s">
        <v>357</v>
      </c>
      <c r="K1599" s="14" t="n">
        <v>30</v>
      </c>
      <c r="L1599" s="2" t="n">
        <v>19</v>
      </c>
      <c r="M1599" s="2" t="s">
        <v>63</v>
      </c>
      <c r="N1599" s="2" t="s">
        <v>344</v>
      </c>
      <c r="O1599" s="22" t="s">
        <v>345</v>
      </c>
      <c r="P1599" s="2" t="s">
        <v>364</v>
      </c>
      <c r="Q1599" s="2" t="s">
        <v>347</v>
      </c>
      <c r="R1599" s="2" t="s">
        <v>348</v>
      </c>
      <c r="S1599" s="14" t="s">
        <v>349</v>
      </c>
      <c r="T1599" s="2"/>
      <c r="U1599" s="2"/>
      <c r="V1599" s="2"/>
      <c r="W1599" s="2"/>
      <c r="X1599" s="2"/>
      <c r="Y1599" s="2"/>
      <c r="Z1599" s="2"/>
      <c r="AA1599" s="2"/>
      <c r="AB1599" s="2"/>
    </row>
    <row r="1600" customFormat="false" ht="15.75" hidden="false" customHeight="false" outlineLevel="0" collapsed="false">
      <c r="A1600" s="6" t="s">
        <v>340</v>
      </c>
      <c r="B1600" s="6" t="s">
        <v>341</v>
      </c>
      <c r="C1600" s="14" t="s">
        <v>342</v>
      </c>
      <c r="D1600" s="2" t="s">
        <v>171</v>
      </c>
      <c r="E1600" s="2" t="s">
        <v>343</v>
      </c>
      <c r="F1600" s="6" t="n">
        <v>43</v>
      </c>
      <c r="G1600" s="2" t="n">
        <v>5.4</v>
      </c>
      <c r="H1600" s="2" t="n">
        <v>506</v>
      </c>
      <c r="I1600" s="2" t="s">
        <v>311</v>
      </c>
      <c r="J1600" s="6" t="s">
        <v>357</v>
      </c>
      <c r="K1600" s="14" t="n">
        <v>0</v>
      </c>
      <c r="L1600" s="2"/>
      <c r="M1600" s="2" t="s">
        <v>63</v>
      </c>
      <c r="N1600" s="2" t="s">
        <v>344</v>
      </c>
      <c r="O1600" s="22" t="s">
        <v>345</v>
      </c>
      <c r="P1600" s="2" t="s">
        <v>364</v>
      </c>
      <c r="Q1600" s="2" t="s">
        <v>350</v>
      </c>
      <c r="R1600" s="2" t="s">
        <v>351</v>
      </c>
      <c r="S1600" s="14" t="s">
        <v>349</v>
      </c>
      <c r="T1600" s="2"/>
      <c r="U1600" s="2"/>
      <c r="V1600" s="2"/>
      <c r="W1600" s="2"/>
      <c r="X1600" s="2"/>
      <c r="Y1600" s="2"/>
      <c r="Z1600" s="2"/>
      <c r="AA1600" s="2"/>
      <c r="AB1600" s="2"/>
    </row>
    <row r="1601" customFormat="false" ht="15.75" hidden="false" customHeight="false" outlineLevel="0" collapsed="false">
      <c r="A1601" s="6" t="s">
        <v>340</v>
      </c>
      <c r="B1601" s="6" t="s">
        <v>341</v>
      </c>
      <c r="C1601" s="14" t="s">
        <v>342</v>
      </c>
      <c r="D1601" s="2" t="s">
        <v>171</v>
      </c>
      <c r="E1601" s="2" t="s">
        <v>343</v>
      </c>
      <c r="F1601" s="6" t="n">
        <v>43</v>
      </c>
      <c r="G1601" s="2" t="n">
        <v>5.4</v>
      </c>
      <c r="H1601" s="2" t="n">
        <v>506</v>
      </c>
      <c r="I1601" s="2" t="s">
        <v>311</v>
      </c>
      <c r="J1601" s="6" t="s">
        <v>357</v>
      </c>
      <c r="K1601" s="14" t="n">
        <v>20</v>
      </c>
      <c r="L1601" s="2" t="n">
        <v>13</v>
      </c>
      <c r="M1601" s="2" t="s">
        <v>63</v>
      </c>
      <c r="N1601" s="2" t="s">
        <v>344</v>
      </c>
      <c r="O1601" s="22" t="s">
        <v>345</v>
      </c>
      <c r="P1601" s="2" t="s">
        <v>364</v>
      </c>
      <c r="Q1601" s="2"/>
      <c r="R1601" s="2" t="s">
        <v>352</v>
      </c>
      <c r="S1601" s="14" t="s">
        <v>353</v>
      </c>
      <c r="T1601" s="2"/>
      <c r="U1601" s="2"/>
      <c r="V1601" s="2"/>
      <c r="W1601" s="2"/>
      <c r="X1601" s="2"/>
      <c r="Y1601" s="2"/>
      <c r="Z1601" s="2"/>
      <c r="AA1601" s="2"/>
      <c r="AB1601" s="2"/>
    </row>
    <row r="1602" customFormat="false" ht="15.75" hidden="false" customHeight="false" outlineLevel="0" collapsed="false">
      <c r="A1602" s="6" t="s">
        <v>340</v>
      </c>
      <c r="B1602" s="6" t="s">
        <v>341</v>
      </c>
      <c r="C1602" s="14" t="s">
        <v>342</v>
      </c>
      <c r="D1602" s="2" t="s">
        <v>171</v>
      </c>
      <c r="E1602" s="2" t="s">
        <v>343</v>
      </c>
      <c r="F1602" s="6" t="n">
        <v>43</v>
      </c>
      <c r="G1602" s="2" t="n">
        <v>5.4</v>
      </c>
      <c r="H1602" s="2" t="n">
        <v>506</v>
      </c>
      <c r="I1602" s="2" t="s">
        <v>311</v>
      </c>
      <c r="J1602" s="6" t="s">
        <v>252</v>
      </c>
      <c r="K1602" s="14" t="n">
        <v>68</v>
      </c>
      <c r="L1602" s="2" t="n">
        <v>44</v>
      </c>
      <c r="M1602" s="2" t="s">
        <v>63</v>
      </c>
      <c r="N1602" s="2" t="s">
        <v>344</v>
      </c>
      <c r="O1602" s="22" t="s">
        <v>345</v>
      </c>
      <c r="P1602" s="2" t="s">
        <v>364</v>
      </c>
      <c r="Q1602" s="2" t="s">
        <v>347</v>
      </c>
      <c r="R1602" s="2" t="s">
        <v>348</v>
      </c>
      <c r="S1602" s="14" t="s">
        <v>349</v>
      </c>
      <c r="T1602" s="2"/>
      <c r="U1602" s="2"/>
      <c r="V1602" s="2"/>
      <c r="W1602" s="2"/>
      <c r="X1602" s="2"/>
      <c r="Y1602" s="2"/>
      <c r="Z1602" s="2"/>
      <c r="AA1602" s="2"/>
      <c r="AB1602" s="2"/>
    </row>
    <row r="1603" customFormat="false" ht="15.75" hidden="false" customHeight="false" outlineLevel="0" collapsed="false">
      <c r="A1603" s="6" t="s">
        <v>340</v>
      </c>
      <c r="B1603" s="6" t="s">
        <v>341</v>
      </c>
      <c r="C1603" s="14" t="s">
        <v>342</v>
      </c>
      <c r="D1603" s="2" t="s">
        <v>171</v>
      </c>
      <c r="E1603" s="2" t="s">
        <v>343</v>
      </c>
      <c r="F1603" s="6" t="n">
        <v>43</v>
      </c>
      <c r="G1603" s="2" t="n">
        <v>5.4</v>
      </c>
      <c r="H1603" s="2" t="n">
        <v>506</v>
      </c>
      <c r="I1603" s="2" t="s">
        <v>311</v>
      </c>
      <c r="J1603" s="6" t="s">
        <v>252</v>
      </c>
      <c r="K1603" s="14" t="n">
        <v>25</v>
      </c>
      <c r="L1603" s="2" t="n">
        <v>25</v>
      </c>
      <c r="M1603" s="2" t="s">
        <v>63</v>
      </c>
      <c r="N1603" s="2" t="s">
        <v>344</v>
      </c>
      <c r="O1603" s="22" t="s">
        <v>345</v>
      </c>
      <c r="P1603" s="2" t="s">
        <v>364</v>
      </c>
      <c r="Q1603" s="2" t="s">
        <v>350</v>
      </c>
      <c r="R1603" s="2" t="s">
        <v>351</v>
      </c>
      <c r="S1603" s="14" t="s">
        <v>349</v>
      </c>
      <c r="T1603" s="2"/>
      <c r="U1603" s="2"/>
      <c r="V1603" s="2"/>
      <c r="W1603" s="2"/>
      <c r="X1603" s="2"/>
      <c r="Y1603" s="2"/>
      <c r="Z1603" s="2"/>
      <c r="AA1603" s="2"/>
      <c r="AB1603" s="2"/>
    </row>
    <row r="1604" customFormat="false" ht="15.75" hidden="false" customHeight="false" outlineLevel="0" collapsed="false">
      <c r="A1604" s="6" t="s">
        <v>340</v>
      </c>
      <c r="B1604" s="6" t="s">
        <v>341</v>
      </c>
      <c r="C1604" s="14" t="s">
        <v>342</v>
      </c>
      <c r="D1604" s="2" t="s">
        <v>171</v>
      </c>
      <c r="E1604" s="2" t="s">
        <v>343</v>
      </c>
      <c r="F1604" s="6" t="n">
        <v>43</v>
      </c>
      <c r="G1604" s="2" t="n">
        <v>5.4</v>
      </c>
      <c r="H1604" s="2" t="n">
        <v>506</v>
      </c>
      <c r="I1604" s="2" t="s">
        <v>311</v>
      </c>
      <c r="J1604" s="6" t="s">
        <v>252</v>
      </c>
      <c r="K1604" s="14" t="n">
        <v>54</v>
      </c>
      <c r="L1604" s="2" t="n">
        <v>31</v>
      </c>
      <c r="M1604" s="2" t="s">
        <v>63</v>
      </c>
      <c r="N1604" s="2" t="s">
        <v>344</v>
      </c>
      <c r="O1604" s="22" t="s">
        <v>345</v>
      </c>
      <c r="P1604" s="2" t="s">
        <v>364</v>
      </c>
      <c r="Q1604" s="2"/>
      <c r="R1604" s="2" t="s">
        <v>352</v>
      </c>
      <c r="S1604" s="14" t="s">
        <v>353</v>
      </c>
      <c r="T1604" s="2"/>
      <c r="U1604" s="2"/>
      <c r="V1604" s="2"/>
      <c r="W1604" s="2"/>
      <c r="X1604" s="2"/>
      <c r="Y1604" s="2"/>
      <c r="Z1604" s="2"/>
      <c r="AA1604" s="2"/>
      <c r="AB1604" s="2"/>
    </row>
    <row r="1605" customFormat="false" ht="15.75" hidden="false" customHeight="false" outlineLevel="0" collapsed="false">
      <c r="A1605" s="6" t="s">
        <v>340</v>
      </c>
      <c r="B1605" s="6" t="s">
        <v>341</v>
      </c>
      <c r="C1605" s="14" t="s">
        <v>342</v>
      </c>
      <c r="D1605" s="2" t="s">
        <v>171</v>
      </c>
      <c r="E1605" s="2" t="s">
        <v>343</v>
      </c>
      <c r="F1605" s="6" t="n">
        <v>43</v>
      </c>
      <c r="G1605" s="2" t="n">
        <v>5.4</v>
      </c>
      <c r="H1605" s="2" t="n">
        <v>506</v>
      </c>
      <c r="I1605" s="2" t="s">
        <v>311</v>
      </c>
      <c r="J1605" s="6" t="s">
        <v>358</v>
      </c>
      <c r="K1605" s="14" t="n">
        <v>8</v>
      </c>
      <c r="L1605" s="2" t="n">
        <v>3</v>
      </c>
      <c r="M1605" s="2" t="s">
        <v>63</v>
      </c>
      <c r="N1605" s="2" t="s">
        <v>344</v>
      </c>
      <c r="O1605" s="22" t="s">
        <v>345</v>
      </c>
      <c r="P1605" s="2" t="s">
        <v>364</v>
      </c>
      <c r="Q1605" s="2" t="s">
        <v>347</v>
      </c>
      <c r="R1605" s="2" t="s">
        <v>348</v>
      </c>
      <c r="S1605" s="14" t="s">
        <v>349</v>
      </c>
      <c r="T1605" s="2"/>
      <c r="U1605" s="2"/>
      <c r="V1605" s="2"/>
      <c r="W1605" s="2"/>
      <c r="X1605" s="2"/>
      <c r="Y1605" s="2"/>
      <c r="Z1605" s="2"/>
      <c r="AA1605" s="2"/>
      <c r="AB1605" s="2"/>
    </row>
    <row r="1606" customFormat="false" ht="15.75" hidden="false" customHeight="false" outlineLevel="0" collapsed="false">
      <c r="A1606" s="6" t="s">
        <v>340</v>
      </c>
      <c r="B1606" s="6" t="s">
        <v>341</v>
      </c>
      <c r="C1606" s="14" t="s">
        <v>342</v>
      </c>
      <c r="D1606" s="2" t="s">
        <v>171</v>
      </c>
      <c r="E1606" s="2" t="s">
        <v>343</v>
      </c>
      <c r="F1606" s="6" t="n">
        <v>43</v>
      </c>
      <c r="G1606" s="2" t="n">
        <v>5.4</v>
      </c>
      <c r="H1606" s="2" t="n">
        <v>506</v>
      </c>
      <c r="I1606" s="2" t="s">
        <v>311</v>
      </c>
      <c r="J1606" s="6" t="s">
        <v>358</v>
      </c>
      <c r="K1606" s="14" t="s">
        <v>250</v>
      </c>
      <c r="L1606" s="2"/>
      <c r="M1606" s="2" t="s">
        <v>63</v>
      </c>
      <c r="N1606" s="2" t="s">
        <v>344</v>
      </c>
      <c r="O1606" s="22" t="s">
        <v>345</v>
      </c>
      <c r="P1606" s="2" t="s">
        <v>364</v>
      </c>
      <c r="Q1606" s="2" t="s">
        <v>350</v>
      </c>
      <c r="R1606" s="2" t="s">
        <v>351</v>
      </c>
      <c r="S1606" s="14" t="s">
        <v>349</v>
      </c>
      <c r="T1606" s="2"/>
      <c r="U1606" s="2"/>
      <c r="V1606" s="2"/>
      <c r="W1606" s="2"/>
      <c r="X1606" s="2"/>
      <c r="Y1606" s="2"/>
      <c r="Z1606" s="2"/>
      <c r="AA1606" s="2"/>
      <c r="AB1606" s="2"/>
    </row>
    <row r="1607" customFormat="false" ht="15.75" hidden="false" customHeight="false" outlineLevel="0" collapsed="false">
      <c r="A1607" s="6" t="s">
        <v>340</v>
      </c>
      <c r="B1607" s="6" t="s">
        <v>341</v>
      </c>
      <c r="C1607" s="14" t="s">
        <v>342</v>
      </c>
      <c r="D1607" s="2" t="s">
        <v>171</v>
      </c>
      <c r="E1607" s="2" t="s">
        <v>343</v>
      </c>
      <c r="F1607" s="6" t="n">
        <v>43</v>
      </c>
      <c r="G1607" s="2" t="n">
        <v>5.4</v>
      </c>
      <c r="H1607" s="2" t="n">
        <v>506</v>
      </c>
      <c r="I1607" s="2" t="s">
        <v>311</v>
      </c>
      <c r="J1607" s="6" t="s">
        <v>358</v>
      </c>
      <c r="K1607" s="14" t="n">
        <v>6</v>
      </c>
      <c r="L1607" s="2" t="n">
        <v>2</v>
      </c>
      <c r="M1607" s="2" t="s">
        <v>63</v>
      </c>
      <c r="N1607" s="2" t="s">
        <v>344</v>
      </c>
      <c r="O1607" s="22" t="s">
        <v>345</v>
      </c>
      <c r="P1607" s="2" t="s">
        <v>364</v>
      </c>
      <c r="Q1607" s="2"/>
      <c r="R1607" s="2" t="s">
        <v>352</v>
      </c>
      <c r="S1607" s="14" t="s">
        <v>353</v>
      </c>
      <c r="T1607" s="2"/>
      <c r="U1607" s="2"/>
      <c r="V1607" s="2"/>
      <c r="W1607" s="2"/>
      <c r="X1607" s="2"/>
      <c r="Y1607" s="2"/>
      <c r="Z1607" s="2"/>
      <c r="AA1607" s="2"/>
      <c r="AB1607" s="2"/>
    </row>
    <row r="1608" customFormat="false" ht="15.75" hidden="false" customHeight="false" outlineLevel="0" collapsed="false">
      <c r="A1608" s="6" t="s">
        <v>340</v>
      </c>
      <c r="B1608" s="6" t="s">
        <v>341</v>
      </c>
      <c r="C1608" s="14" t="s">
        <v>359</v>
      </c>
      <c r="D1608" s="2" t="s">
        <v>171</v>
      </c>
      <c r="E1608" s="2" t="s">
        <v>343</v>
      </c>
      <c r="F1608" s="6" t="n">
        <v>43</v>
      </c>
      <c r="G1608" s="2" t="n">
        <v>5.4</v>
      </c>
      <c r="H1608" s="2" t="n">
        <v>506</v>
      </c>
      <c r="I1608" s="2" t="s">
        <v>311</v>
      </c>
      <c r="J1608" s="6" t="s">
        <v>360</v>
      </c>
      <c r="K1608" s="23" t="n">
        <v>1</v>
      </c>
      <c r="L1608" s="2" t="n">
        <v>1</v>
      </c>
      <c r="M1608" s="2" t="s">
        <v>63</v>
      </c>
      <c r="N1608" s="2" t="s">
        <v>344</v>
      </c>
      <c r="O1608" s="22" t="s">
        <v>345</v>
      </c>
      <c r="P1608" s="2" t="s">
        <v>364</v>
      </c>
      <c r="Q1608" s="2" t="s">
        <v>347</v>
      </c>
      <c r="R1608" s="2" t="s">
        <v>348</v>
      </c>
      <c r="S1608" s="14" t="s">
        <v>349</v>
      </c>
      <c r="T1608" s="2"/>
      <c r="U1608" s="2"/>
      <c r="V1608" s="2"/>
      <c r="W1608" s="2"/>
      <c r="X1608" s="2"/>
      <c r="Y1608" s="2"/>
      <c r="Z1608" s="2"/>
      <c r="AA1608" s="2"/>
      <c r="AB1608" s="2"/>
    </row>
    <row r="1609" customFormat="false" ht="15.75" hidden="false" customHeight="false" outlineLevel="0" collapsed="false">
      <c r="A1609" s="6" t="s">
        <v>340</v>
      </c>
      <c r="B1609" s="6" t="s">
        <v>341</v>
      </c>
      <c r="C1609" s="14" t="s">
        <v>361</v>
      </c>
      <c r="D1609" s="2" t="s">
        <v>171</v>
      </c>
      <c r="E1609" s="2" t="s">
        <v>343</v>
      </c>
      <c r="F1609" s="6" t="n">
        <v>43</v>
      </c>
      <c r="G1609" s="2" t="n">
        <v>5.4</v>
      </c>
      <c r="H1609" s="2" t="n">
        <v>506</v>
      </c>
      <c r="I1609" s="2" t="s">
        <v>311</v>
      </c>
      <c r="J1609" s="6" t="s">
        <v>360</v>
      </c>
      <c r="K1609" s="24" t="n">
        <v>3</v>
      </c>
      <c r="L1609" s="2" t="n">
        <v>1</v>
      </c>
      <c r="M1609" s="2" t="s">
        <v>63</v>
      </c>
      <c r="N1609" s="2" t="s">
        <v>344</v>
      </c>
      <c r="O1609" s="22" t="s">
        <v>345</v>
      </c>
      <c r="P1609" s="2" t="s">
        <v>364</v>
      </c>
      <c r="Q1609" s="2" t="s">
        <v>350</v>
      </c>
      <c r="R1609" s="2" t="s">
        <v>351</v>
      </c>
      <c r="S1609" s="14" t="s">
        <v>349</v>
      </c>
      <c r="T1609" s="2"/>
      <c r="U1609" s="2"/>
      <c r="V1609" s="2"/>
      <c r="W1609" s="2"/>
      <c r="X1609" s="2"/>
      <c r="Y1609" s="2"/>
      <c r="Z1609" s="2"/>
      <c r="AA1609" s="2"/>
      <c r="AB1609" s="2"/>
    </row>
    <row r="1610" customFormat="false" ht="15.75" hidden="false" customHeight="false" outlineLevel="0" collapsed="false">
      <c r="A1610" s="6" t="s">
        <v>340</v>
      </c>
      <c r="B1610" s="6" t="s">
        <v>341</v>
      </c>
      <c r="C1610" s="14" t="s">
        <v>362</v>
      </c>
      <c r="D1610" s="2" t="s">
        <v>171</v>
      </c>
      <c r="E1610" s="2" t="s">
        <v>343</v>
      </c>
      <c r="F1610" s="6" t="n">
        <v>43</v>
      </c>
      <c r="G1610" s="2" t="n">
        <v>5.4</v>
      </c>
      <c r="H1610" s="2" t="n">
        <v>506</v>
      </c>
      <c r="I1610" s="2" t="s">
        <v>311</v>
      </c>
      <c r="J1610" s="6" t="s">
        <v>360</v>
      </c>
      <c r="K1610" s="24" t="n">
        <v>1</v>
      </c>
      <c r="L1610" s="2" t="n">
        <v>1</v>
      </c>
      <c r="M1610" s="2" t="s">
        <v>63</v>
      </c>
      <c r="N1610" s="2" t="s">
        <v>344</v>
      </c>
      <c r="O1610" s="22" t="s">
        <v>345</v>
      </c>
      <c r="P1610" s="2" t="s">
        <v>364</v>
      </c>
      <c r="Q1610" s="2"/>
      <c r="R1610" s="2" t="s">
        <v>352</v>
      </c>
      <c r="S1610" s="14" t="s">
        <v>353</v>
      </c>
      <c r="T1610" s="2"/>
      <c r="U1610" s="2"/>
      <c r="V1610" s="2"/>
      <c r="W1610" s="2"/>
      <c r="X1610" s="2"/>
      <c r="Y1610" s="2"/>
      <c r="Z1610" s="2"/>
      <c r="AA1610" s="2"/>
      <c r="AB1610" s="2"/>
    </row>
    <row r="1611" customFormat="false" ht="15.75" hidden="false" customHeight="false" outlineLevel="0" collapsed="false">
      <c r="A1611" s="6" t="s">
        <v>340</v>
      </c>
      <c r="B1611" s="6" t="s">
        <v>341</v>
      </c>
      <c r="C1611" s="14" t="s">
        <v>342</v>
      </c>
      <c r="D1611" s="2" t="s">
        <v>171</v>
      </c>
      <c r="E1611" s="2" t="s">
        <v>343</v>
      </c>
      <c r="F1611" s="6" t="n">
        <v>43</v>
      </c>
      <c r="G1611" s="2" t="n">
        <v>5.4</v>
      </c>
      <c r="H1611" s="2" t="n">
        <v>506</v>
      </c>
      <c r="I1611" s="2" t="s">
        <v>90</v>
      </c>
      <c r="J1611" s="6" t="s">
        <v>34</v>
      </c>
      <c r="K1611" s="14" t="n">
        <v>0</v>
      </c>
      <c r="L1611" s="2"/>
      <c r="M1611" s="2" t="s">
        <v>63</v>
      </c>
      <c r="N1611" s="2" t="s">
        <v>344</v>
      </c>
      <c r="O1611" s="22" t="s">
        <v>345</v>
      </c>
      <c r="P1611" s="2" t="s">
        <v>364</v>
      </c>
      <c r="Q1611" s="2" t="s">
        <v>347</v>
      </c>
      <c r="R1611" s="2" t="s">
        <v>348</v>
      </c>
      <c r="S1611" s="14" t="s">
        <v>349</v>
      </c>
      <c r="T1611" s="2"/>
      <c r="U1611" s="2"/>
      <c r="V1611" s="2"/>
      <c r="W1611" s="2"/>
      <c r="X1611" s="2"/>
      <c r="Y1611" s="2"/>
      <c r="Z1611" s="2"/>
      <c r="AA1611" s="2"/>
      <c r="AB1611" s="2"/>
    </row>
    <row r="1612" customFormat="false" ht="15.75" hidden="false" customHeight="false" outlineLevel="0" collapsed="false">
      <c r="A1612" s="6" t="s">
        <v>340</v>
      </c>
      <c r="B1612" s="6" t="s">
        <v>341</v>
      </c>
      <c r="C1612" s="14" t="s">
        <v>342</v>
      </c>
      <c r="D1612" s="2" t="s">
        <v>171</v>
      </c>
      <c r="E1612" s="2" t="s">
        <v>343</v>
      </c>
      <c r="F1612" s="6" t="n">
        <v>43</v>
      </c>
      <c r="G1612" s="2" t="n">
        <v>5.4</v>
      </c>
      <c r="H1612" s="2" t="n">
        <v>506</v>
      </c>
      <c r="I1612" s="2" t="s">
        <v>90</v>
      </c>
      <c r="J1612" s="6" t="s">
        <v>34</v>
      </c>
      <c r="K1612" s="14" t="n">
        <v>12</v>
      </c>
      <c r="L1612" s="14" t="n">
        <v>12</v>
      </c>
      <c r="M1612" s="2" t="s">
        <v>63</v>
      </c>
      <c r="N1612" s="2" t="s">
        <v>344</v>
      </c>
      <c r="O1612" s="22" t="s">
        <v>345</v>
      </c>
      <c r="P1612" s="2" t="s">
        <v>364</v>
      </c>
      <c r="Q1612" s="2" t="s">
        <v>350</v>
      </c>
      <c r="R1612" s="2" t="s">
        <v>351</v>
      </c>
      <c r="S1612" s="14" t="s">
        <v>349</v>
      </c>
      <c r="T1612" s="2"/>
      <c r="U1612" s="2"/>
      <c r="V1612" s="2"/>
      <c r="W1612" s="2"/>
      <c r="X1612" s="2"/>
      <c r="Y1612" s="2"/>
      <c r="Z1612" s="2"/>
      <c r="AA1612" s="2"/>
      <c r="AB1612" s="2"/>
    </row>
    <row r="1613" customFormat="false" ht="15.75" hidden="false" customHeight="false" outlineLevel="0" collapsed="false">
      <c r="A1613" s="6" t="s">
        <v>340</v>
      </c>
      <c r="B1613" s="6" t="s">
        <v>341</v>
      </c>
      <c r="C1613" s="14" t="s">
        <v>342</v>
      </c>
      <c r="D1613" s="2" t="s">
        <v>171</v>
      </c>
      <c r="E1613" s="2" t="s">
        <v>343</v>
      </c>
      <c r="F1613" s="6" t="n">
        <v>43</v>
      </c>
      <c r="G1613" s="2" t="n">
        <v>5.4</v>
      </c>
      <c r="H1613" s="2" t="n">
        <v>506</v>
      </c>
      <c r="I1613" s="2" t="s">
        <v>90</v>
      </c>
      <c r="J1613" s="6" t="s">
        <v>34</v>
      </c>
      <c r="K1613" s="14" t="n">
        <v>4</v>
      </c>
      <c r="L1613" s="14" t="n">
        <v>4</v>
      </c>
      <c r="M1613" s="2" t="s">
        <v>63</v>
      </c>
      <c r="N1613" s="2" t="s">
        <v>344</v>
      </c>
      <c r="O1613" s="22" t="s">
        <v>345</v>
      </c>
      <c r="P1613" s="2" t="s">
        <v>364</v>
      </c>
      <c r="Q1613" s="2"/>
      <c r="R1613" s="2" t="s">
        <v>352</v>
      </c>
      <c r="S1613" s="14" t="s">
        <v>353</v>
      </c>
      <c r="T1613" s="2"/>
      <c r="U1613" s="2"/>
      <c r="V1613" s="2"/>
      <c r="W1613" s="2"/>
      <c r="X1613" s="2"/>
      <c r="Y1613" s="2"/>
      <c r="Z1613" s="2"/>
      <c r="AA1613" s="2"/>
      <c r="AB1613" s="2"/>
    </row>
    <row r="1614" customFormat="false" ht="15.75" hidden="false" customHeight="false" outlineLevel="0" collapsed="false">
      <c r="A1614" s="6" t="s">
        <v>340</v>
      </c>
      <c r="B1614" s="6" t="s">
        <v>341</v>
      </c>
      <c r="C1614" s="14" t="s">
        <v>342</v>
      </c>
      <c r="D1614" s="2" t="s">
        <v>171</v>
      </c>
      <c r="E1614" s="2" t="s">
        <v>343</v>
      </c>
      <c r="F1614" s="6" t="n">
        <v>43</v>
      </c>
      <c r="G1614" s="2" t="n">
        <v>5.4</v>
      </c>
      <c r="H1614" s="2" t="n">
        <v>506</v>
      </c>
      <c r="I1614" s="2" t="s">
        <v>90</v>
      </c>
      <c r="J1614" s="6" t="s">
        <v>83</v>
      </c>
      <c r="K1614" s="14" t="n">
        <v>17</v>
      </c>
      <c r="L1614" s="2" t="n">
        <v>8</v>
      </c>
      <c r="M1614" s="2" t="s">
        <v>63</v>
      </c>
      <c r="N1614" s="2" t="s">
        <v>344</v>
      </c>
      <c r="O1614" s="22" t="s">
        <v>345</v>
      </c>
      <c r="P1614" s="2" t="s">
        <v>364</v>
      </c>
      <c r="Q1614" s="2" t="s">
        <v>347</v>
      </c>
      <c r="R1614" s="2" t="s">
        <v>348</v>
      </c>
      <c r="S1614" s="14" t="s">
        <v>349</v>
      </c>
      <c r="T1614" s="2"/>
      <c r="U1614" s="2"/>
      <c r="V1614" s="2"/>
      <c r="W1614" s="2"/>
      <c r="X1614" s="2"/>
      <c r="Y1614" s="2"/>
      <c r="Z1614" s="2"/>
      <c r="AA1614" s="2"/>
      <c r="AB1614" s="2"/>
    </row>
    <row r="1615" customFormat="false" ht="15.75" hidden="false" customHeight="false" outlineLevel="0" collapsed="false">
      <c r="A1615" s="6" t="s">
        <v>340</v>
      </c>
      <c r="B1615" s="6" t="s">
        <v>341</v>
      </c>
      <c r="C1615" s="14" t="s">
        <v>342</v>
      </c>
      <c r="D1615" s="2" t="s">
        <v>171</v>
      </c>
      <c r="E1615" s="2" t="s">
        <v>343</v>
      </c>
      <c r="F1615" s="6" t="n">
        <v>43</v>
      </c>
      <c r="G1615" s="2" t="n">
        <v>5.4</v>
      </c>
      <c r="H1615" s="2" t="n">
        <v>506</v>
      </c>
      <c r="I1615" s="2" t="s">
        <v>90</v>
      </c>
      <c r="J1615" s="6" t="s">
        <v>83</v>
      </c>
      <c r="K1615" s="14" t="n">
        <v>54</v>
      </c>
      <c r="L1615" s="2" t="n">
        <v>43</v>
      </c>
      <c r="M1615" s="2" t="s">
        <v>63</v>
      </c>
      <c r="N1615" s="2" t="s">
        <v>344</v>
      </c>
      <c r="O1615" s="22" t="s">
        <v>345</v>
      </c>
      <c r="P1615" s="2" t="s">
        <v>364</v>
      </c>
      <c r="Q1615" s="2" t="s">
        <v>350</v>
      </c>
      <c r="R1615" s="2" t="s">
        <v>351</v>
      </c>
      <c r="S1615" s="14" t="s">
        <v>349</v>
      </c>
      <c r="T1615" s="2"/>
      <c r="U1615" s="2"/>
      <c r="V1615" s="2"/>
      <c r="W1615" s="2"/>
      <c r="X1615" s="2"/>
      <c r="Y1615" s="2"/>
      <c r="Z1615" s="2"/>
      <c r="AA1615" s="2"/>
      <c r="AB1615" s="2"/>
    </row>
    <row r="1616" customFormat="false" ht="15.75" hidden="false" customHeight="false" outlineLevel="0" collapsed="false">
      <c r="A1616" s="6" t="s">
        <v>340</v>
      </c>
      <c r="B1616" s="6" t="s">
        <v>341</v>
      </c>
      <c r="C1616" s="14" t="s">
        <v>342</v>
      </c>
      <c r="D1616" s="2" t="s">
        <v>171</v>
      </c>
      <c r="E1616" s="2" t="s">
        <v>343</v>
      </c>
      <c r="F1616" s="6" t="n">
        <v>43</v>
      </c>
      <c r="G1616" s="2" t="n">
        <v>5.4</v>
      </c>
      <c r="H1616" s="2" t="n">
        <v>506</v>
      </c>
      <c r="I1616" s="2" t="s">
        <v>90</v>
      </c>
      <c r="J1616" s="6" t="s">
        <v>83</v>
      </c>
      <c r="K1616" s="14" t="n">
        <v>29</v>
      </c>
      <c r="L1616" s="2" t="n">
        <v>16</v>
      </c>
      <c r="M1616" s="2" t="s">
        <v>63</v>
      </c>
      <c r="N1616" s="2" t="s">
        <v>344</v>
      </c>
      <c r="O1616" s="22" t="s">
        <v>345</v>
      </c>
      <c r="P1616" s="2" t="s">
        <v>364</v>
      </c>
      <c r="Q1616" s="2"/>
      <c r="R1616" s="2" t="s">
        <v>352</v>
      </c>
      <c r="S1616" s="14" t="s">
        <v>353</v>
      </c>
      <c r="T1616" s="2"/>
      <c r="U1616" s="2"/>
      <c r="V1616" s="2"/>
      <c r="W1616" s="2"/>
      <c r="X1616" s="2"/>
      <c r="Y1616" s="2"/>
      <c r="Z1616" s="2"/>
      <c r="AA1616" s="2"/>
      <c r="AB1616" s="2"/>
    </row>
    <row r="1617" customFormat="false" ht="15.75" hidden="false" customHeight="false" outlineLevel="0" collapsed="false">
      <c r="A1617" s="6" t="s">
        <v>340</v>
      </c>
      <c r="B1617" s="6" t="s">
        <v>341</v>
      </c>
      <c r="C1617" s="14" t="s">
        <v>342</v>
      </c>
      <c r="D1617" s="2" t="s">
        <v>171</v>
      </c>
      <c r="E1617" s="2" t="s">
        <v>343</v>
      </c>
      <c r="F1617" s="6" t="n">
        <v>43</v>
      </c>
      <c r="G1617" s="2" t="n">
        <v>5.4</v>
      </c>
      <c r="H1617" s="2" t="n">
        <v>506</v>
      </c>
      <c r="I1617" s="2" t="s">
        <v>90</v>
      </c>
      <c r="J1617" s="6" t="s">
        <v>172</v>
      </c>
      <c r="K1617" s="14" t="s">
        <v>365</v>
      </c>
      <c r="L1617" s="2"/>
      <c r="M1617" s="2" t="s">
        <v>63</v>
      </c>
      <c r="N1617" s="2" t="s">
        <v>344</v>
      </c>
      <c r="O1617" s="22" t="s">
        <v>345</v>
      </c>
      <c r="P1617" s="2" t="s">
        <v>364</v>
      </c>
      <c r="Q1617" s="2" t="s">
        <v>347</v>
      </c>
      <c r="R1617" s="2" t="s">
        <v>348</v>
      </c>
      <c r="S1617" s="14" t="s">
        <v>349</v>
      </c>
      <c r="T1617" s="2"/>
      <c r="U1617" s="2"/>
      <c r="V1617" s="2"/>
      <c r="W1617" s="2"/>
      <c r="X1617" s="2"/>
      <c r="Y1617" s="2"/>
      <c r="Z1617" s="2"/>
      <c r="AA1617" s="2"/>
      <c r="AB1617" s="2"/>
    </row>
    <row r="1618" customFormat="false" ht="15.75" hidden="false" customHeight="false" outlineLevel="0" collapsed="false">
      <c r="A1618" s="6" t="s">
        <v>340</v>
      </c>
      <c r="B1618" s="6" t="s">
        <v>341</v>
      </c>
      <c r="C1618" s="14" t="s">
        <v>342</v>
      </c>
      <c r="D1618" s="2" t="s">
        <v>171</v>
      </c>
      <c r="E1618" s="2" t="s">
        <v>343</v>
      </c>
      <c r="F1618" s="6" t="n">
        <v>43</v>
      </c>
      <c r="G1618" s="2" t="n">
        <v>5.4</v>
      </c>
      <c r="H1618" s="2" t="n">
        <v>506</v>
      </c>
      <c r="I1618" s="2" t="s">
        <v>90</v>
      </c>
      <c r="J1618" s="6" t="s">
        <v>172</v>
      </c>
      <c r="K1618" s="14" t="n">
        <v>0</v>
      </c>
      <c r="L1618" s="2"/>
      <c r="M1618" s="2" t="s">
        <v>63</v>
      </c>
      <c r="N1618" s="2" t="s">
        <v>344</v>
      </c>
      <c r="O1618" s="22" t="s">
        <v>345</v>
      </c>
      <c r="P1618" s="2" t="s">
        <v>364</v>
      </c>
      <c r="Q1618" s="2" t="s">
        <v>350</v>
      </c>
      <c r="R1618" s="2" t="s">
        <v>351</v>
      </c>
      <c r="S1618" s="14" t="s">
        <v>349</v>
      </c>
      <c r="T1618" s="2"/>
      <c r="U1618" s="2"/>
      <c r="V1618" s="2"/>
      <c r="W1618" s="2"/>
      <c r="X1618" s="2"/>
      <c r="Y1618" s="2"/>
      <c r="Z1618" s="2"/>
      <c r="AA1618" s="2"/>
      <c r="AB1618" s="2"/>
    </row>
    <row r="1619" customFormat="false" ht="15.75" hidden="false" customHeight="false" outlineLevel="0" collapsed="false">
      <c r="A1619" s="6" t="s">
        <v>340</v>
      </c>
      <c r="B1619" s="6" t="s">
        <v>341</v>
      </c>
      <c r="C1619" s="14" t="s">
        <v>342</v>
      </c>
      <c r="D1619" s="2" t="s">
        <v>171</v>
      </c>
      <c r="E1619" s="2" t="s">
        <v>343</v>
      </c>
      <c r="F1619" s="6" t="n">
        <v>43</v>
      </c>
      <c r="G1619" s="2" t="n">
        <v>5.4</v>
      </c>
      <c r="H1619" s="2" t="n">
        <v>506</v>
      </c>
      <c r="I1619" s="2" t="s">
        <v>90</v>
      </c>
      <c r="J1619" s="6" t="s">
        <v>172</v>
      </c>
      <c r="K1619" s="14" t="s">
        <v>250</v>
      </c>
      <c r="L1619" s="2"/>
      <c r="M1619" s="2" t="s">
        <v>63</v>
      </c>
      <c r="N1619" s="2" t="s">
        <v>344</v>
      </c>
      <c r="O1619" s="22" t="s">
        <v>345</v>
      </c>
      <c r="P1619" s="2" t="s">
        <v>364</v>
      </c>
      <c r="Q1619" s="2"/>
      <c r="R1619" s="2" t="s">
        <v>352</v>
      </c>
      <c r="S1619" s="14" t="s">
        <v>353</v>
      </c>
      <c r="T1619" s="2"/>
      <c r="U1619" s="2"/>
      <c r="V1619" s="2"/>
      <c r="W1619" s="2"/>
      <c r="X1619" s="2"/>
      <c r="Y1619" s="2"/>
      <c r="Z1619" s="2"/>
      <c r="AA1619" s="2"/>
      <c r="AB1619" s="2"/>
    </row>
    <row r="1620" customFormat="false" ht="15.75" hidden="false" customHeight="false" outlineLevel="0" collapsed="false">
      <c r="A1620" s="6" t="s">
        <v>340</v>
      </c>
      <c r="B1620" s="6" t="s">
        <v>341</v>
      </c>
      <c r="C1620" s="14" t="s">
        <v>359</v>
      </c>
      <c r="D1620" s="2" t="s">
        <v>171</v>
      </c>
      <c r="E1620" s="2" t="s">
        <v>343</v>
      </c>
      <c r="F1620" s="6" t="n">
        <v>43</v>
      </c>
      <c r="G1620" s="2" t="n">
        <v>5.4</v>
      </c>
      <c r="H1620" s="2" t="n">
        <v>506</v>
      </c>
      <c r="I1620" s="2" t="s">
        <v>90</v>
      </c>
      <c r="J1620" s="6" t="s">
        <v>24</v>
      </c>
      <c r="K1620" s="23" t="n">
        <v>105</v>
      </c>
      <c r="L1620" s="23" t="n">
        <v>14</v>
      </c>
      <c r="M1620" s="2" t="s">
        <v>63</v>
      </c>
      <c r="N1620" s="2" t="s">
        <v>344</v>
      </c>
      <c r="O1620" s="22" t="s">
        <v>345</v>
      </c>
      <c r="P1620" s="2" t="s">
        <v>364</v>
      </c>
      <c r="Q1620" s="2" t="s">
        <v>347</v>
      </c>
      <c r="R1620" s="2" t="s">
        <v>348</v>
      </c>
      <c r="S1620" s="14" t="s">
        <v>349</v>
      </c>
      <c r="T1620" s="2"/>
      <c r="U1620" s="2"/>
      <c r="V1620" s="2"/>
      <c r="W1620" s="2"/>
      <c r="X1620" s="2"/>
      <c r="Y1620" s="2"/>
      <c r="Z1620" s="2"/>
      <c r="AA1620" s="2"/>
      <c r="AB1620" s="2"/>
    </row>
    <row r="1621" customFormat="false" ht="15.75" hidden="false" customHeight="false" outlineLevel="0" collapsed="false">
      <c r="A1621" s="6" t="s">
        <v>340</v>
      </c>
      <c r="B1621" s="6" t="s">
        <v>341</v>
      </c>
      <c r="C1621" s="14" t="s">
        <v>361</v>
      </c>
      <c r="D1621" s="2" t="s">
        <v>171</v>
      </c>
      <c r="E1621" s="2" t="s">
        <v>343</v>
      </c>
      <c r="F1621" s="6" t="n">
        <v>43</v>
      </c>
      <c r="G1621" s="2" t="n">
        <v>5.4</v>
      </c>
      <c r="H1621" s="2" t="n">
        <v>506</v>
      </c>
      <c r="I1621" s="2" t="s">
        <v>90</v>
      </c>
      <c r="J1621" s="6" t="s">
        <v>24</v>
      </c>
      <c r="K1621" s="23" t="n">
        <v>217</v>
      </c>
      <c r="L1621" s="23" t="n">
        <v>28</v>
      </c>
      <c r="M1621" s="2" t="s">
        <v>63</v>
      </c>
      <c r="N1621" s="2" t="s">
        <v>344</v>
      </c>
      <c r="O1621" s="22" t="s">
        <v>345</v>
      </c>
      <c r="P1621" s="2" t="s">
        <v>364</v>
      </c>
      <c r="Q1621" s="2" t="s">
        <v>350</v>
      </c>
      <c r="R1621" s="2" t="s">
        <v>351</v>
      </c>
      <c r="S1621" s="14" t="s">
        <v>349</v>
      </c>
      <c r="T1621" s="2"/>
      <c r="U1621" s="2"/>
      <c r="V1621" s="2"/>
      <c r="W1621" s="2"/>
      <c r="X1621" s="2"/>
      <c r="Y1621" s="2"/>
      <c r="Z1621" s="2"/>
      <c r="AA1621" s="2"/>
      <c r="AB1621" s="2"/>
    </row>
    <row r="1622" customFormat="false" ht="15.75" hidden="false" customHeight="false" outlineLevel="0" collapsed="false">
      <c r="A1622" s="6" t="s">
        <v>340</v>
      </c>
      <c r="B1622" s="6" t="s">
        <v>341</v>
      </c>
      <c r="C1622" s="14" t="s">
        <v>362</v>
      </c>
      <c r="D1622" s="2" t="s">
        <v>171</v>
      </c>
      <c r="E1622" s="2" t="s">
        <v>343</v>
      </c>
      <c r="F1622" s="6" t="n">
        <v>43</v>
      </c>
      <c r="G1622" s="2" t="n">
        <v>5.4</v>
      </c>
      <c r="H1622" s="2" t="n">
        <v>506</v>
      </c>
      <c r="I1622" s="2" t="s">
        <v>90</v>
      </c>
      <c r="J1622" s="6" t="s">
        <v>24</v>
      </c>
      <c r="K1622" s="23" t="n">
        <v>142</v>
      </c>
      <c r="L1622" s="23" t="n">
        <v>13</v>
      </c>
      <c r="M1622" s="2" t="s">
        <v>63</v>
      </c>
      <c r="N1622" s="2" t="s">
        <v>344</v>
      </c>
      <c r="O1622" s="22" t="s">
        <v>345</v>
      </c>
      <c r="P1622" s="2" t="s">
        <v>364</v>
      </c>
      <c r="Q1622" s="2"/>
      <c r="R1622" s="2" t="s">
        <v>352</v>
      </c>
      <c r="S1622" s="14" t="s">
        <v>353</v>
      </c>
      <c r="T1622" s="2"/>
      <c r="U1622" s="2"/>
      <c r="V1622" s="2"/>
      <c r="W1622" s="2"/>
      <c r="X1622" s="2"/>
      <c r="Y1622" s="2"/>
      <c r="Z1622" s="2"/>
      <c r="AA1622" s="2"/>
      <c r="AB1622" s="2"/>
    </row>
    <row r="1623" customFormat="false" ht="15.75" hidden="false" customHeight="false" outlineLevel="0" collapsed="false">
      <c r="A1623" s="6" t="s">
        <v>340</v>
      </c>
      <c r="B1623" s="6" t="s">
        <v>341</v>
      </c>
      <c r="C1623" s="14" t="s">
        <v>359</v>
      </c>
      <c r="D1623" s="2" t="s">
        <v>171</v>
      </c>
      <c r="E1623" s="2" t="s">
        <v>343</v>
      </c>
      <c r="F1623" s="6" t="n">
        <v>43</v>
      </c>
      <c r="G1623" s="2" t="n">
        <v>5.4</v>
      </c>
      <c r="H1623" s="2" t="n">
        <v>506</v>
      </c>
      <c r="I1623" s="2" t="s">
        <v>90</v>
      </c>
      <c r="J1623" s="6" t="s">
        <v>118</v>
      </c>
      <c r="K1623" s="14" t="s">
        <v>250</v>
      </c>
      <c r="L1623" s="2"/>
      <c r="M1623" s="2" t="s">
        <v>63</v>
      </c>
      <c r="N1623" s="2" t="s">
        <v>344</v>
      </c>
      <c r="O1623" s="22" t="s">
        <v>345</v>
      </c>
      <c r="P1623" s="2" t="s">
        <v>364</v>
      </c>
      <c r="Q1623" s="2" t="s">
        <v>347</v>
      </c>
      <c r="R1623" s="2" t="s">
        <v>348</v>
      </c>
      <c r="S1623" s="14" t="s">
        <v>349</v>
      </c>
      <c r="T1623" s="2"/>
      <c r="U1623" s="2"/>
      <c r="V1623" s="2"/>
      <c r="W1623" s="2"/>
      <c r="X1623" s="2"/>
      <c r="Y1623" s="2"/>
      <c r="Z1623" s="2"/>
      <c r="AA1623" s="2"/>
      <c r="AB1623" s="2"/>
    </row>
    <row r="1624" customFormat="false" ht="15.75" hidden="false" customHeight="false" outlineLevel="0" collapsed="false">
      <c r="A1624" s="6" t="s">
        <v>340</v>
      </c>
      <c r="B1624" s="6" t="s">
        <v>341</v>
      </c>
      <c r="C1624" s="14" t="s">
        <v>361</v>
      </c>
      <c r="D1624" s="2" t="s">
        <v>171</v>
      </c>
      <c r="E1624" s="2" t="s">
        <v>343</v>
      </c>
      <c r="F1624" s="6" t="n">
        <v>43</v>
      </c>
      <c r="G1624" s="2" t="n">
        <v>5.4</v>
      </c>
      <c r="H1624" s="2" t="n">
        <v>506</v>
      </c>
      <c r="I1624" s="2" t="s">
        <v>90</v>
      </c>
      <c r="J1624" s="6" t="s">
        <v>118</v>
      </c>
      <c r="K1624" s="14" t="n">
        <v>0</v>
      </c>
      <c r="L1624" s="2"/>
      <c r="M1624" s="2" t="s">
        <v>63</v>
      </c>
      <c r="N1624" s="2" t="s">
        <v>344</v>
      </c>
      <c r="O1624" s="22" t="s">
        <v>345</v>
      </c>
      <c r="P1624" s="2" t="s">
        <v>364</v>
      </c>
      <c r="Q1624" s="2" t="s">
        <v>350</v>
      </c>
      <c r="R1624" s="2" t="s">
        <v>351</v>
      </c>
      <c r="S1624" s="14" t="s">
        <v>349</v>
      </c>
      <c r="T1624" s="2"/>
      <c r="U1624" s="2"/>
      <c r="V1624" s="2"/>
      <c r="W1624" s="2"/>
      <c r="X1624" s="2"/>
      <c r="Y1624" s="2"/>
      <c r="Z1624" s="2"/>
      <c r="AA1624" s="2"/>
      <c r="AB1624" s="2"/>
    </row>
    <row r="1625" customFormat="false" ht="15.75" hidden="false" customHeight="false" outlineLevel="0" collapsed="false">
      <c r="A1625" s="6" t="s">
        <v>340</v>
      </c>
      <c r="B1625" s="6" t="s">
        <v>341</v>
      </c>
      <c r="C1625" s="14" t="s">
        <v>362</v>
      </c>
      <c r="D1625" s="2" t="s">
        <v>171</v>
      </c>
      <c r="E1625" s="2" t="s">
        <v>343</v>
      </c>
      <c r="F1625" s="6" t="n">
        <v>43</v>
      </c>
      <c r="G1625" s="2" t="n">
        <v>5.4</v>
      </c>
      <c r="H1625" s="2" t="n">
        <v>506</v>
      </c>
      <c r="I1625" s="2" t="s">
        <v>90</v>
      </c>
      <c r="J1625" s="6" t="s">
        <v>118</v>
      </c>
      <c r="K1625" s="14" t="s">
        <v>250</v>
      </c>
      <c r="L1625" s="2"/>
      <c r="M1625" s="2" t="s">
        <v>63</v>
      </c>
      <c r="N1625" s="2" t="s">
        <v>344</v>
      </c>
      <c r="O1625" s="22" t="s">
        <v>345</v>
      </c>
      <c r="P1625" s="2" t="s">
        <v>364</v>
      </c>
      <c r="Q1625" s="2"/>
      <c r="R1625" s="2" t="s">
        <v>352</v>
      </c>
      <c r="S1625" s="14" t="s">
        <v>353</v>
      </c>
      <c r="T1625" s="2"/>
      <c r="U1625" s="2"/>
      <c r="V1625" s="2"/>
      <c r="W1625" s="2"/>
      <c r="X1625" s="2"/>
      <c r="Y1625" s="2"/>
      <c r="Z1625" s="2"/>
      <c r="AA1625" s="2"/>
      <c r="AB1625" s="2"/>
    </row>
    <row r="1626" customFormat="false" ht="15.75" hidden="false" customHeight="false" outlineLevel="0" collapsed="false">
      <c r="A1626" s="6" t="s">
        <v>340</v>
      </c>
      <c r="B1626" s="6" t="s">
        <v>341</v>
      </c>
      <c r="C1626" s="14" t="s">
        <v>359</v>
      </c>
      <c r="D1626" s="2" t="s">
        <v>171</v>
      </c>
      <c r="E1626" s="2" t="s">
        <v>343</v>
      </c>
      <c r="F1626" s="6" t="n">
        <v>43</v>
      </c>
      <c r="G1626" s="2" t="n">
        <v>5.4</v>
      </c>
      <c r="H1626" s="2" t="n">
        <v>506</v>
      </c>
      <c r="I1626" s="2" t="s">
        <v>90</v>
      </c>
      <c r="J1626" s="6" t="s">
        <v>192</v>
      </c>
      <c r="K1626" s="14" t="n">
        <v>0</v>
      </c>
      <c r="L1626" s="2"/>
      <c r="M1626" s="2" t="s">
        <v>63</v>
      </c>
      <c r="N1626" s="2" t="s">
        <v>344</v>
      </c>
      <c r="O1626" s="22" t="s">
        <v>345</v>
      </c>
      <c r="P1626" s="2" t="s">
        <v>364</v>
      </c>
      <c r="Q1626" s="2" t="s">
        <v>347</v>
      </c>
      <c r="R1626" s="2" t="s">
        <v>348</v>
      </c>
      <c r="S1626" s="14" t="s">
        <v>349</v>
      </c>
      <c r="T1626" s="2"/>
      <c r="U1626" s="2"/>
      <c r="V1626" s="2"/>
      <c r="W1626" s="2"/>
      <c r="X1626" s="2"/>
      <c r="Y1626" s="2"/>
      <c r="Z1626" s="2"/>
      <c r="AA1626" s="2"/>
      <c r="AB1626" s="2"/>
    </row>
    <row r="1627" customFormat="false" ht="15.75" hidden="false" customHeight="false" outlineLevel="0" collapsed="false">
      <c r="A1627" s="6" t="s">
        <v>340</v>
      </c>
      <c r="B1627" s="6" t="s">
        <v>341</v>
      </c>
      <c r="C1627" s="14" t="s">
        <v>361</v>
      </c>
      <c r="D1627" s="2" t="s">
        <v>171</v>
      </c>
      <c r="E1627" s="2" t="s">
        <v>343</v>
      </c>
      <c r="F1627" s="6" t="n">
        <v>43</v>
      </c>
      <c r="G1627" s="2" t="n">
        <v>5.4</v>
      </c>
      <c r="H1627" s="2" t="n">
        <v>506</v>
      </c>
      <c r="I1627" s="2" t="s">
        <v>90</v>
      </c>
      <c r="J1627" s="6" t="s">
        <v>192</v>
      </c>
      <c r="K1627" s="14" t="s">
        <v>250</v>
      </c>
      <c r="L1627" s="14"/>
      <c r="M1627" s="2" t="s">
        <v>63</v>
      </c>
      <c r="N1627" s="2" t="s">
        <v>344</v>
      </c>
      <c r="O1627" s="22" t="s">
        <v>345</v>
      </c>
      <c r="P1627" s="2" t="s">
        <v>364</v>
      </c>
      <c r="Q1627" s="2" t="s">
        <v>350</v>
      </c>
      <c r="R1627" s="2" t="s">
        <v>351</v>
      </c>
      <c r="S1627" s="14" t="s">
        <v>349</v>
      </c>
      <c r="T1627" s="2"/>
      <c r="U1627" s="2"/>
      <c r="V1627" s="2"/>
      <c r="W1627" s="2"/>
      <c r="X1627" s="2"/>
      <c r="Y1627" s="2"/>
      <c r="Z1627" s="2"/>
      <c r="AA1627" s="2"/>
      <c r="AB1627" s="2"/>
    </row>
    <row r="1628" customFormat="false" ht="15.75" hidden="false" customHeight="false" outlineLevel="0" collapsed="false">
      <c r="A1628" s="6" t="s">
        <v>340</v>
      </c>
      <c r="B1628" s="6" t="s">
        <v>341</v>
      </c>
      <c r="C1628" s="14" t="s">
        <v>362</v>
      </c>
      <c r="D1628" s="2" t="s">
        <v>171</v>
      </c>
      <c r="E1628" s="2" t="s">
        <v>343</v>
      </c>
      <c r="F1628" s="6" t="n">
        <v>43</v>
      </c>
      <c r="G1628" s="2" t="n">
        <v>5.4</v>
      </c>
      <c r="H1628" s="2" t="n">
        <v>506</v>
      </c>
      <c r="I1628" s="2" t="s">
        <v>90</v>
      </c>
      <c r="J1628" s="6" t="s">
        <v>192</v>
      </c>
      <c r="K1628" s="14" t="s">
        <v>250</v>
      </c>
      <c r="L1628" s="14"/>
      <c r="M1628" s="2" t="s">
        <v>63</v>
      </c>
      <c r="N1628" s="2" t="s">
        <v>344</v>
      </c>
      <c r="O1628" s="22" t="s">
        <v>345</v>
      </c>
      <c r="P1628" s="2" t="s">
        <v>364</v>
      </c>
      <c r="Q1628" s="2"/>
      <c r="R1628" s="2" t="s">
        <v>352</v>
      </c>
      <c r="S1628" s="14" t="s">
        <v>353</v>
      </c>
      <c r="T1628" s="2"/>
      <c r="U1628" s="2"/>
      <c r="V1628" s="2"/>
      <c r="W1628" s="2"/>
      <c r="X1628" s="2"/>
      <c r="Y1628" s="2"/>
      <c r="Z1628" s="2"/>
      <c r="AA1628" s="2"/>
      <c r="AB1628" s="2"/>
    </row>
    <row r="1629" customFormat="false" ht="15.75" hidden="false" customHeight="false" outlineLevel="0" collapsed="false">
      <c r="A1629" s="6" t="s">
        <v>340</v>
      </c>
      <c r="B1629" s="6" t="s">
        <v>341</v>
      </c>
      <c r="C1629" s="14" t="s">
        <v>342</v>
      </c>
      <c r="D1629" s="2" t="s">
        <v>171</v>
      </c>
      <c r="E1629" s="2" t="s">
        <v>343</v>
      </c>
      <c r="F1629" s="6" t="n">
        <v>43</v>
      </c>
      <c r="G1629" s="2" t="n">
        <v>5.4</v>
      </c>
      <c r="H1629" s="2" t="n">
        <v>506</v>
      </c>
      <c r="I1629" s="2" t="s">
        <v>90</v>
      </c>
      <c r="J1629" s="6" t="s">
        <v>178</v>
      </c>
      <c r="K1629" s="14" t="n">
        <v>1</v>
      </c>
      <c r="L1629" s="14" t="n">
        <v>1</v>
      </c>
      <c r="M1629" s="2" t="s">
        <v>63</v>
      </c>
      <c r="N1629" s="2" t="s">
        <v>344</v>
      </c>
      <c r="O1629" s="22" t="s">
        <v>345</v>
      </c>
      <c r="P1629" s="2" t="s">
        <v>364</v>
      </c>
      <c r="Q1629" s="2" t="s">
        <v>347</v>
      </c>
      <c r="R1629" s="2" t="s">
        <v>348</v>
      </c>
      <c r="S1629" s="14" t="s">
        <v>349</v>
      </c>
      <c r="T1629" s="2"/>
      <c r="U1629" s="2"/>
      <c r="V1629" s="2"/>
      <c r="W1629" s="2"/>
      <c r="X1629" s="2"/>
      <c r="Y1629" s="2"/>
      <c r="Z1629" s="2"/>
      <c r="AA1629" s="2"/>
      <c r="AB1629" s="2"/>
    </row>
    <row r="1630" customFormat="false" ht="15.75" hidden="false" customHeight="false" outlineLevel="0" collapsed="false">
      <c r="A1630" s="6" t="s">
        <v>340</v>
      </c>
      <c r="B1630" s="6" t="s">
        <v>341</v>
      </c>
      <c r="C1630" s="14" t="s">
        <v>342</v>
      </c>
      <c r="D1630" s="2" t="s">
        <v>171</v>
      </c>
      <c r="E1630" s="2" t="s">
        <v>343</v>
      </c>
      <c r="F1630" s="6" t="n">
        <v>43</v>
      </c>
      <c r="G1630" s="2" t="n">
        <v>5.4</v>
      </c>
      <c r="H1630" s="2" t="n">
        <v>506</v>
      </c>
      <c r="I1630" s="2" t="s">
        <v>90</v>
      </c>
      <c r="J1630" s="6" t="s">
        <v>178</v>
      </c>
      <c r="K1630" s="14" t="n">
        <v>3</v>
      </c>
      <c r="L1630" s="14" t="n">
        <v>3</v>
      </c>
      <c r="M1630" s="2" t="s">
        <v>63</v>
      </c>
      <c r="N1630" s="2" t="s">
        <v>344</v>
      </c>
      <c r="O1630" s="22" t="s">
        <v>345</v>
      </c>
      <c r="P1630" s="2" t="s">
        <v>364</v>
      </c>
      <c r="Q1630" s="2" t="s">
        <v>350</v>
      </c>
      <c r="R1630" s="2" t="s">
        <v>351</v>
      </c>
      <c r="S1630" s="14" t="s">
        <v>349</v>
      </c>
      <c r="T1630" s="2"/>
      <c r="U1630" s="2"/>
      <c r="V1630" s="2"/>
      <c r="W1630" s="2"/>
      <c r="X1630" s="2"/>
      <c r="Y1630" s="2"/>
      <c r="Z1630" s="2"/>
      <c r="AA1630" s="2"/>
      <c r="AB1630" s="2"/>
    </row>
    <row r="1631" customFormat="false" ht="15.75" hidden="false" customHeight="false" outlineLevel="0" collapsed="false">
      <c r="A1631" s="6" t="s">
        <v>340</v>
      </c>
      <c r="B1631" s="6" t="s">
        <v>341</v>
      </c>
      <c r="C1631" s="14" t="s">
        <v>342</v>
      </c>
      <c r="D1631" s="2" t="s">
        <v>171</v>
      </c>
      <c r="E1631" s="2" t="s">
        <v>343</v>
      </c>
      <c r="F1631" s="6" t="n">
        <v>43</v>
      </c>
      <c r="G1631" s="2" t="n">
        <v>5.4</v>
      </c>
      <c r="H1631" s="2" t="n">
        <v>506</v>
      </c>
      <c r="I1631" s="2" t="s">
        <v>90</v>
      </c>
      <c r="J1631" s="6" t="s">
        <v>178</v>
      </c>
      <c r="K1631" s="14" t="n">
        <v>2</v>
      </c>
      <c r="L1631" s="14" t="n">
        <v>2</v>
      </c>
      <c r="M1631" s="2" t="s">
        <v>63</v>
      </c>
      <c r="N1631" s="2" t="s">
        <v>344</v>
      </c>
      <c r="O1631" s="22" t="s">
        <v>345</v>
      </c>
      <c r="P1631" s="2" t="s">
        <v>364</v>
      </c>
      <c r="Q1631" s="2"/>
      <c r="R1631" s="2" t="s">
        <v>352</v>
      </c>
      <c r="S1631" s="14" t="s">
        <v>353</v>
      </c>
      <c r="T1631" s="2"/>
      <c r="U1631" s="2"/>
      <c r="V1631" s="2"/>
      <c r="W1631" s="2"/>
      <c r="X1631" s="2"/>
      <c r="Y1631" s="2"/>
      <c r="Z1631" s="2"/>
      <c r="AA1631" s="2"/>
      <c r="AB1631" s="2"/>
    </row>
    <row r="1632" customFormat="false" ht="15.75" hidden="false" customHeight="false" outlineLevel="0" collapsed="false">
      <c r="A1632" s="6" t="s">
        <v>340</v>
      </c>
      <c r="B1632" s="6" t="s">
        <v>341</v>
      </c>
      <c r="C1632" s="14" t="s">
        <v>342</v>
      </c>
      <c r="D1632" s="2" t="s">
        <v>171</v>
      </c>
      <c r="E1632" s="2" t="s">
        <v>343</v>
      </c>
      <c r="F1632" s="6" t="n">
        <v>43</v>
      </c>
      <c r="G1632" s="2" t="n">
        <v>5.4</v>
      </c>
      <c r="H1632" s="2" t="n">
        <v>506</v>
      </c>
      <c r="I1632" s="2" t="s">
        <v>90</v>
      </c>
      <c r="J1632" s="6" t="s">
        <v>179</v>
      </c>
      <c r="K1632" s="14" t="s">
        <v>250</v>
      </c>
      <c r="L1632" s="2"/>
      <c r="M1632" s="2" t="s">
        <v>63</v>
      </c>
      <c r="N1632" s="2" t="s">
        <v>344</v>
      </c>
      <c r="O1632" s="22" t="s">
        <v>345</v>
      </c>
      <c r="P1632" s="2" t="s">
        <v>364</v>
      </c>
      <c r="Q1632" s="2" t="s">
        <v>347</v>
      </c>
      <c r="R1632" s="2" t="s">
        <v>348</v>
      </c>
      <c r="S1632" s="14" t="s">
        <v>349</v>
      </c>
      <c r="T1632" s="2"/>
      <c r="U1632" s="2"/>
      <c r="V1632" s="2"/>
      <c r="W1632" s="2"/>
      <c r="X1632" s="2"/>
      <c r="Y1632" s="2"/>
      <c r="Z1632" s="2"/>
      <c r="AA1632" s="2"/>
      <c r="AB1632" s="2"/>
    </row>
    <row r="1633" customFormat="false" ht="15.75" hidden="false" customHeight="false" outlineLevel="0" collapsed="false">
      <c r="A1633" s="6" t="s">
        <v>340</v>
      </c>
      <c r="B1633" s="6" t="s">
        <v>341</v>
      </c>
      <c r="C1633" s="14" t="s">
        <v>342</v>
      </c>
      <c r="D1633" s="2" t="s">
        <v>171</v>
      </c>
      <c r="E1633" s="2" t="s">
        <v>343</v>
      </c>
      <c r="F1633" s="6" t="n">
        <v>43</v>
      </c>
      <c r="G1633" s="2" t="n">
        <v>5.4</v>
      </c>
      <c r="H1633" s="2" t="n">
        <v>506</v>
      </c>
      <c r="I1633" s="2" t="s">
        <v>90</v>
      </c>
      <c r="J1633" s="6" t="s">
        <v>179</v>
      </c>
      <c r="K1633" s="14" t="n">
        <v>0</v>
      </c>
      <c r="L1633" s="2"/>
      <c r="M1633" s="2" t="s">
        <v>63</v>
      </c>
      <c r="N1633" s="2" t="s">
        <v>344</v>
      </c>
      <c r="O1633" s="22" t="s">
        <v>345</v>
      </c>
      <c r="P1633" s="2" t="s">
        <v>364</v>
      </c>
      <c r="Q1633" s="2" t="s">
        <v>350</v>
      </c>
      <c r="R1633" s="2" t="s">
        <v>351</v>
      </c>
      <c r="S1633" s="14" t="s">
        <v>349</v>
      </c>
      <c r="T1633" s="2"/>
      <c r="U1633" s="2"/>
      <c r="V1633" s="2"/>
      <c r="W1633" s="2"/>
      <c r="X1633" s="2"/>
      <c r="Y1633" s="2"/>
      <c r="Z1633" s="2"/>
      <c r="AA1633" s="2"/>
      <c r="AB1633" s="2"/>
    </row>
    <row r="1634" customFormat="false" ht="15.75" hidden="false" customHeight="false" outlineLevel="0" collapsed="false">
      <c r="A1634" s="6" t="s">
        <v>340</v>
      </c>
      <c r="B1634" s="6" t="s">
        <v>341</v>
      </c>
      <c r="C1634" s="14" t="s">
        <v>342</v>
      </c>
      <c r="D1634" s="2" t="s">
        <v>171</v>
      </c>
      <c r="E1634" s="2" t="s">
        <v>343</v>
      </c>
      <c r="F1634" s="6" t="n">
        <v>43</v>
      </c>
      <c r="G1634" s="2" t="n">
        <v>5.4</v>
      </c>
      <c r="H1634" s="2" t="n">
        <v>506</v>
      </c>
      <c r="I1634" s="2" t="s">
        <v>90</v>
      </c>
      <c r="J1634" s="6" t="s">
        <v>179</v>
      </c>
      <c r="K1634" s="14" t="s">
        <v>250</v>
      </c>
      <c r="L1634" s="2"/>
      <c r="M1634" s="2" t="s">
        <v>63</v>
      </c>
      <c r="N1634" s="2" t="s">
        <v>344</v>
      </c>
      <c r="O1634" s="22" t="s">
        <v>345</v>
      </c>
      <c r="P1634" s="2" t="s">
        <v>364</v>
      </c>
      <c r="Q1634" s="2"/>
      <c r="R1634" s="2" t="s">
        <v>352</v>
      </c>
      <c r="S1634" s="14" t="s">
        <v>353</v>
      </c>
      <c r="T1634" s="2"/>
      <c r="U1634" s="2"/>
      <c r="V1634" s="2"/>
      <c r="W1634" s="2"/>
      <c r="X1634" s="2"/>
      <c r="Y1634" s="2"/>
      <c r="Z1634" s="2"/>
      <c r="AA1634" s="2"/>
      <c r="AB1634" s="2"/>
    </row>
    <row r="1635" customFormat="false" ht="15.75" hidden="false" customHeight="false" outlineLevel="0" collapsed="false">
      <c r="A1635" s="6" t="s">
        <v>340</v>
      </c>
      <c r="B1635" s="6" t="s">
        <v>341</v>
      </c>
      <c r="C1635" s="14" t="s">
        <v>342</v>
      </c>
      <c r="D1635" s="2" t="s">
        <v>171</v>
      </c>
      <c r="E1635" s="2" t="s">
        <v>343</v>
      </c>
      <c r="F1635" s="6" t="n">
        <v>43</v>
      </c>
      <c r="G1635" s="2" t="n">
        <v>5.4</v>
      </c>
      <c r="H1635" s="2" t="n">
        <v>506</v>
      </c>
      <c r="I1635" s="2" t="s">
        <v>311</v>
      </c>
      <c r="J1635" s="6" t="s">
        <v>354</v>
      </c>
      <c r="K1635" s="6" t="n">
        <v>1</v>
      </c>
      <c r="L1635" s="6" t="n">
        <v>1</v>
      </c>
      <c r="M1635" s="2" t="s">
        <v>63</v>
      </c>
      <c r="N1635" s="2" t="s">
        <v>344</v>
      </c>
      <c r="O1635" s="22" t="s">
        <v>345</v>
      </c>
      <c r="P1635" s="2" t="s">
        <v>364</v>
      </c>
      <c r="Q1635" s="2" t="s">
        <v>347</v>
      </c>
      <c r="R1635" s="2" t="s">
        <v>348</v>
      </c>
      <c r="S1635" s="14" t="s">
        <v>349</v>
      </c>
      <c r="T1635" s="2"/>
      <c r="U1635" s="2"/>
      <c r="V1635" s="2"/>
      <c r="W1635" s="2"/>
      <c r="X1635" s="2"/>
      <c r="Y1635" s="2"/>
      <c r="Z1635" s="2"/>
      <c r="AA1635" s="2"/>
      <c r="AB1635" s="2"/>
    </row>
    <row r="1636" customFormat="false" ht="15.75" hidden="false" customHeight="false" outlineLevel="0" collapsed="false">
      <c r="A1636" s="6" t="s">
        <v>340</v>
      </c>
      <c r="B1636" s="6" t="s">
        <v>341</v>
      </c>
      <c r="C1636" s="14" t="s">
        <v>342</v>
      </c>
      <c r="D1636" s="2" t="s">
        <v>171</v>
      </c>
      <c r="E1636" s="2" t="s">
        <v>343</v>
      </c>
      <c r="F1636" s="6" t="n">
        <v>43</v>
      </c>
      <c r="G1636" s="2" t="n">
        <v>5.4</v>
      </c>
      <c r="H1636" s="2" t="n">
        <v>506</v>
      </c>
      <c r="I1636" s="2" t="s">
        <v>311</v>
      </c>
      <c r="J1636" s="6" t="s">
        <v>354</v>
      </c>
      <c r="K1636" s="14" t="s">
        <v>250</v>
      </c>
      <c r="L1636" s="6"/>
      <c r="M1636" s="2" t="s">
        <v>63</v>
      </c>
      <c r="N1636" s="2" t="s">
        <v>344</v>
      </c>
      <c r="O1636" s="22" t="s">
        <v>345</v>
      </c>
      <c r="P1636" s="2" t="s">
        <v>364</v>
      </c>
      <c r="Q1636" s="2" t="s">
        <v>350</v>
      </c>
      <c r="R1636" s="2" t="s">
        <v>351</v>
      </c>
      <c r="S1636" s="14" t="s">
        <v>349</v>
      </c>
      <c r="T1636" s="2"/>
      <c r="U1636" s="2"/>
      <c r="V1636" s="2"/>
      <c r="W1636" s="2"/>
      <c r="X1636" s="2"/>
      <c r="Y1636" s="2"/>
      <c r="Z1636" s="2"/>
      <c r="AA1636" s="2"/>
      <c r="AB1636" s="2"/>
    </row>
    <row r="1637" customFormat="false" ht="15.75" hidden="false" customHeight="false" outlineLevel="0" collapsed="false">
      <c r="A1637" s="6" t="s">
        <v>340</v>
      </c>
      <c r="B1637" s="6" t="s">
        <v>341</v>
      </c>
      <c r="C1637" s="14" t="s">
        <v>342</v>
      </c>
      <c r="D1637" s="2" t="s">
        <v>171</v>
      </c>
      <c r="E1637" s="2" t="s">
        <v>343</v>
      </c>
      <c r="F1637" s="6" t="n">
        <v>43</v>
      </c>
      <c r="G1637" s="2" t="n">
        <v>5.4</v>
      </c>
      <c r="H1637" s="2" t="n">
        <v>506</v>
      </c>
      <c r="I1637" s="2" t="s">
        <v>311</v>
      </c>
      <c r="J1637" s="6" t="s">
        <v>354</v>
      </c>
      <c r="K1637" s="14" t="s">
        <v>250</v>
      </c>
      <c r="L1637" s="6"/>
      <c r="M1637" s="2" t="s">
        <v>63</v>
      </c>
      <c r="N1637" s="2" t="s">
        <v>344</v>
      </c>
      <c r="O1637" s="22" t="s">
        <v>345</v>
      </c>
      <c r="P1637" s="2" t="s">
        <v>364</v>
      </c>
      <c r="Q1637" s="2"/>
      <c r="R1637" s="2" t="s">
        <v>352</v>
      </c>
      <c r="S1637" s="14" t="s">
        <v>353</v>
      </c>
      <c r="T1637" s="2"/>
      <c r="U1637" s="2"/>
      <c r="V1637" s="2"/>
      <c r="W1637" s="2"/>
      <c r="X1637" s="2"/>
      <c r="Y1637" s="2"/>
      <c r="Z1637" s="2"/>
      <c r="AA1637" s="2"/>
      <c r="AB1637" s="2"/>
    </row>
    <row r="1638" customFormat="false" ht="15.75" hidden="false" customHeight="false" outlineLevel="0" collapsed="false">
      <c r="A1638" s="6" t="s">
        <v>340</v>
      </c>
      <c r="B1638" s="6" t="s">
        <v>341</v>
      </c>
      <c r="C1638" s="14" t="s">
        <v>342</v>
      </c>
      <c r="D1638" s="2" t="s">
        <v>171</v>
      </c>
      <c r="E1638" s="2" t="s">
        <v>343</v>
      </c>
      <c r="F1638" s="6" t="n">
        <v>43</v>
      </c>
      <c r="G1638" s="2" t="n">
        <v>5.4</v>
      </c>
      <c r="H1638" s="2" t="n">
        <v>506</v>
      </c>
      <c r="I1638" s="2" t="s">
        <v>311</v>
      </c>
      <c r="J1638" s="6" t="s">
        <v>356</v>
      </c>
      <c r="K1638" s="23" t="n">
        <v>2750</v>
      </c>
      <c r="L1638" s="6" t="n">
        <v>590</v>
      </c>
      <c r="M1638" s="2" t="s">
        <v>63</v>
      </c>
      <c r="N1638" s="2" t="s">
        <v>344</v>
      </c>
      <c r="O1638" s="22" t="s">
        <v>345</v>
      </c>
      <c r="P1638" s="2" t="s">
        <v>364</v>
      </c>
      <c r="Q1638" s="2" t="s">
        <v>347</v>
      </c>
      <c r="R1638" s="2" t="s">
        <v>348</v>
      </c>
      <c r="S1638" s="14" t="s">
        <v>349</v>
      </c>
      <c r="T1638" s="2"/>
      <c r="U1638" s="2"/>
      <c r="V1638" s="2"/>
      <c r="W1638" s="2"/>
      <c r="X1638" s="2"/>
      <c r="Y1638" s="2"/>
      <c r="Z1638" s="2"/>
      <c r="AA1638" s="2"/>
      <c r="AB1638" s="2"/>
    </row>
    <row r="1639" customFormat="false" ht="15.75" hidden="false" customHeight="false" outlineLevel="0" collapsed="false">
      <c r="A1639" s="6" t="s">
        <v>340</v>
      </c>
      <c r="B1639" s="6" t="s">
        <v>341</v>
      </c>
      <c r="C1639" s="14" t="s">
        <v>342</v>
      </c>
      <c r="D1639" s="2" t="s">
        <v>171</v>
      </c>
      <c r="E1639" s="2" t="s">
        <v>343</v>
      </c>
      <c r="F1639" s="6" t="n">
        <v>43</v>
      </c>
      <c r="G1639" s="2" t="n">
        <v>5.4</v>
      </c>
      <c r="H1639" s="2" t="n">
        <v>506</v>
      </c>
      <c r="I1639" s="2" t="s">
        <v>311</v>
      </c>
      <c r="J1639" s="6" t="s">
        <v>356</v>
      </c>
      <c r="K1639" s="23" t="n">
        <v>2933</v>
      </c>
      <c r="L1639" s="6" t="n">
        <v>427</v>
      </c>
      <c r="M1639" s="2" t="s">
        <v>63</v>
      </c>
      <c r="N1639" s="2" t="s">
        <v>344</v>
      </c>
      <c r="O1639" s="22" t="s">
        <v>345</v>
      </c>
      <c r="P1639" s="2" t="s">
        <v>364</v>
      </c>
      <c r="Q1639" s="2" t="s">
        <v>350</v>
      </c>
      <c r="R1639" s="2" t="s">
        <v>351</v>
      </c>
      <c r="S1639" s="14" t="s">
        <v>349</v>
      </c>
      <c r="T1639" s="2"/>
      <c r="U1639" s="2"/>
      <c r="V1639" s="2"/>
      <c r="W1639" s="2"/>
      <c r="X1639" s="2"/>
      <c r="Y1639" s="2"/>
      <c r="Z1639" s="2"/>
      <c r="AA1639" s="2"/>
      <c r="AB1639" s="2"/>
    </row>
    <row r="1640" customFormat="false" ht="15.75" hidden="false" customHeight="false" outlineLevel="0" collapsed="false">
      <c r="A1640" s="6" t="s">
        <v>340</v>
      </c>
      <c r="B1640" s="6" t="s">
        <v>341</v>
      </c>
      <c r="C1640" s="14" t="s">
        <v>342</v>
      </c>
      <c r="D1640" s="2" t="s">
        <v>171</v>
      </c>
      <c r="E1640" s="2" t="s">
        <v>343</v>
      </c>
      <c r="F1640" s="6" t="n">
        <v>43</v>
      </c>
      <c r="G1640" s="2" t="n">
        <v>5.4</v>
      </c>
      <c r="H1640" s="2" t="n">
        <v>506</v>
      </c>
      <c r="I1640" s="2" t="s">
        <v>311</v>
      </c>
      <c r="J1640" s="6" t="s">
        <v>356</v>
      </c>
      <c r="K1640" s="23" t="n">
        <v>2811</v>
      </c>
      <c r="L1640" s="6" t="n">
        <v>418</v>
      </c>
      <c r="M1640" s="2" t="s">
        <v>63</v>
      </c>
      <c r="N1640" s="2" t="s">
        <v>344</v>
      </c>
      <c r="O1640" s="22" t="s">
        <v>345</v>
      </c>
      <c r="P1640" s="2" t="s">
        <v>364</v>
      </c>
      <c r="Q1640" s="2"/>
      <c r="R1640" s="2" t="s">
        <v>352</v>
      </c>
      <c r="S1640" s="14" t="s">
        <v>353</v>
      </c>
      <c r="T1640" s="2"/>
      <c r="U1640" s="2"/>
      <c r="V1640" s="2"/>
      <c r="W1640" s="2"/>
      <c r="X1640" s="2"/>
      <c r="Y1640" s="2"/>
      <c r="Z1640" s="2"/>
      <c r="AA1640" s="2"/>
      <c r="AB1640" s="2"/>
    </row>
    <row r="1641" customFormat="false" ht="15.75" hidden="false" customHeight="false" outlineLevel="0" collapsed="false">
      <c r="A1641" s="6" t="s">
        <v>340</v>
      </c>
      <c r="B1641" s="6" t="s">
        <v>341</v>
      </c>
      <c r="C1641" s="14" t="s">
        <v>342</v>
      </c>
      <c r="D1641" s="2" t="s">
        <v>171</v>
      </c>
      <c r="E1641" s="2" t="s">
        <v>343</v>
      </c>
      <c r="F1641" s="6" t="n">
        <v>43</v>
      </c>
      <c r="G1641" s="2" t="n">
        <v>5.4</v>
      </c>
      <c r="H1641" s="2" t="n">
        <v>506</v>
      </c>
      <c r="I1641" s="2" t="s">
        <v>311</v>
      </c>
      <c r="J1641" s="6" t="s">
        <v>363</v>
      </c>
      <c r="K1641" s="14" t="n">
        <v>4</v>
      </c>
      <c r="L1641" s="2" t="n">
        <v>1</v>
      </c>
      <c r="M1641" s="2" t="s">
        <v>63</v>
      </c>
      <c r="N1641" s="2" t="s">
        <v>344</v>
      </c>
      <c r="O1641" s="22" t="s">
        <v>345</v>
      </c>
      <c r="P1641" s="2" t="s">
        <v>364</v>
      </c>
      <c r="Q1641" s="2" t="s">
        <v>347</v>
      </c>
      <c r="R1641" s="2" t="s">
        <v>348</v>
      </c>
      <c r="S1641" s="14" t="s">
        <v>349</v>
      </c>
      <c r="T1641" s="2"/>
      <c r="U1641" s="2"/>
      <c r="V1641" s="2"/>
      <c r="W1641" s="2"/>
      <c r="X1641" s="2"/>
      <c r="Y1641" s="2"/>
      <c r="Z1641" s="2"/>
      <c r="AA1641" s="2"/>
      <c r="AB1641" s="2"/>
    </row>
    <row r="1642" customFormat="false" ht="15.75" hidden="false" customHeight="false" outlineLevel="0" collapsed="false">
      <c r="A1642" s="6" t="s">
        <v>340</v>
      </c>
      <c r="B1642" s="6" t="s">
        <v>341</v>
      </c>
      <c r="C1642" s="14" t="s">
        <v>342</v>
      </c>
      <c r="D1642" s="2" t="s">
        <v>171</v>
      </c>
      <c r="E1642" s="2" t="s">
        <v>343</v>
      </c>
      <c r="F1642" s="6" t="n">
        <v>43</v>
      </c>
      <c r="G1642" s="2" t="n">
        <v>5.4</v>
      </c>
      <c r="H1642" s="2" t="n">
        <v>506</v>
      </c>
      <c r="I1642" s="2" t="s">
        <v>311</v>
      </c>
      <c r="J1642" s="6" t="s">
        <v>363</v>
      </c>
      <c r="K1642" s="14" t="n">
        <v>6</v>
      </c>
      <c r="L1642" s="2" t="n">
        <v>3</v>
      </c>
      <c r="M1642" s="2" t="s">
        <v>63</v>
      </c>
      <c r="N1642" s="2" t="s">
        <v>344</v>
      </c>
      <c r="O1642" s="22" t="s">
        <v>345</v>
      </c>
      <c r="P1642" s="2" t="s">
        <v>364</v>
      </c>
      <c r="Q1642" s="2" t="s">
        <v>350</v>
      </c>
      <c r="R1642" s="2" t="s">
        <v>351</v>
      </c>
      <c r="S1642" s="14" t="s">
        <v>349</v>
      </c>
      <c r="T1642" s="2"/>
      <c r="U1642" s="2"/>
      <c r="V1642" s="2"/>
      <c r="W1642" s="2"/>
      <c r="X1642" s="2"/>
      <c r="Y1642" s="2"/>
      <c r="Z1642" s="2"/>
      <c r="AA1642" s="2"/>
      <c r="AB1642" s="2"/>
    </row>
    <row r="1643" customFormat="false" ht="15.75" hidden="false" customHeight="false" outlineLevel="0" collapsed="false">
      <c r="A1643" s="6" t="s">
        <v>340</v>
      </c>
      <c r="B1643" s="6" t="s">
        <v>341</v>
      </c>
      <c r="C1643" s="14" t="s">
        <v>342</v>
      </c>
      <c r="D1643" s="2" t="s">
        <v>171</v>
      </c>
      <c r="E1643" s="2" t="s">
        <v>343</v>
      </c>
      <c r="F1643" s="6" t="n">
        <v>43</v>
      </c>
      <c r="G1643" s="2" t="n">
        <v>5.4</v>
      </c>
      <c r="H1643" s="2" t="n">
        <v>506</v>
      </c>
      <c r="I1643" s="2" t="s">
        <v>311</v>
      </c>
      <c r="J1643" s="6" t="s">
        <v>363</v>
      </c>
      <c r="K1643" s="14" t="n">
        <v>4</v>
      </c>
      <c r="L1643" s="2" t="n">
        <v>1</v>
      </c>
      <c r="M1643" s="2" t="s">
        <v>63</v>
      </c>
      <c r="N1643" s="2" t="s">
        <v>344</v>
      </c>
      <c r="O1643" s="22" t="s">
        <v>345</v>
      </c>
      <c r="P1643" s="2" t="s">
        <v>364</v>
      </c>
      <c r="Q1643" s="2"/>
      <c r="R1643" s="2" t="s">
        <v>352</v>
      </c>
      <c r="S1643" s="14" t="s">
        <v>353</v>
      </c>
      <c r="T1643" s="2"/>
      <c r="U1643" s="2"/>
      <c r="V1643" s="2"/>
      <c r="W1643" s="2"/>
      <c r="X1643" s="2"/>
      <c r="Y1643" s="2"/>
      <c r="Z1643" s="2"/>
      <c r="AA1643" s="2"/>
      <c r="AB1643" s="2"/>
    </row>
    <row r="1644" customFormat="false" ht="15.75" hidden="false" customHeight="false" outlineLevel="0" collapsed="false">
      <c r="A1644" s="6" t="s">
        <v>340</v>
      </c>
      <c r="B1644" s="6" t="s">
        <v>341</v>
      </c>
      <c r="C1644" s="14" t="s">
        <v>342</v>
      </c>
      <c r="D1644" s="2" t="s">
        <v>171</v>
      </c>
      <c r="E1644" s="2" t="s">
        <v>343</v>
      </c>
      <c r="F1644" s="6" t="n">
        <v>43</v>
      </c>
      <c r="G1644" s="2" t="n">
        <v>5.4</v>
      </c>
      <c r="H1644" s="2" t="n">
        <v>506</v>
      </c>
      <c r="I1644" s="2" t="s">
        <v>311</v>
      </c>
      <c r="J1644" s="6" t="s">
        <v>358</v>
      </c>
      <c r="K1644" s="23" t="n">
        <v>685</v>
      </c>
      <c r="L1644" s="25" t="n">
        <v>210</v>
      </c>
      <c r="M1644" s="2" t="s">
        <v>63</v>
      </c>
      <c r="N1644" s="2" t="s">
        <v>344</v>
      </c>
      <c r="O1644" s="22" t="s">
        <v>345</v>
      </c>
      <c r="P1644" s="2" t="s">
        <v>364</v>
      </c>
      <c r="Q1644" s="2" t="s">
        <v>347</v>
      </c>
      <c r="R1644" s="2" t="s">
        <v>348</v>
      </c>
      <c r="S1644" s="14" t="s">
        <v>349</v>
      </c>
      <c r="T1644" s="2"/>
      <c r="U1644" s="2"/>
      <c r="V1644" s="2"/>
      <c r="W1644" s="2"/>
      <c r="X1644" s="2"/>
      <c r="Y1644" s="2"/>
      <c r="Z1644" s="2"/>
      <c r="AA1644" s="2"/>
      <c r="AB1644" s="2"/>
    </row>
    <row r="1645" customFormat="false" ht="15.75" hidden="false" customHeight="false" outlineLevel="0" collapsed="false">
      <c r="A1645" s="6" t="s">
        <v>340</v>
      </c>
      <c r="B1645" s="6" t="s">
        <v>341</v>
      </c>
      <c r="C1645" s="14" t="s">
        <v>342</v>
      </c>
      <c r="D1645" s="2" t="s">
        <v>171</v>
      </c>
      <c r="E1645" s="2" t="s">
        <v>343</v>
      </c>
      <c r="F1645" s="6" t="n">
        <v>43</v>
      </c>
      <c r="G1645" s="2" t="n">
        <v>5.4</v>
      </c>
      <c r="H1645" s="2" t="n">
        <v>506</v>
      </c>
      <c r="I1645" s="2" t="s">
        <v>311</v>
      </c>
      <c r="J1645" s="6" t="s">
        <v>358</v>
      </c>
      <c r="K1645" s="24" t="n">
        <v>589</v>
      </c>
      <c r="L1645" s="25" t="n">
        <v>106</v>
      </c>
      <c r="M1645" s="2" t="s">
        <v>63</v>
      </c>
      <c r="N1645" s="2" t="s">
        <v>344</v>
      </c>
      <c r="O1645" s="22" t="s">
        <v>345</v>
      </c>
      <c r="P1645" s="2" t="s">
        <v>364</v>
      </c>
      <c r="Q1645" s="2" t="s">
        <v>350</v>
      </c>
      <c r="R1645" s="2" t="s">
        <v>351</v>
      </c>
      <c r="S1645" s="14" t="s">
        <v>349</v>
      </c>
      <c r="T1645" s="2"/>
      <c r="U1645" s="2"/>
      <c r="V1645" s="2"/>
      <c r="W1645" s="2"/>
      <c r="X1645" s="2"/>
      <c r="Y1645" s="2"/>
      <c r="Z1645" s="2"/>
      <c r="AA1645" s="2"/>
      <c r="AB1645" s="2"/>
    </row>
    <row r="1646" customFormat="false" ht="15.75" hidden="false" customHeight="false" outlineLevel="0" collapsed="false">
      <c r="A1646" s="6" t="s">
        <v>340</v>
      </c>
      <c r="B1646" s="6" t="s">
        <v>341</v>
      </c>
      <c r="C1646" s="14" t="s">
        <v>342</v>
      </c>
      <c r="D1646" s="2" t="s">
        <v>171</v>
      </c>
      <c r="E1646" s="2" t="s">
        <v>343</v>
      </c>
      <c r="F1646" s="6" t="n">
        <v>43</v>
      </c>
      <c r="G1646" s="2" t="n">
        <v>5.4</v>
      </c>
      <c r="H1646" s="2" t="n">
        <v>506</v>
      </c>
      <c r="I1646" s="2" t="s">
        <v>311</v>
      </c>
      <c r="J1646" s="6" t="s">
        <v>358</v>
      </c>
      <c r="K1646" s="24" t="n">
        <v>653</v>
      </c>
      <c r="L1646" s="25" t="n">
        <v>145</v>
      </c>
      <c r="M1646" s="2" t="s">
        <v>63</v>
      </c>
      <c r="N1646" s="2" t="s">
        <v>344</v>
      </c>
      <c r="O1646" s="22" t="s">
        <v>345</v>
      </c>
      <c r="P1646" s="2" t="s">
        <v>364</v>
      </c>
      <c r="Q1646" s="2"/>
      <c r="R1646" s="2" t="s">
        <v>352</v>
      </c>
      <c r="S1646" s="14" t="s">
        <v>353</v>
      </c>
      <c r="T1646" s="2"/>
      <c r="U1646" s="2"/>
      <c r="V1646" s="2"/>
      <c r="W1646" s="2"/>
      <c r="X1646" s="2"/>
      <c r="Y1646" s="2"/>
      <c r="Z1646" s="2"/>
      <c r="AA1646" s="2"/>
      <c r="AB1646" s="2"/>
    </row>
    <row r="1647" customFormat="false" ht="15.75" hidden="false" customHeight="false" outlineLevel="0" collapsed="false">
      <c r="A1647" s="6" t="s">
        <v>340</v>
      </c>
      <c r="B1647" s="6" t="s">
        <v>341</v>
      </c>
      <c r="C1647" s="14" t="s">
        <v>342</v>
      </c>
      <c r="D1647" s="2" t="s">
        <v>171</v>
      </c>
      <c r="E1647" s="2" t="s">
        <v>343</v>
      </c>
      <c r="F1647" s="6" t="n">
        <v>43</v>
      </c>
      <c r="G1647" s="2" t="n">
        <v>5.4</v>
      </c>
      <c r="H1647" s="2" t="n">
        <v>506</v>
      </c>
      <c r="I1647" s="2" t="s">
        <v>90</v>
      </c>
      <c r="J1647" s="6" t="s">
        <v>201</v>
      </c>
      <c r="K1647" s="14" t="s">
        <v>250</v>
      </c>
      <c r="L1647" s="2"/>
      <c r="M1647" s="2" t="s">
        <v>63</v>
      </c>
      <c r="N1647" s="2" t="s">
        <v>344</v>
      </c>
      <c r="O1647" s="22" t="s">
        <v>345</v>
      </c>
      <c r="P1647" s="2" t="s">
        <v>364</v>
      </c>
      <c r="Q1647" s="2" t="s">
        <v>347</v>
      </c>
      <c r="R1647" s="2" t="s">
        <v>348</v>
      </c>
      <c r="S1647" s="14" t="s">
        <v>349</v>
      </c>
      <c r="T1647" s="2"/>
      <c r="U1647" s="2"/>
      <c r="V1647" s="2"/>
      <c r="W1647" s="2"/>
      <c r="X1647" s="2"/>
      <c r="Y1647" s="2"/>
      <c r="Z1647" s="2"/>
      <c r="AA1647" s="2"/>
      <c r="AB1647" s="2"/>
    </row>
    <row r="1648" customFormat="false" ht="15.75" hidden="false" customHeight="false" outlineLevel="0" collapsed="false">
      <c r="A1648" s="6" t="s">
        <v>340</v>
      </c>
      <c r="B1648" s="6" t="s">
        <v>341</v>
      </c>
      <c r="C1648" s="14" t="s">
        <v>342</v>
      </c>
      <c r="D1648" s="2" t="s">
        <v>171</v>
      </c>
      <c r="E1648" s="2" t="s">
        <v>343</v>
      </c>
      <c r="F1648" s="6" t="n">
        <v>43</v>
      </c>
      <c r="G1648" s="2" t="n">
        <v>5.4</v>
      </c>
      <c r="H1648" s="2" t="n">
        <v>506</v>
      </c>
      <c r="I1648" s="2" t="s">
        <v>90</v>
      </c>
      <c r="J1648" s="6" t="s">
        <v>201</v>
      </c>
      <c r="K1648" s="14" t="n">
        <v>0</v>
      </c>
      <c r="L1648" s="2"/>
      <c r="M1648" s="2" t="s">
        <v>63</v>
      </c>
      <c r="N1648" s="2" t="s">
        <v>344</v>
      </c>
      <c r="O1648" s="22" t="s">
        <v>345</v>
      </c>
      <c r="P1648" s="2" t="s">
        <v>364</v>
      </c>
      <c r="Q1648" s="2" t="s">
        <v>350</v>
      </c>
      <c r="R1648" s="2" t="s">
        <v>351</v>
      </c>
      <c r="S1648" s="14" t="s">
        <v>349</v>
      </c>
      <c r="T1648" s="2"/>
      <c r="U1648" s="2"/>
      <c r="V1648" s="2"/>
      <c r="W1648" s="2"/>
      <c r="X1648" s="2"/>
      <c r="Y1648" s="2"/>
      <c r="Z1648" s="2"/>
      <c r="AA1648" s="2"/>
      <c r="AB1648" s="2"/>
    </row>
    <row r="1649" customFormat="false" ht="15.75" hidden="false" customHeight="false" outlineLevel="0" collapsed="false">
      <c r="A1649" s="6" t="s">
        <v>340</v>
      </c>
      <c r="B1649" s="6" t="s">
        <v>341</v>
      </c>
      <c r="C1649" s="14" t="s">
        <v>342</v>
      </c>
      <c r="D1649" s="2" t="s">
        <v>171</v>
      </c>
      <c r="E1649" s="2" t="s">
        <v>343</v>
      </c>
      <c r="F1649" s="6" t="n">
        <v>43</v>
      </c>
      <c r="G1649" s="2" t="n">
        <v>5.4</v>
      </c>
      <c r="H1649" s="2" t="n">
        <v>506</v>
      </c>
      <c r="I1649" s="2" t="s">
        <v>90</v>
      </c>
      <c r="J1649" s="6" t="s">
        <v>201</v>
      </c>
      <c r="K1649" s="14" t="s">
        <v>250</v>
      </c>
      <c r="L1649" s="2"/>
      <c r="M1649" s="2" t="s">
        <v>63</v>
      </c>
      <c r="N1649" s="2" t="s">
        <v>344</v>
      </c>
      <c r="O1649" s="22" t="s">
        <v>345</v>
      </c>
      <c r="P1649" s="2" t="s">
        <v>364</v>
      </c>
      <c r="Q1649" s="2"/>
      <c r="R1649" s="2" t="s">
        <v>352</v>
      </c>
      <c r="S1649" s="14" t="s">
        <v>353</v>
      </c>
      <c r="T1649" s="2"/>
      <c r="U1649" s="2"/>
      <c r="V1649" s="2"/>
      <c r="W1649" s="2"/>
      <c r="X1649" s="2"/>
      <c r="Y1649" s="2"/>
      <c r="Z1649" s="2"/>
      <c r="AA1649" s="2"/>
      <c r="AB1649" s="2"/>
    </row>
    <row r="1650" customFormat="false" ht="15.75" hidden="false" customHeight="false" outlineLevel="0" collapsed="false">
      <c r="A1650" s="6" t="s">
        <v>340</v>
      </c>
      <c r="B1650" s="6" t="s">
        <v>341</v>
      </c>
      <c r="C1650" s="14" t="s">
        <v>342</v>
      </c>
      <c r="D1650" s="2" t="s">
        <v>171</v>
      </c>
      <c r="E1650" s="2" t="s">
        <v>343</v>
      </c>
      <c r="F1650" s="6" t="n">
        <v>43</v>
      </c>
      <c r="G1650" s="2" t="n">
        <v>5.4</v>
      </c>
      <c r="H1650" s="2" t="n">
        <v>506</v>
      </c>
      <c r="I1650" s="2" t="s">
        <v>90</v>
      </c>
      <c r="J1650" s="6" t="s">
        <v>108</v>
      </c>
      <c r="K1650" s="14" t="n">
        <v>50</v>
      </c>
      <c r="L1650" s="2" t="n">
        <v>3</v>
      </c>
      <c r="M1650" s="2" t="s">
        <v>63</v>
      </c>
      <c r="N1650" s="2" t="s">
        <v>344</v>
      </c>
      <c r="O1650" s="22" t="s">
        <v>345</v>
      </c>
      <c r="P1650" s="2" t="s">
        <v>364</v>
      </c>
      <c r="Q1650" s="2" t="s">
        <v>347</v>
      </c>
      <c r="R1650" s="2" t="s">
        <v>348</v>
      </c>
      <c r="S1650" s="14" t="s">
        <v>349</v>
      </c>
      <c r="T1650" s="2"/>
      <c r="U1650" s="2"/>
      <c r="V1650" s="2"/>
      <c r="W1650" s="2"/>
      <c r="X1650" s="2"/>
      <c r="Y1650" s="2"/>
      <c r="Z1650" s="2"/>
      <c r="AA1650" s="2"/>
      <c r="AB1650" s="2"/>
    </row>
    <row r="1651" customFormat="false" ht="15.75" hidden="false" customHeight="false" outlineLevel="0" collapsed="false">
      <c r="A1651" s="6" t="s">
        <v>340</v>
      </c>
      <c r="B1651" s="6" t="s">
        <v>341</v>
      </c>
      <c r="C1651" s="14" t="s">
        <v>342</v>
      </c>
      <c r="D1651" s="2" t="s">
        <v>171</v>
      </c>
      <c r="E1651" s="2" t="s">
        <v>343</v>
      </c>
      <c r="F1651" s="6" t="n">
        <v>43</v>
      </c>
      <c r="G1651" s="2" t="n">
        <v>5.4</v>
      </c>
      <c r="H1651" s="2" t="n">
        <v>506</v>
      </c>
      <c r="I1651" s="2" t="s">
        <v>90</v>
      </c>
      <c r="J1651" s="6" t="s">
        <v>108</v>
      </c>
      <c r="K1651" s="14" t="n">
        <v>17</v>
      </c>
      <c r="L1651" s="2" t="n">
        <v>6</v>
      </c>
      <c r="M1651" s="2" t="s">
        <v>63</v>
      </c>
      <c r="N1651" s="2" t="s">
        <v>344</v>
      </c>
      <c r="O1651" s="22" t="s">
        <v>345</v>
      </c>
      <c r="P1651" s="2" t="s">
        <v>364</v>
      </c>
      <c r="Q1651" s="2" t="s">
        <v>350</v>
      </c>
      <c r="R1651" s="2" t="s">
        <v>351</v>
      </c>
      <c r="S1651" s="14" t="s">
        <v>349</v>
      </c>
      <c r="T1651" s="2"/>
      <c r="U1651" s="2"/>
      <c r="V1651" s="2"/>
      <c r="W1651" s="2"/>
      <c r="X1651" s="2"/>
      <c r="Y1651" s="2"/>
      <c r="Z1651" s="2"/>
      <c r="AA1651" s="2"/>
      <c r="AB1651" s="2"/>
    </row>
    <row r="1652" customFormat="false" ht="15.75" hidden="false" customHeight="false" outlineLevel="0" collapsed="false">
      <c r="A1652" s="6" t="s">
        <v>340</v>
      </c>
      <c r="B1652" s="6" t="s">
        <v>341</v>
      </c>
      <c r="C1652" s="14" t="s">
        <v>342</v>
      </c>
      <c r="D1652" s="2" t="s">
        <v>171</v>
      </c>
      <c r="E1652" s="2" t="s">
        <v>343</v>
      </c>
      <c r="F1652" s="6" t="n">
        <v>43</v>
      </c>
      <c r="G1652" s="2" t="n">
        <v>5.4</v>
      </c>
      <c r="H1652" s="2" t="n">
        <v>506</v>
      </c>
      <c r="I1652" s="2" t="s">
        <v>90</v>
      </c>
      <c r="J1652" s="6" t="s">
        <v>108</v>
      </c>
      <c r="K1652" s="14" t="n">
        <v>39</v>
      </c>
      <c r="L1652" s="2" t="n">
        <v>3</v>
      </c>
      <c r="M1652" s="2" t="s">
        <v>63</v>
      </c>
      <c r="N1652" s="2" t="s">
        <v>344</v>
      </c>
      <c r="O1652" s="22" t="s">
        <v>345</v>
      </c>
      <c r="P1652" s="2" t="s">
        <v>364</v>
      </c>
      <c r="Q1652" s="2"/>
      <c r="R1652" s="2" t="s">
        <v>352</v>
      </c>
      <c r="S1652" s="14" t="s">
        <v>353</v>
      </c>
      <c r="T1652" s="2"/>
      <c r="U1652" s="2"/>
      <c r="V1652" s="2"/>
      <c r="W1652" s="2"/>
      <c r="X1652" s="2"/>
      <c r="Y1652" s="2"/>
      <c r="Z1652" s="2"/>
      <c r="AA1652" s="2"/>
      <c r="AB1652" s="2"/>
    </row>
    <row r="1653" customFormat="false" ht="15.75" hidden="false" customHeight="false" outlineLevel="0" collapsed="false">
      <c r="A1653" s="6" t="s">
        <v>340</v>
      </c>
      <c r="B1653" s="6" t="s">
        <v>341</v>
      </c>
      <c r="C1653" s="14" t="s">
        <v>359</v>
      </c>
      <c r="D1653" s="2" t="s">
        <v>171</v>
      </c>
      <c r="E1653" s="2" t="s">
        <v>343</v>
      </c>
      <c r="F1653" s="6" t="n">
        <v>43</v>
      </c>
      <c r="G1653" s="2" t="n">
        <v>5.4</v>
      </c>
      <c r="H1653" s="2" t="n">
        <v>506</v>
      </c>
      <c r="I1653" s="2" t="s">
        <v>311</v>
      </c>
      <c r="J1653" s="6" t="s">
        <v>360</v>
      </c>
      <c r="K1653" s="24" t="n">
        <v>115</v>
      </c>
      <c r="L1653" s="25" t="n">
        <v>12</v>
      </c>
      <c r="M1653" s="2" t="s">
        <v>63</v>
      </c>
      <c r="N1653" s="2" t="s">
        <v>344</v>
      </c>
      <c r="O1653" s="22" t="s">
        <v>345</v>
      </c>
      <c r="P1653" s="2" t="s">
        <v>364</v>
      </c>
      <c r="Q1653" s="2" t="s">
        <v>347</v>
      </c>
      <c r="R1653" s="2" t="s">
        <v>348</v>
      </c>
      <c r="S1653" s="14" t="s">
        <v>349</v>
      </c>
      <c r="T1653" s="2"/>
      <c r="U1653" s="2"/>
      <c r="V1653" s="2"/>
      <c r="W1653" s="2"/>
      <c r="X1653" s="2"/>
      <c r="Y1653" s="2"/>
      <c r="Z1653" s="2"/>
      <c r="AA1653" s="2"/>
      <c r="AB1653" s="2"/>
    </row>
    <row r="1654" customFormat="false" ht="15.75" hidden="false" customHeight="false" outlineLevel="0" collapsed="false">
      <c r="A1654" s="6" t="s">
        <v>340</v>
      </c>
      <c r="B1654" s="6" t="s">
        <v>341</v>
      </c>
      <c r="C1654" s="14" t="s">
        <v>361</v>
      </c>
      <c r="D1654" s="2" t="s">
        <v>171</v>
      </c>
      <c r="E1654" s="2" t="s">
        <v>343</v>
      </c>
      <c r="F1654" s="6" t="n">
        <v>43</v>
      </c>
      <c r="G1654" s="2" t="n">
        <v>5.4</v>
      </c>
      <c r="H1654" s="2" t="n">
        <v>506</v>
      </c>
      <c r="I1654" s="2" t="s">
        <v>311</v>
      </c>
      <c r="J1654" s="6" t="s">
        <v>360</v>
      </c>
      <c r="K1654" s="24" t="n">
        <v>165</v>
      </c>
      <c r="L1654" s="25" t="n">
        <v>10</v>
      </c>
      <c r="M1654" s="2" t="s">
        <v>63</v>
      </c>
      <c r="N1654" s="2" t="s">
        <v>344</v>
      </c>
      <c r="O1654" s="22" t="s">
        <v>345</v>
      </c>
      <c r="P1654" s="2" t="s">
        <v>364</v>
      </c>
      <c r="Q1654" s="2" t="s">
        <v>350</v>
      </c>
      <c r="R1654" s="2" t="s">
        <v>351</v>
      </c>
      <c r="S1654" s="14" t="s">
        <v>349</v>
      </c>
      <c r="T1654" s="2"/>
      <c r="U1654" s="2"/>
      <c r="V1654" s="2"/>
      <c r="W1654" s="2"/>
      <c r="X1654" s="2"/>
      <c r="Y1654" s="2"/>
      <c r="Z1654" s="2"/>
      <c r="AA1654" s="2"/>
      <c r="AB1654" s="2"/>
    </row>
    <row r="1655" customFormat="false" ht="15.75" hidden="false" customHeight="false" outlineLevel="0" collapsed="false">
      <c r="A1655" s="6" t="s">
        <v>340</v>
      </c>
      <c r="B1655" s="6" t="s">
        <v>341</v>
      </c>
      <c r="C1655" s="14" t="s">
        <v>362</v>
      </c>
      <c r="D1655" s="2" t="s">
        <v>171</v>
      </c>
      <c r="E1655" s="2" t="s">
        <v>343</v>
      </c>
      <c r="F1655" s="6" t="n">
        <v>43</v>
      </c>
      <c r="G1655" s="2" t="n">
        <v>5.4</v>
      </c>
      <c r="H1655" s="2" t="n">
        <v>506</v>
      </c>
      <c r="I1655" s="2" t="s">
        <v>311</v>
      </c>
      <c r="J1655" s="6" t="s">
        <v>360</v>
      </c>
      <c r="K1655" s="24" t="n">
        <v>129</v>
      </c>
      <c r="L1655" s="25" t="n">
        <v>9</v>
      </c>
      <c r="M1655" s="2" t="s">
        <v>63</v>
      </c>
      <c r="N1655" s="2" t="s">
        <v>344</v>
      </c>
      <c r="O1655" s="22" t="s">
        <v>345</v>
      </c>
      <c r="P1655" s="2" t="s">
        <v>364</v>
      </c>
      <c r="Q1655" s="2"/>
      <c r="R1655" s="2" t="s">
        <v>352</v>
      </c>
      <c r="S1655" s="14" t="s">
        <v>353</v>
      </c>
      <c r="T1655" s="2"/>
      <c r="U1655" s="2"/>
      <c r="V1655" s="2"/>
      <c r="W1655" s="2"/>
      <c r="X1655" s="2"/>
      <c r="Y1655" s="2"/>
      <c r="Z1655" s="2"/>
      <c r="AA1655" s="2"/>
      <c r="AB1655" s="2"/>
    </row>
    <row r="1656" customFormat="false" ht="15.75" hidden="false" customHeight="false" outlineLevel="0" collapsed="false">
      <c r="A1656" s="2" t="s">
        <v>366</v>
      </c>
      <c r="B1656" s="2"/>
      <c r="C1656" s="14"/>
      <c r="D1656" s="2"/>
      <c r="E1656" s="6" t="s">
        <v>367</v>
      </c>
      <c r="F1656" s="2"/>
      <c r="G1656" s="2"/>
      <c r="H1656" s="2"/>
      <c r="I1656" s="2" t="s">
        <v>90</v>
      </c>
      <c r="J1656" s="2" t="s">
        <v>24</v>
      </c>
      <c r="K1656" s="14" t="n">
        <v>150</v>
      </c>
      <c r="L1656" s="2"/>
      <c r="M1656" s="2" t="s">
        <v>63</v>
      </c>
      <c r="N1656" s="0" t="s">
        <v>368</v>
      </c>
      <c r="O1656" s="26" t="s">
        <v>369</v>
      </c>
      <c r="P1656" s="2" t="s">
        <v>335</v>
      </c>
      <c r="Q1656" s="2"/>
      <c r="R1656" s="19"/>
      <c r="S1656" s="14" t="s">
        <v>370</v>
      </c>
      <c r="T1656" s="2"/>
      <c r="U1656" s="2"/>
      <c r="V1656" s="2"/>
      <c r="W1656" s="2"/>
      <c r="X1656" s="2"/>
      <c r="Y1656" s="2"/>
      <c r="Z1656" s="2"/>
      <c r="AA1656" s="2"/>
      <c r="AB1656" s="2"/>
    </row>
    <row r="1657" customFormat="false" ht="15.75" hidden="false" customHeight="false" outlineLevel="0" collapsed="false">
      <c r="A1657" s="2" t="s">
        <v>371</v>
      </c>
      <c r="B1657" s="2"/>
      <c r="C1657" s="14"/>
      <c r="D1657" s="2"/>
      <c r="E1657" s="2" t="s">
        <v>310</v>
      </c>
      <c r="F1657" s="2"/>
      <c r="G1657" s="2"/>
      <c r="H1657" s="2"/>
      <c r="I1657" s="2" t="s">
        <v>90</v>
      </c>
      <c r="J1657" s="2" t="s">
        <v>24</v>
      </c>
      <c r="K1657" s="14" t="n">
        <v>90</v>
      </c>
      <c r="L1657" s="2"/>
      <c r="M1657" s="2" t="s">
        <v>63</v>
      </c>
      <c r="N1657" s="0" t="s">
        <v>368</v>
      </c>
      <c r="O1657" s="26" t="s">
        <v>369</v>
      </c>
      <c r="P1657" s="2" t="s">
        <v>335</v>
      </c>
      <c r="Q1657" s="2"/>
      <c r="R1657" s="19"/>
      <c r="S1657" s="14" t="s">
        <v>370</v>
      </c>
      <c r="T1657" s="2"/>
      <c r="U1657" s="2"/>
      <c r="V1657" s="2"/>
      <c r="W1657" s="2"/>
      <c r="X1657" s="2"/>
      <c r="Y1657" s="2"/>
      <c r="Z1657" s="2"/>
      <c r="AA1657" s="2"/>
      <c r="AB1657" s="2"/>
    </row>
    <row r="1658" customFormat="false" ht="15.75" hidden="false" customHeight="false" outlineLevel="0" collapsed="false">
      <c r="A1658" s="2" t="s">
        <v>372</v>
      </c>
      <c r="B1658" s="2"/>
      <c r="C1658" s="14"/>
      <c r="D1658" s="2"/>
      <c r="E1658" s="2" t="s">
        <v>373</v>
      </c>
      <c r="F1658" s="2"/>
      <c r="G1658" s="2"/>
      <c r="H1658" s="2"/>
      <c r="I1658" s="2" t="s">
        <v>90</v>
      </c>
      <c r="J1658" s="2" t="s">
        <v>24</v>
      </c>
      <c r="K1658" s="14" t="n">
        <v>10</v>
      </c>
      <c r="L1658" s="2"/>
      <c r="M1658" s="2" t="s">
        <v>63</v>
      </c>
      <c r="N1658" s="0" t="s">
        <v>368</v>
      </c>
      <c r="O1658" s="26" t="s">
        <v>369</v>
      </c>
      <c r="P1658" s="2" t="s">
        <v>335</v>
      </c>
      <c r="Q1658" s="2"/>
      <c r="R1658" s="19"/>
      <c r="S1658" s="14" t="s">
        <v>374</v>
      </c>
      <c r="T1658" s="2"/>
      <c r="U1658" s="2"/>
      <c r="V1658" s="2"/>
      <c r="W1658" s="2"/>
      <c r="X1658" s="2"/>
      <c r="Y1658" s="2"/>
      <c r="Z1658" s="2"/>
      <c r="AA1658" s="2"/>
      <c r="AB1658" s="2"/>
    </row>
    <row r="1659" customFormat="false" ht="15.75" hidden="false" customHeight="false" outlineLevel="0" collapsed="false">
      <c r="A1659" s="2" t="s">
        <v>375</v>
      </c>
      <c r="B1659" s="2"/>
      <c r="C1659" s="14"/>
      <c r="D1659" s="2"/>
      <c r="E1659" s="2" t="s">
        <v>375</v>
      </c>
      <c r="F1659" s="2"/>
      <c r="G1659" s="2"/>
      <c r="H1659" s="2"/>
      <c r="I1659" s="2" t="s">
        <v>90</v>
      </c>
      <c r="J1659" s="2" t="s">
        <v>24</v>
      </c>
      <c r="K1659" s="14" t="n">
        <v>80</v>
      </c>
      <c r="L1659" s="2"/>
      <c r="M1659" s="2" t="s">
        <v>63</v>
      </c>
      <c r="N1659" s="0" t="s">
        <v>368</v>
      </c>
      <c r="O1659" s="26" t="s">
        <v>369</v>
      </c>
      <c r="P1659" s="2" t="s">
        <v>335</v>
      </c>
      <c r="Q1659" s="2"/>
      <c r="R1659" s="19"/>
      <c r="S1659" s="14" t="s">
        <v>370</v>
      </c>
      <c r="T1659" s="2"/>
      <c r="U1659" s="2"/>
      <c r="V1659" s="2"/>
      <c r="W1659" s="2"/>
      <c r="X1659" s="2"/>
      <c r="Y1659" s="2"/>
      <c r="Z1659" s="2"/>
      <c r="AA1659" s="2"/>
      <c r="AB1659" s="2"/>
    </row>
    <row r="1660" customFormat="false" ht="15.75" hidden="false" customHeight="false" outlineLevel="0" collapsed="false">
      <c r="A1660" s="2" t="s">
        <v>376</v>
      </c>
      <c r="B1660" s="2"/>
      <c r="C1660" s="14"/>
      <c r="D1660" s="2"/>
      <c r="E1660" s="2" t="s">
        <v>375</v>
      </c>
      <c r="F1660" s="2"/>
      <c r="G1660" s="2"/>
      <c r="H1660" s="2"/>
      <c r="I1660" s="2" t="s">
        <v>90</v>
      </c>
      <c r="J1660" s="2" t="s">
        <v>24</v>
      </c>
      <c r="K1660" s="14" t="n">
        <v>130</v>
      </c>
      <c r="L1660" s="2"/>
      <c r="M1660" s="2" t="s">
        <v>63</v>
      </c>
      <c r="N1660" s="0" t="s">
        <v>368</v>
      </c>
      <c r="O1660" s="26" t="s">
        <v>369</v>
      </c>
      <c r="P1660" s="2" t="s">
        <v>335</v>
      </c>
      <c r="Q1660" s="2"/>
      <c r="R1660" s="19"/>
      <c r="S1660" s="14" t="s">
        <v>374</v>
      </c>
      <c r="T1660" s="2"/>
      <c r="U1660" s="2"/>
      <c r="V1660" s="2"/>
      <c r="W1660" s="2"/>
      <c r="X1660" s="2"/>
      <c r="Y1660" s="2"/>
      <c r="Z1660" s="2"/>
      <c r="AA1660" s="2"/>
      <c r="AB1660" s="2"/>
    </row>
    <row r="1661" customFormat="false" ht="15.75" hidden="false" customHeight="false" outlineLevel="0" collapsed="false">
      <c r="A1661" s="2" t="s">
        <v>377</v>
      </c>
      <c r="B1661" s="2"/>
      <c r="C1661" s="14"/>
      <c r="D1661" s="2"/>
      <c r="E1661" s="2" t="s">
        <v>375</v>
      </c>
      <c r="F1661" s="2"/>
      <c r="G1661" s="2"/>
      <c r="H1661" s="2"/>
      <c r="I1661" s="2" t="s">
        <v>90</v>
      </c>
      <c r="J1661" s="2" t="s">
        <v>24</v>
      </c>
      <c r="K1661" s="14" t="n">
        <v>110</v>
      </c>
      <c r="L1661" s="2"/>
      <c r="M1661" s="2" t="s">
        <v>63</v>
      </c>
      <c r="N1661" s="0" t="s">
        <v>368</v>
      </c>
      <c r="O1661" s="26" t="s">
        <v>369</v>
      </c>
      <c r="P1661" s="2" t="s">
        <v>335</v>
      </c>
      <c r="Q1661" s="2"/>
      <c r="R1661" s="19"/>
      <c r="S1661" s="14" t="s">
        <v>370</v>
      </c>
      <c r="T1661" s="2"/>
      <c r="U1661" s="2"/>
      <c r="V1661" s="2"/>
      <c r="W1661" s="2"/>
      <c r="X1661" s="2"/>
      <c r="Y1661" s="2"/>
      <c r="Z1661" s="2"/>
      <c r="AA1661" s="2"/>
      <c r="AB1661" s="2"/>
    </row>
    <row r="1662" customFormat="false" ht="15.75" hidden="false" customHeight="false" outlineLevel="0" collapsed="false">
      <c r="A1662" s="2" t="s">
        <v>378</v>
      </c>
      <c r="B1662" s="2"/>
      <c r="C1662" s="14"/>
      <c r="D1662" s="2"/>
      <c r="E1662" s="2" t="s">
        <v>378</v>
      </c>
      <c r="F1662" s="2"/>
      <c r="G1662" s="2"/>
      <c r="H1662" s="2"/>
      <c r="I1662" s="2" t="s">
        <v>90</v>
      </c>
      <c r="J1662" s="2" t="s">
        <v>24</v>
      </c>
      <c r="K1662" s="14" t="n">
        <v>20</v>
      </c>
      <c r="L1662" s="2"/>
      <c r="M1662" s="2" t="s">
        <v>63</v>
      </c>
      <c r="N1662" s="0" t="s">
        <v>368</v>
      </c>
      <c r="O1662" s="26" t="s">
        <v>369</v>
      </c>
      <c r="P1662" s="2" t="s">
        <v>335</v>
      </c>
      <c r="Q1662" s="2"/>
      <c r="R1662" s="19"/>
      <c r="S1662" s="14" t="s">
        <v>374</v>
      </c>
      <c r="T1662" s="2"/>
      <c r="U1662" s="2"/>
      <c r="V1662" s="2"/>
      <c r="W1662" s="2"/>
      <c r="X1662" s="2"/>
      <c r="Y1662" s="2"/>
      <c r="Z1662" s="2"/>
      <c r="AA1662" s="2"/>
      <c r="AB1662" s="2"/>
    </row>
    <row r="1663" customFormat="false" ht="15.75" hidden="false" customHeight="false" outlineLevel="0" collapsed="false">
      <c r="A1663" s="2" t="s">
        <v>366</v>
      </c>
      <c r="B1663" s="2"/>
      <c r="C1663" s="2"/>
      <c r="D1663" s="2"/>
      <c r="E1663" s="2" t="s">
        <v>367</v>
      </c>
      <c r="F1663" s="2"/>
      <c r="G1663" s="2"/>
      <c r="H1663" s="2"/>
      <c r="I1663" s="2" t="s">
        <v>90</v>
      </c>
      <c r="J1663" s="2" t="s">
        <v>76</v>
      </c>
      <c r="K1663" s="14" t="n">
        <v>60</v>
      </c>
      <c r="L1663" s="2"/>
      <c r="M1663" s="2" t="s">
        <v>63</v>
      </c>
      <c r="N1663" s="2" t="s">
        <v>368</v>
      </c>
      <c r="O1663" s="15" t="s">
        <v>369</v>
      </c>
      <c r="P1663" s="2" t="s">
        <v>335</v>
      </c>
      <c r="Q1663" s="2"/>
      <c r="R1663" s="19"/>
      <c r="S1663" s="14" t="s">
        <v>370</v>
      </c>
      <c r="T1663" s="2"/>
      <c r="U1663" s="2"/>
      <c r="V1663" s="2"/>
      <c r="W1663" s="2"/>
      <c r="X1663" s="2"/>
      <c r="Y1663" s="2"/>
      <c r="Z1663" s="2"/>
      <c r="AA1663" s="2"/>
      <c r="AB1663" s="2"/>
    </row>
    <row r="1664" customFormat="false" ht="15.75" hidden="false" customHeight="false" outlineLevel="0" collapsed="false">
      <c r="A1664" s="2" t="s">
        <v>371</v>
      </c>
      <c r="B1664" s="2"/>
      <c r="C1664" s="2"/>
      <c r="D1664" s="2"/>
      <c r="E1664" s="2" t="s">
        <v>310</v>
      </c>
      <c r="F1664" s="2"/>
      <c r="G1664" s="2"/>
      <c r="H1664" s="2"/>
      <c r="I1664" s="2" t="s">
        <v>90</v>
      </c>
      <c r="J1664" s="2" t="s">
        <v>76</v>
      </c>
      <c r="K1664" s="14" t="n">
        <v>110</v>
      </c>
      <c r="L1664" s="2"/>
      <c r="M1664" s="2" t="s">
        <v>63</v>
      </c>
      <c r="N1664" s="2" t="s">
        <v>368</v>
      </c>
      <c r="O1664" s="15" t="s">
        <v>369</v>
      </c>
      <c r="P1664" s="2" t="s">
        <v>335</v>
      </c>
      <c r="Q1664" s="2"/>
      <c r="R1664" s="19"/>
      <c r="S1664" s="14" t="s">
        <v>370</v>
      </c>
      <c r="T1664" s="2"/>
      <c r="U1664" s="2"/>
      <c r="V1664" s="2"/>
      <c r="W1664" s="2"/>
      <c r="X1664" s="2"/>
      <c r="Y1664" s="2"/>
      <c r="Z1664" s="2"/>
      <c r="AA1664" s="2"/>
      <c r="AB1664" s="2"/>
    </row>
    <row r="1665" customFormat="false" ht="15.75" hidden="false" customHeight="false" outlineLevel="0" collapsed="false">
      <c r="A1665" s="2" t="s">
        <v>372</v>
      </c>
      <c r="B1665" s="2"/>
      <c r="C1665" s="2"/>
      <c r="D1665" s="2"/>
      <c r="E1665" s="2" t="s">
        <v>373</v>
      </c>
      <c r="F1665" s="2"/>
      <c r="G1665" s="2"/>
      <c r="H1665" s="2"/>
      <c r="I1665" s="2" t="s">
        <v>90</v>
      </c>
      <c r="J1665" s="2" t="s">
        <v>76</v>
      </c>
      <c r="K1665" s="14" t="n">
        <v>20</v>
      </c>
      <c r="L1665" s="2"/>
      <c r="M1665" s="2" t="s">
        <v>63</v>
      </c>
      <c r="N1665" s="2" t="s">
        <v>368</v>
      </c>
      <c r="O1665" s="15" t="s">
        <v>369</v>
      </c>
      <c r="P1665" s="2" t="s">
        <v>335</v>
      </c>
      <c r="Q1665" s="2"/>
      <c r="R1665" s="19"/>
      <c r="S1665" s="14" t="s">
        <v>374</v>
      </c>
      <c r="T1665" s="2"/>
      <c r="U1665" s="2"/>
      <c r="V1665" s="2"/>
      <c r="W1665" s="2"/>
      <c r="X1665" s="2"/>
      <c r="Y1665" s="2"/>
      <c r="Z1665" s="2"/>
      <c r="AA1665" s="2"/>
      <c r="AB1665" s="2"/>
    </row>
    <row r="1666" customFormat="false" ht="15.75" hidden="false" customHeight="false" outlineLevel="0" collapsed="false">
      <c r="A1666" s="2" t="s">
        <v>375</v>
      </c>
      <c r="B1666" s="2"/>
      <c r="C1666" s="2"/>
      <c r="D1666" s="2"/>
      <c r="E1666" s="2" t="s">
        <v>375</v>
      </c>
      <c r="F1666" s="2"/>
      <c r="G1666" s="2"/>
      <c r="H1666" s="2"/>
      <c r="I1666" s="2" t="s">
        <v>90</v>
      </c>
      <c r="J1666" s="2" t="s">
        <v>76</v>
      </c>
      <c r="K1666" s="14" t="n">
        <v>450</v>
      </c>
      <c r="L1666" s="2"/>
      <c r="M1666" s="2" t="s">
        <v>63</v>
      </c>
      <c r="N1666" s="2" t="s">
        <v>368</v>
      </c>
      <c r="O1666" s="15" t="s">
        <v>369</v>
      </c>
      <c r="P1666" s="2" t="s">
        <v>335</v>
      </c>
      <c r="Q1666" s="2"/>
      <c r="R1666" s="19"/>
      <c r="S1666" s="14" t="s">
        <v>370</v>
      </c>
      <c r="T1666" s="2"/>
      <c r="U1666" s="2"/>
      <c r="V1666" s="2"/>
      <c r="W1666" s="2"/>
      <c r="X1666" s="2"/>
      <c r="Y1666" s="2"/>
      <c r="Z1666" s="2"/>
      <c r="AA1666" s="2"/>
      <c r="AB1666" s="2"/>
    </row>
    <row r="1667" customFormat="false" ht="15.75" hidden="false" customHeight="false" outlineLevel="0" collapsed="false">
      <c r="A1667" s="2" t="s">
        <v>376</v>
      </c>
      <c r="B1667" s="2"/>
      <c r="C1667" s="2"/>
      <c r="D1667" s="2"/>
      <c r="E1667" s="2" t="s">
        <v>375</v>
      </c>
      <c r="F1667" s="2"/>
      <c r="G1667" s="2"/>
      <c r="H1667" s="2"/>
      <c r="I1667" s="2" t="s">
        <v>90</v>
      </c>
      <c r="J1667" s="2" t="s">
        <v>76</v>
      </c>
      <c r="K1667" s="14" t="n">
        <v>700</v>
      </c>
      <c r="L1667" s="2"/>
      <c r="M1667" s="2" t="s">
        <v>63</v>
      </c>
      <c r="N1667" s="2" t="s">
        <v>368</v>
      </c>
      <c r="O1667" s="15" t="s">
        <v>369</v>
      </c>
      <c r="P1667" s="2" t="s">
        <v>335</v>
      </c>
      <c r="Q1667" s="2"/>
      <c r="R1667" s="19"/>
      <c r="S1667" s="14" t="s">
        <v>374</v>
      </c>
      <c r="T1667" s="2"/>
      <c r="U1667" s="2"/>
      <c r="V1667" s="2"/>
      <c r="W1667" s="2"/>
      <c r="X1667" s="2"/>
      <c r="Y1667" s="2"/>
      <c r="Z1667" s="2"/>
      <c r="AA1667" s="2"/>
      <c r="AB1667" s="2"/>
    </row>
    <row r="1668" customFormat="false" ht="15.75" hidden="false" customHeight="false" outlineLevel="0" collapsed="false">
      <c r="A1668" s="2" t="s">
        <v>377</v>
      </c>
      <c r="B1668" s="2"/>
      <c r="C1668" s="2"/>
      <c r="D1668" s="2"/>
      <c r="E1668" s="2" t="s">
        <v>375</v>
      </c>
      <c r="F1668" s="2"/>
      <c r="G1668" s="2"/>
      <c r="H1668" s="2"/>
      <c r="I1668" s="2" t="s">
        <v>90</v>
      </c>
      <c r="J1668" s="2" t="s">
        <v>76</v>
      </c>
      <c r="K1668" s="14" t="n">
        <v>180</v>
      </c>
      <c r="L1668" s="2"/>
      <c r="M1668" s="2" t="s">
        <v>63</v>
      </c>
      <c r="N1668" s="2" t="s">
        <v>368</v>
      </c>
      <c r="O1668" s="15" t="s">
        <v>369</v>
      </c>
      <c r="P1668" s="2" t="s">
        <v>335</v>
      </c>
      <c r="Q1668" s="2"/>
      <c r="R1668" s="19"/>
      <c r="S1668" s="14" t="s">
        <v>370</v>
      </c>
      <c r="T1668" s="2"/>
      <c r="U1668" s="2"/>
      <c r="V1668" s="2"/>
      <c r="W1668" s="2"/>
      <c r="X1668" s="2"/>
      <c r="Y1668" s="2"/>
      <c r="Z1668" s="2"/>
      <c r="AA1668" s="2"/>
      <c r="AB1668" s="2"/>
    </row>
    <row r="1669" customFormat="false" ht="15.75" hidden="false" customHeight="false" outlineLevel="0" collapsed="false">
      <c r="A1669" s="2" t="s">
        <v>378</v>
      </c>
      <c r="B1669" s="2"/>
      <c r="C1669" s="2"/>
      <c r="D1669" s="2"/>
      <c r="E1669" s="2" t="s">
        <v>378</v>
      </c>
      <c r="F1669" s="2"/>
      <c r="G1669" s="2"/>
      <c r="H1669" s="2"/>
      <c r="I1669" s="2" t="s">
        <v>90</v>
      </c>
      <c r="J1669" s="2" t="s">
        <v>76</v>
      </c>
      <c r="K1669" s="14" t="s">
        <v>232</v>
      </c>
      <c r="L1669" s="2"/>
      <c r="M1669" s="2" t="s">
        <v>63</v>
      </c>
      <c r="N1669" s="2" t="s">
        <v>368</v>
      </c>
      <c r="O1669" s="15" t="s">
        <v>369</v>
      </c>
      <c r="P1669" s="2" t="s">
        <v>335</v>
      </c>
      <c r="Q1669" s="2"/>
      <c r="R1669" s="19"/>
      <c r="S1669" s="14"/>
      <c r="T1669" s="2"/>
      <c r="U1669" s="2"/>
      <c r="V1669" s="2"/>
      <c r="W1669" s="2"/>
      <c r="X1669" s="2"/>
      <c r="Y1669" s="2"/>
      <c r="Z1669" s="2"/>
      <c r="AA1669" s="2"/>
      <c r="AB1669" s="2"/>
    </row>
    <row r="1670" customFormat="false" ht="15.75" hidden="false" customHeight="false" outlineLevel="0" collapsed="false">
      <c r="A1670" s="2" t="s">
        <v>366</v>
      </c>
      <c r="B1670" s="2"/>
      <c r="C1670" s="2"/>
      <c r="D1670" s="2"/>
      <c r="E1670" s="2" t="s">
        <v>367</v>
      </c>
      <c r="F1670" s="2"/>
      <c r="G1670" s="2"/>
      <c r="H1670" s="2"/>
      <c r="I1670" s="2" t="s">
        <v>90</v>
      </c>
      <c r="J1670" s="2" t="s">
        <v>379</v>
      </c>
      <c r="K1670" s="14" t="n">
        <v>20</v>
      </c>
      <c r="L1670" s="2"/>
      <c r="M1670" s="2" t="s">
        <v>63</v>
      </c>
      <c r="N1670" s="2" t="s">
        <v>368</v>
      </c>
      <c r="O1670" s="15" t="s">
        <v>369</v>
      </c>
      <c r="P1670" s="2" t="s">
        <v>335</v>
      </c>
      <c r="Q1670" s="2"/>
      <c r="R1670" s="19"/>
      <c r="S1670" s="14" t="s">
        <v>370</v>
      </c>
      <c r="T1670" s="2"/>
      <c r="U1670" s="2"/>
      <c r="V1670" s="2"/>
      <c r="W1670" s="2"/>
      <c r="X1670" s="2"/>
      <c r="Y1670" s="2"/>
      <c r="Z1670" s="2"/>
      <c r="AA1670" s="2"/>
      <c r="AB1670" s="2"/>
    </row>
    <row r="1671" customFormat="false" ht="15.75" hidden="false" customHeight="false" outlineLevel="0" collapsed="false">
      <c r="A1671" s="2" t="s">
        <v>371</v>
      </c>
      <c r="B1671" s="2"/>
      <c r="C1671" s="2"/>
      <c r="D1671" s="2"/>
      <c r="E1671" s="2" t="s">
        <v>310</v>
      </c>
      <c r="F1671" s="2"/>
      <c r="G1671" s="2"/>
      <c r="H1671" s="2"/>
      <c r="I1671" s="2" t="s">
        <v>90</v>
      </c>
      <c r="J1671" s="2" t="s">
        <v>379</v>
      </c>
      <c r="K1671" s="14" t="n">
        <v>60</v>
      </c>
      <c r="L1671" s="2"/>
      <c r="M1671" s="2" t="s">
        <v>63</v>
      </c>
      <c r="N1671" s="2" t="s">
        <v>368</v>
      </c>
      <c r="O1671" s="15" t="s">
        <v>369</v>
      </c>
      <c r="P1671" s="2" t="s">
        <v>335</v>
      </c>
      <c r="Q1671" s="2"/>
      <c r="R1671" s="19"/>
      <c r="S1671" s="14" t="s">
        <v>374</v>
      </c>
      <c r="T1671" s="2"/>
      <c r="U1671" s="2"/>
      <c r="V1671" s="2"/>
      <c r="W1671" s="2"/>
      <c r="X1671" s="2"/>
      <c r="Y1671" s="2"/>
      <c r="Z1671" s="2"/>
      <c r="AA1671" s="2"/>
      <c r="AB1671" s="2"/>
    </row>
    <row r="1672" customFormat="false" ht="15.75" hidden="false" customHeight="false" outlineLevel="0" collapsed="false">
      <c r="A1672" s="2" t="s">
        <v>372</v>
      </c>
      <c r="B1672" s="2"/>
      <c r="C1672" s="2"/>
      <c r="D1672" s="2"/>
      <c r="E1672" s="2" t="s">
        <v>373</v>
      </c>
      <c r="F1672" s="2"/>
      <c r="G1672" s="2"/>
      <c r="H1672" s="2"/>
      <c r="I1672" s="2" t="s">
        <v>90</v>
      </c>
      <c r="J1672" s="2" t="s">
        <v>379</v>
      </c>
      <c r="K1672" s="14" t="n">
        <v>10</v>
      </c>
      <c r="L1672" s="2"/>
      <c r="M1672" s="2" t="s">
        <v>63</v>
      </c>
      <c r="N1672" s="2" t="s">
        <v>368</v>
      </c>
      <c r="O1672" s="15" t="s">
        <v>369</v>
      </c>
      <c r="P1672" s="2" t="s">
        <v>335</v>
      </c>
      <c r="Q1672" s="2"/>
      <c r="R1672" s="19"/>
      <c r="S1672" s="14" t="s">
        <v>374</v>
      </c>
      <c r="T1672" s="2"/>
      <c r="U1672" s="2"/>
      <c r="V1672" s="2"/>
      <c r="W1672" s="2"/>
      <c r="X1672" s="2"/>
      <c r="Y1672" s="2"/>
      <c r="Z1672" s="2"/>
      <c r="AA1672" s="2"/>
      <c r="AB1672" s="2"/>
    </row>
    <row r="1673" customFormat="false" ht="15.75" hidden="false" customHeight="false" outlineLevel="0" collapsed="false">
      <c r="A1673" s="2" t="s">
        <v>375</v>
      </c>
      <c r="B1673" s="2"/>
      <c r="C1673" s="2"/>
      <c r="D1673" s="2"/>
      <c r="E1673" s="2" t="s">
        <v>375</v>
      </c>
      <c r="F1673" s="2"/>
      <c r="G1673" s="2"/>
      <c r="H1673" s="2"/>
      <c r="I1673" s="2" t="s">
        <v>90</v>
      </c>
      <c r="J1673" s="2" t="s">
        <v>379</v>
      </c>
      <c r="K1673" s="14" t="n">
        <v>80</v>
      </c>
      <c r="L1673" s="2"/>
      <c r="M1673" s="2" t="s">
        <v>63</v>
      </c>
      <c r="N1673" s="2" t="s">
        <v>368</v>
      </c>
      <c r="O1673" s="15" t="s">
        <v>369</v>
      </c>
      <c r="P1673" s="2" t="s">
        <v>335</v>
      </c>
      <c r="Q1673" s="2"/>
      <c r="R1673" s="19"/>
      <c r="S1673" s="14" t="s">
        <v>374</v>
      </c>
      <c r="T1673" s="2"/>
      <c r="U1673" s="2"/>
      <c r="V1673" s="2"/>
      <c r="W1673" s="2"/>
      <c r="X1673" s="2"/>
      <c r="Y1673" s="2"/>
      <c r="Z1673" s="2"/>
      <c r="AA1673" s="2"/>
      <c r="AB1673" s="2"/>
    </row>
    <row r="1674" customFormat="false" ht="15.75" hidden="false" customHeight="false" outlineLevel="0" collapsed="false">
      <c r="A1674" s="2" t="s">
        <v>376</v>
      </c>
      <c r="B1674" s="2"/>
      <c r="C1674" s="2"/>
      <c r="D1674" s="2"/>
      <c r="E1674" s="2" t="s">
        <v>375</v>
      </c>
      <c r="F1674" s="2"/>
      <c r="G1674" s="2"/>
      <c r="H1674" s="2"/>
      <c r="I1674" s="2" t="s">
        <v>90</v>
      </c>
      <c r="J1674" s="2" t="s">
        <v>379</v>
      </c>
      <c r="K1674" s="14" t="n">
        <v>40</v>
      </c>
      <c r="L1674" s="2"/>
      <c r="M1674" s="2" t="s">
        <v>63</v>
      </c>
      <c r="N1674" s="2" t="s">
        <v>368</v>
      </c>
      <c r="O1674" s="15" t="s">
        <v>369</v>
      </c>
      <c r="P1674" s="2" t="s">
        <v>335</v>
      </c>
      <c r="Q1674" s="2"/>
      <c r="R1674" s="19"/>
      <c r="S1674" s="14" t="s">
        <v>370</v>
      </c>
      <c r="T1674" s="2"/>
      <c r="U1674" s="2"/>
      <c r="V1674" s="2"/>
      <c r="W1674" s="2"/>
      <c r="X1674" s="2"/>
      <c r="Y1674" s="2"/>
      <c r="Z1674" s="2"/>
      <c r="AA1674" s="2"/>
      <c r="AB1674" s="2"/>
    </row>
    <row r="1675" customFormat="false" ht="15.75" hidden="false" customHeight="false" outlineLevel="0" collapsed="false">
      <c r="A1675" s="2" t="s">
        <v>377</v>
      </c>
      <c r="B1675" s="2"/>
      <c r="C1675" s="2"/>
      <c r="D1675" s="2"/>
      <c r="E1675" s="2" t="s">
        <v>375</v>
      </c>
      <c r="F1675" s="2"/>
      <c r="G1675" s="2"/>
      <c r="H1675" s="2"/>
      <c r="I1675" s="2" t="s">
        <v>90</v>
      </c>
      <c r="J1675" s="2" t="s">
        <v>379</v>
      </c>
      <c r="K1675" s="14" t="n">
        <v>40</v>
      </c>
      <c r="L1675" s="2"/>
      <c r="M1675" s="2" t="s">
        <v>63</v>
      </c>
      <c r="N1675" s="2" t="s">
        <v>368</v>
      </c>
      <c r="O1675" s="15" t="s">
        <v>369</v>
      </c>
      <c r="P1675" s="2" t="s">
        <v>335</v>
      </c>
      <c r="Q1675" s="2"/>
      <c r="R1675" s="19"/>
      <c r="S1675" s="14" t="s">
        <v>370</v>
      </c>
      <c r="T1675" s="2"/>
      <c r="U1675" s="2"/>
      <c r="V1675" s="2"/>
      <c r="W1675" s="2"/>
      <c r="X1675" s="2"/>
      <c r="Y1675" s="2"/>
      <c r="Z1675" s="2"/>
      <c r="AA1675" s="2"/>
      <c r="AB1675" s="2"/>
    </row>
    <row r="1676" customFormat="false" ht="15.75" hidden="false" customHeight="false" outlineLevel="0" collapsed="false">
      <c r="A1676" s="2" t="s">
        <v>378</v>
      </c>
      <c r="B1676" s="2"/>
      <c r="C1676" s="2"/>
      <c r="D1676" s="2"/>
      <c r="E1676" s="2" t="s">
        <v>378</v>
      </c>
      <c r="F1676" s="2"/>
      <c r="G1676" s="2"/>
      <c r="H1676" s="2"/>
      <c r="I1676" s="2" t="s">
        <v>90</v>
      </c>
      <c r="J1676" s="2" t="s">
        <v>379</v>
      </c>
      <c r="K1676" s="14" t="s">
        <v>232</v>
      </c>
      <c r="L1676" s="2"/>
      <c r="M1676" s="2" t="s">
        <v>63</v>
      </c>
      <c r="N1676" s="2" t="s">
        <v>368</v>
      </c>
      <c r="O1676" s="15" t="s">
        <v>369</v>
      </c>
      <c r="P1676" s="2" t="s">
        <v>335</v>
      </c>
      <c r="Q1676" s="2"/>
      <c r="R1676" s="19"/>
      <c r="S1676" s="14"/>
      <c r="T1676" s="2"/>
      <c r="U1676" s="2"/>
      <c r="V1676" s="2"/>
      <c r="W1676" s="2"/>
      <c r="X1676" s="2"/>
      <c r="Y1676" s="2"/>
      <c r="Z1676" s="2"/>
      <c r="AA1676" s="2"/>
      <c r="AB1676" s="2"/>
    </row>
    <row r="1677" customFormat="false" ht="15.75" hidden="false" customHeight="false" outlineLevel="0" collapsed="false">
      <c r="A1677" s="2" t="s">
        <v>366</v>
      </c>
      <c r="B1677" s="2"/>
      <c r="C1677" s="2"/>
      <c r="D1677" s="2"/>
      <c r="E1677" s="2" t="s">
        <v>367</v>
      </c>
      <c r="F1677" s="2"/>
      <c r="G1677" s="2"/>
      <c r="H1677" s="2"/>
      <c r="I1677" s="2" t="s">
        <v>90</v>
      </c>
      <c r="J1677" s="2" t="s">
        <v>380</v>
      </c>
      <c r="K1677" s="14" t="n">
        <v>10</v>
      </c>
      <c r="L1677" s="2"/>
      <c r="M1677" s="2" t="s">
        <v>63</v>
      </c>
      <c r="N1677" s="2" t="s">
        <v>368</v>
      </c>
      <c r="O1677" s="15" t="s">
        <v>369</v>
      </c>
      <c r="P1677" s="2" t="s">
        <v>335</v>
      </c>
      <c r="Q1677" s="2"/>
      <c r="R1677" s="19"/>
      <c r="S1677" s="14" t="s">
        <v>370</v>
      </c>
      <c r="T1677" s="2"/>
      <c r="U1677" s="2"/>
      <c r="V1677" s="2"/>
      <c r="W1677" s="2"/>
      <c r="X1677" s="2"/>
      <c r="Y1677" s="2"/>
      <c r="Z1677" s="2"/>
      <c r="AA1677" s="2"/>
      <c r="AB1677" s="2"/>
    </row>
    <row r="1678" customFormat="false" ht="15.75" hidden="false" customHeight="false" outlineLevel="0" collapsed="false">
      <c r="A1678" s="2" t="s">
        <v>371</v>
      </c>
      <c r="B1678" s="2"/>
      <c r="C1678" s="2"/>
      <c r="D1678" s="2"/>
      <c r="E1678" s="2" t="s">
        <v>310</v>
      </c>
      <c r="F1678" s="2"/>
      <c r="G1678" s="2"/>
      <c r="H1678" s="2"/>
      <c r="I1678" s="2" t="s">
        <v>90</v>
      </c>
      <c r="J1678" s="2" t="s">
        <v>380</v>
      </c>
      <c r="K1678" s="14" t="n">
        <v>40</v>
      </c>
      <c r="L1678" s="2"/>
      <c r="M1678" s="2" t="s">
        <v>63</v>
      </c>
      <c r="N1678" s="2" t="s">
        <v>368</v>
      </c>
      <c r="O1678" s="15" t="s">
        <v>369</v>
      </c>
      <c r="P1678" s="2" t="s">
        <v>335</v>
      </c>
      <c r="Q1678" s="2"/>
      <c r="R1678" s="19"/>
      <c r="S1678" s="14" t="s">
        <v>374</v>
      </c>
      <c r="T1678" s="2"/>
      <c r="U1678" s="2"/>
      <c r="V1678" s="2"/>
      <c r="W1678" s="2"/>
      <c r="X1678" s="2"/>
      <c r="Y1678" s="2"/>
      <c r="Z1678" s="2"/>
      <c r="AA1678" s="2"/>
      <c r="AB1678" s="2"/>
    </row>
    <row r="1679" customFormat="false" ht="15.75" hidden="false" customHeight="false" outlineLevel="0" collapsed="false">
      <c r="A1679" s="2" t="s">
        <v>372</v>
      </c>
      <c r="B1679" s="2"/>
      <c r="C1679" s="2"/>
      <c r="D1679" s="2"/>
      <c r="E1679" s="2" t="s">
        <v>373</v>
      </c>
      <c r="F1679" s="2"/>
      <c r="G1679" s="2"/>
      <c r="H1679" s="2"/>
      <c r="I1679" s="2" t="s">
        <v>90</v>
      </c>
      <c r="J1679" s="2" t="s">
        <v>380</v>
      </c>
      <c r="K1679" s="14" t="n">
        <v>50</v>
      </c>
      <c r="L1679" s="2"/>
      <c r="M1679" s="2" t="s">
        <v>63</v>
      </c>
      <c r="N1679" s="2" t="s">
        <v>368</v>
      </c>
      <c r="O1679" s="15" t="s">
        <v>369</v>
      </c>
      <c r="P1679" s="2" t="s">
        <v>335</v>
      </c>
      <c r="Q1679" s="2"/>
      <c r="R1679" s="19"/>
      <c r="S1679" s="14" t="s">
        <v>374</v>
      </c>
      <c r="T1679" s="2"/>
      <c r="U1679" s="2"/>
      <c r="V1679" s="2"/>
      <c r="W1679" s="2"/>
      <c r="X1679" s="2"/>
      <c r="Y1679" s="2"/>
      <c r="Z1679" s="2"/>
      <c r="AA1679" s="2"/>
      <c r="AB1679" s="2"/>
    </row>
    <row r="1680" customFormat="false" ht="15.75" hidden="false" customHeight="false" outlineLevel="0" collapsed="false">
      <c r="A1680" s="2" t="s">
        <v>375</v>
      </c>
      <c r="B1680" s="2"/>
      <c r="C1680" s="2"/>
      <c r="D1680" s="2"/>
      <c r="E1680" s="2" t="s">
        <v>375</v>
      </c>
      <c r="F1680" s="2"/>
      <c r="G1680" s="2"/>
      <c r="H1680" s="2"/>
      <c r="I1680" s="2" t="s">
        <v>90</v>
      </c>
      <c r="J1680" s="2" t="s">
        <v>380</v>
      </c>
      <c r="K1680" s="14" t="n">
        <v>30</v>
      </c>
      <c r="L1680" s="2"/>
      <c r="M1680" s="2" t="s">
        <v>63</v>
      </c>
      <c r="N1680" s="2" t="s">
        <v>368</v>
      </c>
      <c r="O1680" s="15" t="s">
        <v>369</v>
      </c>
      <c r="P1680" s="2" t="s">
        <v>335</v>
      </c>
      <c r="Q1680" s="2"/>
      <c r="R1680" s="19"/>
      <c r="S1680" s="14" t="s">
        <v>374</v>
      </c>
      <c r="T1680" s="2"/>
      <c r="U1680" s="2"/>
      <c r="V1680" s="2"/>
      <c r="W1680" s="2"/>
      <c r="X1680" s="2"/>
      <c r="Y1680" s="2"/>
      <c r="Z1680" s="2"/>
      <c r="AA1680" s="2"/>
      <c r="AB1680" s="2"/>
    </row>
    <row r="1681" customFormat="false" ht="15.75" hidden="false" customHeight="false" outlineLevel="0" collapsed="false">
      <c r="A1681" s="2" t="s">
        <v>376</v>
      </c>
      <c r="B1681" s="2"/>
      <c r="C1681" s="2"/>
      <c r="D1681" s="2"/>
      <c r="E1681" s="2" t="s">
        <v>375</v>
      </c>
      <c r="F1681" s="2"/>
      <c r="G1681" s="2"/>
      <c r="H1681" s="2"/>
      <c r="I1681" s="2" t="s">
        <v>90</v>
      </c>
      <c r="J1681" s="2" t="s">
        <v>380</v>
      </c>
      <c r="K1681" s="14" t="n">
        <v>10</v>
      </c>
      <c r="L1681" s="2"/>
      <c r="M1681" s="2" t="s">
        <v>63</v>
      </c>
      <c r="N1681" s="2" t="s">
        <v>368</v>
      </c>
      <c r="O1681" s="15" t="s">
        <v>369</v>
      </c>
      <c r="P1681" s="2" t="s">
        <v>335</v>
      </c>
      <c r="Q1681" s="2"/>
      <c r="R1681" s="19"/>
      <c r="S1681" s="14" t="s">
        <v>374</v>
      </c>
      <c r="T1681" s="2"/>
      <c r="U1681" s="2"/>
      <c r="V1681" s="2"/>
      <c r="W1681" s="2"/>
      <c r="X1681" s="2"/>
      <c r="Y1681" s="2"/>
      <c r="Z1681" s="2"/>
      <c r="AA1681" s="2"/>
      <c r="AB1681" s="2"/>
    </row>
    <row r="1682" customFormat="false" ht="15.75" hidden="false" customHeight="false" outlineLevel="0" collapsed="false">
      <c r="A1682" s="2" t="s">
        <v>377</v>
      </c>
      <c r="B1682" s="2"/>
      <c r="C1682" s="2"/>
      <c r="D1682" s="2"/>
      <c r="E1682" s="2" t="s">
        <v>375</v>
      </c>
      <c r="F1682" s="2"/>
      <c r="G1682" s="2"/>
      <c r="H1682" s="2"/>
      <c r="I1682" s="2" t="s">
        <v>90</v>
      </c>
      <c r="J1682" s="2" t="s">
        <v>380</v>
      </c>
      <c r="K1682" s="14" t="n">
        <v>10</v>
      </c>
      <c r="L1682" s="2"/>
      <c r="M1682" s="2" t="s">
        <v>63</v>
      </c>
      <c r="N1682" s="2" t="s">
        <v>368</v>
      </c>
      <c r="O1682" s="15" t="s">
        <v>369</v>
      </c>
      <c r="P1682" s="2" t="s">
        <v>335</v>
      </c>
      <c r="Q1682" s="2"/>
      <c r="R1682" s="19"/>
      <c r="S1682" s="14" t="s">
        <v>374</v>
      </c>
      <c r="T1682" s="2"/>
      <c r="U1682" s="2"/>
      <c r="V1682" s="2"/>
      <c r="W1682" s="2"/>
      <c r="X1682" s="2"/>
      <c r="Y1682" s="2"/>
      <c r="Z1682" s="2"/>
      <c r="AA1682" s="2"/>
      <c r="AB1682" s="2"/>
    </row>
    <row r="1683" customFormat="false" ht="15.75" hidden="false" customHeight="false" outlineLevel="0" collapsed="false">
      <c r="A1683" s="2" t="s">
        <v>378</v>
      </c>
      <c r="B1683" s="2"/>
      <c r="C1683" s="2"/>
      <c r="D1683" s="2"/>
      <c r="E1683" s="2" t="s">
        <v>378</v>
      </c>
      <c r="F1683" s="2"/>
      <c r="G1683" s="2"/>
      <c r="H1683" s="2"/>
      <c r="I1683" s="2" t="s">
        <v>90</v>
      </c>
      <c r="J1683" s="2" t="s">
        <v>380</v>
      </c>
      <c r="K1683" s="14" t="s">
        <v>232</v>
      </c>
      <c r="L1683" s="2"/>
      <c r="M1683" s="2" t="s">
        <v>63</v>
      </c>
      <c r="N1683" s="2" t="s">
        <v>368</v>
      </c>
      <c r="O1683" s="15" t="s">
        <v>369</v>
      </c>
      <c r="P1683" s="2" t="s">
        <v>335</v>
      </c>
      <c r="Q1683" s="2"/>
      <c r="R1683" s="19"/>
      <c r="T1683" s="2"/>
      <c r="U1683" s="2"/>
      <c r="V1683" s="2"/>
      <c r="W1683" s="2"/>
      <c r="X1683" s="2"/>
      <c r="Y1683" s="2"/>
      <c r="Z1683" s="2"/>
      <c r="AA1683" s="2"/>
      <c r="AB1683" s="2"/>
    </row>
    <row r="1684" customFormat="false" ht="15.75" hidden="false" customHeight="false" outlineLevel="0" collapsed="false">
      <c r="A1684" s="2" t="s">
        <v>366</v>
      </c>
      <c r="B1684" s="2"/>
      <c r="C1684" s="2"/>
      <c r="D1684" s="2"/>
      <c r="E1684" s="2" t="s">
        <v>367</v>
      </c>
      <c r="F1684" s="2"/>
      <c r="G1684" s="2"/>
      <c r="H1684" s="2"/>
      <c r="I1684" s="2" t="s">
        <v>90</v>
      </c>
      <c r="J1684" s="2" t="s">
        <v>221</v>
      </c>
      <c r="K1684" s="14" t="n">
        <v>90</v>
      </c>
      <c r="L1684" s="2"/>
      <c r="M1684" s="2" t="s">
        <v>63</v>
      </c>
      <c r="N1684" s="2" t="s">
        <v>368</v>
      </c>
      <c r="O1684" s="15" t="s">
        <v>369</v>
      </c>
      <c r="P1684" s="2" t="s">
        <v>335</v>
      </c>
      <c r="Q1684" s="2"/>
      <c r="R1684" s="19"/>
      <c r="S1684" s="14" t="s">
        <v>370</v>
      </c>
      <c r="T1684" s="2"/>
      <c r="U1684" s="2"/>
      <c r="V1684" s="2"/>
      <c r="W1684" s="2"/>
      <c r="X1684" s="2"/>
      <c r="Y1684" s="2"/>
      <c r="Z1684" s="2"/>
      <c r="AA1684" s="2"/>
      <c r="AB1684" s="2"/>
    </row>
    <row r="1685" customFormat="false" ht="15.75" hidden="false" customHeight="false" outlineLevel="0" collapsed="false">
      <c r="A1685" s="2" t="s">
        <v>371</v>
      </c>
      <c r="B1685" s="2"/>
      <c r="C1685" s="2"/>
      <c r="D1685" s="2"/>
      <c r="E1685" s="2" t="s">
        <v>310</v>
      </c>
      <c r="F1685" s="2"/>
      <c r="G1685" s="2"/>
      <c r="H1685" s="2"/>
      <c r="I1685" s="2" t="s">
        <v>90</v>
      </c>
      <c r="J1685" s="2" t="s">
        <v>221</v>
      </c>
      <c r="K1685" s="14" t="n">
        <v>120</v>
      </c>
      <c r="L1685" s="2"/>
      <c r="M1685" s="2" t="s">
        <v>63</v>
      </c>
      <c r="N1685" s="2" t="s">
        <v>368</v>
      </c>
      <c r="O1685" s="15" t="s">
        <v>369</v>
      </c>
      <c r="P1685" s="2" t="s">
        <v>335</v>
      </c>
      <c r="Q1685" s="2"/>
      <c r="R1685" s="19"/>
      <c r="S1685" s="14" t="s">
        <v>374</v>
      </c>
      <c r="T1685" s="2"/>
      <c r="U1685" s="2"/>
      <c r="V1685" s="2"/>
      <c r="W1685" s="2"/>
      <c r="X1685" s="2"/>
      <c r="Y1685" s="2"/>
      <c r="Z1685" s="2"/>
      <c r="AA1685" s="2"/>
      <c r="AB1685" s="2"/>
    </row>
    <row r="1686" customFormat="false" ht="15.75" hidden="false" customHeight="false" outlineLevel="0" collapsed="false">
      <c r="A1686" s="2" t="s">
        <v>372</v>
      </c>
      <c r="B1686" s="2"/>
      <c r="C1686" s="2"/>
      <c r="D1686" s="2"/>
      <c r="E1686" s="2" t="s">
        <v>373</v>
      </c>
      <c r="F1686" s="2"/>
      <c r="G1686" s="2"/>
      <c r="H1686" s="2"/>
      <c r="I1686" s="2" t="s">
        <v>90</v>
      </c>
      <c r="J1686" s="2" t="s">
        <v>221</v>
      </c>
      <c r="K1686" s="14" t="n">
        <v>80</v>
      </c>
      <c r="L1686" s="2"/>
      <c r="M1686" s="2" t="s">
        <v>63</v>
      </c>
      <c r="N1686" s="2" t="s">
        <v>368</v>
      </c>
      <c r="O1686" s="15" t="s">
        <v>369</v>
      </c>
      <c r="P1686" s="2" t="s">
        <v>335</v>
      </c>
      <c r="Q1686" s="2"/>
      <c r="R1686" s="19"/>
      <c r="S1686" s="14" t="s">
        <v>374</v>
      </c>
      <c r="T1686" s="2"/>
      <c r="U1686" s="2"/>
      <c r="V1686" s="2"/>
      <c r="W1686" s="2"/>
      <c r="X1686" s="2"/>
      <c r="Y1686" s="2"/>
      <c r="Z1686" s="2"/>
      <c r="AA1686" s="2"/>
      <c r="AB1686" s="2"/>
    </row>
    <row r="1687" customFormat="false" ht="15.75" hidden="false" customHeight="false" outlineLevel="0" collapsed="false">
      <c r="A1687" s="2" t="s">
        <v>375</v>
      </c>
      <c r="B1687" s="2"/>
      <c r="C1687" s="2"/>
      <c r="D1687" s="2"/>
      <c r="E1687" s="2" t="s">
        <v>375</v>
      </c>
      <c r="F1687" s="2"/>
      <c r="G1687" s="2"/>
      <c r="H1687" s="2"/>
      <c r="I1687" s="2" t="s">
        <v>90</v>
      </c>
      <c r="J1687" s="2" t="s">
        <v>221</v>
      </c>
      <c r="K1687" s="14" t="n">
        <v>500</v>
      </c>
      <c r="L1687" s="2"/>
      <c r="M1687" s="2" t="s">
        <v>63</v>
      </c>
      <c r="N1687" s="2" t="s">
        <v>368</v>
      </c>
      <c r="O1687" s="15" t="s">
        <v>369</v>
      </c>
      <c r="P1687" s="2" t="s">
        <v>335</v>
      </c>
      <c r="Q1687" s="2"/>
      <c r="R1687" s="19"/>
      <c r="S1687" s="14" t="s">
        <v>370</v>
      </c>
      <c r="T1687" s="2"/>
      <c r="U1687" s="2"/>
      <c r="V1687" s="2"/>
      <c r="W1687" s="2"/>
      <c r="X1687" s="2"/>
      <c r="Y1687" s="2"/>
      <c r="Z1687" s="2"/>
      <c r="AA1687" s="2"/>
      <c r="AB1687" s="2"/>
    </row>
    <row r="1688" customFormat="false" ht="15.75" hidden="false" customHeight="false" outlineLevel="0" collapsed="false">
      <c r="A1688" s="2" t="s">
        <v>376</v>
      </c>
      <c r="B1688" s="2"/>
      <c r="C1688" s="2"/>
      <c r="D1688" s="2"/>
      <c r="E1688" s="2" t="s">
        <v>375</v>
      </c>
      <c r="F1688" s="2"/>
      <c r="G1688" s="2"/>
      <c r="H1688" s="2"/>
      <c r="I1688" s="2" t="s">
        <v>90</v>
      </c>
      <c r="J1688" s="2" t="s">
        <v>221</v>
      </c>
      <c r="K1688" s="14" t="n">
        <v>900</v>
      </c>
      <c r="L1688" s="2"/>
      <c r="M1688" s="2" t="s">
        <v>63</v>
      </c>
      <c r="N1688" s="2" t="s">
        <v>368</v>
      </c>
      <c r="O1688" s="15" t="s">
        <v>369</v>
      </c>
      <c r="P1688" s="2" t="s">
        <v>335</v>
      </c>
      <c r="Q1688" s="2"/>
      <c r="R1688" s="19"/>
      <c r="S1688" s="14" t="s">
        <v>374</v>
      </c>
      <c r="T1688" s="2"/>
      <c r="U1688" s="2"/>
      <c r="V1688" s="2"/>
      <c r="W1688" s="2"/>
      <c r="X1688" s="2"/>
      <c r="Y1688" s="2"/>
      <c r="Z1688" s="2"/>
      <c r="AA1688" s="2"/>
      <c r="AB1688" s="2"/>
    </row>
    <row r="1689" customFormat="false" ht="15.75" hidden="false" customHeight="false" outlineLevel="0" collapsed="false">
      <c r="A1689" s="2" t="s">
        <v>377</v>
      </c>
      <c r="B1689" s="2"/>
      <c r="C1689" s="2"/>
      <c r="D1689" s="2"/>
      <c r="E1689" s="2" t="s">
        <v>375</v>
      </c>
      <c r="F1689" s="2"/>
      <c r="G1689" s="2"/>
      <c r="H1689" s="2"/>
      <c r="I1689" s="2" t="s">
        <v>90</v>
      </c>
      <c r="J1689" s="2" t="s">
        <v>221</v>
      </c>
      <c r="K1689" s="14" t="n">
        <v>300</v>
      </c>
      <c r="L1689" s="2"/>
      <c r="M1689" s="2" t="s">
        <v>63</v>
      </c>
      <c r="N1689" s="2" t="s">
        <v>368</v>
      </c>
      <c r="O1689" s="15" t="s">
        <v>369</v>
      </c>
      <c r="P1689" s="2" t="s">
        <v>335</v>
      </c>
      <c r="Q1689" s="2"/>
      <c r="R1689" s="19"/>
      <c r="S1689" s="14" t="s">
        <v>374</v>
      </c>
      <c r="T1689" s="2"/>
      <c r="U1689" s="2"/>
      <c r="V1689" s="2"/>
      <c r="W1689" s="2"/>
      <c r="X1689" s="2"/>
      <c r="Y1689" s="2"/>
      <c r="Z1689" s="2"/>
      <c r="AA1689" s="2"/>
      <c r="AB1689" s="2"/>
    </row>
    <row r="1690" customFormat="false" ht="15.75" hidden="false" customHeight="false" outlineLevel="0" collapsed="false">
      <c r="A1690" s="2" t="s">
        <v>378</v>
      </c>
      <c r="B1690" s="2"/>
      <c r="C1690" s="2"/>
      <c r="D1690" s="2"/>
      <c r="E1690" s="2" t="s">
        <v>378</v>
      </c>
      <c r="F1690" s="2"/>
      <c r="G1690" s="2"/>
      <c r="H1690" s="2"/>
      <c r="I1690" s="2" t="s">
        <v>90</v>
      </c>
      <c r="J1690" s="2" t="s">
        <v>221</v>
      </c>
      <c r="K1690" s="14" t="n">
        <v>100</v>
      </c>
      <c r="L1690" s="2"/>
      <c r="M1690" s="2" t="s">
        <v>63</v>
      </c>
      <c r="N1690" s="2" t="s">
        <v>368</v>
      </c>
      <c r="O1690" s="15" t="s">
        <v>369</v>
      </c>
      <c r="P1690" s="2" t="s">
        <v>335</v>
      </c>
      <c r="Q1690" s="2"/>
      <c r="R1690" s="19"/>
      <c r="S1690" s="14" t="s">
        <v>374</v>
      </c>
      <c r="T1690" s="2"/>
      <c r="U1690" s="2"/>
      <c r="V1690" s="2"/>
      <c r="W1690" s="2"/>
      <c r="X1690" s="2"/>
      <c r="Y1690" s="2"/>
      <c r="Z1690" s="2"/>
      <c r="AA1690" s="2"/>
      <c r="AB1690" s="2"/>
    </row>
    <row r="1691" customFormat="false" ht="15.75" hidden="false" customHeight="false" outlineLevel="0" collapsed="false">
      <c r="A1691" s="2" t="s">
        <v>366</v>
      </c>
      <c r="B1691" s="2"/>
      <c r="C1691" s="2"/>
      <c r="D1691" s="2"/>
      <c r="E1691" s="2" t="s">
        <v>367</v>
      </c>
      <c r="F1691" s="2"/>
      <c r="G1691" s="2"/>
      <c r="H1691" s="2"/>
      <c r="I1691" s="2" t="s">
        <v>90</v>
      </c>
      <c r="J1691" s="6" t="s">
        <v>83</v>
      </c>
      <c r="K1691" s="14" t="n">
        <v>0</v>
      </c>
      <c r="L1691" s="2"/>
      <c r="M1691" s="2" t="s">
        <v>63</v>
      </c>
      <c r="N1691" s="2" t="s">
        <v>368</v>
      </c>
      <c r="O1691" s="15" t="s">
        <v>369</v>
      </c>
      <c r="P1691" s="2" t="s">
        <v>335</v>
      </c>
      <c r="Q1691" s="2"/>
      <c r="R1691" s="19"/>
      <c r="S1691" s="14" t="s">
        <v>381</v>
      </c>
      <c r="T1691" s="2"/>
      <c r="U1691" s="2"/>
      <c r="V1691" s="2"/>
      <c r="W1691" s="2"/>
      <c r="X1691" s="2"/>
      <c r="Y1691" s="2"/>
      <c r="Z1691" s="2"/>
      <c r="AA1691" s="2"/>
      <c r="AB1691" s="2"/>
    </row>
    <row r="1692" customFormat="false" ht="15.75" hidden="false" customHeight="false" outlineLevel="0" collapsed="false">
      <c r="A1692" s="2" t="s">
        <v>371</v>
      </c>
      <c r="B1692" s="2"/>
      <c r="C1692" s="2"/>
      <c r="D1692" s="2"/>
      <c r="E1692" s="2" t="s">
        <v>310</v>
      </c>
      <c r="F1692" s="2"/>
      <c r="G1692" s="2"/>
      <c r="H1692" s="2"/>
      <c r="I1692" s="2" t="s">
        <v>90</v>
      </c>
      <c r="J1692" s="6" t="s">
        <v>83</v>
      </c>
      <c r="K1692" s="14" t="n">
        <v>1000</v>
      </c>
      <c r="L1692" s="2"/>
      <c r="M1692" s="2" t="s">
        <v>63</v>
      </c>
      <c r="N1692" s="2" t="s">
        <v>368</v>
      </c>
      <c r="O1692" s="15" t="s">
        <v>369</v>
      </c>
      <c r="P1692" s="2" t="s">
        <v>335</v>
      </c>
      <c r="Q1692" s="2"/>
      <c r="R1692" s="19"/>
      <c r="S1692" s="14" t="s">
        <v>370</v>
      </c>
      <c r="T1692" s="2"/>
      <c r="U1692" s="2"/>
      <c r="V1692" s="2"/>
      <c r="W1692" s="2"/>
      <c r="X1692" s="2"/>
      <c r="Y1692" s="2"/>
      <c r="Z1692" s="2"/>
      <c r="AA1692" s="2"/>
      <c r="AB1692" s="2"/>
    </row>
    <row r="1693" customFormat="false" ht="15.75" hidden="false" customHeight="false" outlineLevel="0" collapsed="false">
      <c r="A1693" s="2" t="s">
        <v>372</v>
      </c>
      <c r="B1693" s="2"/>
      <c r="C1693" s="2"/>
      <c r="D1693" s="2"/>
      <c r="E1693" s="2" t="s">
        <v>373</v>
      </c>
      <c r="F1693" s="2"/>
      <c r="G1693" s="2"/>
      <c r="H1693" s="2"/>
      <c r="I1693" s="2" t="s">
        <v>90</v>
      </c>
      <c r="J1693" s="6" t="s">
        <v>83</v>
      </c>
      <c r="K1693" s="14" t="n">
        <v>10</v>
      </c>
      <c r="L1693" s="2"/>
      <c r="M1693" s="2" t="s">
        <v>63</v>
      </c>
      <c r="N1693" s="2" t="s">
        <v>368</v>
      </c>
      <c r="O1693" s="15" t="s">
        <v>369</v>
      </c>
      <c r="P1693" s="2" t="s">
        <v>335</v>
      </c>
      <c r="Q1693" s="2"/>
      <c r="R1693" s="19"/>
      <c r="S1693" s="14" t="s">
        <v>374</v>
      </c>
      <c r="T1693" s="2"/>
      <c r="U1693" s="2"/>
      <c r="V1693" s="2"/>
      <c r="W1693" s="2"/>
      <c r="X1693" s="2"/>
      <c r="Y1693" s="2"/>
      <c r="Z1693" s="2"/>
      <c r="AA1693" s="2"/>
      <c r="AB1693" s="2"/>
    </row>
    <row r="1694" customFormat="false" ht="15.75" hidden="false" customHeight="false" outlineLevel="0" collapsed="false">
      <c r="A1694" s="2" t="s">
        <v>375</v>
      </c>
      <c r="B1694" s="2"/>
      <c r="C1694" s="2"/>
      <c r="D1694" s="2"/>
      <c r="E1694" s="2" t="s">
        <v>375</v>
      </c>
      <c r="F1694" s="2"/>
      <c r="G1694" s="2"/>
      <c r="H1694" s="2"/>
      <c r="I1694" s="2" t="s">
        <v>90</v>
      </c>
      <c r="J1694" s="6" t="s">
        <v>83</v>
      </c>
      <c r="K1694" s="14" t="n">
        <v>50</v>
      </c>
      <c r="L1694" s="2"/>
      <c r="M1694" s="2" t="s">
        <v>63</v>
      </c>
      <c r="N1694" s="2" t="s">
        <v>368</v>
      </c>
      <c r="O1694" s="15" t="s">
        <v>369</v>
      </c>
      <c r="P1694" s="2" t="s">
        <v>335</v>
      </c>
      <c r="Q1694" s="2"/>
      <c r="R1694" s="19"/>
      <c r="S1694" s="14" t="s">
        <v>370</v>
      </c>
      <c r="T1694" s="2"/>
      <c r="U1694" s="2"/>
      <c r="V1694" s="2"/>
      <c r="W1694" s="2"/>
      <c r="X1694" s="2"/>
      <c r="Y1694" s="2"/>
      <c r="Z1694" s="2"/>
      <c r="AA1694" s="2"/>
      <c r="AB1694" s="2"/>
    </row>
    <row r="1695" customFormat="false" ht="15.75" hidden="false" customHeight="false" outlineLevel="0" collapsed="false">
      <c r="A1695" s="2" t="s">
        <v>376</v>
      </c>
      <c r="B1695" s="2"/>
      <c r="C1695" s="2"/>
      <c r="D1695" s="2"/>
      <c r="E1695" s="2" t="s">
        <v>375</v>
      </c>
      <c r="F1695" s="2"/>
      <c r="G1695" s="2"/>
      <c r="H1695" s="2"/>
      <c r="I1695" s="2" t="s">
        <v>90</v>
      </c>
      <c r="J1695" s="6" t="s">
        <v>83</v>
      </c>
      <c r="K1695" s="14" t="n">
        <v>420</v>
      </c>
      <c r="L1695" s="2"/>
      <c r="M1695" s="2" t="s">
        <v>63</v>
      </c>
      <c r="N1695" s="2" t="s">
        <v>368</v>
      </c>
      <c r="O1695" s="15" t="s">
        <v>369</v>
      </c>
      <c r="P1695" s="2" t="s">
        <v>335</v>
      </c>
      <c r="Q1695" s="2"/>
      <c r="R1695" s="19"/>
      <c r="S1695" s="14" t="s">
        <v>370</v>
      </c>
      <c r="T1695" s="2"/>
      <c r="U1695" s="2"/>
      <c r="V1695" s="2"/>
      <c r="W1695" s="2"/>
      <c r="X1695" s="2"/>
      <c r="Y1695" s="2"/>
      <c r="Z1695" s="2"/>
      <c r="AA1695" s="2"/>
      <c r="AB1695" s="2"/>
    </row>
    <row r="1696" customFormat="false" ht="15.75" hidden="false" customHeight="false" outlineLevel="0" collapsed="false">
      <c r="A1696" s="2" t="s">
        <v>377</v>
      </c>
      <c r="B1696" s="2"/>
      <c r="C1696" s="2"/>
      <c r="D1696" s="2"/>
      <c r="E1696" s="2" t="s">
        <v>375</v>
      </c>
      <c r="F1696" s="2"/>
      <c r="G1696" s="2"/>
      <c r="H1696" s="2"/>
      <c r="I1696" s="2" t="s">
        <v>90</v>
      </c>
      <c r="J1696" s="6" t="s">
        <v>83</v>
      </c>
      <c r="K1696" s="14" t="n">
        <v>420</v>
      </c>
      <c r="L1696" s="2"/>
      <c r="M1696" s="2" t="s">
        <v>63</v>
      </c>
      <c r="N1696" s="2" t="s">
        <v>368</v>
      </c>
      <c r="O1696" s="15" t="s">
        <v>369</v>
      </c>
      <c r="P1696" s="2" t="s">
        <v>335</v>
      </c>
      <c r="Q1696" s="2"/>
      <c r="R1696" s="19"/>
      <c r="S1696" s="14" t="s">
        <v>370</v>
      </c>
      <c r="T1696" s="2"/>
      <c r="U1696" s="2"/>
      <c r="V1696" s="2"/>
      <c r="W1696" s="2"/>
      <c r="X1696" s="2"/>
      <c r="Y1696" s="2"/>
      <c r="Z1696" s="2"/>
      <c r="AA1696" s="2"/>
      <c r="AB1696" s="2"/>
    </row>
    <row r="1697" customFormat="false" ht="15.75" hidden="false" customHeight="false" outlineLevel="0" collapsed="false">
      <c r="A1697" s="2" t="s">
        <v>378</v>
      </c>
      <c r="B1697" s="2"/>
      <c r="C1697" s="2"/>
      <c r="D1697" s="2"/>
      <c r="E1697" s="2" t="s">
        <v>378</v>
      </c>
      <c r="F1697" s="2"/>
      <c r="G1697" s="2"/>
      <c r="H1697" s="2"/>
      <c r="I1697" s="2" t="s">
        <v>90</v>
      </c>
      <c r="J1697" s="6" t="s">
        <v>83</v>
      </c>
      <c r="K1697" s="14" t="n">
        <v>20</v>
      </c>
      <c r="L1697" s="2"/>
      <c r="M1697" s="2" t="s">
        <v>63</v>
      </c>
      <c r="N1697" s="2" t="s">
        <v>368</v>
      </c>
      <c r="O1697" s="15" t="s">
        <v>369</v>
      </c>
      <c r="P1697" s="2" t="s">
        <v>335</v>
      </c>
      <c r="Q1697" s="2"/>
      <c r="R1697" s="19"/>
      <c r="S1697" s="14" t="s">
        <v>370</v>
      </c>
      <c r="T1697" s="2"/>
      <c r="U1697" s="2"/>
      <c r="V1697" s="2"/>
      <c r="W1697" s="2"/>
      <c r="X1697" s="2"/>
      <c r="Y1697" s="2"/>
      <c r="Z1697" s="2"/>
      <c r="AA1697" s="2"/>
      <c r="AB1697" s="2"/>
    </row>
    <row r="1698" customFormat="false" ht="15.75" hidden="false" customHeight="false" outlineLevel="0" collapsed="false">
      <c r="A1698" s="2" t="s">
        <v>366</v>
      </c>
      <c r="B1698" s="2"/>
      <c r="C1698" s="2"/>
      <c r="D1698" s="2"/>
      <c r="E1698" s="2" t="s">
        <v>367</v>
      </c>
      <c r="F1698" s="2"/>
      <c r="G1698" s="2"/>
      <c r="H1698" s="2"/>
      <c r="I1698" s="2" t="s">
        <v>90</v>
      </c>
      <c r="J1698" s="6" t="s">
        <v>158</v>
      </c>
      <c r="K1698" s="14" t="n">
        <v>470</v>
      </c>
      <c r="L1698" s="2"/>
      <c r="M1698" s="2" t="s">
        <v>63</v>
      </c>
      <c r="N1698" s="2" t="s">
        <v>368</v>
      </c>
      <c r="O1698" s="15" t="s">
        <v>369</v>
      </c>
      <c r="P1698" s="2" t="s">
        <v>335</v>
      </c>
      <c r="Q1698" s="2"/>
      <c r="R1698" s="19"/>
      <c r="S1698" s="14" t="s">
        <v>370</v>
      </c>
      <c r="T1698" s="2"/>
      <c r="U1698" s="2"/>
      <c r="V1698" s="2"/>
      <c r="W1698" s="2"/>
      <c r="X1698" s="2"/>
      <c r="Y1698" s="2"/>
      <c r="Z1698" s="2"/>
      <c r="AA1698" s="2"/>
      <c r="AB1698" s="2"/>
    </row>
    <row r="1699" customFormat="false" ht="15.75" hidden="false" customHeight="false" outlineLevel="0" collapsed="false">
      <c r="A1699" s="2" t="s">
        <v>371</v>
      </c>
      <c r="B1699" s="2"/>
      <c r="C1699" s="2"/>
      <c r="D1699" s="2"/>
      <c r="E1699" s="2" t="s">
        <v>310</v>
      </c>
      <c r="F1699" s="2"/>
      <c r="G1699" s="2"/>
      <c r="H1699" s="2"/>
      <c r="I1699" s="2" t="s">
        <v>90</v>
      </c>
      <c r="J1699" s="6" t="s">
        <v>158</v>
      </c>
      <c r="K1699" s="14" t="n">
        <v>60</v>
      </c>
      <c r="L1699" s="2"/>
      <c r="M1699" s="2" t="s">
        <v>63</v>
      </c>
      <c r="N1699" s="2" t="s">
        <v>368</v>
      </c>
      <c r="O1699" s="15" t="s">
        <v>369</v>
      </c>
      <c r="P1699" s="2" t="s">
        <v>335</v>
      </c>
      <c r="Q1699" s="2"/>
      <c r="R1699" s="19"/>
      <c r="S1699" s="14" t="s">
        <v>370</v>
      </c>
      <c r="T1699" s="2"/>
      <c r="U1699" s="2"/>
      <c r="V1699" s="2"/>
      <c r="W1699" s="2"/>
      <c r="X1699" s="2"/>
      <c r="Y1699" s="2"/>
      <c r="Z1699" s="2"/>
      <c r="AA1699" s="2"/>
      <c r="AB1699" s="2"/>
    </row>
    <row r="1700" customFormat="false" ht="15.75" hidden="false" customHeight="false" outlineLevel="0" collapsed="false">
      <c r="A1700" s="2" t="s">
        <v>372</v>
      </c>
      <c r="B1700" s="2"/>
      <c r="C1700" s="2"/>
      <c r="D1700" s="2"/>
      <c r="E1700" s="2" t="s">
        <v>373</v>
      </c>
      <c r="F1700" s="2"/>
      <c r="G1700" s="2"/>
      <c r="H1700" s="2"/>
      <c r="I1700" s="2" t="s">
        <v>90</v>
      </c>
      <c r="J1700" s="6" t="s">
        <v>158</v>
      </c>
      <c r="K1700" s="14" t="n">
        <v>10</v>
      </c>
      <c r="L1700" s="2"/>
      <c r="M1700" s="2" t="s">
        <v>63</v>
      </c>
      <c r="N1700" s="2" t="s">
        <v>368</v>
      </c>
      <c r="O1700" s="15" t="s">
        <v>369</v>
      </c>
      <c r="P1700" s="2" t="s">
        <v>335</v>
      </c>
      <c r="Q1700" s="2"/>
      <c r="R1700" s="19"/>
      <c r="S1700" s="14" t="s">
        <v>374</v>
      </c>
      <c r="T1700" s="2"/>
      <c r="U1700" s="2"/>
      <c r="V1700" s="2"/>
      <c r="W1700" s="2"/>
      <c r="X1700" s="2"/>
      <c r="Y1700" s="2"/>
      <c r="Z1700" s="2"/>
      <c r="AA1700" s="2"/>
      <c r="AB1700" s="2"/>
    </row>
    <row r="1701" customFormat="false" ht="15.75" hidden="false" customHeight="false" outlineLevel="0" collapsed="false">
      <c r="A1701" s="2" t="s">
        <v>375</v>
      </c>
      <c r="B1701" s="2"/>
      <c r="C1701" s="2"/>
      <c r="D1701" s="2"/>
      <c r="E1701" s="2" t="s">
        <v>375</v>
      </c>
      <c r="F1701" s="2"/>
      <c r="G1701" s="2"/>
      <c r="H1701" s="2"/>
      <c r="I1701" s="2" t="s">
        <v>90</v>
      </c>
      <c r="J1701" s="6" t="s">
        <v>158</v>
      </c>
      <c r="K1701" s="14" t="n">
        <v>260</v>
      </c>
      <c r="L1701" s="2"/>
      <c r="M1701" s="2" t="s">
        <v>63</v>
      </c>
      <c r="N1701" s="2" t="s">
        <v>368</v>
      </c>
      <c r="O1701" s="15" t="s">
        <v>369</v>
      </c>
      <c r="P1701" s="2" t="s">
        <v>335</v>
      </c>
      <c r="Q1701" s="2"/>
      <c r="R1701" s="19"/>
      <c r="S1701" s="14" t="s">
        <v>370</v>
      </c>
      <c r="T1701" s="2"/>
      <c r="U1701" s="2"/>
      <c r="V1701" s="2"/>
      <c r="W1701" s="2"/>
      <c r="X1701" s="2"/>
      <c r="Y1701" s="2"/>
      <c r="Z1701" s="2"/>
      <c r="AA1701" s="2"/>
      <c r="AB1701" s="2"/>
    </row>
    <row r="1702" customFormat="false" ht="15.75" hidden="false" customHeight="false" outlineLevel="0" collapsed="false">
      <c r="A1702" s="2" t="s">
        <v>376</v>
      </c>
      <c r="B1702" s="2"/>
      <c r="C1702" s="2"/>
      <c r="D1702" s="2"/>
      <c r="E1702" s="2" t="s">
        <v>375</v>
      </c>
      <c r="F1702" s="2"/>
      <c r="G1702" s="2"/>
      <c r="H1702" s="2"/>
      <c r="I1702" s="2" t="s">
        <v>90</v>
      </c>
      <c r="J1702" s="6" t="s">
        <v>158</v>
      </c>
      <c r="K1702" s="14" t="n">
        <v>330</v>
      </c>
      <c r="L1702" s="2"/>
      <c r="M1702" s="2" t="s">
        <v>63</v>
      </c>
      <c r="N1702" s="2" t="s">
        <v>368</v>
      </c>
      <c r="O1702" s="15" t="s">
        <v>369</v>
      </c>
      <c r="P1702" s="2" t="s">
        <v>335</v>
      </c>
      <c r="Q1702" s="2"/>
      <c r="R1702" s="19"/>
      <c r="S1702" s="14" t="s">
        <v>370</v>
      </c>
      <c r="T1702" s="2"/>
      <c r="U1702" s="2"/>
      <c r="V1702" s="2"/>
      <c r="W1702" s="2"/>
      <c r="X1702" s="2"/>
      <c r="Y1702" s="2"/>
      <c r="Z1702" s="2"/>
      <c r="AA1702" s="2"/>
      <c r="AB1702" s="2"/>
    </row>
    <row r="1703" customFormat="false" ht="15.75" hidden="false" customHeight="false" outlineLevel="0" collapsed="false">
      <c r="A1703" s="2" t="s">
        <v>377</v>
      </c>
      <c r="B1703" s="2"/>
      <c r="C1703" s="2"/>
      <c r="D1703" s="2"/>
      <c r="E1703" s="2" t="s">
        <v>375</v>
      </c>
      <c r="F1703" s="2"/>
      <c r="G1703" s="2"/>
      <c r="H1703" s="2"/>
      <c r="I1703" s="2" t="s">
        <v>90</v>
      </c>
      <c r="J1703" s="6" t="s">
        <v>158</v>
      </c>
      <c r="K1703" s="14" t="n">
        <v>330</v>
      </c>
      <c r="L1703" s="2"/>
      <c r="M1703" s="2" t="s">
        <v>63</v>
      </c>
      <c r="N1703" s="2" t="s">
        <v>368</v>
      </c>
      <c r="O1703" s="15" t="s">
        <v>369</v>
      </c>
      <c r="P1703" s="2" t="s">
        <v>335</v>
      </c>
      <c r="Q1703" s="2"/>
      <c r="R1703" s="19"/>
      <c r="S1703" s="14" t="s">
        <v>370</v>
      </c>
      <c r="T1703" s="2"/>
      <c r="U1703" s="2"/>
      <c r="V1703" s="2"/>
      <c r="W1703" s="2"/>
      <c r="X1703" s="2"/>
      <c r="Y1703" s="2"/>
      <c r="Z1703" s="2"/>
      <c r="AA1703" s="2"/>
      <c r="AB1703" s="2"/>
    </row>
    <row r="1704" customFormat="false" ht="15.75" hidden="false" customHeight="false" outlineLevel="0" collapsed="false">
      <c r="A1704" s="2" t="s">
        <v>378</v>
      </c>
      <c r="B1704" s="2"/>
      <c r="C1704" s="2"/>
      <c r="D1704" s="2"/>
      <c r="E1704" s="2" t="s">
        <v>378</v>
      </c>
      <c r="F1704" s="2"/>
      <c r="G1704" s="2"/>
      <c r="H1704" s="2"/>
      <c r="I1704" s="2" t="s">
        <v>90</v>
      </c>
      <c r="J1704" s="6" t="s">
        <v>158</v>
      </c>
      <c r="K1704" s="14" t="n">
        <v>10</v>
      </c>
      <c r="L1704" s="2"/>
      <c r="M1704" s="2" t="s">
        <v>63</v>
      </c>
      <c r="N1704" s="2" t="s">
        <v>368</v>
      </c>
      <c r="O1704" s="15" t="s">
        <v>369</v>
      </c>
      <c r="P1704" s="2" t="s">
        <v>335</v>
      </c>
      <c r="Q1704" s="2"/>
      <c r="R1704" s="19"/>
      <c r="S1704" s="14" t="s">
        <v>374</v>
      </c>
      <c r="T1704" s="2"/>
      <c r="U1704" s="2"/>
      <c r="V1704" s="2"/>
      <c r="W1704" s="2"/>
      <c r="X1704" s="2"/>
      <c r="Y1704" s="2"/>
      <c r="Z1704" s="2"/>
      <c r="AA1704" s="2"/>
      <c r="AB1704" s="2"/>
    </row>
    <row r="1705" customFormat="false" ht="15.75" hidden="false" customHeight="false" outlineLevel="0" collapsed="false">
      <c r="A1705" s="2" t="s">
        <v>366</v>
      </c>
      <c r="B1705" s="2"/>
      <c r="C1705" s="2"/>
      <c r="D1705" s="2"/>
      <c r="E1705" s="2" t="s">
        <v>367</v>
      </c>
      <c r="F1705" s="2"/>
      <c r="G1705" s="2"/>
      <c r="H1705" s="2"/>
      <c r="I1705" s="2" t="s">
        <v>90</v>
      </c>
      <c r="J1705" s="2" t="s">
        <v>382</v>
      </c>
      <c r="K1705" s="14" t="n">
        <v>0</v>
      </c>
      <c r="L1705" s="2"/>
      <c r="M1705" s="2" t="s">
        <v>63</v>
      </c>
      <c r="N1705" s="2" t="s">
        <v>368</v>
      </c>
      <c r="O1705" s="15" t="s">
        <v>369</v>
      </c>
      <c r="P1705" s="2" t="s">
        <v>335</v>
      </c>
      <c r="Q1705" s="2"/>
      <c r="R1705" s="19"/>
      <c r="S1705" s="14" t="s">
        <v>370</v>
      </c>
      <c r="T1705" s="2"/>
      <c r="U1705" s="2"/>
      <c r="V1705" s="2"/>
      <c r="W1705" s="2"/>
      <c r="X1705" s="2"/>
      <c r="Y1705" s="2"/>
      <c r="Z1705" s="2"/>
      <c r="AA1705" s="2"/>
      <c r="AB1705" s="2"/>
    </row>
    <row r="1706" customFormat="false" ht="15.75" hidden="false" customHeight="false" outlineLevel="0" collapsed="false">
      <c r="A1706" s="2" t="s">
        <v>371</v>
      </c>
      <c r="B1706" s="2"/>
      <c r="C1706" s="2"/>
      <c r="D1706" s="2"/>
      <c r="E1706" s="2" t="s">
        <v>310</v>
      </c>
      <c r="F1706" s="2"/>
      <c r="G1706" s="2"/>
      <c r="H1706" s="2"/>
      <c r="I1706" s="2" t="s">
        <v>90</v>
      </c>
      <c r="J1706" s="2" t="s">
        <v>382</v>
      </c>
      <c r="K1706" s="14" t="n">
        <v>0</v>
      </c>
      <c r="L1706" s="2"/>
      <c r="M1706" s="2" t="s">
        <v>63</v>
      </c>
      <c r="N1706" s="2" t="s">
        <v>368</v>
      </c>
      <c r="O1706" s="15" t="s">
        <v>369</v>
      </c>
      <c r="P1706" s="2" t="s">
        <v>335</v>
      </c>
      <c r="Q1706" s="2"/>
      <c r="R1706" s="19"/>
      <c r="S1706" s="14" t="s">
        <v>374</v>
      </c>
      <c r="T1706" s="2"/>
      <c r="U1706" s="2"/>
      <c r="V1706" s="2"/>
      <c r="W1706" s="2"/>
      <c r="X1706" s="2"/>
      <c r="Y1706" s="2"/>
      <c r="Z1706" s="2"/>
      <c r="AA1706" s="2"/>
      <c r="AB1706" s="2"/>
    </row>
    <row r="1707" customFormat="false" ht="15.75" hidden="false" customHeight="false" outlineLevel="0" collapsed="false">
      <c r="A1707" s="2" t="s">
        <v>372</v>
      </c>
      <c r="B1707" s="2"/>
      <c r="C1707" s="2"/>
      <c r="D1707" s="2"/>
      <c r="E1707" s="2" t="s">
        <v>373</v>
      </c>
      <c r="F1707" s="2"/>
      <c r="G1707" s="2"/>
      <c r="H1707" s="2"/>
      <c r="I1707" s="2" t="s">
        <v>90</v>
      </c>
      <c r="J1707" s="2" t="s">
        <v>382</v>
      </c>
      <c r="K1707" s="14" t="n">
        <v>1000</v>
      </c>
      <c r="L1707" s="2"/>
      <c r="M1707" s="2" t="s">
        <v>63</v>
      </c>
      <c r="N1707" s="2" t="s">
        <v>368</v>
      </c>
      <c r="O1707" s="15" t="s">
        <v>369</v>
      </c>
      <c r="P1707" s="2" t="s">
        <v>335</v>
      </c>
      <c r="Q1707" s="2"/>
      <c r="R1707" s="19"/>
      <c r="S1707" s="14" t="s">
        <v>374</v>
      </c>
      <c r="T1707" s="2"/>
      <c r="U1707" s="2"/>
      <c r="V1707" s="2"/>
      <c r="W1707" s="2"/>
      <c r="X1707" s="2"/>
      <c r="Y1707" s="2"/>
      <c r="Z1707" s="2"/>
      <c r="AA1707" s="2"/>
      <c r="AB1707" s="2"/>
    </row>
    <row r="1708" customFormat="false" ht="15.75" hidden="false" customHeight="false" outlineLevel="0" collapsed="false">
      <c r="A1708" s="2" t="s">
        <v>375</v>
      </c>
      <c r="B1708" s="2"/>
      <c r="C1708" s="2"/>
      <c r="D1708" s="2"/>
      <c r="E1708" s="2" t="s">
        <v>375</v>
      </c>
      <c r="F1708" s="2"/>
      <c r="G1708" s="2"/>
      <c r="H1708" s="2"/>
      <c r="I1708" s="2" t="s">
        <v>90</v>
      </c>
      <c r="J1708" s="2" t="s">
        <v>382</v>
      </c>
      <c r="K1708" s="14" t="n">
        <v>0</v>
      </c>
      <c r="L1708" s="2"/>
      <c r="M1708" s="2" t="s">
        <v>63</v>
      </c>
      <c r="N1708" s="2" t="s">
        <v>368</v>
      </c>
      <c r="O1708" s="15" t="s">
        <v>369</v>
      </c>
      <c r="P1708" s="2" t="s">
        <v>335</v>
      </c>
      <c r="Q1708" s="2"/>
      <c r="R1708" s="19"/>
      <c r="S1708" s="14" t="s">
        <v>370</v>
      </c>
      <c r="T1708" s="2"/>
      <c r="U1708" s="2"/>
      <c r="V1708" s="2"/>
      <c r="W1708" s="2"/>
      <c r="X1708" s="2"/>
      <c r="Y1708" s="2"/>
      <c r="Z1708" s="2"/>
      <c r="AA1708" s="2"/>
      <c r="AB1708" s="2"/>
    </row>
    <row r="1709" customFormat="false" ht="15.75" hidden="false" customHeight="false" outlineLevel="0" collapsed="false">
      <c r="A1709" s="2" t="s">
        <v>376</v>
      </c>
      <c r="B1709" s="2"/>
      <c r="C1709" s="2"/>
      <c r="D1709" s="2"/>
      <c r="E1709" s="2" t="s">
        <v>375</v>
      </c>
      <c r="F1709" s="2"/>
      <c r="G1709" s="2"/>
      <c r="H1709" s="2"/>
      <c r="I1709" s="2" t="s">
        <v>90</v>
      </c>
      <c r="J1709" s="2" t="s">
        <v>382</v>
      </c>
      <c r="K1709" s="14" t="n">
        <v>0</v>
      </c>
      <c r="L1709" s="2"/>
      <c r="M1709" s="2" t="s">
        <v>63</v>
      </c>
      <c r="N1709" s="2" t="s">
        <v>368</v>
      </c>
      <c r="O1709" s="15" t="s">
        <v>369</v>
      </c>
      <c r="P1709" s="2" t="s">
        <v>335</v>
      </c>
      <c r="Q1709" s="2"/>
      <c r="R1709" s="19"/>
      <c r="S1709" s="14" t="s">
        <v>370</v>
      </c>
      <c r="T1709" s="2"/>
      <c r="U1709" s="2"/>
      <c r="V1709" s="2"/>
      <c r="W1709" s="2"/>
      <c r="X1709" s="2"/>
      <c r="Y1709" s="2"/>
      <c r="Z1709" s="2"/>
      <c r="AA1709" s="2"/>
      <c r="AB1709" s="2"/>
    </row>
    <row r="1710" customFormat="false" ht="15.75" hidden="false" customHeight="false" outlineLevel="0" collapsed="false">
      <c r="A1710" s="2" t="s">
        <v>377</v>
      </c>
      <c r="B1710" s="2"/>
      <c r="C1710" s="2"/>
      <c r="D1710" s="2"/>
      <c r="E1710" s="2" t="s">
        <v>375</v>
      </c>
      <c r="F1710" s="2"/>
      <c r="G1710" s="2"/>
      <c r="H1710" s="2"/>
      <c r="I1710" s="2" t="s">
        <v>90</v>
      </c>
      <c r="J1710" s="2" t="s">
        <v>382</v>
      </c>
      <c r="K1710" s="14" t="n">
        <v>0</v>
      </c>
      <c r="L1710" s="2"/>
      <c r="M1710" s="2" t="s">
        <v>63</v>
      </c>
      <c r="N1710" s="2" t="s">
        <v>368</v>
      </c>
      <c r="O1710" s="15" t="s">
        <v>369</v>
      </c>
      <c r="P1710" s="2" t="s">
        <v>335</v>
      </c>
      <c r="Q1710" s="2"/>
      <c r="R1710" s="19"/>
      <c r="S1710" s="14" t="s">
        <v>370</v>
      </c>
      <c r="T1710" s="2"/>
      <c r="U1710" s="2"/>
      <c r="V1710" s="2"/>
      <c r="W1710" s="2"/>
      <c r="X1710" s="2"/>
      <c r="Y1710" s="2"/>
      <c r="Z1710" s="2"/>
      <c r="AA1710" s="2"/>
      <c r="AB1710" s="2"/>
    </row>
    <row r="1711" customFormat="false" ht="15.75" hidden="false" customHeight="false" outlineLevel="0" collapsed="false">
      <c r="A1711" s="2" t="s">
        <v>378</v>
      </c>
      <c r="B1711" s="2"/>
      <c r="C1711" s="2"/>
      <c r="D1711" s="2"/>
      <c r="E1711" s="2" t="s">
        <v>378</v>
      </c>
      <c r="F1711" s="2"/>
      <c r="G1711" s="2"/>
      <c r="H1711" s="2"/>
      <c r="I1711" s="2" t="s">
        <v>90</v>
      </c>
      <c r="J1711" s="2" t="s">
        <v>382</v>
      </c>
      <c r="K1711" s="14" t="n">
        <v>1000</v>
      </c>
      <c r="L1711" s="2"/>
      <c r="M1711" s="2" t="s">
        <v>63</v>
      </c>
      <c r="N1711" s="2" t="s">
        <v>368</v>
      </c>
      <c r="O1711" s="15" t="s">
        <v>369</v>
      </c>
      <c r="P1711" s="2" t="s">
        <v>335</v>
      </c>
      <c r="Q1711" s="2"/>
      <c r="R1711" s="19"/>
      <c r="S1711" s="14" t="s">
        <v>374</v>
      </c>
      <c r="T1711" s="2"/>
      <c r="U1711" s="2"/>
      <c r="V1711" s="2"/>
      <c r="W1711" s="2"/>
      <c r="X1711" s="2"/>
      <c r="Y1711" s="2"/>
      <c r="Z1711" s="2"/>
      <c r="AA1711" s="2"/>
      <c r="AB1711" s="2"/>
    </row>
    <row r="1712" customFormat="false" ht="15.75" hidden="false" customHeight="false" outlineLevel="0" collapsed="false">
      <c r="A1712" s="2" t="s">
        <v>366</v>
      </c>
      <c r="B1712" s="2"/>
      <c r="C1712" s="2"/>
      <c r="D1712" s="2"/>
      <c r="E1712" s="2" t="s">
        <v>367</v>
      </c>
      <c r="F1712" s="2"/>
      <c r="G1712" s="2"/>
      <c r="H1712" s="2"/>
      <c r="I1712" s="2" t="s">
        <v>90</v>
      </c>
      <c r="J1712" s="2" t="s">
        <v>383</v>
      </c>
      <c r="K1712" s="14" t="n">
        <v>20</v>
      </c>
      <c r="L1712" s="2"/>
      <c r="M1712" s="2" t="s">
        <v>63</v>
      </c>
      <c r="N1712" s="2" t="s">
        <v>368</v>
      </c>
      <c r="O1712" s="15" t="s">
        <v>369</v>
      </c>
      <c r="P1712" s="2" t="s">
        <v>335</v>
      </c>
      <c r="Q1712" s="2"/>
      <c r="R1712" s="19"/>
      <c r="S1712" s="14" t="s">
        <v>374</v>
      </c>
      <c r="T1712" s="2"/>
      <c r="U1712" s="2"/>
      <c r="V1712" s="2"/>
      <c r="W1712" s="2"/>
      <c r="X1712" s="2"/>
      <c r="Y1712" s="2"/>
      <c r="Z1712" s="2"/>
      <c r="AA1712" s="2"/>
      <c r="AB1712" s="2"/>
    </row>
    <row r="1713" customFormat="false" ht="15.75" hidden="false" customHeight="false" outlineLevel="0" collapsed="false">
      <c r="A1713" s="2" t="s">
        <v>371</v>
      </c>
      <c r="B1713" s="2"/>
      <c r="C1713" s="2"/>
      <c r="D1713" s="2"/>
      <c r="E1713" s="2" t="s">
        <v>310</v>
      </c>
      <c r="F1713" s="2"/>
      <c r="G1713" s="2"/>
      <c r="H1713" s="2"/>
      <c r="I1713" s="2" t="s">
        <v>90</v>
      </c>
      <c r="J1713" s="2" t="s">
        <v>383</v>
      </c>
      <c r="K1713" s="14" t="n">
        <v>140</v>
      </c>
      <c r="L1713" s="2"/>
      <c r="M1713" s="2" t="s">
        <v>63</v>
      </c>
      <c r="N1713" s="2" t="s">
        <v>368</v>
      </c>
      <c r="O1713" s="15" t="s">
        <v>369</v>
      </c>
      <c r="P1713" s="2" t="s">
        <v>335</v>
      </c>
      <c r="Q1713" s="2"/>
      <c r="R1713" s="19"/>
      <c r="S1713" s="14" t="s">
        <v>370</v>
      </c>
      <c r="T1713" s="2"/>
      <c r="U1713" s="2"/>
      <c r="V1713" s="2"/>
      <c r="W1713" s="2"/>
      <c r="X1713" s="2"/>
      <c r="Y1713" s="2"/>
      <c r="Z1713" s="2"/>
      <c r="AA1713" s="2"/>
      <c r="AB1713" s="2"/>
    </row>
    <row r="1714" customFormat="false" ht="15.75" hidden="false" customHeight="false" outlineLevel="0" collapsed="false">
      <c r="A1714" s="2" t="s">
        <v>372</v>
      </c>
      <c r="B1714" s="2"/>
      <c r="C1714" s="2"/>
      <c r="D1714" s="2"/>
      <c r="E1714" s="2" t="s">
        <v>373</v>
      </c>
      <c r="F1714" s="2"/>
      <c r="G1714" s="2"/>
      <c r="H1714" s="2"/>
      <c r="I1714" s="2" t="s">
        <v>90</v>
      </c>
      <c r="J1714" s="2" t="s">
        <v>383</v>
      </c>
      <c r="K1714" s="14" t="n">
        <v>5</v>
      </c>
      <c r="L1714" s="2"/>
      <c r="M1714" s="2" t="s">
        <v>63</v>
      </c>
      <c r="N1714" s="2" t="s">
        <v>368</v>
      </c>
      <c r="O1714" s="15" t="s">
        <v>369</v>
      </c>
      <c r="P1714" s="2" t="s">
        <v>335</v>
      </c>
      <c r="Q1714" s="2"/>
      <c r="R1714" s="19"/>
      <c r="S1714" s="14" t="s">
        <v>374</v>
      </c>
      <c r="T1714" s="2"/>
      <c r="U1714" s="2"/>
      <c r="V1714" s="2"/>
      <c r="W1714" s="2"/>
      <c r="X1714" s="2"/>
      <c r="Y1714" s="2"/>
      <c r="Z1714" s="2"/>
      <c r="AA1714" s="2"/>
      <c r="AB1714" s="2"/>
    </row>
    <row r="1715" customFormat="false" ht="15.75" hidden="false" customHeight="false" outlineLevel="0" collapsed="false">
      <c r="A1715" s="2" t="s">
        <v>375</v>
      </c>
      <c r="B1715" s="2"/>
      <c r="C1715" s="2"/>
      <c r="D1715" s="2"/>
      <c r="E1715" s="2" t="s">
        <v>375</v>
      </c>
      <c r="F1715" s="2"/>
      <c r="G1715" s="2"/>
      <c r="H1715" s="2"/>
      <c r="I1715" s="2" t="s">
        <v>90</v>
      </c>
      <c r="J1715" s="2" t="s">
        <v>383</v>
      </c>
      <c r="K1715" s="14" t="n">
        <v>70</v>
      </c>
      <c r="L1715" s="2"/>
      <c r="M1715" s="2" t="s">
        <v>63</v>
      </c>
      <c r="N1715" s="2" t="s">
        <v>368</v>
      </c>
      <c r="O1715" s="15" t="s">
        <v>369</v>
      </c>
      <c r="P1715" s="2" t="s">
        <v>335</v>
      </c>
      <c r="Q1715" s="2"/>
      <c r="R1715" s="19"/>
      <c r="S1715" s="14" t="s">
        <v>370</v>
      </c>
      <c r="T1715" s="2"/>
      <c r="U1715" s="2"/>
      <c r="V1715" s="2"/>
      <c r="W1715" s="2"/>
      <c r="X1715" s="2"/>
      <c r="Y1715" s="2"/>
      <c r="Z1715" s="2"/>
      <c r="AA1715" s="2"/>
      <c r="AB1715" s="2"/>
    </row>
    <row r="1716" customFormat="false" ht="15.75" hidden="false" customHeight="false" outlineLevel="0" collapsed="false">
      <c r="A1716" s="2" t="s">
        <v>376</v>
      </c>
      <c r="B1716" s="2"/>
      <c r="C1716" s="2"/>
      <c r="D1716" s="2"/>
      <c r="E1716" s="2" t="s">
        <v>375</v>
      </c>
      <c r="F1716" s="2"/>
      <c r="G1716" s="2"/>
      <c r="H1716" s="2"/>
      <c r="I1716" s="2" t="s">
        <v>90</v>
      </c>
      <c r="J1716" s="2" t="s">
        <v>383</v>
      </c>
      <c r="K1716" s="14" t="n">
        <v>130</v>
      </c>
      <c r="L1716" s="2"/>
      <c r="M1716" s="2" t="s">
        <v>63</v>
      </c>
      <c r="N1716" s="2" t="s">
        <v>368</v>
      </c>
      <c r="O1716" s="15" t="s">
        <v>369</v>
      </c>
      <c r="P1716" s="2" t="s">
        <v>335</v>
      </c>
      <c r="Q1716" s="2"/>
      <c r="R1716" s="19"/>
      <c r="S1716" s="14" t="s">
        <v>370</v>
      </c>
      <c r="T1716" s="2"/>
      <c r="U1716" s="2"/>
      <c r="V1716" s="2"/>
      <c r="W1716" s="2"/>
      <c r="X1716" s="2"/>
      <c r="Y1716" s="2"/>
      <c r="Z1716" s="2"/>
      <c r="AA1716" s="2"/>
      <c r="AB1716" s="2"/>
    </row>
    <row r="1717" customFormat="false" ht="15.75" hidden="false" customHeight="false" outlineLevel="0" collapsed="false">
      <c r="A1717" s="2" t="s">
        <v>377</v>
      </c>
      <c r="B1717" s="2"/>
      <c r="C1717" s="2"/>
      <c r="D1717" s="2"/>
      <c r="E1717" s="2" t="s">
        <v>375</v>
      </c>
      <c r="F1717" s="2"/>
      <c r="G1717" s="2"/>
      <c r="H1717" s="2"/>
      <c r="I1717" s="2" t="s">
        <v>90</v>
      </c>
      <c r="J1717" s="2" t="s">
        <v>383</v>
      </c>
      <c r="K1717" s="14" t="n">
        <v>130</v>
      </c>
      <c r="L1717" s="2"/>
      <c r="M1717" s="2" t="s">
        <v>63</v>
      </c>
      <c r="N1717" s="2" t="s">
        <v>368</v>
      </c>
      <c r="O1717" s="15" t="s">
        <v>369</v>
      </c>
      <c r="P1717" s="2" t="s">
        <v>335</v>
      </c>
      <c r="Q1717" s="2"/>
      <c r="R1717" s="19"/>
      <c r="S1717" s="14" t="s">
        <v>370</v>
      </c>
      <c r="T1717" s="2"/>
      <c r="U1717" s="2"/>
      <c r="V1717" s="2"/>
      <c r="W1717" s="2"/>
      <c r="X1717" s="2"/>
      <c r="Y1717" s="2"/>
      <c r="Z1717" s="2"/>
      <c r="AA1717" s="2"/>
      <c r="AB1717" s="2"/>
    </row>
    <row r="1718" customFormat="false" ht="15.75" hidden="false" customHeight="false" outlineLevel="0" collapsed="false">
      <c r="A1718" s="2" t="s">
        <v>378</v>
      </c>
      <c r="B1718" s="2"/>
      <c r="C1718" s="2"/>
      <c r="D1718" s="2"/>
      <c r="E1718" s="2" t="s">
        <v>378</v>
      </c>
      <c r="F1718" s="2"/>
      <c r="G1718" s="2"/>
      <c r="H1718" s="2"/>
      <c r="I1718" s="2" t="s">
        <v>90</v>
      </c>
      <c r="J1718" s="2" t="s">
        <v>383</v>
      </c>
      <c r="K1718" s="14" t="n">
        <v>5</v>
      </c>
      <c r="L1718" s="2"/>
      <c r="M1718" s="2" t="s">
        <v>63</v>
      </c>
      <c r="N1718" s="2" t="s">
        <v>368</v>
      </c>
      <c r="O1718" s="15" t="s">
        <v>369</v>
      </c>
      <c r="P1718" s="2" t="s">
        <v>335</v>
      </c>
      <c r="Q1718" s="2"/>
      <c r="R1718" s="19"/>
      <c r="S1718" s="14" t="s">
        <v>370</v>
      </c>
      <c r="T1718" s="2"/>
      <c r="U1718" s="2"/>
      <c r="V1718" s="2"/>
      <c r="W1718" s="2"/>
      <c r="X1718" s="2"/>
      <c r="Y1718" s="2"/>
      <c r="Z1718" s="2"/>
      <c r="AA1718" s="2"/>
      <c r="AB1718" s="2"/>
    </row>
    <row r="1719" customFormat="false" ht="15.75" hidden="false" customHeight="false" outlineLevel="0" collapsed="false">
      <c r="A1719" s="2" t="s">
        <v>366</v>
      </c>
      <c r="B1719" s="2"/>
      <c r="C1719" s="2"/>
      <c r="D1719" s="2"/>
      <c r="E1719" s="2" t="s">
        <v>367</v>
      </c>
      <c r="F1719" s="2"/>
      <c r="G1719" s="2"/>
      <c r="H1719" s="2"/>
      <c r="I1719" s="2" t="s">
        <v>90</v>
      </c>
      <c r="J1719" s="2" t="s">
        <v>384</v>
      </c>
      <c r="K1719" s="14" t="n">
        <v>50</v>
      </c>
      <c r="L1719" s="2"/>
      <c r="M1719" s="2" t="s">
        <v>63</v>
      </c>
      <c r="N1719" s="2" t="s">
        <v>368</v>
      </c>
      <c r="O1719" s="15" t="s">
        <v>369</v>
      </c>
      <c r="P1719" s="2" t="s">
        <v>335</v>
      </c>
      <c r="Q1719" s="2"/>
      <c r="R1719" s="19"/>
      <c r="S1719" s="14" t="s">
        <v>374</v>
      </c>
      <c r="T1719" s="2"/>
      <c r="U1719" s="2"/>
      <c r="V1719" s="2"/>
      <c r="W1719" s="2"/>
      <c r="X1719" s="2"/>
      <c r="Y1719" s="2"/>
      <c r="Z1719" s="2"/>
      <c r="AA1719" s="2"/>
      <c r="AB1719" s="2"/>
    </row>
    <row r="1720" customFormat="false" ht="15.75" hidden="false" customHeight="false" outlineLevel="0" collapsed="false">
      <c r="A1720" s="2" t="s">
        <v>371</v>
      </c>
      <c r="B1720" s="2"/>
      <c r="C1720" s="2"/>
      <c r="D1720" s="2"/>
      <c r="E1720" s="2" t="s">
        <v>310</v>
      </c>
      <c r="F1720" s="2"/>
      <c r="G1720" s="2"/>
      <c r="H1720" s="2"/>
      <c r="I1720" s="2" t="s">
        <v>90</v>
      </c>
      <c r="J1720" s="2" t="s">
        <v>384</v>
      </c>
      <c r="K1720" s="14" t="n">
        <v>80</v>
      </c>
      <c r="L1720" s="2"/>
      <c r="M1720" s="2" t="s">
        <v>63</v>
      </c>
      <c r="N1720" s="2" t="s">
        <v>368</v>
      </c>
      <c r="O1720" s="15" t="s">
        <v>369</v>
      </c>
      <c r="P1720" s="2" t="s">
        <v>335</v>
      </c>
      <c r="Q1720" s="2"/>
      <c r="R1720" s="19"/>
      <c r="S1720" s="14" t="s">
        <v>374</v>
      </c>
      <c r="T1720" s="2"/>
      <c r="U1720" s="2"/>
      <c r="V1720" s="2"/>
      <c r="W1720" s="2"/>
      <c r="X1720" s="2"/>
      <c r="Y1720" s="2"/>
      <c r="Z1720" s="2"/>
      <c r="AA1720" s="2"/>
      <c r="AB1720" s="2"/>
    </row>
    <row r="1721" customFormat="false" ht="15.75" hidden="false" customHeight="false" outlineLevel="0" collapsed="false">
      <c r="A1721" s="2" t="s">
        <v>372</v>
      </c>
      <c r="B1721" s="2"/>
      <c r="C1721" s="2"/>
      <c r="D1721" s="2"/>
      <c r="E1721" s="2" t="s">
        <v>373</v>
      </c>
      <c r="F1721" s="2"/>
      <c r="G1721" s="2"/>
      <c r="H1721" s="2"/>
      <c r="I1721" s="2" t="s">
        <v>90</v>
      </c>
      <c r="J1721" s="2" t="s">
        <v>384</v>
      </c>
      <c r="K1721" s="14" t="n">
        <v>10</v>
      </c>
      <c r="L1721" s="2"/>
      <c r="M1721" s="2" t="s">
        <v>63</v>
      </c>
      <c r="N1721" s="2" t="s">
        <v>368</v>
      </c>
      <c r="O1721" s="15" t="s">
        <v>369</v>
      </c>
      <c r="P1721" s="2" t="s">
        <v>335</v>
      </c>
      <c r="Q1721" s="2"/>
      <c r="R1721" s="19"/>
      <c r="S1721" s="14" t="s">
        <v>381</v>
      </c>
      <c r="T1721" s="2"/>
      <c r="U1721" s="2"/>
      <c r="V1721" s="2"/>
      <c r="W1721" s="2"/>
      <c r="X1721" s="2"/>
      <c r="Y1721" s="2"/>
      <c r="Z1721" s="2"/>
      <c r="AA1721" s="2"/>
      <c r="AB1721" s="2"/>
    </row>
    <row r="1722" customFormat="false" ht="15.75" hidden="false" customHeight="false" outlineLevel="0" collapsed="false">
      <c r="A1722" s="2" t="s">
        <v>375</v>
      </c>
      <c r="B1722" s="2"/>
      <c r="C1722" s="2"/>
      <c r="D1722" s="2"/>
      <c r="E1722" s="2" t="s">
        <v>375</v>
      </c>
      <c r="F1722" s="2"/>
      <c r="G1722" s="2"/>
      <c r="H1722" s="2"/>
      <c r="I1722" s="2" t="s">
        <v>90</v>
      </c>
      <c r="J1722" s="2" t="s">
        <v>384</v>
      </c>
      <c r="K1722" s="14" t="n">
        <v>120</v>
      </c>
      <c r="L1722" s="2"/>
      <c r="M1722" s="2" t="s">
        <v>63</v>
      </c>
      <c r="N1722" s="2" t="s">
        <v>368</v>
      </c>
      <c r="O1722" s="15" t="s">
        <v>369</v>
      </c>
      <c r="P1722" s="2" t="s">
        <v>335</v>
      </c>
      <c r="Q1722" s="2"/>
      <c r="R1722" s="19"/>
      <c r="S1722" s="14" t="s">
        <v>370</v>
      </c>
      <c r="T1722" s="2"/>
      <c r="U1722" s="2"/>
      <c r="V1722" s="2"/>
      <c r="W1722" s="2"/>
      <c r="X1722" s="2"/>
      <c r="Y1722" s="2"/>
      <c r="Z1722" s="2"/>
      <c r="AA1722" s="2"/>
      <c r="AB1722" s="2"/>
    </row>
    <row r="1723" customFormat="false" ht="15.75" hidden="false" customHeight="false" outlineLevel="0" collapsed="false">
      <c r="A1723" s="2" t="s">
        <v>376</v>
      </c>
      <c r="B1723" s="2"/>
      <c r="C1723" s="2"/>
      <c r="D1723" s="2"/>
      <c r="E1723" s="2" t="s">
        <v>375</v>
      </c>
      <c r="F1723" s="2"/>
      <c r="G1723" s="2"/>
      <c r="H1723" s="2"/>
      <c r="I1723" s="2" t="s">
        <v>90</v>
      </c>
      <c r="J1723" s="2" t="s">
        <v>384</v>
      </c>
      <c r="K1723" s="14" t="n">
        <v>90</v>
      </c>
      <c r="L1723" s="2"/>
      <c r="M1723" s="2" t="s">
        <v>63</v>
      </c>
      <c r="N1723" s="2" t="s">
        <v>368</v>
      </c>
      <c r="O1723" s="15" t="s">
        <v>369</v>
      </c>
      <c r="P1723" s="2" t="s">
        <v>335</v>
      </c>
      <c r="Q1723" s="2"/>
      <c r="R1723" s="19"/>
      <c r="S1723" s="14" t="s">
        <v>370</v>
      </c>
      <c r="T1723" s="2"/>
      <c r="U1723" s="2"/>
      <c r="V1723" s="2"/>
      <c r="W1723" s="2"/>
      <c r="X1723" s="2"/>
      <c r="Y1723" s="2"/>
      <c r="Z1723" s="2"/>
      <c r="AA1723" s="2"/>
      <c r="AB1723" s="2"/>
    </row>
    <row r="1724" customFormat="false" ht="15.75" hidden="false" customHeight="false" outlineLevel="0" collapsed="false">
      <c r="A1724" s="2" t="s">
        <v>377</v>
      </c>
      <c r="B1724" s="2"/>
      <c r="C1724" s="2"/>
      <c r="D1724" s="2"/>
      <c r="E1724" s="2" t="s">
        <v>375</v>
      </c>
      <c r="F1724" s="2"/>
      <c r="G1724" s="2"/>
      <c r="H1724" s="2"/>
      <c r="I1724" s="2" t="s">
        <v>90</v>
      </c>
      <c r="J1724" s="2" t="s">
        <v>384</v>
      </c>
      <c r="K1724" s="14" t="n">
        <v>90</v>
      </c>
      <c r="L1724" s="2"/>
      <c r="M1724" s="2" t="s">
        <v>63</v>
      </c>
      <c r="N1724" s="2" t="s">
        <v>368</v>
      </c>
      <c r="O1724" s="15" t="s">
        <v>369</v>
      </c>
      <c r="P1724" s="2" t="s">
        <v>335</v>
      </c>
      <c r="Q1724" s="2"/>
      <c r="R1724" s="19"/>
      <c r="S1724" s="14" t="s">
        <v>370</v>
      </c>
      <c r="T1724" s="2"/>
      <c r="U1724" s="2"/>
      <c r="V1724" s="2"/>
      <c r="W1724" s="2"/>
      <c r="X1724" s="2"/>
      <c r="Y1724" s="2"/>
      <c r="Z1724" s="2"/>
      <c r="AA1724" s="2"/>
      <c r="AB1724" s="2"/>
    </row>
    <row r="1725" customFormat="false" ht="15.75" hidden="false" customHeight="false" outlineLevel="0" collapsed="false">
      <c r="A1725" s="2" t="s">
        <v>378</v>
      </c>
      <c r="B1725" s="2"/>
      <c r="C1725" s="2"/>
      <c r="D1725" s="2"/>
      <c r="E1725" s="2" t="s">
        <v>378</v>
      </c>
      <c r="F1725" s="2"/>
      <c r="G1725" s="2"/>
      <c r="H1725" s="2"/>
      <c r="I1725" s="2" t="s">
        <v>90</v>
      </c>
      <c r="J1725" s="2" t="s">
        <v>384</v>
      </c>
      <c r="K1725" s="14" t="n">
        <v>10</v>
      </c>
      <c r="L1725" s="2"/>
      <c r="M1725" s="2" t="s">
        <v>63</v>
      </c>
      <c r="N1725" s="2" t="s">
        <v>368</v>
      </c>
      <c r="O1725" s="15" t="s">
        <v>369</v>
      </c>
      <c r="P1725" s="2" t="s">
        <v>335</v>
      </c>
      <c r="Q1725" s="2"/>
      <c r="R1725" s="19"/>
      <c r="S1725" s="14" t="s">
        <v>381</v>
      </c>
      <c r="T1725" s="2"/>
      <c r="U1725" s="2"/>
      <c r="V1725" s="2"/>
      <c r="W1725" s="2"/>
      <c r="X1725" s="2"/>
      <c r="Y1725" s="2"/>
      <c r="Z1725" s="2"/>
      <c r="AA1725" s="2"/>
      <c r="AB1725" s="2"/>
    </row>
    <row r="1726" customFormat="false" ht="15.75" hidden="false" customHeight="false" outlineLevel="0" collapsed="false">
      <c r="A1726" s="2" t="s">
        <v>366</v>
      </c>
      <c r="B1726" s="2"/>
      <c r="C1726" s="2"/>
      <c r="D1726" s="2"/>
      <c r="E1726" s="2" t="s">
        <v>367</v>
      </c>
      <c r="F1726" s="2"/>
      <c r="G1726" s="2"/>
      <c r="H1726" s="2"/>
      <c r="I1726" s="2" t="s">
        <v>90</v>
      </c>
      <c r="J1726" s="2" t="s">
        <v>108</v>
      </c>
      <c r="K1726" s="14" t="n">
        <v>10</v>
      </c>
      <c r="L1726" s="2"/>
      <c r="M1726" s="2" t="s">
        <v>63</v>
      </c>
      <c r="N1726" s="2" t="s">
        <v>368</v>
      </c>
      <c r="O1726" s="15" t="s">
        <v>369</v>
      </c>
      <c r="P1726" s="2" t="s">
        <v>335</v>
      </c>
      <c r="Q1726" s="2"/>
      <c r="R1726" s="19"/>
      <c r="S1726" s="14" t="s">
        <v>370</v>
      </c>
      <c r="T1726" s="2"/>
      <c r="U1726" s="2"/>
      <c r="V1726" s="2"/>
      <c r="W1726" s="2"/>
      <c r="X1726" s="2"/>
      <c r="Y1726" s="2"/>
      <c r="Z1726" s="2"/>
      <c r="AA1726" s="2"/>
      <c r="AB1726" s="2"/>
    </row>
    <row r="1727" customFormat="false" ht="15.75" hidden="false" customHeight="false" outlineLevel="0" collapsed="false">
      <c r="A1727" s="2" t="s">
        <v>371</v>
      </c>
      <c r="B1727" s="2"/>
      <c r="C1727" s="2"/>
      <c r="D1727" s="2"/>
      <c r="E1727" s="2" t="s">
        <v>310</v>
      </c>
      <c r="F1727" s="2"/>
      <c r="G1727" s="2"/>
      <c r="H1727" s="2"/>
      <c r="I1727" s="2" t="s">
        <v>90</v>
      </c>
      <c r="J1727" s="2" t="s">
        <v>108</v>
      </c>
      <c r="K1727" s="14" t="n">
        <v>30</v>
      </c>
      <c r="L1727" s="2"/>
      <c r="M1727" s="2" t="s">
        <v>63</v>
      </c>
      <c r="N1727" s="2" t="s">
        <v>368</v>
      </c>
      <c r="O1727" s="15" t="s">
        <v>369</v>
      </c>
      <c r="P1727" s="2" t="s">
        <v>335</v>
      </c>
      <c r="Q1727" s="2"/>
      <c r="R1727" s="19"/>
      <c r="S1727" s="14" t="s">
        <v>374</v>
      </c>
      <c r="T1727" s="2"/>
      <c r="U1727" s="2"/>
      <c r="V1727" s="2"/>
      <c r="W1727" s="2"/>
      <c r="X1727" s="2"/>
      <c r="Y1727" s="2"/>
      <c r="Z1727" s="2"/>
      <c r="AA1727" s="2"/>
      <c r="AB1727" s="2"/>
    </row>
    <row r="1728" customFormat="false" ht="15.75" hidden="false" customHeight="false" outlineLevel="0" collapsed="false">
      <c r="A1728" s="2" t="s">
        <v>372</v>
      </c>
      <c r="B1728" s="2"/>
      <c r="C1728" s="2"/>
      <c r="D1728" s="2"/>
      <c r="E1728" s="2" t="s">
        <v>373</v>
      </c>
      <c r="F1728" s="2"/>
      <c r="G1728" s="2"/>
      <c r="H1728" s="2"/>
      <c r="I1728" s="2" t="s">
        <v>90</v>
      </c>
      <c r="J1728" s="2" t="s">
        <v>108</v>
      </c>
      <c r="K1728" s="14" t="n">
        <v>30</v>
      </c>
      <c r="L1728" s="2"/>
      <c r="M1728" s="2" t="s">
        <v>63</v>
      </c>
      <c r="N1728" s="2" t="s">
        <v>368</v>
      </c>
      <c r="O1728" s="15" t="s">
        <v>369</v>
      </c>
      <c r="P1728" s="2" t="s">
        <v>335</v>
      </c>
      <c r="Q1728" s="2"/>
      <c r="R1728" s="19"/>
      <c r="S1728" s="14" t="s">
        <v>374</v>
      </c>
      <c r="T1728" s="2"/>
      <c r="U1728" s="2"/>
      <c r="V1728" s="2"/>
      <c r="W1728" s="2"/>
      <c r="X1728" s="2"/>
      <c r="Y1728" s="2"/>
      <c r="Z1728" s="2"/>
      <c r="AA1728" s="2"/>
      <c r="AB1728" s="2"/>
    </row>
    <row r="1729" customFormat="false" ht="15.75" hidden="false" customHeight="false" outlineLevel="0" collapsed="false">
      <c r="A1729" s="2" t="s">
        <v>375</v>
      </c>
      <c r="B1729" s="2"/>
      <c r="C1729" s="2"/>
      <c r="D1729" s="2"/>
      <c r="E1729" s="2" t="s">
        <v>375</v>
      </c>
      <c r="F1729" s="2"/>
      <c r="G1729" s="2"/>
      <c r="H1729" s="2"/>
      <c r="I1729" s="2" t="s">
        <v>90</v>
      </c>
      <c r="J1729" s="2" t="s">
        <v>108</v>
      </c>
      <c r="K1729" s="14" t="n">
        <v>50</v>
      </c>
      <c r="L1729" s="2"/>
      <c r="M1729" s="2" t="s">
        <v>63</v>
      </c>
      <c r="N1729" s="2" t="s">
        <v>368</v>
      </c>
      <c r="O1729" s="15" t="s">
        <v>369</v>
      </c>
      <c r="P1729" s="2" t="s">
        <v>335</v>
      </c>
      <c r="Q1729" s="2"/>
      <c r="R1729" s="19"/>
      <c r="S1729" s="14" t="s">
        <v>370</v>
      </c>
      <c r="T1729" s="2"/>
      <c r="U1729" s="2"/>
      <c r="V1729" s="2"/>
      <c r="W1729" s="2"/>
      <c r="X1729" s="2"/>
      <c r="Y1729" s="2"/>
      <c r="Z1729" s="2"/>
      <c r="AA1729" s="2"/>
      <c r="AB1729" s="2"/>
    </row>
    <row r="1730" customFormat="false" ht="15.75" hidden="false" customHeight="false" outlineLevel="0" collapsed="false">
      <c r="A1730" s="2" t="s">
        <v>376</v>
      </c>
      <c r="B1730" s="2"/>
      <c r="C1730" s="2"/>
      <c r="D1730" s="2"/>
      <c r="E1730" s="2" t="s">
        <v>375</v>
      </c>
      <c r="F1730" s="2"/>
      <c r="G1730" s="2"/>
      <c r="H1730" s="2"/>
      <c r="I1730" s="2" t="s">
        <v>90</v>
      </c>
      <c r="J1730" s="2" t="s">
        <v>108</v>
      </c>
      <c r="K1730" s="14" t="n">
        <v>40</v>
      </c>
      <c r="L1730" s="2"/>
      <c r="M1730" s="2" t="s">
        <v>63</v>
      </c>
      <c r="N1730" s="2" t="s">
        <v>368</v>
      </c>
      <c r="O1730" s="15" t="s">
        <v>369</v>
      </c>
      <c r="P1730" s="2" t="s">
        <v>335</v>
      </c>
      <c r="Q1730" s="2"/>
      <c r="R1730" s="19"/>
      <c r="S1730" s="14" t="s">
        <v>370</v>
      </c>
      <c r="T1730" s="2"/>
      <c r="U1730" s="2"/>
      <c r="V1730" s="2"/>
      <c r="W1730" s="2"/>
      <c r="X1730" s="2"/>
      <c r="Y1730" s="2"/>
      <c r="Z1730" s="2"/>
      <c r="AA1730" s="2"/>
      <c r="AB1730" s="2"/>
    </row>
    <row r="1731" customFormat="false" ht="15.75" hidden="false" customHeight="false" outlineLevel="0" collapsed="false">
      <c r="A1731" s="2" t="s">
        <v>377</v>
      </c>
      <c r="B1731" s="2"/>
      <c r="C1731" s="2"/>
      <c r="D1731" s="2"/>
      <c r="E1731" s="2" t="s">
        <v>375</v>
      </c>
      <c r="F1731" s="2"/>
      <c r="G1731" s="2"/>
      <c r="H1731" s="2"/>
      <c r="I1731" s="2" t="s">
        <v>90</v>
      </c>
      <c r="J1731" s="2" t="s">
        <v>108</v>
      </c>
      <c r="K1731" s="14" t="n">
        <v>40</v>
      </c>
      <c r="L1731" s="2"/>
      <c r="M1731" s="2" t="s">
        <v>63</v>
      </c>
      <c r="N1731" s="2" t="s">
        <v>368</v>
      </c>
      <c r="O1731" s="15" t="s">
        <v>369</v>
      </c>
      <c r="P1731" s="2" t="s">
        <v>335</v>
      </c>
      <c r="Q1731" s="2"/>
      <c r="R1731" s="19"/>
      <c r="S1731" s="14" t="s">
        <v>370</v>
      </c>
      <c r="T1731" s="2"/>
      <c r="U1731" s="2"/>
      <c r="V1731" s="2"/>
      <c r="W1731" s="2"/>
      <c r="X1731" s="2"/>
      <c r="Y1731" s="2"/>
      <c r="Z1731" s="2"/>
      <c r="AA1731" s="2"/>
      <c r="AB1731" s="2"/>
    </row>
    <row r="1732" customFormat="false" ht="15.75" hidden="false" customHeight="false" outlineLevel="0" collapsed="false">
      <c r="A1732" s="2" t="s">
        <v>378</v>
      </c>
      <c r="B1732" s="2"/>
      <c r="C1732" s="2"/>
      <c r="D1732" s="2"/>
      <c r="E1732" s="2" t="s">
        <v>378</v>
      </c>
      <c r="F1732" s="2"/>
      <c r="G1732" s="2"/>
      <c r="H1732" s="2"/>
      <c r="I1732" s="2" t="s">
        <v>90</v>
      </c>
      <c r="J1732" s="2" t="s">
        <v>108</v>
      </c>
      <c r="K1732" s="14" t="n">
        <v>20</v>
      </c>
      <c r="L1732" s="2"/>
      <c r="M1732" s="2" t="s">
        <v>63</v>
      </c>
      <c r="N1732" s="2" t="s">
        <v>368</v>
      </c>
      <c r="O1732" s="15" t="s">
        <v>369</v>
      </c>
      <c r="P1732" s="2" t="s">
        <v>335</v>
      </c>
      <c r="Q1732" s="2"/>
      <c r="R1732" s="19"/>
      <c r="S1732" s="14" t="s">
        <v>370</v>
      </c>
      <c r="T1732" s="2"/>
      <c r="U1732" s="2"/>
      <c r="V1732" s="2"/>
      <c r="W1732" s="2"/>
      <c r="X1732" s="2"/>
      <c r="Y1732" s="2"/>
      <c r="Z1732" s="2"/>
      <c r="AA1732" s="2"/>
      <c r="AB1732" s="2"/>
    </row>
    <row r="1733" customFormat="false" ht="15.75" hidden="false" customHeight="false" outlineLevel="0" collapsed="false">
      <c r="A1733" s="2" t="s">
        <v>366</v>
      </c>
      <c r="B1733" s="2"/>
      <c r="C1733" s="2"/>
      <c r="D1733" s="2"/>
      <c r="E1733" s="2" t="s">
        <v>367</v>
      </c>
      <c r="F1733" s="2"/>
      <c r="G1733" s="2"/>
      <c r="H1733" s="2"/>
      <c r="I1733" s="2" t="s">
        <v>90</v>
      </c>
      <c r="J1733" s="6" t="s">
        <v>385</v>
      </c>
      <c r="K1733" s="6" t="n">
        <v>0</v>
      </c>
      <c r="L1733" s="2"/>
      <c r="M1733" s="2" t="s">
        <v>63</v>
      </c>
      <c r="N1733" s="2" t="s">
        <v>368</v>
      </c>
      <c r="O1733" s="15" t="s">
        <v>369</v>
      </c>
      <c r="P1733" s="2" t="s">
        <v>335</v>
      </c>
      <c r="Q1733" s="2"/>
      <c r="R1733" s="19"/>
      <c r="S1733" s="14" t="s">
        <v>381</v>
      </c>
      <c r="T1733" s="2"/>
      <c r="U1733" s="2"/>
      <c r="V1733" s="2"/>
      <c r="W1733" s="2"/>
      <c r="X1733" s="2"/>
      <c r="Y1733" s="2"/>
      <c r="Z1733" s="2"/>
      <c r="AA1733" s="2"/>
      <c r="AB1733" s="2"/>
    </row>
    <row r="1734" customFormat="false" ht="15.75" hidden="false" customHeight="false" outlineLevel="0" collapsed="false">
      <c r="A1734" s="2" t="s">
        <v>371</v>
      </c>
      <c r="B1734" s="2"/>
      <c r="C1734" s="2"/>
      <c r="D1734" s="2"/>
      <c r="E1734" s="2" t="s">
        <v>310</v>
      </c>
      <c r="F1734" s="2"/>
      <c r="G1734" s="2"/>
      <c r="H1734" s="2"/>
      <c r="I1734" s="2" t="s">
        <v>90</v>
      </c>
      <c r="J1734" s="6" t="s">
        <v>385</v>
      </c>
      <c r="K1734" s="6" t="n">
        <v>100</v>
      </c>
      <c r="L1734" s="2"/>
      <c r="M1734" s="2" t="s">
        <v>63</v>
      </c>
      <c r="N1734" s="2" t="s">
        <v>368</v>
      </c>
      <c r="O1734" s="15" t="s">
        <v>369</v>
      </c>
      <c r="P1734" s="2" t="s">
        <v>335</v>
      </c>
      <c r="Q1734" s="2"/>
      <c r="R1734" s="19"/>
      <c r="S1734" s="14" t="s">
        <v>370</v>
      </c>
      <c r="T1734" s="2"/>
      <c r="U1734" s="2"/>
      <c r="V1734" s="2"/>
      <c r="W1734" s="2"/>
      <c r="X1734" s="2"/>
      <c r="Y1734" s="2"/>
      <c r="Z1734" s="2"/>
      <c r="AA1734" s="2"/>
      <c r="AB1734" s="2"/>
    </row>
    <row r="1735" customFormat="false" ht="15.75" hidden="false" customHeight="false" outlineLevel="0" collapsed="false">
      <c r="A1735" s="2" t="s">
        <v>372</v>
      </c>
      <c r="B1735" s="2"/>
      <c r="C1735" s="2"/>
      <c r="D1735" s="2"/>
      <c r="E1735" s="2" t="s">
        <v>373</v>
      </c>
      <c r="F1735" s="2"/>
      <c r="G1735" s="2"/>
      <c r="H1735" s="2"/>
      <c r="I1735" s="2" t="s">
        <v>90</v>
      </c>
      <c r="J1735" s="6" t="s">
        <v>385</v>
      </c>
      <c r="K1735" s="6" t="n">
        <v>300</v>
      </c>
      <c r="L1735" s="2"/>
      <c r="M1735" s="2" t="s">
        <v>63</v>
      </c>
      <c r="N1735" s="2" t="s">
        <v>368</v>
      </c>
      <c r="O1735" s="15" t="s">
        <v>369</v>
      </c>
      <c r="P1735" s="2" t="s">
        <v>335</v>
      </c>
      <c r="Q1735" s="2"/>
      <c r="R1735" s="19"/>
      <c r="S1735" s="14" t="s">
        <v>374</v>
      </c>
      <c r="T1735" s="2"/>
      <c r="U1735" s="2"/>
      <c r="V1735" s="2"/>
      <c r="W1735" s="2"/>
      <c r="X1735" s="2"/>
      <c r="Y1735" s="2"/>
      <c r="Z1735" s="2"/>
      <c r="AA1735" s="2"/>
      <c r="AB1735" s="2"/>
    </row>
    <row r="1736" customFormat="false" ht="15.75" hidden="false" customHeight="false" outlineLevel="0" collapsed="false">
      <c r="A1736" s="2" t="s">
        <v>375</v>
      </c>
      <c r="B1736" s="2"/>
      <c r="C1736" s="2"/>
      <c r="D1736" s="2"/>
      <c r="E1736" s="2" t="s">
        <v>375</v>
      </c>
      <c r="F1736" s="2"/>
      <c r="G1736" s="2"/>
      <c r="H1736" s="2"/>
      <c r="I1736" s="2" t="s">
        <v>90</v>
      </c>
      <c r="J1736" s="6" t="s">
        <v>385</v>
      </c>
      <c r="K1736" s="6" t="n">
        <v>10</v>
      </c>
      <c r="L1736" s="2"/>
      <c r="M1736" s="2" t="s">
        <v>63</v>
      </c>
      <c r="N1736" s="2" t="s">
        <v>368</v>
      </c>
      <c r="O1736" s="15" t="s">
        <v>369</v>
      </c>
      <c r="P1736" s="2" t="s">
        <v>335</v>
      </c>
      <c r="Q1736" s="2"/>
      <c r="R1736" s="19"/>
      <c r="S1736" s="14" t="s">
        <v>374</v>
      </c>
      <c r="T1736" s="2"/>
      <c r="U1736" s="2"/>
      <c r="V1736" s="2"/>
      <c r="W1736" s="2"/>
      <c r="X1736" s="2"/>
      <c r="Y1736" s="2"/>
      <c r="Z1736" s="2"/>
      <c r="AA1736" s="2"/>
      <c r="AB1736" s="2"/>
    </row>
    <row r="1737" customFormat="false" ht="15.75" hidden="false" customHeight="false" outlineLevel="0" collapsed="false">
      <c r="A1737" s="2" t="s">
        <v>376</v>
      </c>
      <c r="B1737" s="2"/>
      <c r="C1737" s="2"/>
      <c r="D1737" s="2"/>
      <c r="E1737" s="2" t="s">
        <v>375</v>
      </c>
      <c r="F1737" s="2"/>
      <c r="G1737" s="2"/>
      <c r="H1737" s="2"/>
      <c r="I1737" s="2" t="s">
        <v>90</v>
      </c>
      <c r="J1737" s="6" t="s">
        <v>385</v>
      </c>
      <c r="K1737" s="6" t="n">
        <v>10</v>
      </c>
      <c r="L1737" s="2"/>
      <c r="M1737" s="2" t="s">
        <v>63</v>
      </c>
      <c r="N1737" s="2" t="s">
        <v>368</v>
      </c>
      <c r="O1737" s="15" t="s">
        <v>369</v>
      </c>
      <c r="P1737" s="2" t="s">
        <v>335</v>
      </c>
      <c r="Q1737" s="2"/>
      <c r="R1737" s="19"/>
      <c r="S1737" s="14" t="s">
        <v>374</v>
      </c>
      <c r="T1737" s="2"/>
      <c r="U1737" s="2"/>
      <c r="V1737" s="2"/>
      <c r="W1737" s="2"/>
      <c r="X1737" s="2"/>
      <c r="Y1737" s="2"/>
      <c r="Z1737" s="2"/>
      <c r="AA1737" s="2"/>
      <c r="AB1737" s="2"/>
    </row>
    <row r="1738" customFormat="false" ht="15.75" hidden="false" customHeight="false" outlineLevel="0" collapsed="false">
      <c r="A1738" s="2" t="s">
        <v>377</v>
      </c>
      <c r="B1738" s="2"/>
      <c r="C1738" s="2"/>
      <c r="D1738" s="2"/>
      <c r="E1738" s="2" t="s">
        <v>375</v>
      </c>
      <c r="F1738" s="2"/>
      <c r="G1738" s="2"/>
      <c r="H1738" s="2"/>
      <c r="I1738" s="2" t="s">
        <v>90</v>
      </c>
      <c r="J1738" s="6" t="s">
        <v>385</v>
      </c>
      <c r="K1738" s="6" t="n">
        <v>10</v>
      </c>
      <c r="L1738" s="2"/>
      <c r="M1738" s="2" t="s">
        <v>63</v>
      </c>
      <c r="N1738" s="2" t="s">
        <v>368</v>
      </c>
      <c r="O1738" s="15" t="s">
        <v>369</v>
      </c>
      <c r="P1738" s="2" t="s">
        <v>335</v>
      </c>
      <c r="Q1738" s="2"/>
      <c r="R1738" s="19"/>
      <c r="S1738" s="14" t="s">
        <v>374</v>
      </c>
      <c r="T1738" s="2"/>
      <c r="U1738" s="2"/>
      <c r="V1738" s="2"/>
      <c r="W1738" s="2"/>
      <c r="X1738" s="2"/>
      <c r="Y1738" s="2"/>
      <c r="Z1738" s="2"/>
      <c r="AA1738" s="2"/>
      <c r="AB1738" s="2"/>
    </row>
    <row r="1739" customFormat="false" ht="15.75" hidden="false" customHeight="false" outlineLevel="0" collapsed="false">
      <c r="A1739" s="2" t="s">
        <v>378</v>
      </c>
      <c r="B1739" s="2"/>
      <c r="C1739" s="2"/>
      <c r="D1739" s="2"/>
      <c r="E1739" s="2" t="s">
        <v>378</v>
      </c>
      <c r="F1739" s="2"/>
      <c r="G1739" s="2"/>
      <c r="H1739" s="2"/>
      <c r="I1739" s="2" t="s">
        <v>90</v>
      </c>
      <c r="J1739" s="6" t="s">
        <v>385</v>
      </c>
      <c r="K1739" s="6" t="n">
        <v>30</v>
      </c>
      <c r="L1739" s="2"/>
      <c r="M1739" s="2" t="s">
        <v>63</v>
      </c>
      <c r="N1739" s="2" t="s">
        <v>368</v>
      </c>
      <c r="O1739" s="15" t="s">
        <v>369</v>
      </c>
      <c r="P1739" s="2" t="s">
        <v>335</v>
      </c>
      <c r="Q1739" s="2"/>
      <c r="R1739" s="19"/>
      <c r="S1739" s="14" t="s">
        <v>374</v>
      </c>
      <c r="T1739" s="2"/>
      <c r="U1739" s="2"/>
      <c r="V1739" s="2"/>
      <c r="W1739" s="2"/>
      <c r="X1739" s="2"/>
      <c r="Y1739" s="2"/>
      <c r="Z1739" s="2"/>
      <c r="AA1739" s="2"/>
      <c r="AB1739" s="2"/>
    </row>
    <row r="1740" customFormat="false" ht="15.75" hidden="false" customHeight="false" outlineLevel="0" collapsed="false">
      <c r="A1740" s="6" t="s">
        <v>386</v>
      </c>
      <c r="B1740" s="6" t="s">
        <v>387</v>
      </c>
      <c r="C1740" s="2"/>
      <c r="D1740" s="2" t="s">
        <v>388</v>
      </c>
      <c r="E1740" s="2" t="s">
        <v>143</v>
      </c>
      <c r="F1740" s="6" t="n">
        <v>1210</v>
      </c>
      <c r="G1740" s="2"/>
      <c r="H1740" s="2"/>
      <c r="I1740" s="2" t="s">
        <v>52</v>
      </c>
      <c r="J1740" s="6" t="s">
        <v>180</v>
      </c>
      <c r="K1740" s="14" t="n">
        <v>0.5</v>
      </c>
      <c r="L1740" s="2"/>
      <c r="M1740" s="2" t="s">
        <v>389</v>
      </c>
      <c r="N1740" s="4" t="s">
        <v>390</v>
      </c>
      <c r="O1740" s="27" t="s">
        <v>391</v>
      </c>
      <c r="P1740" s="2" t="s">
        <v>335</v>
      </c>
      <c r="Q1740" s="2"/>
      <c r="R1740" s="2" t="s">
        <v>392</v>
      </c>
      <c r="S1740" s="14" t="s">
        <v>393</v>
      </c>
      <c r="T1740" s="2"/>
      <c r="U1740" s="2"/>
      <c r="V1740" s="2"/>
      <c r="W1740" s="2"/>
      <c r="X1740" s="2"/>
      <c r="Y1740" s="2"/>
      <c r="Z1740" s="2"/>
      <c r="AA1740" s="2"/>
      <c r="AB1740" s="2"/>
    </row>
    <row r="1741" customFormat="false" ht="15.75" hidden="false" customHeight="false" outlineLevel="0" collapsed="false">
      <c r="A1741" s="6" t="s">
        <v>394</v>
      </c>
      <c r="B1741" s="6" t="s">
        <v>395</v>
      </c>
      <c r="C1741" s="2"/>
      <c r="D1741" s="2" t="s">
        <v>388</v>
      </c>
      <c r="E1741" s="2" t="s">
        <v>143</v>
      </c>
      <c r="F1741" s="2" t="n">
        <v>2030</v>
      </c>
      <c r="G1741" s="2"/>
      <c r="H1741" s="2"/>
      <c r="I1741" s="2" t="s">
        <v>52</v>
      </c>
      <c r="J1741" s="6" t="s">
        <v>180</v>
      </c>
      <c r="K1741" s="14" t="n">
        <v>1.25</v>
      </c>
      <c r="L1741" s="2"/>
      <c r="M1741" s="2" t="s">
        <v>389</v>
      </c>
      <c r="N1741" s="4" t="s">
        <v>390</v>
      </c>
      <c r="O1741" s="27" t="s">
        <v>391</v>
      </c>
      <c r="P1741" s="2" t="s">
        <v>335</v>
      </c>
      <c r="Q1741" s="2"/>
      <c r="R1741" s="2" t="s">
        <v>396</v>
      </c>
      <c r="S1741" s="14" t="s">
        <v>393</v>
      </c>
      <c r="T1741" s="2"/>
      <c r="U1741" s="2"/>
      <c r="V1741" s="2"/>
      <c r="W1741" s="2"/>
      <c r="X1741" s="2"/>
      <c r="Y1741" s="2"/>
      <c r="Z1741" s="2"/>
      <c r="AA1741" s="2"/>
      <c r="AB1741" s="2"/>
    </row>
    <row r="1742" customFormat="false" ht="15.75" hidden="false" customHeight="false" outlineLevel="0" collapsed="false">
      <c r="A1742" s="6" t="s">
        <v>397</v>
      </c>
      <c r="B1742" s="6" t="s">
        <v>398</v>
      </c>
      <c r="C1742" s="4"/>
      <c r="D1742" s="2" t="s">
        <v>388</v>
      </c>
      <c r="E1742" s="2" t="s">
        <v>143</v>
      </c>
      <c r="F1742" s="2" t="n">
        <v>1290</v>
      </c>
      <c r="G1742" s="2"/>
      <c r="H1742" s="2"/>
      <c r="I1742" s="2" t="s">
        <v>52</v>
      </c>
      <c r="J1742" s="6" t="s">
        <v>180</v>
      </c>
      <c r="K1742" s="14" t="n">
        <v>1</v>
      </c>
      <c r="L1742" s="2"/>
      <c r="M1742" s="2" t="s">
        <v>389</v>
      </c>
      <c r="N1742" s="4" t="s">
        <v>390</v>
      </c>
      <c r="O1742" s="27" t="s">
        <v>391</v>
      </c>
      <c r="P1742" s="2" t="s">
        <v>335</v>
      </c>
      <c r="Q1742" s="2"/>
      <c r="R1742" s="2" t="s">
        <v>399</v>
      </c>
      <c r="S1742" s="14" t="s">
        <v>400</v>
      </c>
      <c r="T1742" s="2"/>
      <c r="U1742" s="2"/>
      <c r="V1742" s="2"/>
      <c r="W1742" s="2"/>
      <c r="X1742" s="2"/>
      <c r="Y1742" s="2"/>
      <c r="Z1742" s="2"/>
      <c r="AA1742" s="2"/>
      <c r="AB1742" s="2"/>
    </row>
    <row r="1743" customFormat="false" ht="15.75" hidden="false" customHeight="false" outlineLevel="0" collapsed="false">
      <c r="A1743" s="6" t="s">
        <v>401</v>
      </c>
      <c r="B1743" s="6" t="s">
        <v>402</v>
      </c>
      <c r="C1743" s="2"/>
      <c r="D1743" s="2" t="s">
        <v>388</v>
      </c>
      <c r="E1743" s="2" t="s">
        <v>143</v>
      </c>
      <c r="F1743" s="2" t="n">
        <v>1040</v>
      </c>
      <c r="G1743" s="2"/>
      <c r="H1743" s="2"/>
      <c r="I1743" s="2" t="s">
        <v>52</v>
      </c>
      <c r="J1743" s="6" t="s">
        <v>180</v>
      </c>
      <c r="K1743" s="14" t="n">
        <v>3.5</v>
      </c>
      <c r="L1743" s="2"/>
      <c r="M1743" s="2" t="s">
        <v>389</v>
      </c>
      <c r="N1743" s="4" t="s">
        <v>390</v>
      </c>
      <c r="O1743" s="27" t="s">
        <v>391</v>
      </c>
      <c r="P1743" s="2" t="s">
        <v>335</v>
      </c>
      <c r="Q1743" s="2"/>
      <c r="R1743" s="2" t="s">
        <v>403</v>
      </c>
      <c r="S1743" s="14" t="s">
        <v>400</v>
      </c>
      <c r="T1743" s="2"/>
      <c r="U1743" s="2"/>
      <c r="V1743" s="2"/>
      <c r="W1743" s="2"/>
      <c r="X1743" s="2"/>
      <c r="Y1743" s="2"/>
      <c r="Z1743" s="2"/>
      <c r="AA1743" s="2"/>
      <c r="AB1743" s="2"/>
    </row>
    <row r="1744" customFormat="false" ht="15.75" hidden="false" customHeight="false" outlineLevel="0" collapsed="false">
      <c r="A1744" s="6" t="s">
        <v>386</v>
      </c>
      <c r="B1744" s="6" t="s">
        <v>387</v>
      </c>
      <c r="C1744" s="2"/>
      <c r="D1744" s="2" t="s">
        <v>388</v>
      </c>
      <c r="E1744" s="2" t="s">
        <v>143</v>
      </c>
      <c r="F1744" s="6" t="n">
        <v>1210</v>
      </c>
      <c r="G1744" s="2"/>
      <c r="H1744" s="2"/>
      <c r="I1744" s="2" t="s">
        <v>52</v>
      </c>
      <c r="J1744" s="6" t="s">
        <v>302</v>
      </c>
      <c r="K1744" s="14" t="n">
        <v>0</v>
      </c>
      <c r="L1744" s="2"/>
      <c r="M1744" s="2" t="s">
        <v>389</v>
      </c>
      <c r="N1744" s="4" t="s">
        <v>390</v>
      </c>
      <c r="O1744" s="27" t="s">
        <v>391</v>
      </c>
      <c r="P1744" s="2" t="s">
        <v>335</v>
      </c>
      <c r="Q1744" s="2"/>
      <c r="R1744" s="2" t="s">
        <v>392</v>
      </c>
      <c r="S1744" s="14" t="s">
        <v>393</v>
      </c>
      <c r="T1744" s="2"/>
      <c r="U1744" s="2"/>
      <c r="V1744" s="2"/>
      <c r="W1744" s="2"/>
      <c r="X1744" s="2"/>
      <c r="Y1744" s="2"/>
      <c r="Z1744" s="2"/>
      <c r="AA1744" s="2"/>
      <c r="AB1744" s="2"/>
    </row>
    <row r="1745" customFormat="false" ht="15.75" hidden="false" customHeight="false" outlineLevel="0" collapsed="false">
      <c r="A1745" s="6" t="s">
        <v>394</v>
      </c>
      <c r="B1745" s="6" t="s">
        <v>395</v>
      </c>
      <c r="C1745" s="2"/>
      <c r="D1745" s="2" t="s">
        <v>388</v>
      </c>
      <c r="E1745" s="2" t="s">
        <v>143</v>
      </c>
      <c r="F1745" s="2" t="n">
        <v>2030</v>
      </c>
      <c r="G1745" s="2"/>
      <c r="H1745" s="2"/>
      <c r="I1745" s="2" t="s">
        <v>52</v>
      </c>
      <c r="J1745" s="6" t="s">
        <v>302</v>
      </c>
      <c r="K1745" s="14" t="n">
        <v>0.5</v>
      </c>
      <c r="L1745" s="2"/>
      <c r="M1745" s="2" t="s">
        <v>389</v>
      </c>
      <c r="N1745" s="4" t="s">
        <v>390</v>
      </c>
      <c r="O1745" s="27" t="s">
        <v>391</v>
      </c>
      <c r="P1745" s="2" t="s">
        <v>335</v>
      </c>
      <c r="Q1745" s="2"/>
      <c r="R1745" s="2" t="s">
        <v>396</v>
      </c>
      <c r="S1745" s="14" t="s">
        <v>393</v>
      </c>
      <c r="T1745" s="2"/>
      <c r="U1745" s="2"/>
      <c r="V1745" s="2"/>
      <c r="W1745" s="2"/>
      <c r="X1745" s="2"/>
      <c r="Y1745" s="2"/>
      <c r="Z1745" s="2"/>
      <c r="AA1745" s="2"/>
      <c r="AB1745" s="2"/>
    </row>
    <row r="1746" customFormat="false" ht="15.75" hidden="false" customHeight="false" outlineLevel="0" collapsed="false">
      <c r="A1746" s="6" t="s">
        <v>397</v>
      </c>
      <c r="B1746" s="6" t="s">
        <v>398</v>
      </c>
      <c r="C1746" s="2"/>
      <c r="D1746" s="2" t="s">
        <v>388</v>
      </c>
      <c r="E1746" s="2" t="s">
        <v>143</v>
      </c>
      <c r="F1746" s="2" t="n">
        <v>1290</v>
      </c>
      <c r="G1746" s="2"/>
      <c r="H1746" s="2"/>
      <c r="I1746" s="2" t="s">
        <v>52</v>
      </c>
      <c r="J1746" s="6" t="s">
        <v>302</v>
      </c>
      <c r="K1746" s="14" t="n">
        <v>0.5</v>
      </c>
      <c r="L1746" s="2"/>
      <c r="M1746" s="2" t="s">
        <v>389</v>
      </c>
      <c r="N1746" s="4" t="s">
        <v>390</v>
      </c>
      <c r="O1746" s="27" t="s">
        <v>391</v>
      </c>
      <c r="P1746" s="2" t="s">
        <v>335</v>
      </c>
      <c r="Q1746" s="2"/>
      <c r="R1746" s="2" t="s">
        <v>399</v>
      </c>
      <c r="S1746" s="14" t="s">
        <v>400</v>
      </c>
      <c r="T1746" s="2"/>
      <c r="U1746" s="2"/>
      <c r="V1746" s="2"/>
      <c r="W1746" s="2"/>
      <c r="X1746" s="2"/>
      <c r="Y1746" s="2"/>
      <c r="Z1746" s="2"/>
      <c r="AA1746" s="2"/>
      <c r="AB1746" s="2"/>
    </row>
    <row r="1747" customFormat="false" ht="15.75" hidden="false" customHeight="false" outlineLevel="0" collapsed="false">
      <c r="A1747" s="6" t="s">
        <v>401</v>
      </c>
      <c r="B1747" s="6" t="s">
        <v>402</v>
      </c>
      <c r="C1747" s="2"/>
      <c r="D1747" s="2" t="s">
        <v>388</v>
      </c>
      <c r="E1747" s="2" t="s">
        <v>143</v>
      </c>
      <c r="F1747" s="2" t="n">
        <v>1040</v>
      </c>
      <c r="G1747" s="2"/>
      <c r="H1747" s="2"/>
      <c r="I1747" s="2" t="s">
        <v>52</v>
      </c>
      <c r="J1747" s="6" t="s">
        <v>302</v>
      </c>
      <c r="K1747" s="14" t="n">
        <v>0.75</v>
      </c>
      <c r="L1747" s="2"/>
      <c r="M1747" s="2" t="s">
        <v>389</v>
      </c>
      <c r="N1747" s="4" t="s">
        <v>390</v>
      </c>
      <c r="O1747" s="27" t="s">
        <v>391</v>
      </c>
      <c r="P1747" s="2" t="s">
        <v>335</v>
      </c>
      <c r="Q1747" s="2"/>
      <c r="R1747" s="2" t="s">
        <v>403</v>
      </c>
      <c r="S1747" s="14" t="s">
        <v>400</v>
      </c>
      <c r="T1747" s="2"/>
      <c r="U1747" s="2"/>
      <c r="V1747" s="2"/>
      <c r="W1747" s="2"/>
      <c r="X1747" s="2"/>
      <c r="Y1747" s="2"/>
      <c r="Z1747" s="2"/>
      <c r="AA1747" s="2"/>
      <c r="AB1747" s="2"/>
    </row>
    <row r="1748" customFormat="false" ht="15.75" hidden="false" customHeight="false" outlineLevel="0" collapsed="false">
      <c r="A1748" s="6" t="s">
        <v>386</v>
      </c>
      <c r="B1748" s="6" t="s">
        <v>387</v>
      </c>
      <c r="C1748" s="2"/>
      <c r="D1748" s="2" t="s">
        <v>388</v>
      </c>
      <c r="E1748" s="2" t="s">
        <v>143</v>
      </c>
      <c r="F1748" s="6" t="n">
        <v>1210</v>
      </c>
      <c r="G1748" s="2"/>
      <c r="H1748" s="2"/>
      <c r="I1748" s="2" t="s">
        <v>52</v>
      </c>
      <c r="J1748" s="6" t="s">
        <v>304</v>
      </c>
      <c r="K1748" s="14" t="n">
        <v>0.5</v>
      </c>
      <c r="L1748" s="2"/>
      <c r="M1748" s="2" t="s">
        <v>389</v>
      </c>
      <c r="N1748" s="4" t="s">
        <v>390</v>
      </c>
      <c r="O1748" s="27" t="s">
        <v>391</v>
      </c>
      <c r="P1748" s="2" t="s">
        <v>335</v>
      </c>
      <c r="Q1748" s="2"/>
      <c r="R1748" s="2" t="s">
        <v>392</v>
      </c>
      <c r="S1748" s="14" t="s">
        <v>393</v>
      </c>
      <c r="T1748" s="2"/>
      <c r="U1748" s="2"/>
      <c r="V1748" s="2"/>
      <c r="W1748" s="2"/>
      <c r="X1748" s="2"/>
      <c r="Y1748" s="2"/>
      <c r="Z1748" s="2"/>
      <c r="AA1748" s="2"/>
      <c r="AB1748" s="2"/>
    </row>
    <row r="1749" customFormat="false" ht="15.75" hidden="false" customHeight="false" outlineLevel="0" collapsed="false">
      <c r="A1749" s="6" t="s">
        <v>394</v>
      </c>
      <c r="B1749" s="6" t="s">
        <v>395</v>
      </c>
      <c r="C1749" s="2"/>
      <c r="D1749" s="2" t="s">
        <v>388</v>
      </c>
      <c r="E1749" s="2" t="s">
        <v>143</v>
      </c>
      <c r="F1749" s="2" t="n">
        <v>2030</v>
      </c>
      <c r="G1749" s="2"/>
      <c r="H1749" s="2"/>
      <c r="I1749" s="2" t="s">
        <v>52</v>
      </c>
      <c r="J1749" s="6" t="s">
        <v>304</v>
      </c>
      <c r="K1749" s="14" t="n">
        <v>0.75</v>
      </c>
      <c r="L1749" s="2"/>
      <c r="M1749" s="2" t="s">
        <v>389</v>
      </c>
      <c r="N1749" s="4" t="s">
        <v>390</v>
      </c>
      <c r="O1749" s="27" t="s">
        <v>391</v>
      </c>
      <c r="P1749" s="2" t="s">
        <v>335</v>
      </c>
      <c r="Q1749" s="2"/>
      <c r="R1749" s="2" t="s">
        <v>396</v>
      </c>
      <c r="S1749" s="14" t="s">
        <v>393</v>
      </c>
      <c r="T1749" s="2"/>
      <c r="U1749" s="2"/>
      <c r="V1749" s="2"/>
      <c r="W1749" s="2"/>
      <c r="X1749" s="2"/>
      <c r="Y1749" s="2"/>
      <c r="Z1749" s="2"/>
      <c r="AA1749" s="2"/>
      <c r="AB1749" s="2"/>
    </row>
    <row r="1750" customFormat="false" ht="15.75" hidden="false" customHeight="false" outlineLevel="0" collapsed="false">
      <c r="A1750" s="6" t="s">
        <v>397</v>
      </c>
      <c r="B1750" s="6" t="s">
        <v>398</v>
      </c>
      <c r="C1750" s="2"/>
      <c r="D1750" s="2" t="s">
        <v>388</v>
      </c>
      <c r="E1750" s="2" t="s">
        <v>143</v>
      </c>
      <c r="F1750" s="2" t="n">
        <v>1290</v>
      </c>
      <c r="G1750" s="2"/>
      <c r="H1750" s="2"/>
      <c r="I1750" s="2" t="s">
        <v>52</v>
      </c>
      <c r="J1750" s="6" t="s">
        <v>304</v>
      </c>
      <c r="K1750" s="14" t="n">
        <v>0.25</v>
      </c>
      <c r="L1750" s="2"/>
      <c r="M1750" s="2" t="s">
        <v>389</v>
      </c>
      <c r="N1750" s="4" t="s">
        <v>390</v>
      </c>
      <c r="O1750" s="27" t="s">
        <v>391</v>
      </c>
      <c r="P1750" s="2" t="s">
        <v>335</v>
      </c>
      <c r="Q1750" s="2"/>
      <c r="R1750" s="2" t="s">
        <v>399</v>
      </c>
      <c r="S1750" s="14" t="s">
        <v>400</v>
      </c>
      <c r="T1750" s="2"/>
      <c r="U1750" s="2"/>
      <c r="V1750" s="2"/>
      <c r="W1750" s="2"/>
      <c r="X1750" s="2"/>
      <c r="Y1750" s="2"/>
      <c r="Z1750" s="2"/>
      <c r="AA1750" s="2"/>
      <c r="AB1750" s="2"/>
    </row>
    <row r="1751" customFormat="false" ht="15.75" hidden="false" customHeight="false" outlineLevel="0" collapsed="false">
      <c r="A1751" s="6" t="s">
        <v>401</v>
      </c>
      <c r="B1751" s="6" t="s">
        <v>402</v>
      </c>
      <c r="C1751" s="2"/>
      <c r="D1751" s="2" t="s">
        <v>388</v>
      </c>
      <c r="E1751" s="2" t="s">
        <v>143</v>
      </c>
      <c r="F1751" s="2" t="n">
        <v>1040</v>
      </c>
      <c r="G1751" s="2"/>
      <c r="H1751" s="2"/>
      <c r="I1751" s="2" t="s">
        <v>52</v>
      </c>
      <c r="J1751" s="6" t="s">
        <v>304</v>
      </c>
      <c r="K1751" s="14" t="n">
        <v>2.75</v>
      </c>
      <c r="L1751" s="2"/>
      <c r="M1751" s="2" t="s">
        <v>389</v>
      </c>
      <c r="N1751" s="4" t="s">
        <v>390</v>
      </c>
      <c r="O1751" s="27" t="s">
        <v>391</v>
      </c>
      <c r="P1751" s="2" t="s">
        <v>335</v>
      </c>
      <c r="Q1751" s="2"/>
      <c r="R1751" s="2" t="s">
        <v>403</v>
      </c>
      <c r="S1751" s="14" t="s">
        <v>400</v>
      </c>
      <c r="T1751" s="2"/>
      <c r="U1751" s="2"/>
      <c r="V1751" s="2"/>
      <c r="W1751" s="2"/>
      <c r="X1751" s="2"/>
      <c r="Y1751" s="2"/>
      <c r="Z1751" s="2"/>
      <c r="AA1751" s="2"/>
      <c r="AB1751" s="2"/>
    </row>
    <row r="1752" customFormat="false" ht="15.75" hidden="false" customHeight="false" outlineLevel="0" collapsed="false">
      <c r="A1752" s="6" t="s">
        <v>386</v>
      </c>
      <c r="B1752" s="6" t="s">
        <v>387</v>
      </c>
      <c r="C1752" s="2"/>
      <c r="D1752" s="2" t="s">
        <v>388</v>
      </c>
      <c r="E1752" s="2" t="s">
        <v>143</v>
      </c>
      <c r="F1752" s="6" t="n">
        <v>1210</v>
      </c>
      <c r="G1752" s="2"/>
      <c r="H1752" s="2"/>
      <c r="I1752" s="2" t="s">
        <v>52</v>
      </c>
      <c r="J1752" s="6" t="s">
        <v>404</v>
      </c>
      <c r="K1752" s="14"/>
      <c r="L1752" s="2"/>
      <c r="M1752" s="2" t="s">
        <v>389</v>
      </c>
      <c r="N1752" s="4" t="s">
        <v>390</v>
      </c>
      <c r="O1752" s="27" t="s">
        <v>391</v>
      </c>
      <c r="P1752" s="2" t="s">
        <v>335</v>
      </c>
      <c r="Q1752" s="2"/>
      <c r="R1752" s="2" t="s">
        <v>392</v>
      </c>
      <c r="S1752" s="14" t="s">
        <v>393</v>
      </c>
      <c r="T1752" s="2"/>
      <c r="U1752" s="2"/>
      <c r="V1752" s="2"/>
      <c r="W1752" s="2"/>
      <c r="X1752" s="2"/>
      <c r="Y1752" s="2"/>
      <c r="Z1752" s="2"/>
      <c r="AA1752" s="2"/>
      <c r="AB1752" s="2"/>
    </row>
    <row r="1753" customFormat="false" ht="15.75" hidden="false" customHeight="false" outlineLevel="0" collapsed="false">
      <c r="A1753" s="6" t="s">
        <v>394</v>
      </c>
      <c r="B1753" s="6" t="s">
        <v>395</v>
      </c>
      <c r="C1753" s="2"/>
      <c r="D1753" s="2" t="s">
        <v>388</v>
      </c>
      <c r="E1753" s="2" t="s">
        <v>143</v>
      </c>
      <c r="F1753" s="2" t="n">
        <v>2030</v>
      </c>
      <c r="G1753" s="2"/>
      <c r="H1753" s="2"/>
      <c r="I1753" s="2" t="s">
        <v>52</v>
      </c>
      <c r="J1753" s="6" t="s">
        <v>404</v>
      </c>
      <c r="K1753" s="14"/>
      <c r="L1753" s="2"/>
      <c r="M1753" s="2" t="s">
        <v>389</v>
      </c>
      <c r="N1753" s="4" t="s">
        <v>390</v>
      </c>
      <c r="O1753" s="27" t="s">
        <v>391</v>
      </c>
      <c r="P1753" s="2" t="s">
        <v>335</v>
      </c>
      <c r="Q1753" s="2"/>
      <c r="R1753" s="2" t="s">
        <v>396</v>
      </c>
      <c r="S1753" s="14" t="s">
        <v>393</v>
      </c>
      <c r="T1753" s="2"/>
      <c r="U1753" s="2"/>
      <c r="V1753" s="2"/>
      <c r="W1753" s="2"/>
      <c r="X1753" s="2"/>
      <c r="Y1753" s="2"/>
      <c r="Z1753" s="2"/>
      <c r="AA1753" s="2"/>
      <c r="AB1753" s="2"/>
    </row>
    <row r="1754" customFormat="false" ht="15.75" hidden="false" customHeight="false" outlineLevel="0" collapsed="false">
      <c r="A1754" s="6" t="s">
        <v>397</v>
      </c>
      <c r="B1754" s="6" t="s">
        <v>398</v>
      </c>
      <c r="C1754" s="2"/>
      <c r="D1754" s="2" t="s">
        <v>388</v>
      </c>
      <c r="E1754" s="2" t="s">
        <v>143</v>
      </c>
      <c r="F1754" s="2" t="n">
        <v>1290</v>
      </c>
      <c r="G1754" s="2"/>
      <c r="H1754" s="2"/>
      <c r="I1754" s="2" t="s">
        <v>52</v>
      </c>
      <c r="J1754" s="6" t="s">
        <v>404</v>
      </c>
      <c r="K1754" s="14" t="n">
        <v>0.25</v>
      </c>
      <c r="L1754" s="2"/>
      <c r="M1754" s="2" t="s">
        <v>389</v>
      </c>
      <c r="N1754" s="4" t="s">
        <v>390</v>
      </c>
      <c r="O1754" s="27" t="s">
        <v>391</v>
      </c>
      <c r="P1754" s="2" t="s">
        <v>335</v>
      </c>
      <c r="Q1754" s="2"/>
      <c r="R1754" s="2" t="s">
        <v>399</v>
      </c>
      <c r="S1754" s="14" t="s">
        <v>400</v>
      </c>
      <c r="T1754" s="2"/>
      <c r="U1754" s="2"/>
      <c r="V1754" s="2"/>
      <c r="W1754" s="2"/>
      <c r="X1754" s="2"/>
      <c r="Y1754" s="2"/>
      <c r="Z1754" s="2"/>
      <c r="AA1754" s="2"/>
      <c r="AB1754" s="2"/>
    </row>
    <row r="1755" customFormat="false" ht="15.75" hidden="false" customHeight="false" outlineLevel="0" collapsed="false">
      <c r="A1755" s="6" t="s">
        <v>401</v>
      </c>
      <c r="B1755" s="6" t="s">
        <v>402</v>
      </c>
      <c r="C1755" s="2"/>
      <c r="D1755" s="2" t="s">
        <v>388</v>
      </c>
      <c r="E1755" s="2" t="s">
        <v>143</v>
      </c>
      <c r="F1755" s="2" t="n">
        <v>1040</v>
      </c>
      <c r="G1755" s="2"/>
      <c r="H1755" s="2"/>
      <c r="I1755" s="2" t="s">
        <v>52</v>
      </c>
      <c r="J1755" s="6" t="s">
        <v>404</v>
      </c>
      <c r="K1755" s="14"/>
      <c r="L1755" s="2"/>
      <c r="M1755" s="2" t="s">
        <v>389</v>
      </c>
      <c r="N1755" s="4" t="s">
        <v>390</v>
      </c>
      <c r="O1755" s="27" t="s">
        <v>391</v>
      </c>
      <c r="P1755" s="2" t="s">
        <v>335</v>
      </c>
      <c r="Q1755" s="2"/>
      <c r="R1755" s="2" t="s">
        <v>403</v>
      </c>
      <c r="S1755" s="14" t="s">
        <v>400</v>
      </c>
      <c r="T1755" s="2"/>
      <c r="U1755" s="2"/>
      <c r="V1755" s="2"/>
      <c r="W1755" s="2"/>
      <c r="X1755" s="2"/>
      <c r="Y1755" s="2"/>
      <c r="Z1755" s="2"/>
      <c r="AA1755" s="2"/>
      <c r="AB1755" s="2"/>
    </row>
    <row r="1756" customFormat="false" ht="15.75" hidden="false" customHeight="false" outlineLevel="0" collapsed="false">
      <c r="A1756" s="6" t="s">
        <v>386</v>
      </c>
      <c r="B1756" s="6" t="s">
        <v>387</v>
      </c>
      <c r="C1756" s="2"/>
      <c r="D1756" s="2" t="s">
        <v>388</v>
      </c>
      <c r="E1756" s="2" t="s">
        <v>143</v>
      </c>
      <c r="F1756" s="6" t="n">
        <v>1210</v>
      </c>
      <c r="G1756" s="2"/>
      <c r="H1756" s="2"/>
      <c r="I1756" s="2" t="s">
        <v>52</v>
      </c>
      <c r="J1756" s="6" t="s">
        <v>82</v>
      </c>
      <c r="K1756" s="14" t="n">
        <v>0</v>
      </c>
      <c r="L1756" s="2"/>
      <c r="M1756" s="2" t="s">
        <v>389</v>
      </c>
      <c r="N1756" s="4" t="s">
        <v>390</v>
      </c>
      <c r="O1756" s="27" t="s">
        <v>391</v>
      </c>
      <c r="P1756" s="2" t="s">
        <v>335</v>
      </c>
      <c r="Q1756" s="2"/>
      <c r="R1756" s="2" t="s">
        <v>392</v>
      </c>
      <c r="S1756" s="14" t="s">
        <v>393</v>
      </c>
      <c r="T1756" s="2"/>
      <c r="U1756" s="2"/>
      <c r="V1756" s="2"/>
      <c r="W1756" s="2"/>
      <c r="X1756" s="2"/>
      <c r="Y1756" s="2"/>
      <c r="Z1756" s="2"/>
      <c r="AA1756" s="2"/>
      <c r="AB1756" s="2"/>
    </row>
    <row r="1757" customFormat="false" ht="15.75" hidden="false" customHeight="false" outlineLevel="0" collapsed="false">
      <c r="A1757" s="6" t="s">
        <v>394</v>
      </c>
      <c r="B1757" s="6" t="s">
        <v>395</v>
      </c>
      <c r="C1757" s="2"/>
      <c r="D1757" s="2" t="s">
        <v>388</v>
      </c>
      <c r="E1757" s="2" t="s">
        <v>143</v>
      </c>
      <c r="F1757" s="2" t="n">
        <v>2030</v>
      </c>
      <c r="G1757" s="2"/>
      <c r="H1757" s="2"/>
      <c r="I1757" s="2" t="s">
        <v>52</v>
      </c>
      <c r="J1757" s="6" t="s">
        <v>82</v>
      </c>
      <c r="K1757" s="14" t="n">
        <v>0</v>
      </c>
      <c r="L1757" s="2"/>
      <c r="M1757" s="2" t="s">
        <v>389</v>
      </c>
      <c r="N1757" s="4" t="s">
        <v>390</v>
      </c>
      <c r="O1757" s="27" t="s">
        <v>391</v>
      </c>
      <c r="P1757" s="2" t="s">
        <v>335</v>
      </c>
      <c r="Q1757" s="2"/>
      <c r="R1757" s="2" t="s">
        <v>396</v>
      </c>
      <c r="S1757" s="14" t="s">
        <v>393</v>
      </c>
      <c r="T1757" s="2"/>
      <c r="U1757" s="2"/>
      <c r="V1757" s="2"/>
      <c r="W1757" s="2"/>
      <c r="X1757" s="2"/>
      <c r="Y1757" s="2"/>
      <c r="Z1757" s="2"/>
      <c r="AA1757" s="2"/>
      <c r="AB1757" s="2"/>
    </row>
    <row r="1758" customFormat="false" ht="15.75" hidden="false" customHeight="false" outlineLevel="0" collapsed="false">
      <c r="A1758" s="6" t="s">
        <v>397</v>
      </c>
      <c r="B1758" s="6" t="s">
        <v>398</v>
      </c>
      <c r="C1758" s="2"/>
      <c r="D1758" s="2" t="s">
        <v>388</v>
      </c>
      <c r="E1758" s="2" t="s">
        <v>143</v>
      </c>
      <c r="F1758" s="2" t="n">
        <v>1290</v>
      </c>
      <c r="G1758" s="2"/>
      <c r="H1758" s="2"/>
      <c r="I1758" s="2" t="s">
        <v>52</v>
      </c>
      <c r="J1758" s="6" t="s">
        <v>82</v>
      </c>
      <c r="K1758" s="14" t="n">
        <v>0.75</v>
      </c>
      <c r="L1758" s="2"/>
      <c r="M1758" s="2" t="s">
        <v>389</v>
      </c>
      <c r="N1758" s="4" t="s">
        <v>390</v>
      </c>
      <c r="O1758" s="27" t="s">
        <v>391</v>
      </c>
      <c r="P1758" s="2" t="s">
        <v>335</v>
      </c>
      <c r="Q1758" s="2"/>
      <c r="R1758" s="2" t="s">
        <v>399</v>
      </c>
      <c r="S1758" s="14" t="s">
        <v>400</v>
      </c>
      <c r="T1758" s="2"/>
      <c r="U1758" s="2"/>
      <c r="V1758" s="2"/>
      <c r="W1758" s="2"/>
      <c r="X1758" s="2"/>
      <c r="Y1758" s="2"/>
      <c r="Z1758" s="2"/>
      <c r="AA1758" s="2"/>
      <c r="AB1758" s="2"/>
    </row>
    <row r="1759" customFormat="false" ht="15.75" hidden="false" customHeight="false" outlineLevel="0" collapsed="false">
      <c r="A1759" s="6" t="s">
        <v>401</v>
      </c>
      <c r="B1759" s="6" t="s">
        <v>402</v>
      </c>
      <c r="C1759" s="2"/>
      <c r="D1759" s="2" t="s">
        <v>388</v>
      </c>
      <c r="E1759" s="2" t="s">
        <v>143</v>
      </c>
      <c r="F1759" s="2" t="n">
        <v>1040</v>
      </c>
      <c r="G1759" s="2"/>
      <c r="H1759" s="2"/>
      <c r="I1759" s="2" t="s">
        <v>52</v>
      </c>
      <c r="J1759" s="6" t="s">
        <v>82</v>
      </c>
      <c r="K1759" s="14" t="n">
        <v>3.5</v>
      </c>
      <c r="L1759" s="2"/>
      <c r="M1759" s="2" t="s">
        <v>389</v>
      </c>
      <c r="N1759" s="4" t="s">
        <v>390</v>
      </c>
      <c r="O1759" s="27" t="s">
        <v>391</v>
      </c>
      <c r="P1759" s="2" t="s">
        <v>335</v>
      </c>
      <c r="Q1759" s="2"/>
      <c r="R1759" s="2" t="s">
        <v>403</v>
      </c>
      <c r="S1759" s="14" t="s">
        <v>400</v>
      </c>
      <c r="T1759" s="2"/>
      <c r="U1759" s="2"/>
      <c r="V1759" s="2"/>
      <c r="W1759" s="2"/>
      <c r="X1759" s="2"/>
      <c r="Y1759" s="2"/>
      <c r="Z1759" s="2"/>
      <c r="AA1759" s="2"/>
      <c r="AB1759" s="2"/>
    </row>
    <row r="1760" customFormat="false" ht="15.75" hidden="false" customHeight="false" outlineLevel="0" collapsed="false">
      <c r="A1760" s="6" t="s">
        <v>386</v>
      </c>
      <c r="B1760" s="6" t="s">
        <v>387</v>
      </c>
      <c r="C1760" s="2"/>
      <c r="D1760" s="2" t="s">
        <v>388</v>
      </c>
      <c r="E1760" s="2" t="s">
        <v>143</v>
      </c>
      <c r="F1760" s="6" t="n">
        <v>1210</v>
      </c>
      <c r="G1760" s="2"/>
      <c r="H1760" s="2"/>
      <c r="I1760" s="2" t="s">
        <v>52</v>
      </c>
      <c r="J1760" s="6" t="s">
        <v>197</v>
      </c>
      <c r="K1760" s="14" t="n">
        <v>0</v>
      </c>
      <c r="L1760" s="2"/>
      <c r="M1760" s="2" t="s">
        <v>389</v>
      </c>
      <c r="N1760" s="4" t="s">
        <v>390</v>
      </c>
      <c r="O1760" s="27" t="s">
        <v>391</v>
      </c>
      <c r="P1760" s="2" t="s">
        <v>335</v>
      </c>
      <c r="Q1760" s="2"/>
      <c r="R1760" s="2" t="s">
        <v>392</v>
      </c>
      <c r="S1760" s="14" t="s">
        <v>393</v>
      </c>
      <c r="T1760" s="2"/>
      <c r="U1760" s="2"/>
      <c r="V1760" s="2"/>
      <c r="W1760" s="2"/>
      <c r="X1760" s="2"/>
      <c r="Y1760" s="2"/>
      <c r="Z1760" s="2"/>
      <c r="AA1760" s="2"/>
      <c r="AB1760" s="2"/>
    </row>
    <row r="1761" customFormat="false" ht="15.75" hidden="false" customHeight="false" outlineLevel="0" collapsed="false">
      <c r="A1761" s="6" t="s">
        <v>394</v>
      </c>
      <c r="B1761" s="6" t="s">
        <v>395</v>
      </c>
      <c r="C1761" s="2"/>
      <c r="D1761" s="2" t="s">
        <v>388</v>
      </c>
      <c r="E1761" s="2" t="s">
        <v>143</v>
      </c>
      <c r="F1761" s="2" t="n">
        <v>2030</v>
      </c>
      <c r="G1761" s="2"/>
      <c r="H1761" s="2"/>
      <c r="I1761" s="2" t="s">
        <v>52</v>
      </c>
      <c r="J1761" s="6" t="s">
        <v>197</v>
      </c>
      <c r="K1761" s="14" t="n">
        <v>0</v>
      </c>
      <c r="L1761" s="2"/>
      <c r="M1761" s="2" t="s">
        <v>389</v>
      </c>
      <c r="N1761" s="4" t="s">
        <v>390</v>
      </c>
      <c r="O1761" s="27" t="s">
        <v>391</v>
      </c>
      <c r="P1761" s="2" t="s">
        <v>335</v>
      </c>
      <c r="Q1761" s="2"/>
      <c r="R1761" s="2" t="s">
        <v>396</v>
      </c>
      <c r="S1761" s="14" t="s">
        <v>393</v>
      </c>
      <c r="T1761" s="2"/>
      <c r="U1761" s="2"/>
      <c r="V1761" s="2"/>
      <c r="W1761" s="2"/>
      <c r="X1761" s="2"/>
      <c r="Y1761" s="2"/>
      <c r="Z1761" s="2"/>
      <c r="AA1761" s="2"/>
      <c r="AB1761" s="2"/>
    </row>
    <row r="1762" customFormat="false" ht="15.75" hidden="false" customHeight="false" outlineLevel="0" collapsed="false">
      <c r="A1762" s="6" t="s">
        <v>397</v>
      </c>
      <c r="B1762" s="6" t="s">
        <v>398</v>
      </c>
      <c r="C1762" s="2"/>
      <c r="D1762" s="2" t="s">
        <v>388</v>
      </c>
      <c r="E1762" s="2" t="s">
        <v>143</v>
      </c>
      <c r="F1762" s="2" t="n">
        <v>1290</v>
      </c>
      <c r="G1762" s="2"/>
      <c r="H1762" s="2"/>
      <c r="I1762" s="2" t="s">
        <v>52</v>
      </c>
      <c r="J1762" s="6" t="s">
        <v>197</v>
      </c>
      <c r="K1762" s="14" t="n">
        <v>0.25</v>
      </c>
      <c r="L1762" s="2"/>
      <c r="M1762" s="2" t="s">
        <v>389</v>
      </c>
      <c r="N1762" s="4" t="s">
        <v>390</v>
      </c>
      <c r="O1762" s="27" t="s">
        <v>391</v>
      </c>
      <c r="P1762" s="2" t="s">
        <v>335</v>
      </c>
      <c r="Q1762" s="2"/>
      <c r="R1762" s="2" t="s">
        <v>399</v>
      </c>
      <c r="S1762" s="14" t="s">
        <v>400</v>
      </c>
      <c r="T1762" s="2"/>
      <c r="U1762" s="2"/>
      <c r="V1762" s="2"/>
      <c r="W1762" s="2"/>
      <c r="X1762" s="2"/>
      <c r="Y1762" s="2"/>
      <c r="Z1762" s="2"/>
      <c r="AA1762" s="2"/>
      <c r="AB1762" s="2"/>
    </row>
    <row r="1763" customFormat="false" ht="15.75" hidden="false" customHeight="false" outlineLevel="0" collapsed="false">
      <c r="A1763" s="6" t="s">
        <v>401</v>
      </c>
      <c r="B1763" s="6" t="s">
        <v>402</v>
      </c>
      <c r="C1763" s="2"/>
      <c r="D1763" s="2" t="s">
        <v>388</v>
      </c>
      <c r="E1763" s="2" t="s">
        <v>143</v>
      </c>
      <c r="F1763" s="2" t="n">
        <v>1040</v>
      </c>
      <c r="G1763" s="2"/>
      <c r="H1763" s="2"/>
      <c r="I1763" s="2" t="s">
        <v>52</v>
      </c>
      <c r="J1763" s="6" t="s">
        <v>197</v>
      </c>
      <c r="K1763" s="14" t="n">
        <v>16</v>
      </c>
      <c r="L1763" s="2"/>
      <c r="M1763" s="2" t="s">
        <v>389</v>
      </c>
      <c r="N1763" s="4" t="s">
        <v>390</v>
      </c>
      <c r="O1763" s="27" t="s">
        <v>391</v>
      </c>
      <c r="P1763" s="2" t="s">
        <v>335</v>
      </c>
      <c r="Q1763" s="2"/>
      <c r="R1763" s="2" t="s">
        <v>403</v>
      </c>
      <c r="S1763" s="14" t="s">
        <v>400</v>
      </c>
      <c r="T1763" s="2"/>
      <c r="U1763" s="2"/>
      <c r="V1763" s="2"/>
      <c r="W1763" s="2"/>
      <c r="X1763" s="2"/>
      <c r="Y1763" s="2"/>
      <c r="Z1763" s="2"/>
      <c r="AA1763" s="2"/>
      <c r="AB1763" s="2"/>
    </row>
    <row r="1764" customFormat="false" ht="15.75" hidden="false" customHeight="false" outlineLevel="0" collapsed="false">
      <c r="A1764" s="6" t="s">
        <v>386</v>
      </c>
      <c r="B1764" s="6" t="s">
        <v>387</v>
      </c>
      <c r="C1764" s="2"/>
      <c r="D1764" s="2" t="s">
        <v>388</v>
      </c>
      <c r="E1764" s="2" t="s">
        <v>143</v>
      </c>
      <c r="F1764" s="6" t="n">
        <v>1210</v>
      </c>
      <c r="G1764" s="2"/>
      <c r="H1764" s="2"/>
      <c r="I1764" s="2" t="s">
        <v>52</v>
      </c>
      <c r="J1764" s="6" t="s">
        <v>405</v>
      </c>
      <c r="K1764" s="14" t="n">
        <v>0</v>
      </c>
      <c r="L1764" s="2"/>
      <c r="M1764" s="2" t="s">
        <v>389</v>
      </c>
      <c r="N1764" s="4" t="s">
        <v>390</v>
      </c>
      <c r="O1764" s="27" t="s">
        <v>391</v>
      </c>
      <c r="P1764" s="2" t="s">
        <v>335</v>
      </c>
      <c r="Q1764" s="2"/>
      <c r="R1764" s="2" t="s">
        <v>392</v>
      </c>
      <c r="S1764" s="14" t="s">
        <v>393</v>
      </c>
      <c r="T1764" s="2"/>
      <c r="U1764" s="2"/>
      <c r="V1764" s="2"/>
      <c r="W1764" s="2"/>
      <c r="X1764" s="2"/>
      <c r="Y1764" s="2"/>
      <c r="Z1764" s="2"/>
      <c r="AA1764" s="2"/>
      <c r="AB1764" s="2"/>
    </row>
    <row r="1765" customFormat="false" ht="15.75" hidden="false" customHeight="false" outlineLevel="0" collapsed="false">
      <c r="A1765" s="6" t="s">
        <v>394</v>
      </c>
      <c r="B1765" s="6" t="s">
        <v>395</v>
      </c>
      <c r="C1765" s="2"/>
      <c r="D1765" s="2" t="s">
        <v>388</v>
      </c>
      <c r="E1765" s="2" t="s">
        <v>143</v>
      </c>
      <c r="F1765" s="2" t="n">
        <v>2030</v>
      </c>
      <c r="G1765" s="2"/>
      <c r="H1765" s="2"/>
      <c r="I1765" s="2" t="s">
        <v>52</v>
      </c>
      <c r="J1765" s="6" t="s">
        <v>405</v>
      </c>
      <c r="K1765" s="14" t="n">
        <v>0</v>
      </c>
      <c r="L1765" s="2"/>
      <c r="M1765" s="2" t="s">
        <v>389</v>
      </c>
      <c r="N1765" s="4" t="s">
        <v>390</v>
      </c>
      <c r="O1765" s="27" t="s">
        <v>391</v>
      </c>
      <c r="P1765" s="2" t="s">
        <v>335</v>
      </c>
      <c r="Q1765" s="2"/>
      <c r="R1765" s="2" t="s">
        <v>396</v>
      </c>
      <c r="S1765" s="14" t="s">
        <v>393</v>
      </c>
      <c r="T1765" s="2"/>
      <c r="U1765" s="2"/>
      <c r="V1765" s="2"/>
      <c r="W1765" s="2"/>
      <c r="X1765" s="2"/>
      <c r="Y1765" s="2"/>
      <c r="Z1765" s="2"/>
      <c r="AA1765" s="2"/>
      <c r="AB1765" s="2"/>
    </row>
    <row r="1766" customFormat="false" ht="15.75" hidden="false" customHeight="false" outlineLevel="0" collapsed="false">
      <c r="A1766" s="6" t="s">
        <v>397</v>
      </c>
      <c r="B1766" s="6" t="s">
        <v>398</v>
      </c>
      <c r="C1766" s="2"/>
      <c r="D1766" s="2" t="s">
        <v>388</v>
      </c>
      <c r="E1766" s="2" t="s">
        <v>143</v>
      </c>
      <c r="F1766" s="2" t="n">
        <v>1290</v>
      </c>
      <c r="G1766" s="2"/>
      <c r="H1766" s="2"/>
      <c r="I1766" s="2" t="s">
        <v>52</v>
      </c>
      <c r="J1766" s="6" t="s">
        <v>405</v>
      </c>
      <c r="K1766" s="14" t="n">
        <v>0.25</v>
      </c>
      <c r="L1766" s="2"/>
      <c r="M1766" s="2" t="s">
        <v>389</v>
      </c>
      <c r="N1766" s="4" t="s">
        <v>390</v>
      </c>
      <c r="O1766" s="27" t="s">
        <v>391</v>
      </c>
      <c r="P1766" s="2" t="s">
        <v>335</v>
      </c>
      <c r="Q1766" s="2"/>
      <c r="R1766" s="2" t="s">
        <v>399</v>
      </c>
      <c r="S1766" s="14" t="s">
        <v>400</v>
      </c>
      <c r="T1766" s="2"/>
      <c r="U1766" s="2"/>
      <c r="V1766" s="2"/>
      <c r="W1766" s="2"/>
      <c r="X1766" s="2"/>
      <c r="Y1766" s="2"/>
      <c r="Z1766" s="2"/>
      <c r="AA1766" s="2"/>
      <c r="AB1766" s="2"/>
    </row>
    <row r="1767" customFormat="false" ht="15.75" hidden="false" customHeight="false" outlineLevel="0" collapsed="false">
      <c r="A1767" s="6" t="s">
        <v>401</v>
      </c>
      <c r="B1767" s="6" t="s">
        <v>402</v>
      </c>
      <c r="C1767" s="2"/>
      <c r="D1767" s="2" t="s">
        <v>388</v>
      </c>
      <c r="E1767" s="2" t="s">
        <v>143</v>
      </c>
      <c r="F1767" s="2" t="n">
        <v>1040</v>
      </c>
      <c r="G1767" s="2"/>
      <c r="H1767" s="2"/>
      <c r="I1767" s="2" t="s">
        <v>52</v>
      </c>
      <c r="J1767" s="6" t="s">
        <v>405</v>
      </c>
      <c r="K1767" s="14" t="n">
        <v>3</v>
      </c>
      <c r="L1767" s="2"/>
      <c r="M1767" s="2" t="s">
        <v>389</v>
      </c>
      <c r="N1767" s="4" t="s">
        <v>390</v>
      </c>
      <c r="O1767" s="27" t="s">
        <v>391</v>
      </c>
      <c r="P1767" s="2" t="s">
        <v>335</v>
      </c>
      <c r="Q1767" s="2"/>
      <c r="R1767" s="2" t="s">
        <v>403</v>
      </c>
      <c r="S1767" s="14" t="s">
        <v>400</v>
      </c>
      <c r="T1767" s="2"/>
      <c r="U1767" s="2"/>
      <c r="V1767" s="2"/>
      <c r="W1767" s="2"/>
      <c r="X1767" s="2"/>
      <c r="Y1767" s="2"/>
      <c r="Z1767" s="2"/>
      <c r="AA1767" s="2"/>
      <c r="AB1767" s="2"/>
    </row>
    <row r="1768" customFormat="false" ht="15.75" hidden="false" customHeight="false" outlineLevel="0" collapsed="false">
      <c r="A1768" s="6" t="s">
        <v>386</v>
      </c>
      <c r="B1768" s="6" t="s">
        <v>387</v>
      </c>
      <c r="C1768" s="2"/>
      <c r="D1768" s="2" t="s">
        <v>388</v>
      </c>
      <c r="E1768" s="2" t="s">
        <v>143</v>
      </c>
      <c r="F1768" s="6" t="n">
        <v>1210</v>
      </c>
      <c r="G1768" s="2"/>
      <c r="H1768" s="2"/>
      <c r="I1768" s="2" t="s">
        <v>52</v>
      </c>
      <c r="J1768" s="6" t="s">
        <v>117</v>
      </c>
      <c r="K1768" s="14" t="n">
        <v>0.75</v>
      </c>
      <c r="L1768" s="2"/>
      <c r="M1768" s="2" t="s">
        <v>389</v>
      </c>
      <c r="N1768" s="4" t="s">
        <v>390</v>
      </c>
      <c r="O1768" s="27" t="s">
        <v>391</v>
      </c>
      <c r="P1768" s="2" t="s">
        <v>335</v>
      </c>
      <c r="Q1768" s="2"/>
      <c r="R1768" s="2" t="s">
        <v>392</v>
      </c>
      <c r="S1768" s="14" t="s">
        <v>393</v>
      </c>
      <c r="T1768" s="2"/>
      <c r="U1768" s="2"/>
      <c r="V1768" s="2"/>
      <c r="W1768" s="2"/>
      <c r="X1768" s="2"/>
      <c r="Y1768" s="2"/>
      <c r="Z1768" s="2"/>
      <c r="AA1768" s="2"/>
      <c r="AB1768" s="2"/>
    </row>
    <row r="1769" customFormat="false" ht="15.75" hidden="false" customHeight="false" outlineLevel="0" collapsed="false">
      <c r="A1769" s="6" t="s">
        <v>394</v>
      </c>
      <c r="B1769" s="6" t="s">
        <v>395</v>
      </c>
      <c r="C1769" s="2"/>
      <c r="D1769" s="2" t="s">
        <v>388</v>
      </c>
      <c r="E1769" s="2" t="s">
        <v>143</v>
      </c>
      <c r="F1769" s="2" t="n">
        <v>2030</v>
      </c>
      <c r="G1769" s="2"/>
      <c r="H1769" s="2"/>
      <c r="I1769" s="2" t="s">
        <v>52</v>
      </c>
      <c r="J1769" s="6" t="s">
        <v>117</v>
      </c>
      <c r="K1769" s="14" t="n">
        <v>0</v>
      </c>
      <c r="L1769" s="2"/>
      <c r="M1769" s="2" t="s">
        <v>389</v>
      </c>
      <c r="N1769" s="4" t="s">
        <v>390</v>
      </c>
      <c r="O1769" s="27" t="s">
        <v>391</v>
      </c>
      <c r="P1769" s="2" t="s">
        <v>335</v>
      </c>
      <c r="Q1769" s="2"/>
      <c r="R1769" s="2" t="s">
        <v>396</v>
      </c>
      <c r="S1769" s="14" t="s">
        <v>393</v>
      </c>
      <c r="T1769" s="2"/>
      <c r="U1769" s="2"/>
      <c r="V1769" s="2"/>
      <c r="W1769" s="2"/>
      <c r="X1769" s="2"/>
      <c r="Y1769" s="2"/>
      <c r="Z1769" s="2"/>
      <c r="AA1769" s="2"/>
      <c r="AB1769" s="2"/>
    </row>
    <row r="1770" customFormat="false" ht="15.75" hidden="false" customHeight="false" outlineLevel="0" collapsed="false">
      <c r="A1770" s="6" t="s">
        <v>397</v>
      </c>
      <c r="B1770" s="6" t="s">
        <v>398</v>
      </c>
      <c r="C1770" s="2"/>
      <c r="D1770" s="2" t="s">
        <v>388</v>
      </c>
      <c r="E1770" s="2" t="s">
        <v>143</v>
      </c>
      <c r="F1770" s="2" t="n">
        <v>1290</v>
      </c>
      <c r="G1770" s="2"/>
      <c r="H1770" s="2"/>
      <c r="I1770" s="2" t="s">
        <v>52</v>
      </c>
      <c r="J1770" s="6" t="s">
        <v>117</v>
      </c>
      <c r="K1770" s="14" t="n">
        <v>12.25</v>
      </c>
      <c r="L1770" s="2"/>
      <c r="M1770" s="2" t="s">
        <v>389</v>
      </c>
      <c r="N1770" s="4" t="s">
        <v>390</v>
      </c>
      <c r="O1770" s="27" t="s">
        <v>391</v>
      </c>
      <c r="P1770" s="2" t="s">
        <v>335</v>
      </c>
      <c r="Q1770" s="2"/>
      <c r="R1770" s="2" t="s">
        <v>399</v>
      </c>
      <c r="S1770" s="14" t="s">
        <v>400</v>
      </c>
      <c r="T1770" s="2"/>
      <c r="U1770" s="2"/>
      <c r="V1770" s="2"/>
      <c r="W1770" s="2"/>
      <c r="X1770" s="2"/>
      <c r="Y1770" s="2"/>
      <c r="Z1770" s="2"/>
      <c r="AA1770" s="2"/>
      <c r="AB1770" s="2"/>
    </row>
    <row r="1771" customFormat="false" ht="15.75" hidden="false" customHeight="false" outlineLevel="0" collapsed="false">
      <c r="A1771" s="6" t="s">
        <v>401</v>
      </c>
      <c r="B1771" s="6" t="s">
        <v>402</v>
      </c>
      <c r="C1771" s="2"/>
      <c r="D1771" s="2" t="s">
        <v>388</v>
      </c>
      <c r="E1771" s="2" t="s">
        <v>143</v>
      </c>
      <c r="F1771" s="2" t="n">
        <v>1040</v>
      </c>
      <c r="G1771" s="2"/>
      <c r="H1771" s="2"/>
      <c r="I1771" s="2" t="s">
        <v>52</v>
      </c>
      <c r="J1771" s="6" t="s">
        <v>117</v>
      </c>
      <c r="K1771" s="14" t="n">
        <v>8.25</v>
      </c>
      <c r="L1771" s="2"/>
      <c r="M1771" s="2" t="s">
        <v>389</v>
      </c>
      <c r="N1771" s="4" t="s">
        <v>390</v>
      </c>
      <c r="O1771" s="27" t="s">
        <v>391</v>
      </c>
      <c r="P1771" s="2" t="s">
        <v>335</v>
      </c>
      <c r="Q1771" s="2"/>
      <c r="R1771" s="2" t="s">
        <v>403</v>
      </c>
      <c r="S1771" s="14" t="s">
        <v>400</v>
      </c>
      <c r="T1771" s="2"/>
      <c r="U1771" s="2"/>
      <c r="V1771" s="2"/>
      <c r="W1771" s="2"/>
      <c r="X1771" s="2"/>
      <c r="Y1771" s="2"/>
      <c r="Z1771" s="2"/>
      <c r="AA1771" s="2"/>
      <c r="AB1771" s="2"/>
    </row>
    <row r="1772" customFormat="false" ht="15.75" hidden="false" customHeight="false" outlineLevel="0" collapsed="false">
      <c r="A1772" s="6" t="s">
        <v>386</v>
      </c>
      <c r="B1772" s="6" t="s">
        <v>387</v>
      </c>
      <c r="C1772" s="2"/>
      <c r="D1772" s="2" t="s">
        <v>388</v>
      </c>
      <c r="E1772" s="2" t="s">
        <v>143</v>
      </c>
      <c r="F1772" s="6" t="n">
        <v>1210</v>
      </c>
      <c r="G1772" s="2"/>
      <c r="H1772" s="2"/>
      <c r="I1772" s="2" t="s">
        <v>52</v>
      </c>
      <c r="J1772" s="6" t="s">
        <v>406</v>
      </c>
      <c r="K1772" s="14" t="n">
        <v>0</v>
      </c>
      <c r="L1772" s="2"/>
      <c r="M1772" s="2" t="s">
        <v>389</v>
      </c>
      <c r="N1772" s="4" t="s">
        <v>390</v>
      </c>
      <c r="O1772" s="27" t="s">
        <v>391</v>
      </c>
      <c r="P1772" s="2" t="s">
        <v>335</v>
      </c>
      <c r="Q1772" s="2"/>
      <c r="R1772" s="2" t="s">
        <v>392</v>
      </c>
      <c r="S1772" s="14" t="s">
        <v>393</v>
      </c>
      <c r="T1772" s="2"/>
      <c r="U1772" s="2"/>
      <c r="V1772" s="2"/>
      <c r="W1772" s="2"/>
      <c r="X1772" s="2"/>
      <c r="Y1772" s="2"/>
      <c r="Z1772" s="2"/>
      <c r="AA1772" s="2"/>
      <c r="AB1772" s="2"/>
    </row>
    <row r="1773" customFormat="false" ht="15.75" hidden="false" customHeight="false" outlineLevel="0" collapsed="false">
      <c r="A1773" s="6" t="s">
        <v>394</v>
      </c>
      <c r="B1773" s="6" t="s">
        <v>395</v>
      </c>
      <c r="C1773" s="2"/>
      <c r="D1773" s="2" t="s">
        <v>388</v>
      </c>
      <c r="E1773" s="2" t="s">
        <v>143</v>
      </c>
      <c r="F1773" s="2" t="n">
        <v>2030</v>
      </c>
      <c r="G1773" s="2"/>
      <c r="H1773" s="2"/>
      <c r="I1773" s="2" t="s">
        <v>52</v>
      </c>
      <c r="J1773" s="6" t="s">
        <v>406</v>
      </c>
      <c r="K1773" s="14" t="n">
        <v>0</v>
      </c>
      <c r="L1773" s="2"/>
      <c r="M1773" s="2" t="s">
        <v>389</v>
      </c>
      <c r="N1773" s="4" t="s">
        <v>390</v>
      </c>
      <c r="O1773" s="27" t="s">
        <v>391</v>
      </c>
      <c r="P1773" s="2" t="s">
        <v>335</v>
      </c>
      <c r="Q1773" s="2"/>
      <c r="R1773" s="2" t="s">
        <v>396</v>
      </c>
      <c r="S1773" s="14" t="s">
        <v>393</v>
      </c>
      <c r="T1773" s="2"/>
      <c r="U1773" s="2"/>
      <c r="V1773" s="2"/>
      <c r="W1773" s="2"/>
      <c r="X1773" s="2"/>
      <c r="Y1773" s="2"/>
      <c r="Z1773" s="2"/>
      <c r="AA1773" s="2"/>
      <c r="AB1773" s="2"/>
    </row>
    <row r="1774" customFormat="false" ht="15.75" hidden="false" customHeight="false" outlineLevel="0" collapsed="false">
      <c r="A1774" s="6" t="s">
        <v>397</v>
      </c>
      <c r="B1774" s="6" t="s">
        <v>398</v>
      </c>
      <c r="C1774" s="2"/>
      <c r="D1774" s="2" t="s">
        <v>388</v>
      </c>
      <c r="E1774" s="2" t="s">
        <v>143</v>
      </c>
      <c r="F1774" s="2" t="n">
        <v>1290</v>
      </c>
      <c r="G1774" s="2"/>
      <c r="H1774" s="2"/>
      <c r="I1774" s="2" t="s">
        <v>52</v>
      </c>
      <c r="J1774" s="6" t="s">
        <v>406</v>
      </c>
      <c r="K1774" s="14" t="n">
        <v>0.5</v>
      </c>
      <c r="L1774" s="2"/>
      <c r="M1774" s="2" t="s">
        <v>389</v>
      </c>
      <c r="N1774" s="4" t="s">
        <v>390</v>
      </c>
      <c r="O1774" s="27" t="s">
        <v>391</v>
      </c>
      <c r="P1774" s="2" t="s">
        <v>335</v>
      </c>
      <c r="Q1774" s="2"/>
      <c r="R1774" s="2" t="s">
        <v>399</v>
      </c>
      <c r="S1774" s="14" t="s">
        <v>400</v>
      </c>
      <c r="T1774" s="2"/>
      <c r="U1774" s="2"/>
      <c r="V1774" s="2"/>
      <c r="W1774" s="2"/>
      <c r="X1774" s="2"/>
      <c r="Y1774" s="2"/>
      <c r="Z1774" s="2"/>
      <c r="AA1774" s="2"/>
      <c r="AB1774" s="2"/>
    </row>
    <row r="1775" customFormat="false" ht="15.75" hidden="false" customHeight="false" outlineLevel="0" collapsed="false">
      <c r="A1775" s="6" t="s">
        <v>401</v>
      </c>
      <c r="B1775" s="6" t="s">
        <v>402</v>
      </c>
      <c r="C1775" s="2"/>
      <c r="D1775" s="2" t="s">
        <v>388</v>
      </c>
      <c r="E1775" s="2" t="s">
        <v>143</v>
      </c>
      <c r="F1775" s="2" t="n">
        <v>1040</v>
      </c>
      <c r="G1775" s="2"/>
      <c r="H1775" s="2"/>
      <c r="I1775" s="2" t="s">
        <v>52</v>
      </c>
      <c r="J1775" s="6" t="s">
        <v>406</v>
      </c>
      <c r="K1775" s="14" t="n">
        <v>0</v>
      </c>
      <c r="L1775" s="2"/>
      <c r="M1775" s="2" t="s">
        <v>389</v>
      </c>
      <c r="N1775" s="4" t="s">
        <v>390</v>
      </c>
      <c r="O1775" s="27" t="s">
        <v>391</v>
      </c>
      <c r="P1775" s="2" t="s">
        <v>335</v>
      </c>
      <c r="Q1775" s="2"/>
      <c r="R1775" s="2" t="s">
        <v>403</v>
      </c>
      <c r="S1775" s="14" t="s">
        <v>400</v>
      </c>
      <c r="T1775" s="2"/>
      <c r="U1775" s="2"/>
      <c r="V1775" s="2"/>
      <c r="W1775" s="2"/>
      <c r="X1775" s="2"/>
      <c r="Y1775" s="2"/>
      <c r="Z1775" s="2"/>
      <c r="AA1775" s="2"/>
      <c r="AB1775" s="2"/>
    </row>
    <row r="1776" customFormat="false" ht="15.75" hidden="false" customHeight="false" outlineLevel="0" collapsed="false">
      <c r="A1776" s="6" t="s">
        <v>386</v>
      </c>
      <c r="B1776" s="6" t="s">
        <v>387</v>
      </c>
      <c r="C1776" s="2"/>
      <c r="D1776" s="2" t="s">
        <v>388</v>
      </c>
      <c r="E1776" s="2" t="s">
        <v>143</v>
      </c>
      <c r="F1776" s="6" t="n">
        <v>1210</v>
      </c>
      <c r="G1776" s="2"/>
      <c r="H1776" s="2"/>
      <c r="I1776" s="2" t="s">
        <v>52</v>
      </c>
      <c r="J1776" s="6" t="s">
        <v>108</v>
      </c>
      <c r="K1776" s="14" t="n">
        <v>0.75</v>
      </c>
      <c r="L1776" s="2"/>
      <c r="M1776" s="2" t="s">
        <v>389</v>
      </c>
      <c r="N1776" s="4" t="s">
        <v>390</v>
      </c>
      <c r="O1776" s="27" t="s">
        <v>391</v>
      </c>
      <c r="P1776" s="2" t="s">
        <v>335</v>
      </c>
      <c r="Q1776" s="2"/>
      <c r="R1776" s="2" t="s">
        <v>392</v>
      </c>
      <c r="S1776" s="14" t="s">
        <v>393</v>
      </c>
      <c r="T1776" s="2"/>
      <c r="U1776" s="2"/>
      <c r="V1776" s="2"/>
      <c r="W1776" s="2"/>
      <c r="X1776" s="2"/>
      <c r="Y1776" s="2"/>
      <c r="Z1776" s="2"/>
      <c r="AA1776" s="2"/>
      <c r="AB1776" s="2"/>
    </row>
    <row r="1777" customFormat="false" ht="15.75" hidden="false" customHeight="false" outlineLevel="0" collapsed="false">
      <c r="A1777" s="6" t="s">
        <v>394</v>
      </c>
      <c r="B1777" s="6" t="s">
        <v>395</v>
      </c>
      <c r="C1777" s="2"/>
      <c r="D1777" s="2" t="s">
        <v>388</v>
      </c>
      <c r="E1777" s="2" t="s">
        <v>143</v>
      </c>
      <c r="F1777" s="2" t="n">
        <v>2030</v>
      </c>
      <c r="G1777" s="2"/>
      <c r="H1777" s="2"/>
      <c r="I1777" s="2" t="s">
        <v>52</v>
      </c>
      <c r="J1777" s="6" t="s">
        <v>108</v>
      </c>
      <c r="K1777" s="14" t="n">
        <v>0.25</v>
      </c>
      <c r="L1777" s="2"/>
      <c r="M1777" s="2" t="s">
        <v>389</v>
      </c>
      <c r="N1777" s="4" t="s">
        <v>390</v>
      </c>
      <c r="O1777" s="27" t="s">
        <v>391</v>
      </c>
      <c r="P1777" s="2" t="s">
        <v>335</v>
      </c>
      <c r="Q1777" s="2"/>
      <c r="R1777" s="2" t="s">
        <v>396</v>
      </c>
      <c r="S1777" s="14" t="s">
        <v>393</v>
      </c>
      <c r="T1777" s="2"/>
      <c r="U1777" s="2"/>
      <c r="V1777" s="2"/>
      <c r="W1777" s="2"/>
      <c r="X1777" s="2"/>
      <c r="Y1777" s="2"/>
      <c r="Z1777" s="2"/>
      <c r="AA1777" s="2"/>
      <c r="AB1777" s="2"/>
    </row>
    <row r="1778" customFormat="false" ht="15.75" hidden="false" customHeight="false" outlineLevel="0" collapsed="false">
      <c r="A1778" s="6" t="s">
        <v>397</v>
      </c>
      <c r="B1778" s="6" t="s">
        <v>398</v>
      </c>
      <c r="C1778" s="2"/>
      <c r="D1778" s="2" t="s">
        <v>388</v>
      </c>
      <c r="E1778" s="2" t="s">
        <v>143</v>
      </c>
      <c r="F1778" s="2" t="n">
        <v>1290</v>
      </c>
      <c r="G1778" s="2"/>
      <c r="H1778" s="2"/>
      <c r="I1778" s="2" t="s">
        <v>52</v>
      </c>
      <c r="J1778" s="6" t="s">
        <v>108</v>
      </c>
      <c r="K1778" s="14" t="n">
        <v>3.25</v>
      </c>
      <c r="L1778" s="2"/>
      <c r="M1778" s="2" t="s">
        <v>389</v>
      </c>
      <c r="N1778" s="4" t="s">
        <v>390</v>
      </c>
      <c r="O1778" s="27" t="s">
        <v>391</v>
      </c>
      <c r="P1778" s="2" t="s">
        <v>335</v>
      </c>
      <c r="Q1778" s="2"/>
      <c r="R1778" s="2" t="s">
        <v>399</v>
      </c>
      <c r="S1778" s="14" t="s">
        <v>400</v>
      </c>
      <c r="T1778" s="2"/>
      <c r="U1778" s="2"/>
      <c r="V1778" s="2"/>
      <c r="W1778" s="2"/>
      <c r="X1778" s="2"/>
      <c r="Y1778" s="2"/>
      <c r="Z1778" s="2"/>
      <c r="AA1778" s="2"/>
      <c r="AB1778" s="2"/>
    </row>
    <row r="1779" customFormat="false" ht="15.75" hidden="false" customHeight="false" outlineLevel="0" collapsed="false">
      <c r="A1779" s="6" t="s">
        <v>401</v>
      </c>
      <c r="B1779" s="6" t="s">
        <v>402</v>
      </c>
      <c r="C1779" s="2"/>
      <c r="D1779" s="2" t="s">
        <v>388</v>
      </c>
      <c r="E1779" s="2" t="s">
        <v>143</v>
      </c>
      <c r="F1779" s="2" t="n">
        <v>1040</v>
      </c>
      <c r="G1779" s="2"/>
      <c r="H1779" s="2"/>
      <c r="I1779" s="2" t="s">
        <v>52</v>
      </c>
      <c r="J1779" s="6" t="s">
        <v>108</v>
      </c>
      <c r="K1779" s="14" t="n">
        <v>23</v>
      </c>
      <c r="L1779" s="2"/>
      <c r="M1779" s="2" t="s">
        <v>389</v>
      </c>
      <c r="N1779" s="4" t="s">
        <v>390</v>
      </c>
      <c r="O1779" s="27" t="s">
        <v>391</v>
      </c>
      <c r="P1779" s="2" t="s">
        <v>335</v>
      </c>
      <c r="Q1779" s="2"/>
      <c r="R1779" s="2" t="s">
        <v>403</v>
      </c>
      <c r="S1779" s="14" t="s">
        <v>400</v>
      </c>
      <c r="T1779" s="2"/>
      <c r="U1779" s="2"/>
      <c r="V1779" s="2"/>
      <c r="W1779" s="2"/>
      <c r="X1779" s="2"/>
      <c r="Y1779" s="2"/>
      <c r="Z1779" s="2"/>
      <c r="AA1779" s="2"/>
      <c r="AB1779" s="2"/>
    </row>
    <row r="1780" customFormat="false" ht="15.75" hidden="false" customHeight="false" outlineLevel="0" collapsed="false">
      <c r="A1780" s="6" t="s">
        <v>386</v>
      </c>
      <c r="B1780" s="6" t="s">
        <v>387</v>
      </c>
      <c r="C1780" s="2"/>
      <c r="D1780" s="2" t="s">
        <v>388</v>
      </c>
      <c r="E1780" s="2" t="s">
        <v>143</v>
      </c>
      <c r="F1780" s="6" t="n">
        <v>1210</v>
      </c>
      <c r="G1780" s="2"/>
      <c r="H1780" s="2"/>
      <c r="I1780" s="2" t="s">
        <v>52</v>
      </c>
      <c r="J1780" s="6" t="s">
        <v>180</v>
      </c>
      <c r="K1780" s="14" t="n">
        <v>0.72</v>
      </c>
      <c r="L1780" s="2"/>
      <c r="M1780" s="2" t="s">
        <v>63</v>
      </c>
      <c r="N1780" s="4" t="s">
        <v>390</v>
      </c>
      <c r="O1780" s="27" t="s">
        <v>391</v>
      </c>
      <c r="P1780" s="2" t="s">
        <v>62</v>
      </c>
      <c r="Q1780" s="2"/>
      <c r="R1780" s="2" t="s">
        <v>392</v>
      </c>
      <c r="S1780" s="14" t="s">
        <v>393</v>
      </c>
      <c r="T1780" s="2"/>
      <c r="U1780" s="2"/>
      <c r="V1780" s="2"/>
      <c r="W1780" s="2"/>
      <c r="X1780" s="2"/>
      <c r="Y1780" s="2"/>
      <c r="Z1780" s="2"/>
      <c r="AA1780" s="2"/>
      <c r="AB1780" s="2"/>
    </row>
    <row r="1781" customFormat="false" ht="15.75" hidden="false" customHeight="false" outlineLevel="0" collapsed="false">
      <c r="A1781" s="6" t="s">
        <v>394</v>
      </c>
      <c r="B1781" s="6" t="s">
        <v>395</v>
      </c>
      <c r="C1781" s="2"/>
      <c r="D1781" s="2" t="s">
        <v>388</v>
      </c>
      <c r="E1781" s="2" t="s">
        <v>143</v>
      </c>
      <c r="F1781" s="2" t="n">
        <v>2030</v>
      </c>
      <c r="G1781" s="2"/>
      <c r="H1781" s="2"/>
      <c r="I1781" s="2" t="s">
        <v>52</v>
      </c>
      <c r="J1781" s="6" t="s">
        <v>180</v>
      </c>
      <c r="K1781" s="14" t="n">
        <v>26.36</v>
      </c>
      <c r="L1781" s="2"/>
      <c r="M1781" s="2" t="s">
        <v>63</v>
      </c>
      <c r="N1781" s="4" t="s">
        <v>390</v>
      </c>
      <c r="O1781" s="27" t="s">
        <v>391</v>
      </c>
      <c r="P1781" s="2" t="s">
        <v>62</v>
      </c>
      <c r="Q1781" s="2"/>
      <c r="R1781" s="2" t="s">
        <v>396</v>
      </c>
      <c r="S1781" s="14" t="s">
        <v>393</v>
      </c>
      <c r="T1781" s="2"/>
      <c r="U1781" s="2"/>
      <c r="V1781" s="2"/>
      <c r="W1781" s="2"/>
      <c r="X1781" s="2"/>
      <c r="Y1781" s="2"/>
      <c r="Z1781" s="2"/>
      <c r="AA1781" s="2"/>
      <c r="AB1781" s="2"/>
    </row>
    <row r="1782" customFormat="false" ht="15.75" hidden="false" customHeight="false" outlineLevel="0" collapsed="false">
      <c r="A1782" s="6" t="s">
        <v>397</v>
      </c>
      <c r="B1782" s="6" t="s">
        <v>398</v>
      </c>
      <c r="C1782" s="2"/>
      <c r="D1782" s="2" t="s">
        <v>388</v>
      </c>
      <c r="E1782" s="2" t="s">
        <v>143</v>
      </c>
      <c r="F1782" s="2" t="n">
        <v>1290</v>
      </c>
      <c r="G1782" s="2"/>
      <c r="H1782" s="2"/>
      <c r="I1782" s="2" t="s">
        <v>52</v>
      </c>
      <c r="J1782" s="6" t="s">
        <v>180</v>
      </c>
      <c r="K1782" s="14" t="n">
        <v>3.02</v>
      </c>
      <c r="L1782" s="2"/>
      <c r="M1782" s="2" t="s">
        <v>63</v>
      </c>
      <c r="N1782" s="4" t="s">
        <v>390</v>
      </c>
      <c r="O1782" s="27" t="s">
        <v>391</v>
      </c>
      <c r="P1782" s="2" t="s">
        <v>62</v>
      </c>
      <c r="Q1782" s="2"/>
      <c r="R1782" s="2" t="s">
        <v>399</v>
      </c>
      <c r="S1782" s="14" t="s">
        <v>400</v>
      </c>
      <c r="T1782" s="2"/>
      <c r="U1782" s="2"/>
      <c r="V1782" s="2"/>
      <c r="W1782" s="2"/>
      <c r="X1782" s="2"/>
      <c r="Y1782" s="2"/>
      <c r="Z1782" s="2"/>
      <c r="AA1782" s="2"/>
      <c r="AB1782" s="2"/>
    </row>
    <row r="1783" customFormat="false" ht="15.75" hidden="false" customHeight="false" outlineLevel="0" collapsed="false">
      <c r="A1783" s="6" t="s">
        <v>401</v>
      </c>
      <c r="B1783" s="6" t="s">
        <v>402</v>
      </c>
      <c r="C1783" s="2"/>
      <c r="D1783" s="2" t="s">
        <v>388</v>
      </c>
      <c r="E1783" s="2" t="s">
        <v>143</v>
      </c>
      <c r="F1783" s="2" t="n">
        <v>1040</v>
      </c>
      <c r="G1783" s="2"/>
      <c r="H1783" s="2"/>
      <c r="I1783" s="2" t="s">
        <v>52</v>
      </c>
      <c r="J1783" s="6" t="s">
        <v>180</v>
      </c>
      <c r="K1783" s="14" t="n">
        <v>21.5</v>
      </c>
      <c r="L1783" s="2"/>
      <c r="M1783" s="2" t="s">
        <v>63</v>
      </c>
      <c r="N1783" s="4" t="s">
        <v>390</v>
      </c>
      <c r="O1783" s="27" t="s">
        <v>391</v>
      </c>
      <c r="P1783" s="2" t="s">
        <v>62</v>
      </c>
      <c r="Q1783" s="2"/>
      <c r="R1783" s="2" t="s">
        <v>403</v>
      </c>
      <c r="S1783" s="14" t="s">
        <v>400</v>
      </c>
      <c r="T1783" s="2"/>
      <c r="U1783" s="2"/>
      <c r="V1783" s="2"/>
      <c r="W1783" s="2"/>
      <c r="X1783" s="2"/>
      <c r="Y1783" s="2"/>
      <c r="Z1783" s="2"/>
      <c r="AA1783" s="2"/>
      <c r="AB1783" s="2"/>
    </row>
    <row r="1784" customFormat="false" ht="15.75" hidden="false" customHeight="false" outlineLevel="0" collapsed="false">
      <c r="A1784" s="6" t="s">
        <v>386</v>
      </c>
      <c r="B1784" s="6" t="s">
        <v>387</v>
      </c>
      <c r="C1784" s="2"/>
      <c r="D1784" s="2" t="s">
        <v>388</v>
      </c>
      <c r="E1784" s="2" t="s">
        <v>143</v>
      </c>
      <c r="F1784" s="6" t="n">
        <v>1210</v>
      </c>
      <c r="G1784" s="2"/>
      <c r="H1784" s="2"/>
      <c r="I1784" s="2" t="s">
        <v>52</v>
      </c>
      <c r="J1784" s="6" t="s">
        <v>302</v>
      </c>
      <c r="K1784" s="14" t="n">
        <v>0</v>
      </c>
      <c r="L1784" s="2"/>
      <c r="M1784" s="2" t="s">
        <v>63</v>
      </c>
      <c r="N1784" s="4" t="s">
        <v>390</v>
      </c>
      <c r="O1784" s="27" t="s">
        <v>391</v>
      </c>
      <c r="P1784" s="2" t="s">
        <v>62</v>
      </c>
      <c r="Q1784" s="2"/>
      <c r="R1784" s="2" t="s">
        <v>392</v>
      </c>
      <c r="S1784" s="14" t="s">
        <v>393</v>
      </c>
      <c r="T1784" s="2"/>
      <c r="U1784" s="2"/>
      <c r="V1784" s="2"/>
      <c r="W1784" s="2"/>
      <c r="X1784" s="2"/>
      <c r="Y1784" s="2"/>
      <c r="Z1784" s="2"/>
      <c r="AA1784" s="2"/>
      <c r="AB1784" s="2"/>
    </row>
    <row r="1785" customFormat="false" ht="15.75" hidden="false" customHeight="false" outlineLevel="0" collapsed="false">
      <c r="A1785" s="6" t="s">
        <v>394</v>
      </c>
      <c r="B1785" s="6" t="s">
        <v>395</v>
      </c>
      <c r="C1785" s="2"/>
      <c r="D1785" s="2" t="s">
        <v>388</v>
      </c>
      <c r="E1785" s="2" t="s">
        <v>143</v>
      </c>
      <c r="F1785" s="2" t="n">
        <v>2030</v>
      </c>
      <c r="G1785" s="2"/>
      <c r="H1785" s="2"/>
      <c r="I1785" s="2" t="s">
        <v>52</v>
      </c>
      <c r="J1785" s="6" t="s">
        <v>302</v>
      </c>
      <c r="K1785" s="14" t="n">
        <v>18.96</v>
      </c>
      <c r="L1785" s="2"/>
      <c r="M1785" s="2" t="s">
        <v>63</v>
      </c>
      <c r="N1785" s="4" t="s">
        <v>390</v>
      </c>
      <c r="O1785" s="27" t="s">
        <v>391</v>
      </c>
      <c r="P1785" s="2" t="s">
        <v>62</v>
      </c>
      <c r="Q1785" s="2"/>
      <c r="R1785" s="2" t="s">
        <v>396</v>
      </c>
      <c r="S1785" s="14" t="s">
        <v>393</v>
      </c>
      <c r="T1785" s="2"/>
      <c r="U1785" s="2"/>
      <c r="V1785" s="2"/>
      <c r="W1785" s="2"/>
      <c r="X1785" s="2"/>
      <c r="Y1785" s="2"/>
      <c r="Z1785" s="2"/>
      <c r="AA1785" s="2"/>
      <c r="AB1785" s="2"/>
    </row>
    <row r="1786" customFormat="false" ht="15.75" hidden="false" customHeight="false" outlineLevel="0" collapsed="false">
      <c r="A1786" s="6" t="s">
        <v>397</v>
      </c>
      <c r="B1786" s="6" t="s">
        <v>398</v>
      </c>
      <c r="C1786" s="2"/>
      <c r="D1786" s="2" t="s">
        <v>388</v>
      </c>
      <c r="E1786" s="2" t="s">
        <v>143</v>
      </c>
      <c r="F1786" s="2" t="n">
        <v>1290</v>
      </c>
      <c r="G1786" s="2"/>
      <c r="H1786" s="2"/>
      <c r="I1786" s="2" t="s">
        <v>52</v>
      </c>
      <c r="J1786" s="6" t="s">
        <v>302</v>
      </c>
      <c r="K1786" s="14" t="n">
        <v>0.42</v>
      </c>
      <c r="L1786" s="2"/>
      <c r="M1786" s="2" t="s">
        <v>63</v>
      </c>
      <c r="N1786" s="4" t="s">
        <v>390</v>
      </c>
      <c r="O1786" s="27" t="s">
        <v>391</v>
      </c>
      <c r="P1786" s="2" t="s">
        <v>62</v>
      </c>
      <c r="Q1786" s="2"/>
      <c r="R1786" s="2" t="s">
        <v>399</v>
      </c>
      <c r="S1786" s="14" t="s">
        <v>400</v>
      </c>
      <c r="T1786" s="2"/>
      <c r="U1786" s="2"/>
      <c r="V1786" s="2"/>
      <c r="W1786" s="2"/>
      <c r="X1786" s="2"/>
      <c r="Y1786" s="2"/>
      <c r="Z1786" s="2"/>
      <c r="AA1786" s="2"/>
      <c r="AB1786" s="2"/>
    </row>
    <row r="1787" customFormat="false" ht="15.75" hidden="false" customHeight="false" outlineLevel="0" collapsed="false">
      <c r="A1787" s="6" t="s">
        <v>401</v>
      </c>
      <c r="B1787" s="6" t="s">
        <v>402</v>
      </c>
      <c r="C1787" s="2"/>
      <c r="D1787" s="2" t="s">
        <v>388</v>
      </c>
      <c r="E1787" s="2" t="s">
        <v>143</v>
      </c>
      <c r="F1787" s="2" t="n">
        <v>1040</v>
      </c>
      <c r="G1787" s="2"/>
      <c r="H1787" s="2"/>
      <c r="I1787" s="2" t="s">
        <v>52</v>
      </c>
      <c r="J1787" s="6" t="s">
        <v>302</v>
      </c>
      <c r="K1787" s="14" t="n">
        <v>8.7</v>
      </c>
      <c r="L1787" s="2"/>
      <c r="M1787" s="2" t="s">
        <v>63</v>
      </c>
      <c r="N1787" s="4" t="s">
        <v>390</v>
      </c>
      <c r="O1787" s="27" t="s">
        <v>391</v>
      </c>
      <c r="P1787" s="2" t="s">
        <v>62</v>
      </c>
      <c r="Q1787" s="2"/>
      <c r="R1787" s="2" t="s">
        <v>403</v>
      </c>
      <c r="S1787" s="14" t="s">
        <v>400</v>
      </c>
      <c r="T1787" s="2"/>
      <c r="U1787" s="2"/>
      <c r="V1787" s="2"/>
      <c r="W1787" s="2"/>
      <c r="X1787" s="2"/>
      <c r="Y1787" s="2"/>
      <c r="Z1787" s="2"/>
      <c r="AA1787" s="2"/>
      <c r="AB1787" s="2"/>
    </row>
    <row r="1788" customFormat="false" ht="15.75" hidden="false" customHeight="false" outlineLevel="0" collapsed="false">
      <c r="A1788" s="6" t="s">
        <v>386</v>
      </c>
      <c r="B1788" s="6" t="s">
        <v>387</v>
      </c>
      <c r="C1788" s="2"/>
      <c r="D1788" s="2" t="s">
        <v>388</v>
      </c>
      <c r="E1788" s="2" t="s">
        <v>143</v>
      </c>
      <c r="F1788" s="6" t="n">
        <v>1210</v>
      </c>
      <c r="G1788" s="2"/>
      <c r="H1788" s="2"/>
      <c r="I1788" s="2" t="s">
        <v>52</v>
      </c>
      <c r="J1788" s="6" t="s">
        <v>304</v>
      </c>
      <c r="K1788" s="14" t="n">
        <v>0.72</v>
      </c>
      <c r="L1788" s="2"/>
      <c r="M1788" s="2" t="s">
        <v>63</v>
      </c>
      <c r="N1788" s="4" t="s">
        <v>390</v>
      </c>
      <c r="O1788" s="27" t="s">
        <v>391</v>
      </c>
      <c r="P1788" s="2" t="s">
        <v>62</v>
      </c>
      <c r="Q1788" s="2"/>
      <c r="R1788" s="2" t="s">
        <v>392</v>
      </c>
      <c r="S1788" s="14" t="s">
        <v>393</v>
      </c>
      <c r="T1788" s="2"/>
      <c r="U1788" s="2"/>
      <c r="V1788" s="2"/>
      <c r="W1788" s="2"/>
      <c r="X1788" s="2"/>
      <c r="Y1788" s="2"/>
      <c r="Z1788" s="2"/>
      <c r="AA1788" s="2"/>
      <c r="AB1788" s="2"/>
    </row>
    <row r="1789" customFormat="false" ht="15.75" hidden="false" customHeight="false" outlineLevel="0" collapsed="false">
      <c r="A1789" s="6" t="s">
        <v>394</v>
      </c>
      <c r="B1789" s="6" t="s">
        <v>395</v>
      </c>
      <c r="C1789" s="2"/>
      <c r="D1789" s="2" t="s">
        <v>388</v>
      </c>
      <c r="E1789" s="2" t="s">
        <v>143</v>
      </c>
      <c r="F1789" s="2" t="n">
        <v>2030</v>
      </c>
      <c r="G1789" s="2"/>
      <c r="H1789" s="2"/>
      <c r="I1789" s="2" t="s">
        <v>52</v>
      </c>
      <c r="J1789" s="6" t="s">
        <v>304</v>
      </c>
      <c r="K1789" s="14" t="n">
        <v>3.7</v>
      </c>
      <c r="L1789" s="2"/>
      <c r="M1789" s="2" t="s">
        <v>63</v>
      </c>
      <c r="N1789" s="4" t="s">
        <v>390</v>
      </c>
      <c r="O1789" s="27" t="s">
        <v>391</v>
      </c>
      <c r="P1789" s="2" t="s">
        <v>62</v>
      </c>
      <c r="Q1789" s="2"/>
      <c r="R1789" s="2" t="s">
        <v>396</v>
      </c>
      <c r="S1789" s="14" t="s">
        <v>393</v>
      </c>
      <c r="T1789" s="2"/>
      <c r="U1789" s="2"/>
      <c r="V1789" s="2"/>
      <c r="W1789" s="2"/>
      <c r="X1789" s="2"/>
      <c r="Y1789" s="2"/>
      <c r="Z1789" s="2"/>
      <c r="AA1789" s="2"/>
      <c r="AB1789" s="2"/>
    </row>
    <row r="1790" customFormat="false" ht="15.75" hidden="false" customHeight="false" outlineLevel="0" collapsed="false">
      <c r="A1790" s="6" t="s">
        <v>397</v>
      </c>
      <c r="B1790" s="6" t="s">
        <v>398</v>
      </c>
      <c r="C1790" s="2"/>
      <c r="D1790" s="2" t="s">
        <v>388</v>
      </c>
      <c r="E1790" s="2" t="s">
        <v>143</v>
      </c>
      <c r="F1790" s="2" t="n">
        <v>1290</v>
      </c>
      <c r="G1790" s="2"/>
      <c r="H1790" s="2"/>
      <c r="I1790" s="2" t="s">
        <v>52</v>
      </c>
      <c r="J1790" s="6" t="s">
        <v>304</v>
      </c>
      <c r="K1790" s="14" t="n">
        <v>2</v>
      </c>
      <c r="L1790" s="2"/>
      <c r="M1790" s="2" t="s">
        <v>63</v>
      </c>
      <c r="N1790" s="4" t="s">
        <v>390</v>
      </c>
      <c r="O1790" s="27" t="s">
        <v>391</v>
      </c>
      <c r="P1790" s="2" t="s">
        <v>62</v>
      </c>
      <c r="Q1790" s="2"/>
      <c r="R1790" s="2" t="s">
        <v>399</v>
      </c>
      <c r="S1790" s="14" t="s">
        <v>400</v>
      </c>
      <c r="T1790" s="2"/>
      <c r="U1790" s="2"/>
      <c r="V1790" s="2"/>
      <c r="W1790" s="2"/>
      <c r="X1790" s="2"/>
      <c r="Y1790" s="2"/>
      <c r="Z1790" s="2"/>
      <c r="AA1790" s="2"/>
      <c r="AB1790" s="2"/>
    </row>
    <row r="1791" customFormat="false" ht="15.75" hidden="false" customHeight="false" outlineLevel="0" collapsed="false">
      <c r="A1791" s="6" t="s">
        <v>401</v>
      </c>
      <c r="B1791" s="6" t="s">
        <v>402</v>
      </c>
      <c r="C1791" s="2"/>
      <c r="D1791" s="2" t="s">
        <v>388</v>
      </c>
      <c r="E1791" s="2" t="s">
        <v>143</v>
      </c>
      <c r="F1791" s="2" t="n">
        <v>1040</v>
      </c>
      <c r="G1791" s="2"/>
      <c r="H1791" s="2"/>
      <c r="I1791" s="2" t="s">
        <v>52</v>
      </c>
      <c r="J1791" s="6" t="s">
        <v>304</v>
      </c>
      <c r="K1791" s="14" t="n">
        <v>12.8</v>
      </c>
      <c r="L1791" s="2"/>
      <c r="M1791" s="2" t="s">
        <v>63</v>
      </c>
      <c r="N1791" s="4" t="s">
        <v>390</v>
      </c>
      <c r="O1791" s="27" t="s">
        <v>391</v>
      </c>
      <c r="P1791" s="2" t="s">
        <v>62</v>
      </c>
      <c r="Q1791" s="2"/>
      <c r="R1791" s="2" t="s">
        <v>403</v>
      </c>
      <c r="S1791" s="14" t="s">
        <v>400</v>
      </c>
      <c r="T1791" s="2"/>
      <c r="U1791" s="2"/>
      <c r="V1791" s="2"/>
      <c r="W1791" s="2"/>
      <c r="X1791" s="2"/>
      <c r="Y1791" s="2"/>
      <c r="Z1791" s="2"/>
      <c r="AA1791" s="2"/>
      <c r="AB1791" s="2"/>
    </row>
    <row r="1792" customFormat="false" ht="15.75" hidden="false" customHeight="false" outlineLevel="0" collapsed="false">
      <c r="A1792" s="6" t="s">
        <v>386</v>
      </c>
      <c r="B1792" s="6" t="s">
        <v>387</v>
      </c>
      <c r="C1792" s="2"/>
      <c r="D1792" s="2" t="s">
        <v>388</v>
      </c>
      <c r="E1792" s="2" t="s">
        <v>143</v>
      </c>
      <c r="F1792" s="6" t="n">
        <v>1210</v>
      </c>
      <c r="G1792" s="2"/>
      <c r="H1792" s="2"/>
      <c r="I1792" s="2" t="s">
        <v>52</v>
      </c>
      <c r="J1792" s="6" t="s">
        <v>404</v>
      </c>
      <c r="K1792" s="14"/>
      <c r="L1792" s="2"/>
      <c r="M1792" s="2" t="s">
        <v>63</v>
      </c>
      <c r="N1792" s="4" t="s">
        <v>390</v>
      </c>
      <c r="O1792" s="27" t="s">
        <v>391</v>
      </c>
      <c r="P1792" s="2" t="s">
        <v>62</v>
      </c>
      <c r="Q1792" s="2"/>
      <c r="R1792" s="2" t="s">
        <v>392</v>
      </c>
      <c r="S1792" s="14" t="s">
        <v>393</v>
      </c>
      <c r="T1792" s="2"/>
      <c r="U1792" s="2"/>
      <c r="V1792" s="2"/>
      <c r="W1792" s="2"/>
      <c r="X1792" s="2"/>
      <c r="Y1792" s="2"/>
      <c r="Z1792" s="2"/>
      <c r="AA1792" s="2"/>
      <c r="AB1792" s="2"/>
    </row>
    <row r="1793" customFormat="false" ht="15.75" hidden="false" customHeight="false" outlineLevel="0" collapsed="false">
      <c r="A1793" s="6" t="s">
        <v>394</v>
      </c>
      <c r="B1793" s="6" t="s">
        <v>395</v>
      </c>
      <c r="C1793" s="2"/>
      <c r="D1793" s="2" t="s">
        <v>388</v>
      </c>
      <c r="E1793" s="2" t="s">
        <v>143</v>
      </c>
      <c r="F1793" s="2" t="n">
        <v>2030</v>
      </c>
      <c r="G1793" s="2"/>
      <c r="H1793" s="2"/>
      <c r="I1793" s="2" t="s">
        <v>52</v>
      </c>
      <c r="J1793" s="6" t="s">
        <v>404</v>
      </c>
      <c r="K1793" s="14"/>
      <c r="L1793" s="2"/>
      <c r="M1793" s="2" t="s">
        <v>63</v>
      </c>
      <c r="N1793" s="4" t="s">
        <v>390</v>
      </c>
      <c r="O1793" s="27" t="s">
        <v>391</v>
      </c>
      <c r="P1793" s="2" t="s">
        <v>62</v>
      </c>
      <c r="Q1793" s="2"/>
      <c r="R1793" s="2" t="s">
        <v>396</v>
      </c>
      <c r="S1793" s="14" t="s">
        <v>393</v>
      </c>
      <c r="T1793" s="2"/>
      <c r="U1793" s="2"/>
      <c r="V1793" s="2"/>
      <c r="W1793" s="2"/>
      <c r="X1793" s="2"/>
      <c r="Y1793" s="2"/>
      <c r="Z1793" s="2"/>
      <c r="AA1793" s="2"/>
      <c r="AB1793" s="2"/>
    </row>
    <row r="1794" customFormat="false" ht="15.75" hidden="false" customHeight="false" outlineLevel="0" collapsed="false">
      <c r="A1794" s="6" t="s">
        <v>397</v>
      </c>
      <c r="B1794" s="6" t="s">
        <v>398</v>
      </c>
      <c r="C1794" s="2"/>
      <c r="D1794" s="2" t="s">
        <v>388</v>
      </c>
      <c r="E1794" s="2" t="s">
        <v>143</v>
      </c>
      <c r="F1794" s="2" t="n">
        <v>1290</v>
      </c>
      <c r="G1794" s="2"/>
      <c r="H1794" s="2"/>
      <c r="I1794" s="2" t="s">
        <v>52</v>
      </c>
      <c r="J1794" s="6" t="s">
        <v>404</v>
      </c>
      <c r="K1794" s="14" t="n">
        <v>0.6</v>
      </c>
      <c r="L1794" s="2"/>
      <c r="M1794" s="2" t="s">
        <v>63</v>
      </c>
      <c r="N1794" s="4" t="s">
        <v>390</v>
      </c>
      <c r="O1794" s="27" t="s">
        <v>391</v>
      </c>
      <c r="P1794" s="2" t="s">
        <v>62</v>
      </c>
      <c r="Q1794" s="2"/>
      <c r="R1794" s="2" t="s">
        <v>399</v>
      </c>
      <c r="S1794" s="14" t="s">
        <v>400</v>
      </c>
      <c r="T1794" s="2"/>
      <c r="U1794" s="2"/>
      <c r="V1794" s="2"/>
      <c r="W1794" s="2"/>
      <c r="X1794" s="2"/>
      <c r="Y1794" s="2"/>
      <c r="Z1794" s="2"/>
      <c r="AA1794" s="2"/>
      <c r="AB1794" s="2"/>
    </row>
    <row r="1795" customFormat="false" ht="15.75" hidden="false" customHeight="false" outlineLevel="0" collapsed="false">
      <c r="A1795" s="6" t="s">
        <v>401</v>
      </c>
      <c r="B1795" s="6" t="s">
        <v>402</v>
      </c>
      <c r="C1795" s="2"/>
      <c r="D1795" s="2" t="s">
        <v>388</v>
      </c>
      <c r="E1795" s="2" t="s">
        <v>143</v>
      </c>
      <c r="F1795" s="2" t="n">
        <v>1040</v>
      </c>
      <c r="G1795" s="2"/>
      <c r="H1795" s="2"/>
      <c r="I1795" s="2" t="s">
        <v>52</v>
      </c>
      <c r="J1795" s="6" t="s">
        <v>404</v>
      </c>
      <c r="K1795" s="14"/>
      <c r="L1795" s="2"/>
      <c r="M1795" s="2" t="s">
        <v>63</v>
      </c>
      <c r="N1795" s="4" t="s">
        <v>390</v>
      </c>
      <c r="O1795" s="27" t="s">
        <v>391</v>
      </c>
      <c r="P1795" s="2" t="s">
        <v>62</v>
      </c>
      <c r="Q1795" s="2"/>
      <c r="R1795" s="2" t="s">
        <v>403</v>
      </c>
      <c r="S1795" s="14" t="s">
        <v>400</v>
      </c>
      <c r="T1795" s="2"/>
      <c r="U1795" s="2"/>
      <c r="V1795" s="2"/>
      <c r="W1795" s="2"/>
      <c r="X1795" s="2"/>
      <c r="Y1795" s="2"/>
      <c r="Z1795" s="2"/>
      <c r="AA1795" s="2"/>
      <c r="AB1795" s="2"/>
    </row>
    <row r="1796" customFormat="false" ht="15.75" hidden="false" customHeight="false" outlineLevel="0" collapsed="false">
      <c r="A1796" s="6" t="s">
        <v>386</v>
      </c>
      <c r="B1796" s="6" t="s">
        <v>387</v>
      </c>
      <c r="C1796" s="2"/>
      <c r="D1796" s="2" t="s">
        <v>388</v>
      </c>
      <c r="E1796" s="2" t="s">
        <v>143</v>
      </c>
      <c r="F1796" s="6" t="n">
        <v>1210</v>
      </c>
      <c r="G1796" s="2"/>
      <c r="H1796" s="2"/>
      <c r="I1796" s="2" t="s">
        <v>52</v>
      </c>
      <c r="J1796" s="6" t="s">
        <v>82</v>
      </c>
      <c r="K1796" s="14"/>
      <c r="L1796" s="2"/>
      <c r="M1796" s="2" t="s">
        <v>63</v>
      </c>
      <c r="N1796" s="4" t="s">
        <v>390</v>
      </c>
      <c r="O1796" s="27" t="s">
        <v>391</v>
      </c>
      <c r="P1796" s="2" t="s">
        <v>62</v>
      </c>
      <c r="Q1796" s="2"/>
      <c r="R1796" s="2" t="s">
        <v>392</v>
      </c>
      <c r="S1796" s="14" t="s">
        <v>393</v>
      </c>
      <c r="T1796" s="2"/>
      <c r="U1796" s="2"/>
      <c r="V1796" s="2"/>
      <c r="W1796" s="2"/>
      <c r="X1796" s="2"/>
      <c r="Y1796" s="2"/>
      <c r="Z1796" s="2"/>
      <c r="AA1796" s="2"/>
      <c r="AB1796" s="2"/>
    </row>
    <row r="1797" customFormat="false" ht="15.75" hidden="false" customHeight="false" outlineLevel="0" collapsed="false">
      <c r="A1797" s="6" t="s">
        <v>394</v>
      </c>
      <c r="B1797" s="6" t="s">
        <v>395</v>
      </c>
      <c r="C1797" s="2"/>
      <c r="D1797" s="2" t="s">
        <v>388</v>
      </c>
      <c r="E1797" s="2" t="s">
        <v>143</v>
      </c>
      <c r="F1797" s="2" t="n">
        <v>2030</v>
      </c>
      <c r="G1797" s="2"/>
      <c r="H1797" s="2"/>
      <c r="I1797" s="2" t="s">
        <v>52</v>
      </c>
      <c r="J1797" s="6" t="s">
        <v>82</v>
      </c>
      <c r="K1797" s="14"/>
      <c r="L1797" s="2"/>
      <c r="M1797" s="2" t="s">
        <v>63</v>
      </c>
      <c r="N1797" s="4" t="s">
        <v>390</v>
      </c>
      <c r="O1797" s="27" t="s">
        <v>391</v>
      </c>
      <c r="P1797" s="2" t="s">
        <v>62</v>
      </c>
      <c r="Q1797" s="2"/>
      <c r="R1797" s="2" t="s">
        <v>396</v>
      </c>
      <c r="S1797" s="14" t="s">
        <v>393</v>
      </c>
      <c r="T1797" s="2"/>
      <c r="U1797" s="2"/>
      <c r="V1797" s="2"/>
      <c r="W1797" s="2"/>
      <c r="X1797" s="2"/>
      <c r="Y1797" s="2"/>
      <c r="Z1797" s="2"/>
      <c r="AA1797" s="2"/>
      <c r="AB1797" s="2"/>
    </row>
    <row r="1798" customFormat="false" ht="15.75" hidden="false" customHeight="false" outlineLevel="0" collapsed="false">
      <c r="A1798" s="6" t="s">
        <v>397</v>
      </c>
      <c r="B1798" s="6" t="s">
        <v>398</v>
      </c>
      <c r="C1798" s="2"/>
      <c r="D1798" s="2" t="s">
        <v>388</v>
      </c>
      <c r="E1798" s="2" t="s">
        <v>143</v>
      </c>
      <c r="F1798" s="2" t="n">
        <v>1290</v>
      </c>
      <c r="G1798" s="2"/>
      <c r="H1798" s="2"/>
      <c r="I1798" s="2" t="s">
        <v>52</v>
      </c>
      <c r="J1798" s="6" t="s">
        <v>82</v>
      </c>
      <c r="K1798" s="14" t="n">
        <v>8.22</v>
      </c>
      <c r="L1798" s="2"/>
      <c r="M1798" s="2" t="s">
        <v>63</v>
      </c>
      <c r="N1798" s="4" t="s">
        <v>390</v>
      </c>
      <c r="O1798" s="27" t="s">
        <v>391</v>
      </c>
      <c r="P1798" s="2" t="s">
        <v>62</v>
      </c>
      <c r="Q1798" s="2"/>
      <c r="R1798" s="2" t="s">
        <v>399</v>
      </c>
      <c r="S1798" s="14" t="s">
        <v>400</v>
      </c>
      <c r="T1798" s="2"/>
      <c r="U1798" s="2"/>
      <c r="V1798" s="2"/>
      <c r="W1798" s="2"/>
      <c r="X1798" s="2"/>
      <c r="Y1798" s="2"/>
      <c r="Z1798" s="2"/>
      <c r="AA1798" s="2"/>
      <c r="AB1798" s="2"/>
    </row>
    <row r="1799" customFormat="false" ht="15.75" hidden="false" customHeight="false" outlineLevel="0" collapsed="false">
      <c r="A1799" s="6" t="s">
        <v>401</v>
      </c>
      <c r="B1799" s="6" t="s">
        <v>402</v>
      </c>
      <c r="C1799" s="2"/>
      <c r="D1799" s="2" t="s">
        <v>388</v>
      </c>
      <c r="E1799" s="2" t="s">
        <v>143</v>
      </c>
      <c r="F1799" s="2" t="n">
        <v>1040</v>
      </c>
      <c r="G1799" s="2"/>
      <c r="H1799" s="2"/>
      <c r="I1799" s="2" t="s">
        <v>52</v>
      </c>
      <c r="J1799" s="6" t="s">
        <v>82</v>
      </c>
      <c r="K1799" s="14" t="n">
        <v>38.36</v>
      </c>
      <c r="L1799" s="2"/>
      <c r="M1799" s="2" t="s">
        <v>63</v>
      </c>
      <c r="N1799" s="4" t="s">
        <v>390</v>
      </c>
      <c r="O1799" s="27" t="s">
        <v>391</v>
      </c>
      <c r="P1799" s="2" t="s">
        <v>62</v>
      </c>
      <c r="Q1799" s="2"/>
      <c r="R1799" s="2" t="s">
        <v>403</v>
      </c>
      <c r="S1799" s="14" t="s">
        <v>400</v>
      </c>
      <c r="T1799" s="2"/>
      <c r="U1799" s="2"/>
      <c r="V1799" s="2"/>
      <c r="W1799" s="2"/>
      <c r="X1799" s="2"/>
      <c r="Y1799" s="2"/>
      <c r="Z1799" s="2"/>
      <c r="AA1799" s="2"/>
      <c r="AB1799" s="2"/>
    </row>
    <row r="1800" customFormat="false" ht="15.75" hidden="false" customHeight="false" outlineLevel="0" collapsed="false">
      <c r="A1800" s="6" t="s">
        <v>386</v>
      </c>
      <c r="B1800" s="6" t="s">
        <v>387</v>
      </c>
      <c r="C1800" s="2"/>
      <c r="D1800" s="2" t="s">
        <v>388</v>
      </c>
      <c r="E1800" s="2" t="s">
        <v>143</v>
      </c>
      <c r="F1800" s="6" t="n">
        <v>1210</v>
      </c>
      <c r="G1800" s="2"/>
      <c r="H1800" s="2"/>
      <c r="I1800" s="2" t="s">
        <v>52</v>
      </c>
      <c r="J1800" s="6" t="s">
        <v>197</v>
      </c>
      <c r="K1800" s="14"/>
      <c r="L1800" s="2"/>
      <c r="M1800" s="2" t="s">
        <v>63</v>
      </c>
      <c r="N1800" s="4" t="s">
        <v>390</v>
      </c>
      <c r="O1800" s="27" t="s">
        <v>391</v>
      </c>
      <c r="P1800" s="2" t="s">
        <v>62</v>
      </c>
      <c r="Q1800" s="2"/>
      <c r="R1800" s="2" t="s">
        <v>392</v>
      </c>
      <c r="S1800" s="14" t="s">
        <v>393</v>
      </c>
      <c r="T1800" s="2"/>
      <c r="U1800" s="2"/>
      <c r="V1800" s="2"/>
      <c r="W1800" s="2"/>
      <c r="X1800" s="2"/>
      <c r="Y1800" s="2"/>
      <c r="Z1800" s="2"/>
      <c r="AA1800" s="2"/>
      <c r="AB1800" s="2"/>
    </row>
    <row r="1801" customFormat="false" ht="15.75" hidden="false" customHeight="false" outlineLevel="0" collapsed="false">
      <c r="A1801" s="6" t="s">
        <v>394</v>
      </c>
      <c r="B1801" s="6" t="s">
        <v>395</v>
      </c>
      <c r="C1801" s="2"/>
      <c r="D1801" s="2" t="s">
        <v>388</v>
      </c>
      <c r="E1801" s="2" t="s">
        <v>143</v>
      </c>
      <c r="F1801" s="2" t="n">
        <v>2030</v>
      </c>
      <c r="G1801" s="2"/>
      <c r="H1801" s="2"/>
      <c r="I1801" s="2" t="s">
        <v>52</v>
      </c>
      <c r="J1801" s="6" t="s">
        <v>197</v>
      </c>
      <c r="K1801" s="14"/>
      <c r="L1801" s="2"/>
      <c r="M1801" s="2" t="s">
        <v>63</v>
      </c>
      <c r="N1801" s="4" t="s">
        <v>390</v>
      </c>
      <c r="O1801" s="27" t="s">
        <v>391</v>
      </c>
      <c r="P1801" s="2" t="s">
        <v>62</v>
      </c>
      <c r="Q1801" s="2"/>
      <c r="R1801" s="2" t="s">
        <v>396</v>
      </c>
      <c r="S1801" s="14" t="s">
        <v>393</v>
      </c>
      <c r="T1801" s="2"/>
      <c r="U1801" s="2"/>
      <c r="V1801" s="2"/>
      <c r="W1801" s="2"/>
      <c r="X1801" s="2"/>
      <c r="Y1801" s="2"/>
      <c r="Z1801" s="2"/>
      <c r="AA1801" s="2"/>
      <c r="AB1801" s="2"/>
    </row>
    <row r="1802" customFormat="false" ht="15.75" hidden="false" customHeight="false" outlineLevel="0" collapsed="false">
      <c r="A1802" s="6" t="s">
        <v>397</v>
      </c>
      <c r="B1802" s="6" t="s">
        <v>398</v>
      </c>
      <c r="C1802" s="2"/>
      <c r="D1802" s="2" t="s">
        <v>388</v>
      </c>
      <c r="E1802" s="2" t="s">
        <v>143</v>
      </c>
      <c r="F1802" s="2" t="n">
        <v>1290</v>
      </c>
      <c r="G1802" s="2"/>
      <c r="H1802" s="2"/>
      <c r="I1802" s="2" t="s">
        <v>52</v>
      </c>
      <c r="J1802" s="6" t="s">
        <v>197</v>
      </c>
      <c r="K1802" s="14" t="n">
        <v>2.95</v>
      </c>
      <c r="L1802" s="2"/>
      <c r="M1802" s="2" t="s">
        <v>63</v>
      </c>
      <c r="N1802" s="4" t="s">
        <v>390</v>
      </c>
      <c r="O1802" s="27" t="s">
        <v>391</v>
      </c>
      <c r="P1802" s="2" t="s">
        <v>62</v>
      </c>
      <c r="Q1802" s="2"/>
      <c r="R1802" s="2" t="s">
        <v>399</v>
      </c>
      <c r="S1802" s="14" t="s">
        <v>400</v>
      </c>
      <c r="T1802" s="2"/>
      <c r="U1802" s="2"/>
      <c r="V1802" s="2"/>
      <c r="W1802" s="2"/>
      <c r="X1802" s="2"/>
      <c r="Y1802" s="2"/>
      <c r="Z1802" s="2"/>
      <c r="AA1802" s="2"/>
      <c r="AB1802" s="2"/>
    </row>
    <row r="1803" customFormat="false" ht="15.75" hidden="false" customHeight="false" outlineLevel="0" collapsed="false">
      <c r="A1803" s="6" t="s">
        <v>401</v>
      </c>
      <c r="B1803" s="6" t="s">
        <v>402</v>
      </c>
      <c r="C1803" s="2"/>
      <c r="D1803" s="2" t="s">
        <v>388</v>
      </c>
      <c r="E1803" s="2" t="s">
        <v>143</v>
      </c>
      <c r="F1803" s="2" t="n">
        <v>1040</v>
      </c>
      <c r="G1803" s="2"/>
      <c r="H1803" s="2"/>
      <c r="I1803" s="2" t="s">
        <v>52</v>
      </c>
      <c r="J1803" s="6" t="s">
        <v>197</v>
      </c>
      <c r="K1803" s="14" t="n">
        <v>188.8</v>
      </c>
      <c r="L1803" s="2"/>
      <c r="M1803" s="2" t="s">
        <v>63</v>
      </c>
      <c r="N1803" s="4" t="s">
        <v>390</v>
      </c>
      <c r="O1803" s="27" t="s">
        <v>391</v>
      </c>
      <c r="P1803" s="2" t="s">
        <v>62</v>
      </c>
      <c r="Q1803" s="2"/>
      <c r="R1803" s="2" t="s">
        <v>403</v>
      </c>
      <c r="S1803" s="14" t="s">
        <v>400</v>
      </c>
      <c r="T1803" s="2"/>
      <c r="U1803" s="2"/>
      <c r="V1803" s="2"/>
      <c r="W1803" s="2"/>
      <c r="X1803" s="2"/>
      <c r="Y1803" s="2"/>
      <c r="Z1803" s="2"/>
      <c r="AA1803" s="2"/>
      <c r="AB1803" s="2"/>
    </row>
    <row r="1804" customFormat="false" ht="15.75" hidden="false" customHeight="false" outlineLevel="0" collapsed="false">
      <c r="A1804" s="6" t="s">
        <v>386</v>
      </c>
      <c r="B1804" s="6" t="s">
        <v>387</v>
      </c>
      <c r="C1804" s="2"/>
      <c r="D1804" s="2" t="s">
        <v>388</v>
      </c>
      <c r="E1804" s="2" t="s">
        <v>143</v>
      </c>
      <c r="F1804" s="6" t="n">
        <v>1210</v>
      </c>
      <c r="G1804" s="2"/>
      <c r="H1804" s="2"/>
      <c r="I1804" s="2" t="s">
        <v>52</v>
      </c>
      <c r="J1804" s="6" t="s">
        <v>405</v>
      </c>
      <c r="K1804" s="14"/>
      <c r="L1804" s="2"/>
      <c r="M1804" s="2" t="s">
        <v>63</v>
      </c>
      <c r="N1804" s="4" t="s">
        <v>390</v>
      </c>
      <c r="O1804" s="27" t="s">
        <v>391</v>
      </c>
      <c r="P1804" s="2" t="s">
        <v>62</v>
      </c>
      <c r="Q1804" s="2"/>
      <c r="R1804" s="2" t="s">
        <v>392</v>
      </c>
      <c r="S1804" s="14" t="s">
        <v>393</v>
      </c>
      <c r="T1804" s="2"/>
      <c r="U1804" s="2"/>
      <c r="V1804" s="2"/>
      <c r="W1804" s="2"/>
      <c r="X1804" s="2"/>
      <c r="Y1804" s="2"/>
      <c r="Z1804" s="2"/>
      <c r="AA1804" s="2"/>
      <c r="AB1804" s="2"/>
    </row>
    <row r="1805" customFormat="false" ht="15.75" hidden="false" customHeight="false" outlineLevel="0" collapsed="false">
      <c r="A1805" s="6" t="s">
        <v>394</v>
      </c>
      <c r="B1805" s="6" t="s">
        <v>395</v>
      </c>
      <c r="C1805" s="2"/>
      <c r="D1805" s="2" t="s">
        <v>388</v>
      </c>
      <c r="E1805" s="2" t="s">
        <v>143</v>
      </c>
      <c r="F1805" s="2" t="n">
        <v>2030</v>
      </c>
      <c r="G1805" s="2"/>
      <c r="H1805" s="2"/>
      <c r="I1805" s="2" t="s">
        <v>52</v>
      </c>
      <c r="J1805" s="6" t="s">
        <v>405</v>
      </c>
      <c r="K1805" s="14"/>
      <c r="L1805" s="2"/>
      <c r="M1805" s="2" t="s">
        <v>63</v>
      </c>
      <c r="N1805" s="4" t="s">
        <v>390</v>
      </c>
      <c r="O1805" s="27" t="s">
        <v>391</v>
      </c>
      <c r="P1805" s="2" t="s">
        <v>62</v>
      </c>
      <c r="Q1805" s="2"/>
      <c r="R1805" s="2" t="s">
        <v>396</v>
      </c>
      <c r="S1805" s="14" t="s">
        <v>393</v>
      </c>
      <c r="T1805" s="2"/>
      <c r="U1805" s="2"/>
      <c r="V1805" s="2"/>
      <c r="W1805" s="2"/>
      <c r="X1805" s="2"/>
      <c r="Y1805" s="2"/>
      <c r="Z1805" s="2"/>
      <c r="AA1805" s="2"/>
      <c r="AB1805" s="2"/>
    </row>
    <row r="1806" customFormat="false" ht="15.75" hidden="false" customHeight="false" outlineLevel="0" collapsed="false">
      <c r="A1806" s="6" t="s">
        <v>397</v>
      </c>
      <c r="B1806" s="6" t="s">
        <v>398</v>
      </c>
      <c r="C1806" s="2"/>
      <c r="D1806" s="2" t="s">
        <v>388</v>
      </c>
      <c r="E1806" s="2" t="s">
        <v>143</v>
      </c>
      <c r="F1806" s="2" t="n">
        <v>1290</v>
      </c>
      <c r="G1806" s="2"/>
      <c r="H1806" s="2"/>
      <c r="I1806" s="2" t="s">
        <v>52</v>
      </c>
      <c r="J1806" s="6" t="s">
        <v>405</v>
      </c>
      <c r="K1806" s="14" t="n">
        <v>6.24</v>
      </c>
      <c r="L1806" s="2"/>
      <c r="M1806" s="2" t="s">
        <v>63</v>
      </c>
      <c r="N1806" s="4" t="s">
        <v>390</v>
      </c>
      <c r="O1806" s="27" t="s">
        <v>391</v>
      </c>
      <c r="P1806" s="2" t="s">
        <v>62</v>
      </c>
      <c r="Q1806" s="2"/>
      <c r="R1806" s="2" t="s">
        <v>399</v>
      </c>
      <c r="S1806" s="14" t="s">
        <v>400</v>
      </c>
      <c r="T1806" s="2"/>
      <c r="U1806" s="2"/>
      <c r="V1806" s="2"/>
      <c r="W1806" s="2"/>
      <c r="X1806" s="2"/>
      <c r="Y1806" s="2"/>
      <c r="Z1806" s="2"/>
      <c r="AA1806" s="2"/>
      <c r="AB1806" s="2"/>
    </row>
    <row r="1807" customFormat="false" ht="15.75" hidden="false" customHeight="false" outlineLevel="0" collapsed="false">
      <c r="A1807" s="6" t="s">
        <v>401</v>
      </c>
      <c r="B1807" s="6" t="s">
        <v>402</v>
      </c>
      <c r="C1807" s="2"/>
      <c r="D1807" s="2" t="s">
        <v>388</v>
      </c>
      <c r="E1807" s="2" t="s">
        <v>143</v>
      </c>
      <c r="F1807" s="2" t="n">
        <v>1040</v>
      </c>
      <c r="G1807" s="2"/>
      <c r="H1807" s="2"/>
      <c r="I1807" s="2" t="s">
        <v>52</v>
      </c>
      <c r="J1807" s="6" t="s">
        <v>405</v>
      </c>
      <c r="K1807" s="14" t="n">
        <v>74.88</v>
      </c>
      <c r="L1807" s="2"/>
      <c r="M1807" s="2" t="s">
        <v>63</v>
      </c>
      <c r="N1807" s="4" t="s">
        <v>390</v>
      </c>
      <c r="O1807" s="27" t="s">
        <v>391</v>
      </c>
      <c r="P1807" s="2" t="s">
        <v>62</v>
      </c>
      <c r="Q1807" s="2"/>
      <c r="R1807" s="2" t="s">
        <v>403</v>
      </c>
      <c r="S1807" s="14" t="s">
        <v>400</v>
      </c>
      <c r="T1807" s="2"/>
      <c r="U1807" s="2"/>
      <c r="V1807" s="2"/>
      <c r="W1807" s="2"/>
      <c r="X1807" s="2"/>
      <c r="Y1807" s="2"/>
      <c r="Z1807" s="2"/>
      <c r="AA1807" s="2"/>
      <c r="AB1807" s="2"/>
    </row>
    <row r="1808" customFormat="false" ht="15.75" hidden="false" customHeight="false" outlineLevel="0" collapsed="false">
      <c r="A1808" s="6" t="s">
        <v>386</v>
      </c>
      <c r="B1808" s="6" t="s">
        <v>387</v>
      </c>
      <c r="C1808" s="2"/>
      <c r="D1808" s="2" t="s">
        <v>388</v>
      </c>
      <c r="E1808" s="2" t="s">
        <v>143</v>
      </c>
      <c r="F1808" s="6" t="n">
        <v>1210</v>
      </c>
      <c r="G1808" s="2"/>
      <c r="H1808" s="2"/>
      <c r="I1808" s="2" t="s">
        <v>52</v>
      </c>
      <c r="J1808" s="6" t="s">
        <v>117</v>
      </c>
      <c r="K1808" s="14" t="n">
        <v>1.8</v>
      </c>
      <c r="L1808" s="2"/>
      <c r="M1808" s="2" t="s">
        <v>63</v>
      </c>
      <c r="N1808" s="4" t="s">
        <v>390</v>
      </c>
      <c r="O1808" s="27" t="s">
        <v>391</v>
      </c>
      <c r="P1808" s="2" t="s">
        <v>62</v>
      </c>
      <c r="Q1808" s="2"/>
      <c r="R1808" s="2" t="s">
        <v>392</v>
      </c>
      <c r="S1808" s="14" t="s">
        <v>393</v>
      </c>
      <c r="T1808" s="2"/>
      <c r="U1808" s="2"/>
      <c r="V1808" s="2"/>
      <c r="W1808" s="2"/>
      <c r="X1808" s="2"/>
      <c r="Y1808" s="2"/>
      <c r="Z1808" s="2"/>
      <c r="AA1808" s="2"/>
      <c r="AB1808" s="2"/>
    </row>
    <row r="1809" customFormat="false" ht="15.75" hidden="false" customHeight="false" outlineLevel="0" collapsed="false">
      <c r="A1809" s="6" t="s">
        <v>394</v>
      </c>
      <c r="B1809" s="6" t="s">
        <v>395</v>
      </c>
      <c r="C1809" s="2"/>
      <c r="D1809" s="2" t="s">
        <v>388</v>
      </c>
      <c r="E1809" s="2" t="s">
        <v>143</v>
      </c>
      <c r="F1809" s="2" t="n">
        <v>2030</v>
      </c>
      <c r="G1809" s="2"/>
      <c r="H1809" s="2"/>
      <c r="I1809" s="2" t="s">
        <v>52</v>
      </c>
      <c r="J1809" s="6" t="s">
        <v>117</v>
      </c>
      <c r="K1809" s="14"/>
      <c r="L1809" s="2"/>
      <c r="M1809" s="2" t="s">
        <v>63</v>
      </c>
      <c r="N1809" s="4" t="s">
        <v>390</v>
      </c>
      <c r="O1809" s="27" t="s">
        <v>391</v>
      </c>
      <c r="P1809" s="2" t="s">
        <v>62</v>
      </c>
      <c r="Q1809" s="2"/>
      <c r="R1809" s="2" t="s">
        <v>396</v>
      </c>
      <c r="S1809" s="14" t="s">
        <v>393</v>
      </c>
      <c r="T1809" s="2"/>
      <c r="U1809" s="2"/>
      <c r="V1809" s="2"/>
      <c r="W1809" s="2"/>
      <c r="X1809" s="2"/>
      <c r="Y1809" s="2"/>
      <c r="Z1809" s="2"/>
      <c r="AA1809" s="2"/>
      <c r="AB1809" s="2"/>
    </row>
    <row r="1810" customFormat="false" ht="15.75" hidden="false" customHeight="false" outlineLevel="0" collapsed="false">
      <c r="A1810" s="6" t="s">
        <v>397</v>
      </c>
      <c r="B1810" s="6" t="s">
        <v>398</v>
      </c>
      <c r="C1810" s="2"/>
      <c r="D1810" s="2" t="s">
        <v>388</v>
      </c>
      <c r="E1810" s="2" t="s">
        <v>143</v>
      </c>
      <c r="F1810" s="2" t="n">
        <v>1290</v>
      </c>
      <c r="G1810" s="2"/>
      <c r="H1810" s="2"/>
      <c r="I1810" s="2" t="s">
        <v>52</v>
      </c>
      <c r="J1810" s="6" t="s">
        <v>117</v>
      </c>
      <c r="K1810" s="14" t="n">
        <v>190.12</v>
      </c>
      <c r="L1810" s="2"/>
      <c r="M1810" s="2" t="s">
        <v>63</v>
      </c>
      <c r="N1810" s="4" t="s">
        <v>390</v>
      </c>
      <c r="O1810" s="27" t="s">
        <v>391</v>
      </c>
      <c r="P1810" s="2" t="s">
        <v>62</v>
      </c>
      <c r="Q1810" s="2"/>
      <c r="R1810" s="2" t="s">
        <v>399</v>
      </c>
      <c r="S1810" s="14" t="s">
        <v>400</v>
      </c>
      <c r="T1810" s="2"/>
      <c r="U1810" s="2"/>
      <c r="V1810" s="2"/>
      <c r="W1810" s="2"/>
      <c r="X1810" s="2"/>
      <c r="Y1810" s="2"/>
      <c r="Z1810" s="2"/>
      <c r="AA1810" s="2"/>
      <c r="AB1810" s="2"/>
    </row>
    <row r="1811" customFormat="false" ht="15.75" hidden="false" customHeight="false" outlineLevel="0" collapsed="false">
      <c r="A1811" s="6" t="s">
        <v>401</v>
      </c>
      <c r="B1811" s="6" t="s">
        <v>402</v>
      </c>
      <c r="C1811" s="2"/>
      <c r="D1811" s="2" t="s">
        <v>388</v>
      </c>
      <c r="E1811" s="2" t="s">
        <v>143</v>
      </c>
      <c r="F1811" s="2" t="n">
        <v>1040</v>
      </c>
      <c r="G1811" s="2"/>
      <c r="H1811" s="2"/>
      <c r="I1811" s="2" t="s">
        <v>52</v>
      </c>
      <c r="J1811" s="6" t="s">
        <v>117</v>
      </c>
      <c r="K1811" s="14" t="n">
        <v>36.1</v>
      </c>
      <c r="L1811" s="2"/>
      <c r="M1811" s="2" t="s">
        <v>63</v>
      </c>
      <c r="N1811" s="4" t="s">
        <v>390</v>
      </c>
      <c r="O1811" s="27" t="s">
        <v>391</v>
      </c>
      <c r="P1811" s="2" t="s">
        <v>62</v>
      </c>
      <c r="Q1811" s="2"/>
      <c r="R1811" s="2" t="s">
        <v>403</v>
      </c>
      <c r="S1811" s="14" t="s">
        <v>400</v>
      </c>
      <c r="T1811" s="2"/>
      <c r="U1811" s="2"/>
      <c r="V1811" s="2"/>
      <c r="W1811" s="2"/>
      <c r="X1811" s="2"/>
      <c r="Y1811" s="2"/>
      <c r="Z1811" s="2"/>
      <c r="AA1811" s="2"/>
      <c r="AB1811" s="2"/>
    </row>
    <row r="1812" customFormat="false" ht="15.75" hidden="false" customHeight="false" outlineLevel="0" collapsed="false">
      <c r="A1812" s="6" t="s">
        <v>386</v>
      </c>
      <c r="B1812" s="6" t="s">
        <v>387</v>
      </c>
      <c r="C1812" s="2"/>
      <c r="D1812" s="2" t="s">
        <v>388</v>
      </c>
      <c r="E1812" s="2" t="s">
        <v>143</v>
      </c>
      <c r="F1812" s="6" t="n">
        <v>1210</v>
      </c>
      <c r="G1812" s="2"/>
      <c r="H1812" s="2"/>
      <c r="I1812" s="2" t="s">
        <v>52</v>
      </c>
      <c r="J1812" s="6" t="s">
        <v>406</v>
      </c>
      <c r="K1812" s="14"/>
      <c r="L1812" s="2"/>
      <c r="M1812" s="2" t="s">
        <v>63</v>
      </c>
      <c r="N1812" s="4" t="s">
        <v>390</v>
      </c>
      <c r="O1812" s="27" t="s">
        <v>391</v>
      </c>
      <c r="P1812" s="2" t="s">
        <v>62</v>
      </c>
      <c r="Q1812" s="2"/>
      <c r="R1812" s="2" t="s">
        <v>392</v>
      </c>
      <c r="S1812" s="14" t="s">
        <v>393</v>
      </c>
      <c r="T1812" s="2"/>
      <c r="U1812" s="2"/>
      <c r="V1812" s="2"/>
      <c r="W1812" s="2"/>
      <c r="X1812" s="2"/>
      <c r="Y1812" s="2"/>
      <c r="Z1812" s="2"/>
      <c r="AA1812" s="2"/>
      <c r="AB1812" s="2"/>
    </row>
    <row r="1813" customFormat="false" ht="15.75" hidden="false" customHeight="false" outlineLevel="0" collapsed="false">
      <c r="A1813" s="6" t="s">
        <v>394</v>
      </c>
      <c r="B1813" s="6" t="s">
        <v>395</v>
      </c>
      <c r="C1813" s="2"/>
      <c r="D1813" s="2" t="s">
        <v>388</v>
      </c>
      <c r="E1813" s="2" t="s">
        <v>143</v>
      </c>
      <c r="F1813" s="2" t="n">
        <v>2030</v>
      </c>
      <c r="G1813" s="2"/>
      <c r="H1813" s="2"/>
      <c r="I1813" s="2" t="s">
        <v>52</v>
      </c>
      <c r="J1813" s="6" t="s">
        <v>406</v>
      </c>
      <c r="K1813" s="14"/>
      <c r="L1813" s="2"/>
      <c r="M1813" s="2" t="s">
        <v>63</v>
      </c>
      <c r="N1813" s="4" t="s">
        <v>390</v>
      </c>
      <c r="O1813" s="27" t="s">
        <v>391</v>
      </c>
      <c r="P1813" s="2" t="s">
        <v>62</v>
      </c>
      <c r="Q1813" s="2"/>
      <c r="R1813" s="2" t="s">
        <v>396</v>
      </c>
      <c r="S1813" s="14" t="s">
        <v>393</v>
      </c>
      <c r="T1813" s="2"/>
      <c r="U1813" s="2"/>
      <c r="V1813" s="2"/>
      <c r="W1813" s="2"/>
      <c r="X1813" s="2"/>
      <c r="Y1813" s="2"/>
      <c r="Z1813" s="2"/>
      <c r="AA1813" s="2"/>
      <c r="AB1813" s="2"/>
    </row>
    <row r="1814" customFormat="false" ht="15.75" hidden="false" customHeight="false" outlineLevel="0" collapsed="false">
      <c r="A1814" s="6" t="s">
        <v>397</v>
      </c>
      <c r="B1814" s="6" t="s">
        <v>398</v>
      </c>
      <c r="C1814" s="2"/>
      <c r="D1814" s="2" t="s">
        <v>388</v>
      </c>
      <c r="E1814" s="2" t="s">
        <v>143</v>
      </c>
      <c r="F1814" s="2" t="n">
        <v>1290</v>
      </c>
      <c r="G1814" s="2"/>
      <c r="H1814" s="2"/>
      <c r="I1814" s="2" t="s">
        <v>52</v>
      </c>
      <c r="J1814" s="6" t="s">
        <v>406</v>
      </c>
      <c r="K1814" s="14" t="n">
        <v>3</v>
      </c>
      <c r="L1814" s="2"/>
      <c r="M1814" s="2" t="s">
        <v>63</v>
      </c>
      <c r="N1814" s="4" t="s">
        <v>390</v>
      </c>
      <c r="O1814" s="27" t="s">
        <v>391</v>
      </c>
      <c r="P1814" s="2" t="s">
        <v>62</v>
      </c>
      <c r="Q1814" s="2"/>
      <c r="R1814" s="2" t="s">
        <v>399</v>
      </c>
      <c r="S1814" s="14" t="s">
        <v>400</v>
      </c>
      <c r="T1814" s="2"/>
      <c r="U1814" s="2"/>
      <c r="V1814" s="2"/>
      <c r="W1814" s="2"/>
      <c r="X1814" s="2"/>
      <c r="Y1814" s="2"/>
      <c r="Z1814" s="2"/>
      <c r="AA1814" s="2"/>
      <c r="AB1814" s="2"/>
    </row>
    <row r="1815" customFormat="false" ht="15.75" hidden="false" customHeight="false" outlineLevel="0" collapsed="false">
      <c r="A1815" s="6" t="s">
        <v>401</v>
      </c>
      <c r="B1815" s="6" t="s">
        <v>402</v>
      </c>
      <c r="C1815" s="2"/>
      <c r="D1815" s="2" t="s">
        <v>388</v>
      </c>
      <c r="E1815" s="2" t="s">
        <v>143</v>
      </c>
      <c r="F1815" s="2" t="n">
        <v>1040</v>
      </c>
      <c r="G1815" s="2"/>
      <c r="H1815" s="2"/>
      <c r="I1815" s="2" t="s">
        <v>52</v>
      </c>
      <c r="J1815" s="6" t="s">
        <v>406</v>
      </c>
      <c r="K1815" s="14"/>
      <c r="L1815" s="2"/>
      <c r="M1815" s="2" t="s">
        <v>63</v>
      </c>
      <c r="N1815" s="4" t="s">
        <v>390</v>
      </c>
      <c r="O1815" s="27" t="s">
        <v>391</v>
      </c>
      <c r="P1815" s="2" t="s">
        <v>62</v>
      </c>
      <c r="Q1815" s="2"/>
      <c r="R1815" s="2" t="s">
        <v>403</v>
      </c>
      <c r="S1815" s="14" t="s">
        <v>400</v>
      </c>
      <c r="T1815" s="2"/>
      <c r="U1815" s="2"/>
      <c r="V1815" s="2"/>
      <c r="W1815" s="2"/>
      <c r="X1815" s="2"/>
      <c r="Y1815" s="2"/>
      <c r="Z1815" s="2"/>
      <c r="AA1815" s="2"/>
      <c r="AB1815" s="2"/>
    </row>
    <row r="1816" customFormat="false" ht="15.75" hidden="false" customHeight="false" outlineLevel="0" collapsed="false">
      <c r="A1816" s="6" t="s">
        <v>386</v>
      </c>
      <c r="B1816" s="6" t="s">
        <v>387</v>
      </c>
      <c r="C1816" s="2"/>
      <c r="D1816" s="2" t="s">
        <v>388</v>
      </c>
      <c r="E1816" s="2" t="s">
        <v>143</v>
      </c>
      <c r="F1816" s="6" t="n">
        <v>1210</v>
      </c>
      <c r="G1816" s="2"/>
      <c r="H1816" s="2"/>
      <c r="I1816" s="2" t="s">
        <v>52</v>
      </c>
      <c r="J1816" s="6" t="s">
        <v>108</v>
      </c>
      <c r="K1816" s="14" t="n">
        <v>1</v>
      </c>
      <c r="L1816" s="2"/>
      <c r="M1816" s="2" t="s">
        <v>63</v>
      </c>
      <c r="N1816" s="4" t="s">
        <v>390</v>
      </c>
      <c r="O1816" s="27" t="s">
        <v>391</v>
      </c>
      <c r="P1816" s="2" t="s">
        <v>62</v>
      </c>
      <c r="Q1816" s="2"/>
      <c r="R1816" s="2" t="s">
        <v>392</v>
      </c>
      <c r="S1816" s="14" t="s">
        <v>393</v>
      </c>
      <c r="T1816" s="2"/>
      <c r="U1816" s="2"/>
      <c r="V1816" s="2"/>
      <c r="W1816" s="2"/>
      <c r="X1816" s="2"/>
      <c r="Y1816" s="2"/>
      <c r="Z1816" s="2"/>
      <c r="AA1816" s="2"/>
      <c r="AB1816" s="2"/>
    </row>
    <row r="1817" customFormat="false" ht="15.75" hidden="false" customHeight="false" outlineLevel="0" collapsed="false">
      <c r="A1817" s="6" t="s">
        <v>394</v>
      </c>
      <c r="B1817" s="6" t="s">
        <v>395</v>
      </c>
      <c r="C1817" s="2"/>
      <c r="D1817" s="2" t="s">
        <v>388</v>
      </c>
      <c r="E1817" s="2" t="s">
        <v>143</v>
      </c>
      <c r="F1817" s="2" t="n">
        <v>2030</v>
      </c>
      <c r="G1817" s="2"/>
      <c r="H1817" s="2"/>
      <c r="I1817" s="2" t="s">
        <v>52</v>
      </c>
      <c r="J1817" s="6" t="s">
        <v>108</v>
      </c>
      <c r="K1817" s="14" t="n">
        <v>0.24</v>
      </c>
      <c r="L1817" s="2"/>
      <c r="M1817" s="2" t="s">
        <v>63</v>
      </c>
      <c r="N1817" s="4" t="s">
        <v>390</v>
      </c>
      <c r="O1817" s="27" t="s">
        <v>391</v>
      </c>
      <c r="P1817" s="2" t="s">
        <v>62</v>
      </c>
      <c r="Q1817" s="2"/>
      <c r="R1817" s="2" t="s">
        <v>396</v>
      </c>
      <c r="S1817" s="14" t="s">
        <v>393</v>
      </c>
      <c r="T1817" s="2"/>
      <c r="U1817" s="2"/>
      <c r="V1817" s="2"/>
      <c r="W1817" s="2"/>
      <c r="X1817" s="2"/>
      <c r="Y1817" s="2"/>
      <c r="Z1817" s="2"/>
      <c r="AA1817" s="2"/>
      <c r="AB1817" s="2"/>
    </row>
    <row r="1818" customFormat="false" ht="15.75" hidden="false" customHeight="false" outlineLevel="0" collapsed="false">
      <c r="A1818" s="6" t="s">
        <v>397</v>
      </c>
      <c r="B1818" s="6" t="s">
        <v>398</v>
      </c>
      <c r="C1818" s="2"/>
      <c r="D1818" s="2" t="s">
        <v>388</v>
      </c>
      <c r="E1818" s="2" t="s">
        <v>143</v>
      </c>
      <c r="F1818" s="2" t="n">
        <v>1290</v>
      </c>
      <c r="G1818" s="2"/>
      <c r="H1818" s="2"/>
      <c r="I1818" s="2" t="s">
        <v>52</v>
      </c>
      <c r="J1818" s="6" t="s">
        <v>108</v>
      </c>
      <c r="K1818" s="14" t="n">
        <v>49.18</v>
      </c>
      <c r="L1818" s="2"/>
      <c r="M1818" s="2" t="s">
        <v>63</v>
      </c>
      <c r="N1818" s="4" t="s">
        <v>390</v>
      </c>
      <c r="O1818" s="27" t="s">
        <v>391</v>
      </c>
      <c r="P1818" s="2" t="s">
        <v>62</v>
      </c>
      <c r="Q1818" s="2"/>
      <c r="R1818" s="2" t="s">
        <v>399</v>
      </c>
      <c r="S1818" s="14" t="s">
        <v>400</v>
      </c>
      <c r="T1818" s="2"/>
      <c r="U1818" s="2"/>
      <c r="V1818" s="2"/>
      <c r="W1818" s="2"/>
      <c r="X1818" s="2"/>
      <c r="Y1818" s="2"/>
      <c r="Z1818" s="2"/>
      <c r="AA1818" s="2"/>
      <c r="AB1818" s="2"/>
    </row>
    <row r="1819" customFormat="false" ht="15.75" hidden="false" customHeight="false" outlineLevel="0" collapsed="false">
      <c r="A1819" s="6" t="s">
        <v>401</v>
      </c>
      <c r="B1819" s="6" t="s">
        <v>402</v>
      </c>
      <c r="C1819" s="2"/>
      <c r="D1819" s="2" t="s">
        <v>388</v>
      </c>
      <c r="E1819" s="2" t="s">
        <v>143</v>
      </c>
      <c r="F1819" s="2" t="n">
        <v>1040</v>
      </c>
      <c r="G1819" s="2"/>
      <c r="H1819" s="2"/>
      <c r="I1819" s="2" t="s">
        <v>52</v>
      </c>
      <c r="J1819" s="6" t="s">
        <v>108</v>
      </c>
      <c r="K1819" s="14" t="n">
        <v>122.18</v>
      </c>
      <c r="L1819" s="2"/>
      <c r="M1819" s="2" t="s">
        <v>63</v>
      </c>
      <c r="N1819" s="4" t="s">
        <v>390</v>
      </c>
      <c r="O1819" s="27" t="s">
        <v>391</v>
      </c>
      <c r="P1819" s="2" t="s">
        <v>62</v>
      </c>
      <c r="Q1819" s="2"/>
      <c r="R1819" s="2" t="s">
        <v>403</v>
      </c>
      <c r="S1819" s="14" t="s">
        <v>400</v>
      </c>
      <c r="T1819" s="2"/>
      <c r="U1819" s="2"/>
      <c r="V1819" s="2"/>
      <c r="W1819" s="2"/>
      <c r="X1819" s="2"/>
      <c r="Y1819" s="2"/>
      <c r="Z1819" s="2"/>
      <c r="AA1819" s="2"/>
      <c r="AB1819" s="2"/>
    </row>
    <row r="1820" customFormat="false" ht="15.75" hidden="false" customHeight="false" outlineLevel="0" collapsed="false">
      <c r="A1820" s="6" t="s">
        <v>407</v>
      </c>
      <c r="B1820" s="6" t="s">
        <v>408</v>
      </c>
      <c r="C1820" s="14"/>
      <c r="D1820" s="2" t="s">
        <v>409</v>
      </c>
      <c r="E1820" s="2" t="s">
        <v>143</v>
      </c>
      <c r="F1820" s="2"/>
      <c r="G1820" s="2"/>
      <c r="H1820" s="2"/>
      <c r="I1820" s="2" t="s">
        <v>52</v>
      </c>
      <c r="J1820" s="2" t="s">
        <v>410</v>
      </c>
      <c r="K1820" s="28" t="n">
        <v>97.8873239436621</v>
      </c>
      <c r="L1820" s="2"/>
      <c r="M1820" s="29" t="s">
        <v>411</v>
      </c>
      <c r="N1820" s="0" t="s">
        <v>412</v>
      </c>
      <c r="O1820" s="5" t="s">
        <v>413</v>
      </c>
      <c r="P1820" s="2" t="s">
        <v>414</v>
      </c>
      <c r="Q1820" s="30"/>
      <c r="R1820" s="30" t="n">
        <v>43283</v>
      </c>
      <c r="S1820" s="14"/>
      <c r="T1820" s="2"/>
      <c r="U1820" s="2"/>
      <c r="V1820" s="2"/>
      <c r="W1820" s="2"/>
      <c r="X1820" s="2"/>
      <c r="Y1820" s="2"/>
      <c r="Z1820" s="2"/>
      <c r="AA1820" s="2"/>
      <c r="AB1820" s="2"/>
    </row>
    <row r="1821" customFormat="false" ht="15.75" hidden="false" customHeight="false" outlineLevel="0" collapsed="false">
      <c r="A1821" s="6" t="s">
        <v>407</v>
      </c>
      <c r="B1821" s="6" t="s">
        <v>408</v>
      </c>
      <c r="C1821" s="14"/>
      <c r="D1821" s="2" t="s">
        <v>409</v>
      </c>
      <c r="E1821" s="2" t="s">
        <v>143</v>
      </c>
      <c r="F1821" s="2"/>
      <c r="G1821" s="2"/>
      <c r="H1821" s="2"/>
      <c r="I1821" s="2" t="s">
        <v>52</v>
      </c>
      <c r="J1821" s="2" t="s">
        <v>410</v>
      </c>
      <c r="K1821" s="31" t="n">
        <v>167.605633802817</v>
      </c>
      <c r="L1821" s="2"/>
      <c r="M1821" s="29" t="s">
        <v>411</v>
      </c>
      <c r="N1821" s="0" t="s">
        <v>412</v>
      </c>
      <c r="O1821" s="5" t="s">
        <v>413</v>
      </c>
      <c r="P1821" s="2" t="s">
        <v>414</v>
      </c>
      <c r="Q1821" s="30"/>
      <c r="R1821" s="30" t="n">
        <v>43300</v>
      </c>
      <c r="S1821" s="14"/>
      <c r="T1821" s="2"/>
      <c r="U1821" s="2"/>
      <c r="V1821" s="2"/>
      <c r="W1821" s="2"/>
      <c r="X1821" s="2"/>
      <c r="Y1821" s="2"/>
      <c r="Z1821" s="2"/>
      <c r="AA1821" s="2"/>
      <c r="AB1821" s="2"/>
    </row>
    <row r="1822" customFormat="false" ht="15.75" hidden="false" customHeight="false" outlineLevel="0" collapsed="false">
      <c r="A1822" s="6" t="s">
        <v>407</v>
      </c>
      <c r="B1822" s="6" t="s">
        <v>408</v>
      </c>
      <c r="C1822" s="14"/>
      <c r="D1822" s="2" t="s">
        <v>409</v>
      </c>
      <c r="E1822" s="2" t="s">
        <v>143</v>
      </c>
      <c r="F1822" s="2"/>
      <c r="G1822" s="2"/>
      <c r="H1822" s="2"/>
      <c r="I1822" s="2" t="s">
        <v>52</v>
      </c>
      <c r="J1822" s="2" t="s">
        <v>410</v>
      </c>
      <c r="K1822" s="31" t="n">
        <v>221.830985915493</v>
      </c>
      <c r="L1822" s="2"/>
      <c r="M1822" s="29" t="s">
        <v>411</v>
      </c>
      <c r="N1822" s="0" t="s">
        <v>412</v>
      </c>
      <c r="O1822" s="5" t="s">
        <v>413</v>
      </c>
      <c r="P1822" s="2" t="s">
        <v>414</v>
      </c>
      <c r="Q1822" s="30"/>
      <c r="R1822" s="30" t="n">
        <v>43314</v>
      </c>
      <c r="S1822" s="14"/>
      <c r="T1822" s="2"/>
      <c r="U1822" s="2"/>
      <c r="V1822" s="2"/>
      <c r="W1822" s="2"/>
      <c r="X1822" s="2"/>
      <c r="Y1822" s="2"/>
      <c r="Z1822" s="2"/>
      <c r="AA1822" s="2"/>
      <c r="AB1822" s="2"/>
    </row>
    <row r="1823" customFormat="false" ht="15.75" hidden="false" customHeight="false" outlineLevel="0" collapsed="false">
      <c r="A1823" s="6" t="s">
        <v>407</v>
      </c>
      <c r="B1823" s="6" t="s">
        <v>408</v>
      </c>
      <c r="C1823" s="14"/>
      <c r="D1823" s="2" t="s">
        <v>409</v>
      </c>
      <c r="E1823" s="2" t="s">
        <v>143</v>
      </c>
      <c r="F1823" s="2"/>
      <c r="G1823" s="2"/>
      <c r="H1823" s="2"/>
      <c r="I1823" s="2" t="s">
        <v>52</v>
      </c>
      <c r="J1823" s="2" t="s">
        <v>410</v>
      </c>
      <c r="K1823" s="31" t="n">
        <v>169.014084507042</v>
      </c>
      <c r="L1823" s="2"/>
      <c r="M1823" s="29" t="s">
        <v>411</v>
      </c>
      <c r="N1823" s="0" t="s">
        <v>412</v>
      </c>
      <c r="O1823" s="5" t="s">
        <v>413</v>
      </c>
      <c r="P1823" s="2" t="s">
        <v>414</v>
      </c>
      <c r="Q1823" s="30"/>
      <c r="R1823" s="30" t="n">
        <v>43331</v>
      </c>
      <c r="S1823" s="14"/>
      <c r="T1823" s="2"/>
      <c r="U1823" s="2"/>
      <c r="V1823" s="2"/>
      <c r="W1823" s="2"/>
      <c r="X1823" s="2"/>
      <c r="Y1823" s="2"/>
      <c r="Z1823" s="2"/>
      <c r="AA1823" s="2"/>
      <c r="AB1823" s="2"/>
    </row>
    <row r="1824" customFormat="false" ht="15.75" hidden="false" customHeight="false" outlineLevel="0" collapsed="false">
      <c r="A1824" s="6" t="s">
        <v>407</v>
      </c>
      <c r="B1824" s="6" t="s">
        <v>408</v>
      </c>
      <c r="C1824" s="14"/>
      <c r="D1824" s="2" t="s">
        <v>409</v>
      </c>
      <c r="E1824" s="2" t="s">
        <v>143</v>
      </c>
      <c r="F1824" s="2"/>
      <c r="G1824" s="2"/>
      <c r="H1824" s="2"/>
      <c r="I1824" s="2" t="s">
        <v>52</v>
      </c>
      <c r="J1824" s="2" t="s">
        <v>410</v>
      </c>
      <c r="K1824" s="31" t="n">
        <v>365.492957746478</v>
      </c>
      <c r="L1824" s="2"/>
      <c r="M1824" s="29" t="s">
        <v>411</v>
      </c>
      <c r="N1824" s="0" t="s">
        <v>412</v>
      </c>
      <c r="O1824" s="5" t="s">
        <v>413</v>
      </c>
      <c r="P1824" s="2" t="s">
        <v>414</v>
      </c>
      <c r="Q1824" s="30"/>
      <c r="R1824" s="30" t="n">
        <v>43342</v>
      </c>
      <c r="S1824" s="14"/>
      <c r="T1824" s="2"/>
      <c r="U1824" s="2"/>
      <c r="V1824" s="2"/>
      <c r="W1824" s="2"/>
      <c r="X1824" s="2"/>
      <c r="Y1824" s="2"/>
      <c r="Z1824" s="2"/>
      <c r="AA1824" s="2"/>
      <c r="AB1824" s="2"/>
    </row>
    <row r="1825" customFormat="false" ht="15.75" hidden="false" customHeight="false" outlineLevel="0" collapsed="false">
      <c r="A1825" s="6" t="s">
        <v>407</v>
      </c>
      <c r="B1825" s="6" t="s">
        <v>408</v>
      </c>
      <c r="C1825" s="14"/>
      <c r="D1825" s="2" t="s">
        <v>409</v>
      </c>
      <c r="E1825" s="2" t="s">
        <v>143</v>
      </c>
      <c r="F1825" s="2"/>
      <c r="G1825" s="2"/>
      <c r="H1825" s="2"/>
      <c r="I1825" s="2" t="s">
        <v>52</v>
      </c>
      <c r="J1825" s="2" t="s">
        <v>410</v>
      </c>
      <c r="K1825" s="2" t="n">
        <v>400</v>
      </c>
      <c r="L1825" s="2"/>
      <c r="M1825" s="29" t="s">
        <v>411</v>
      </c>
      <c r="N1825" s="0" t="s">
        <v>412</v>
      </c>
      <c r="O1825" s="5" t="s">
        <v>413</v>
      </c>
      <c r="P1825" s="2" t="s">
        <v>414</v>
      </c>
      <c r="Q1825" s="30"/>
      <c r="R1825" s="30" t="n">
        <v>43364</v>
      </c>
      <c r="S1825" s="14"/>
      <c r="T1825" s="2"/>
      <c r="U1825" s="2"/>
      <c r="V1825" s="2"/>
      <c r="W1825" s="2"/>
      <c r="X1825" s="2"/>
      <c r="Y1825" s="2"/>
      <c r="Z1825" s="2"/>
      <c r="AA1825" s="2"/>
      <c r="AB1825" s="2"/>
    </row>
    <row r="1826" customFormat="false" ht="15.75" hidden="false" customHeight="false" outlineLevel="0" collapsed="false">
      <c r="A1826" s="6" t="s">
        <v>415</v>
      </c>
      <c r="B1826" s="6" t="s">
        <v>408</v>
      </c>
      <c r="C1826" s="14"/>
      <c r="D1826" s="2" t="s">
        <v>409</v>
      </c>
      <c r="E1826" s="2" t="s">
        <v>143</v>
      </c>
      <c r="F1826" s="2"/>
      <c r="G1826" s="2"/>
      <c r="H1826" s="2"/>
      <c r="I1826" s="2" t="s">
        <v>52</v>
      </c>
      <c r="J1826" s="2" t="s">
        <v>410</v>
      </c>
      <c r="K1826" s="31" t="n">
        <v>163.38028169014</v>
      </c>
      <c r="M1826" s="29" t="s">
        <v>411</v>
      </c>
      <c r="N1826" s="0" t="s">
        <v>412</v>
      </c>
      <c r="O1826" s="5" t="s">
        <v>413</v>
      </c>
      <c r="P1826" s="2" t="s">
        <v>414</v>
      </c>
      <c r="R1826" s="30" t="n">
        <v>43283</v>
      </c>
      <c r="S1826" s="2"/>
      <c r="T1826" s="2"/>
      <c r="U1826" s="2"/>
      <c r="V1826" s="2"/>
      <c r="W1826" s="2"/>
      <c r="X1826" s="2"/>
      <c r="Y1826" s="2"/>
      <c r="Z1826" s="2"/>
      <c r="AA1826" s="2"/>
    </row>
    <row r="1827" customFormat="false" ht="15.75" hidden="false" customHeight="false" outlineLevel="0" collapsed="false">
      <c r="A1827" s="6" t="s">
        <v>415</v>
      </c>
      <c r="B1827" s="6" t="s">
        <v>408</v>
      </c>
      <c r="C1827" s="14"/>
      <c r="D1827" s="2" t="s">
        <v>409</v>
      </c>
      <c r="E1827" s="2" t="s">
        <v>143</v>
      </c>
      <c r="F1827" s="2"/>
      <c r="G1827" s="2"/>
      <c r="H1827" s="2"/>
      <c r="I1827" s="2" t="s">
        <v>52</v>
      </c>
      <c r="J1827" s="2" t="s">
        <v>410</v>
      </c>
      <c r="K1827" s="31" t="n">
        <v>64.0845070422536</v>
      </c>
      <c r="M1827" s="29" t="s">
        <v>411</v>
      </c>
      <c r="N1827" s="0" t="s">
        <v>412</v>
      </c>
      <c r="O1827" s="5" t="s">
        <v>413</v>
      </c>
      <c r="P1827" s="2" t="s">
        <v>414</v>
      </c>
      <c r="R1827" s="30" t="n">
        <v>43300</v>
      </c>
      <c r="S1827" s="2"/>
      <c r="T1827" s="2"/>
      <c r="U1827" s="2"/>
      <c r="V1827" s="2"/>
      <c r="W1827" s="2"/>
      <c r="X1827" s="2"/>
      <c r="Y1827" s="2"/>
      <c r="Z1827" s="2"/>
      <c r="AA1827" s="2"/>
    </row>
    <row r="1828" customFormat="false" ht="15.75" hidden="false" customHeight="false" outlineLevel="0" collapsed="false">
      <c r="A1828" s="6" t="s">
        <v>415</v>
      </c>
      <c r="B1828" s="6" t="s">
        <v>408</v>
      </c>
      <c r="C1828" s="14"/>
      <c r="D1828" s="2" t="s">
        <v>409</v>
      </c>
      <c r="E1828" s="2" t="s">
        <v>143</v>
      </c>
      <c r="F1828" s="2"/>
      <c r="G1828" s="2"/>
      <c r="H1828" s="2"/>
      <c r="I1828" s="2" t="s">
        <v>52</v>
      </c>
      <c r="J1828" s="2" t="s">
        <v>410</v>
      </c>
      <c r="K1828" s="31" t="n">
        <v>98.5915492957747</v>
      </c>
      <c r="M1828" s="29" t="s">
        <v>411</v>
      </c>
      <c r="N1828" s="0" t="s">
        <v>412</v>
      </c>
      <c r="O1828" s="5" t="s">
        <v>413</v>
      </c>
      <c r="P1828" s="2" t="s">
        <v>414</v>
      </c>
      <c r="R1828" s="30" t="n">
        <v>43314</v>
      </c>
      <c r="S1828" s="2"/>
      <c r="T1828" s="2"/>
      <c r="U1828" s="2"/>
      <c r="V1828" s="2"/>
      <c r="W1828" s="2"/>
      <c r="X1828" s="2"/>
      <c r="Y1828" s="2"/>
      <c r="Z1828" s="2"/>
      <c r="AA1828" s="2"/>
    </row>
    <row r="1829" customFormat="false" ht="15.75" hidden="false" customHeight="false" outlineLevel="0" collapsed="false">
      <c r="A1829" s="6" t="s">
        <v>415</v>
      </c>
      <c r="B1829" s="6" t="s">
        <v>408</v>
      </c>
      <c r="C1829" s="14"/>
      <c r="D1829" s="2" t="s">
        <v>409</v>
      </c>
      <c r="E1829" s="2" t="s">
        <v>143</v>
      </c>
      <c r="F1829" s="2"/>
      <c r="G1829" s="2"/>
      <c r="H1829" s="2"/>
      <c r="I1829" s="2" t="s">
        <v>52</v>
      </c>
      <c r="J1829" s="2" t="s">
        <v>410</v>
      </c>
      <c r="K1829" s="31" t="n">
        <v>97.1830985915494</v>
      </c>
      <c r="M1829" s="29" t="s">
        <v>411</v>
      </c>
      <c r="N1829" s="0" t="s">
        <v>412</v>
      </c>
      <c r="O1829" s="5" t="s">
        <v>413</v>
      </c>
      <c r="P1829" s="2" t="s">
        <v>414</v>
      </c>
      <c r="R1829" s="30" t="n">
        <v>43331</v>
      </c>
      <c r="S1829" s="2"/>
      <c r="T1829" s="2"/>
      <c r="U1829" s="2"/>
      <c r="V1829" s="2"/>
      <c r="W1829" s="2"/>
      <c r="X1829" s="2"/>
      <c r="Y1829" s="2"/>
      <c r="Z1829" s="2"/>
      <c r="AA1829" s="2"/>
    </row>
    <row r="1830" customFormat="false" ht="15.75" hidden="false" customHeight="false" outlineLevel="0" collapsed="false">
      <c r="A1830" s="6" t="s">
        <v>415</v>
      </c>
      <c r="B1830" s="6" t="s">
        <v>408</v>
      </c>
      <c r="C1830" s="14"/>
      <c r="D1830" s="2" t="s">
        <v>409</v>
      </c>
      <c r="E1830" s="2" t="s">
        <v>143</v>
      </c>
      <c r="F1830" s="2"/>
      <c r="G1830" s="2"/>
      <c r="H1830" s="2"/>
      <c r="I1830" s="2" t="s">
        <v>52</v>
      </c>
      <c r="J1830" s="2" t="s">
        <v>410</v>
      </c>
      <c r="K1830" s="31" t="n">
        <v>71.1267605633804</v>
      </c>
      <c r="M1830" s="29" t="s">
        <v>411</v>
      </c>
      <c r="N1830" s="0" t="s">
        <v>412</v>
      </c>
      <c r="O1830" s="5" t="s">
        <v>413</v>
      </c>
      <c r="P1830" s="2" t="s">
        <v>414</v>
      </c>
      <c r="R1830" s="30" t="n">
        <v>43342</v>
      </c>
      <c r="S1830" s="2"/>
      <c r="T1830" s="2"/>
      <c r="U1830" s="2"/>
      <c r="V1830" s="2"/>
      <c r="W1830" s="2"/>
      <c r="X1830" s="2"/>
      <c r="Y1830" s="2"/>
      <c r="Z1830" s="2"/>
      <c r="AA1830" s="2"/>
    </row>
    <row r="1831" customFormat="false" ht="15.75" hidden="false" customHeight="false" outlineLevel="0" collapsed="false">
      <c r="A1831" s="6" t="s">
        <v>415</v>
      </c>
      <c r="B1831" s="6" t="s">
        <v>408</v>
      </c>
      <c r="C1831" s="14"/>
      <c r="D1831" s="2" t="s">
        <v>409</v>
      </c>
      <c r="E1831" s="2" t="s">
        <v>143</v>
      </c>
      <c r="F1831" s="2"/>
      <c r="G1831" s="2"/>
      <c r="H1831" s="2"/>
      <c r="I1831" s="2" t="s">
        <v>52</v>
      </c>
      <c r="J1831" s="2" t="s">
        <v>410</v>
      </c>
      <c r="K1831" s="31" t="n">
        <v>140.140845070422</v>
      </c>
      <c r="M1831" s="29" t="s">
        <v>411</v>
      </c>
      <c r="N1831" s="0" t="s">
        <v>412</v>
      </c>
      <c r="O1831" s="5" t="s">
        <v>413</v>
      </c>
      <c r="P1831" s="2" t="s">
        <v>414</v>
      </c>
      <c r="R1831" s="30" t="n">
        <v>43364</v>
      </c>
      <c r="S1831" s="2"/>
      <c r="T1831" s="2"/>
      <c r="U1831" s="2"/>
      <c r="V1831" s="2"/>
      <c r="W1831" s="2"/>
      <c r="X1831" s="2"/>
      <c r="Y1831" s="2"/>
      <c r="Z1831" s="2"/>
      <c r="AA1831" s="2"/>
    </row>
    <row r="1832" customFormat="false" ht="15.75" hidden="false" customHeight="false" outlineLevel="0" collapsed="false">
      <c r="A1832" s="6" t="s">
        <v>416</v>
      </c>
      <c r="B1832" s="6" t="s">
        <v>408</v>
      </c>
      <c r="C1832" s="14"/>
      <c r="D1832" s="2" t="s">
        <v>409</v>
      </c>
      <c r="E1832" s="2" t="s">
        <v>143</v>
      </c>
      <c r="F1832" s="2"/>
      <c r="G1832" s="2"/>
      <c r="H1832" s="2"/>
      <c r="I1832" s="2" t="s">
        <v>52</v>
      </c>
      <c r="J1832" s="2" t="s">
        <v>410</v>
      </c>
      <c r="K1832" s="31" t="n">
        <v>131.69014084507</v>
      </c>
      <c r="M1832" s="29" t="s">
        <v>411</v>
      </c>
      <c r="N1832" s="0" t="s">
        <v>412</v>
      </c>
      <c r="O1832" s="5" t="s">
        <v>413</v>
      </c>
      <c r="P1832" s="2" t="s">
        <v>414</v>
      </c>
      <c r="R1832" s="30" t="n">
        <v>43283</v>
      </c>
      <c r="S1832" s="14"/>
      <c r="T1832" s="2"/>
      <c r="U1832" s="2"/>
      <c r="V1832" s="2"/>
      <c r="W1832" s="2"/>
      <c r="X1832" s="2"/>
      <c r="Y1832" s="2"/>
      <c r="Z1832" s="2"/>
      <c r="AA1832" s="2"/>
      <c r="AB1832" s="2"/>
    </row>
    <row r="1833" customFormat="false" ht="15.75" hidden="false" customHeight="false" outlineLevel="0" collapsed="false">
      <c r="A1833" s="6" t="s">
        <v>416</v>
      </c>
      <c r="B1833" s="6" t="s">
        <v>408</v>
      </c>
      <c r="C1833" s="14"/>
      <c r="D1833" s="2" t="s">
        <v>409</v>
      </c>
      <c r="E1833" s="2" t="s">
        <v>143</v>
      </c>
      <c r="F1833" s="2"/>
      <c r="G1833" s="2"/>
      <c r="H1833" s="2"/>
      <c r="I1833" s="2" t="s">
        <v>52</v>
      </c>
      <c r="J1833" s="2" t="s">
        <v>410</v>
      </c>
      <c r="K1833" s="31" t="n">
        <v>95.0704225352113</v>
      </c>
      <c r="M1833" s="29" t="s">
        <v>411</v>
      </c>
      <c r="N1833" s="0" t="s">
        <v>412</v>
      </c>
      <c r="O1833" s="5" t="s">
        <v>413</v>
      </c>
      <c r="P1833" s="2" t="s">
        <v>414</v>
      </c>
      <c r="R1833" s="30" t="n">
        <v>43300</v>
      </c>
      <c r="S1833" s="14"/>
      <c r="T1833" s="2"/>
      <c r="U1833" s="2"/>
      <c r="V1833" s="2"/>
      <c r="W1833" s="2"/>
      <c r="X1833" s="2"/>
      <c r="Y1833" s="2"/>
      <c r="Z1833" s="2"/>
      <c r="AA1833" s="2"/>
      <c r="AB1833" s="2"/>
    </row>
    <row r="1834" customFormat="false" ht="15.75" hidden="false" customHeight="false" outlineLevel="0" collapsed="false">
      <c r="A1834" s="6" t="s">
        <v>416</v>
      </c>
      <c r="B1834" s="6" t="s">
        <v>408</v>
      </c>
      <c r="C1834" s="14"/>
      <c r="D1834" s="2" t="s">
        <v>409</v>
      </c>
      <c r="E1834" s="2" t="s">
        <v>143</v>
      </c>
      <c r="F1834" s="2"/>
      <c r="G1834" s="2"/>
      <c r="H1834" s="2"/>
      <c r="I1834" s="2" t="s">
        <v>52</v>
      </c>
      <c r="J1834" s="2" t="s">
        <v>410</v>
      </c>
      <c r="K1834" s="31" t="n">
        <v>142.25352112676</v>
      </c>
      <c r="M1834" s="29" t="s">
        <v>411</v>
      </c>
      <c r="N1834" s="0" t="s">
        <v>412</v>
      </c>
      <c r="O1834" s="5" t="s">
        <v>413</v>
      </c>
      <c r="P1834" s="2" t="s">
        <v>414</v>
      </c>
      <c r="R1834" s="30" t="n">
        <v>43314</v>
      </c>
      <c r="S1834" s="14"/>
      <c r="T1834" s="2"/>
      <c r="U1834" s="2"/>
      <c r="V1834" s="2"/>
      <c r="W1834" s="2"/>
      <c r="X1834" s="2"/>
      <c r="Y1834" s="2"/>
      <c r="Z1834" s="2"/>
      <c r="AA1834" s="2"/>
      <c r="AB1834" s="2"/>
    </row>
    <row r="1835" customFormat="false" ht="15.75" hidden="false" customHeight="false" outlineLevel="0" collapsed="false">
      <c r="A1835" s="6" t="s">
        <v>416</v>
      </c>
      <c r="B1835" s="6" t="s">
        <v>408</v>
      </c>
      <c r="C1835" s="14"/>
      <c r="D1835" s="2" t="s">
        <v>409</v>
      </c>
      <c r="E1835" s="2" t="s">
        <v>143</v>
      </c>
      <c r="F1835" s="2"/>
      <c r="G1835" s="2"/>
      <c r="H1835" s="2"/>
      <c r="I1835" s="2" t="s">
        <v>52</v>
      </c>
      <c r="J1835" s="2" t="s">
        <v>410</v>
      </c>
      <c r="K1835" s="31" t="n">
        <v>140.140845070422</v>
      </c>
      <c r="M1835" s="29" t="s">
        <v>411</v>
      </c>
      <c r="N1835" s="0" t="s">
        <v>412</v>
      </c>
      <c r="O1835" s="5" t="s">
        <v>413</v>
      </c>
      <c r="P1835" s="2" t="s">
        <v>414</v>
      </c>
      <c r="R1835" s="30" t="n">
        <v>43331</v>
      </c>
      <c r="S1835" s="14"/>
      <c r="T1835" s="2"/>
      <c r="U1835" s="2"/>
      <c r="V1835" s="2"/>
      <c r="W1835" s="2"/>
      <c r="X1835" s="2"/>
      <c r="Y1835" s="2"/>
      <c r="Z1835" s="2"/>
      <c r="AA1835" s="2"/>
      <c r="AB1835" s="2"/>
    </row>
    <row r="1836" customFormat="false" ht="15.75" hidden="false" customHeight="false" outlineLevel="0" collapsed="false">
      <c r="A1836" s="6" t="s">
        <v>416</v>
      </c>
      <c r="B1836" s="6" t="s">
        <v>408</v>
      </c>
      <c r="C1836" s="14"/>
      <c r="D1836" s="2" t="s">
        <v>409</v>
      </c>
      <c r="E1836" s="2" t="s">
        <v>143</v>
      </c>
      <c r="F1836" s="2"/>
      <c r="G1836" s="2"/>
      <c r="H1836" s="2"/>
      <c r="I1836" s="2" t="s">
        <v>52</v>
      </c>
      <c r="J1836" s="2" t="s">
        <v>410</v>
      </c>
      <c r="K1836" s="31" t="n">
        <v>213.38028169014</v>
      </c>
      <c r="M1836" s="29" t="s">
        <v>411</v>
      </c>
      <c r="N1836" s="0" t="s">
        <v>412</v>
      </c>
      <c r="O1836" s="5" t="s">
        <v>413</v>
      </c>
      <c r="P1836" s="2" t="s">
        <v>414</v>
      </c>
      <c r="R1836" s="30" t="n">
        <v>43342</v>
      </c>
      <c r="S1836" s="14"/>
      <c r="T1836" s="2"/>
      <c r="U1836" s="2"/>
      <c r="V1836" s="2"/>
      <c r="W1836" s="2"/>
      <c r="X1836" s="2"/>
      <c r="Y1836" s="2"/>
      <c r="Z1836" s="2"/>
      <c r="AA1836" s="2"/>
      <c r="AB1836" s="2"/>
    </row>
    <row r="1837" customFormat="false" ht="15.75" hidden="false" customHeight="false" outlineLevel="0" collapsed="false">
      <c r="A1837" s="6" t="s">
        <v>416</v>
      </c>
      <c r="B1837" s="6" t="s">
        <v>408</v>
      </c>
      <c r="C1837" s="14"/>
      <c r="D1837" s="2" t="s">
        <v>409</v>
      </c>
      <c r="E1837" s="2" t="s">
        <v>143</v>
      </c>
      <c r="F1837" s="2"/>
      <c r="G1837" s="2"/>
      <c r="H1837" s="2"/>
      <c r="I1837" s="2" t="s">
        <v>52</v>
      </c>
      <c r="J1837" s="2" t="s">
        <v>410</v>
      </c>
      <c r="K1837" s="31" t="n">
        <v>411.971830985915</v>
      </c>
      <c r="M1837" s="29" t="s">
        <v>411</v>
      </c>
      <c r="N1837" s="0" t="s">
        <v>412</v>
      </c>
      <c r="O1837" s="5" t="s">
        <v>413</v>
      </c>
      <c r="P1837" s="2" t="s">
        <v>414</v>
      </c>
      <c r="R1837" s="30" t="n">
        <v>43364</v>
      </c>
      <c r="S1837" s="14"/>
      <c r="T1837" s="2"/>
      <c r="U1837" s="2"/>
      <c r="V1837" s="2"/>
      <c r="W1837" s="2"/>
      <c r="X1837" s="2"/>
      <c r="Y1837" s="2"/>
      <c r="Z1837" s="2"/>
      <c r="AA1837" s="2"/>
      <c r="AB1837" s="2"/>
    </row>
    <row r="1838" customFormat="false" ht="15.75" hidden="false" customHeight="false" outlineLevel="0" collapsed="false">
      <c r="A1838" s="6" t="s">
        <v>417</v>
      </c>
      <c r="B1838" s="6" t="s">
        <v>408</v>
      </c>
      <c r="C1838" s="14"/>
      <c r="D1838" s="2" t="s">
        <v>409</v>
      </c>
      <c r="E1838" s="2" t="s">
        <v>143</v>
      </c>
      <c r="F1838" s="2"/>
      <c r="G1838" s="2"/>
      <c r="H1838" s="2"/>
      <c r="I1838" s="2" t="s">
        <v>52</v>
      </c>
      <c r="J1838" s="2" t="s">
        <v>410</v>
      </c>
      <c r="K1838" s="31" t="n">
        <v>169.718309859155</v>
      </c>
      <c r="M1838" s="29" t="s">
        <v>411</v>
      </c>
      <c r="N1838" s="0" t="s">
        <v>412</v>
      </c>
      <c r="O1838" s="5" t="s">
        <v>413</v>
      </c>
      <c r="P1838" s="2" t="s">
        <v>414</v>
      </c>
      <c r="R1838" s="30" t="n">
        <v>43283</v>
      </c>
      <c r="S1838" s="14"/>
      <c r="T1838" s="2"/>
      <c r="U1838" s="2"/>
      <c r="V1838" s="2"/>
      <c r="W1838" s="2"/>
      <c r="X1838" s="2"/>
      <c r="Y1838" s="2"/>
      <c r="Z1838" s="2"/>
      <c r="AA1838" s="2"/>
      <c r="AB1838" s="2"/>
    </row>
    <row r="1839" customFormat="false" ht="15.75" hidden="false" customHeight="false" outlineLevel="0" collapsed="false">
      <c r="A1839" s="6" t="s">
        <v>417</v>
      </c>
      <c r="B1839" s="6" t="s">
        <v>408</v>
      </c>
      <c r="C1839" s="14"/>
      <c r="D1839" s="2" t="s">
        <v>409</v>
      </c>
      <c r="E1839" s="2" t="s">
        <v>143</v>
      </c>
      <c r="F1839" s="2"/>
      <c r="G1839" s="2"/>
      <c r="H1839" s="2"/>
      <c r="I1839" s="2" t="s">
        <v>52</v>
      </c>
      <c r="J1839" s="2" t="s">
        <v>410</v>
      </c>
      <c r="K1839" s="31" t="n">
        <v>69.718309859155</v>
      </c>
      <c r="M1839" s="29" t="s">
        <v>411</v>
      </c>
      <c r="N1839" s="0" t="s">
        <v>412</v>
      </c>
      <c r="O1839" s="5" t="s">
        <v>413</v>
      </c>
      <c r="P1839" s="2" t="s">
        <v>414</v>
      </c>
      <c r="R1839" s="30" t="n">
        <v>43300</v>
      </c>
      <c r="S1839" s="14"/>
      <c r="T1839" s="2"/>
      <c r="U1839" s="2"/>
      <c r="V1839" s="2"/>
      <c r="W1839" s="2"/>
      <c r="X1839" s="2"/>
      <c r="Y1839" s="2"/>
      <c r="Z1839" s="2"/>
      <c r="AA1839" s="2"/>
      <c r="AB1839" s="2"/>
    </row>
    <row r="1840" customFormat="false" ht="15.75" hidden="false" customHeight="false" outlineLevel="0" collapsed="false">
      <c r="A1840" s="6" t="s">
        <v>417</v>
      </c>
      <c r="B1840" s="6" t="s">
        <v>408</v>
      </c>
      <c r="C1840" s="14"/>
      <c r="D1840" s="2" t="s">
        <v>409</v>
      </c>
      <c r="E1840" s="2" t="s">
        <v>143</v>
      </c>
      <c r="F1840" s="2"/>
      <c r="G1840" s="2"/>
      <c r="H1840" s="2"/>
      <c r="I1840" s="2" t="s">
        <v>52</v>
      </c>
      <c r="J1840" s="2" t="s">
        <v>410</v>
      </c>
      <c r="K1840" s="31" t="n">
        <v>102.112676056338</v>
      </c>
      <c r="M1840" s="29" t="s">
        <v>411</v>
      </c>
      <c r="N1840" s="0" t="s">
        <v>412</v>
      </c>
      <c r="O1840" s="5" t="s">
        <v>413</v>
      </c>
      <c r="P1840" s="2" t="s">
        <v>414</v>
      </c>
      <c r="R1840" s="30" t="n">
        <v>43314</v>
      </c>
      <c r="S1840" s="14"/>
      <c r="T1840" s="2"/>
      <c r="U1840" s="2"/>
      <c r="V1840" s="2"/>
      <c r="W1840" s="2"/>
      <c r="X1840" s="2"/>
      <c r="Y1840" s="2"/>
      <c r="Z1840" s="2"/>
      <c r="AA1840" s="2"/>
      <c r="AB1840" s="2"/>
    </row>
    <row r="1841" customFormat="false" ht="15.75" hidden="false" customHeight="false" outlineLevel="0" collapsed="false">
      <c r="A1841" s="6" t="s">
        <v>417</v>
      </c>
      <c r="B1841" s="6" t="s">
        <v>408</v>
      </c>
      <c r="C1841" s="14"/>
      <c r="D1841" s="2" t="s">
        <v>409</v>
      </c>
      <c r="E1841" s="2" t="s">
        <v>143</v>
      </c>
      <c r="F1841" s="2"/>
      <c r="G1841" s="2"/>
      <c r="H1841" s="2"/>
      <c r="I1841" s="2" t="s">
        <v>52</v>
      </c>
      <c r="J1841" s="2" t="s">
        <v>410</v>
      </c>
      <c r="K1841" s="31" t="n">
        <v>98.5915492957748</v>
      </c>
      <c r="M1841" s="29" t="s">
        <v>411</v>
      </c>
      <c r="N1841" s="0" t="s">
        <v>412</v>
      </c>
      <c r="O1841" s="5" t="s">
        <v>413</v>
      </c>
      <c r="P1841" s="2" t="s">
        <v>414</v>
      </c>
      <c r="R1841" s="30" t="n">
        <v>43331</v>
      </c>
      <c r="S1841" s="14"/>
      <c r="T1841" s="2"/>
      <c r="U1841" s="2"/>
      <c r="V1841" s="2"/>
      <c r="W1841" s="2"/>
      <c r="X1841" s="2"/>
      <c r="Y1841" s="2"/>
      <c r="Z1841" s="2"/>
      <c r="AA1841" s="2"/>
      <c r="AB1841" s="2"/>
    </row>
    <row r="1842" customFormat="false" ht="15.75" hidden="false" customHeight="false" outlineLevel="0" collapsed="false">
      <c r="A1842" s="6" t="s">
        <v>417</v>
      </c>
      <c r="B1842" s="6" t="s">
        <v>408</v>
      </c>
      <c r="C1842" s="14"/>
      <c r="D1842" s="2" t="s">
        <v>409</v>
      </c>
      <c r="E1842" s="2" t="s">
        <v>143</v>
      </c>
      <c r="F1842" s="2"/>
      <c r="G1842" s="2"/>
      <c r="H1842" s="2"/>
      <c r="I1842" s="2" t="s">
        <v>52</v>
      </c>
      <c r="J1842" s="2" t="s">
        <v>410</v>
      </c>
      <c r="K1842" s="31" t="n">
        <v>130.985915492957</v>
      </c>
      <c r="M1842" s="29" t="s">
        <v>411</v>
      </c>
      <c r="N1842" s="0" t="s">
        <v>412</v>
      </c>
      <c r="O1842" s="5" t="s">
        <v>413</v>
      </c>
      <c r="P1842" s="2" t="s">
        <v>414</v>
      </c>
      <c r="R1842" s="30" t="n">
        <v>43342</v>
      </c>
      <c r="S1842" s="14"/>
      <c r="T1842" s="2"/>
      <c r="U1842" s="2"/>
      <c r="V1842" s="2"/>
      <c r="W1842" s="2"/>
      <c r="X1842" s="2"/>
      <c r="Y1842" s="2"/>
      <c r="Z1842" s="2"/>
      <c r="AA1842" s="2"/>
      <c r="AB1842" s="2"/>
    </row>
    <row r="1843" customFormat="false" ht="15.75" hidden="false" customHeight="false" outlineLevel="0" collapsed="false">
      <c r="A1843" s="6" t="s">
        <v>417</v>
      </c>
      <c r="B1843" s="6" t="s">
        <v>408</v>
      </c>
      <c r="C1843" s="14"/>
      <c r="D1843" s="2" t="s">
        <v>409</v>
      </c>
      <c r="E1843" s="2" t="s">
        <v>143</v>
      </c>
      <c r="F1843" s="2"/>
      <c r="G1843" s="2"/>
      <c r="H1843" s="2"/>
      <c r="I1843" s="2" t="s">
        <v>52</v>
      </c>
      <c r="J1843" s="2" t="s">
        <v>410</v>
      </c>
      <c r="K1843" s="31" t="n">
        <v>107.746478873239</v>
      </c>
      <c r="M1843" s="29" t="s">
        <v>411</v>
      </c>
      <c r="N1843" s="0" t="s">
        <v>412</v>
      </c>
      <c r="O1843" s="5" t="s">
        <v>413</v>
      </c>
      <c r="P1843" s="2" t="s">
        <v>414</v>
      </c>
      <c r="R1843" s="30" t="n">
        <v>43364</v>
      </c>
      <c r="S1843" s="14"/>
      <c r="T1843" s="2"/>
      <c r="U1843" s="2"/>
      <c r="V1843" s="2"/>
      <c r="W1843" s="2"/>
      <c r="X1843" s="2"/>
      <c r="Y1843" s="2"/>
      <c r="Z1843" s="2"/>
      <c r="AA1843" s="2"/>
      <c r="AB1843" s="2"/>
    </row>
    <row r="1844" customFormat="false" ht="15.75" hidden="false" customHeight="false" outlineLevel="0" collapsed="false">
      <c r="A1844" s="6" t="s">
        <v>418</v>
      </c>
      <c r="B1844" s="6" t="s">
        <v>408</v>
      </c>
      <c r="C1844" s="14"/>
      <c r="D1844" s="2" t="s">
        <v>409</v>
      </c>
      <c r="E1844" s="2" t="s">
        <v>143</v>
      </c>
      <c r="F1844" s="2"/>
      <c r="G1844" s="2"/>
      <c r="H1844" s="2"/>
      <c r="I1844" s="2" t="s">
        <v>52</v>
      </c>
      <c r="J1844" s="2" t="s">
        <v>410</v>
      </c>
      <c r="K1844" s="28" t="n">
        <v>39.2426850258175</v>
      </c>
      <c r="M1844" s="29" t="s">
        <v>411</v>
      </c>
      <c r="N1844" s="0" t="s">
        <v>412</v>
      </c>
      <c r="O1844" s="5" t="s">
        <v>413</v>
      </c>
      <c r="P1844" s="2" t="s">
        <v>419</v>
      </c>
      <c r="Q1844" s="30"/>
      <c r="R1844" s="30" t="n">
        <v>43283</v>
      </c>
      <c r="S1844" s="14"/>
      <c r="T1844" s="2"/>
      <c r="U1844" s="2"/>
      <c r="V1844" s="2"/>
      <c r="W1844" s="2"/>
      <c r="X1844" s="2"/>
      <c r="Y1844" s="2"/>
      <c r="Z1844" s="2"/>
      <c r="AA1844" s="2"/>
      <c r="AB1844" s="2"/>
    </row>
    <row r="1845" customFormat="false" ht="15.75" hidden="false" customHeight="false" outlineLevel="0" collapsed="false">
      <c r="A1845" s="6" t="s">
        <v>418</v>
      </c>
      <c r="B1845" s="6" t="s">
        <v>408</v>
      </c>
      <c r="C1845" s="14"/>
      <c r="D1845" s="2" t="s">
        <v>409</v>
      </c>
      <c r="E1845" s="2" t="s">
        <v>143</v>
      </c>
      <c r="F1845" s="2"/>
      <c r="G1845" s="2"/>
      <c r="H1845" s="2"/>
      <c r="I1845" s="2" t="s">
        <v>52</v>
      </c>
      <c r="J1845" s="2" t="s">
        <v>410</v>
      </c>
      <c r="K1845" s="31" t="n">
        <v>52.1514629948364</v>
      </c>
      <c r="M1845" s="29" t="s">
        <v>411</v>
      </c>
      <c r="N1845" s="0" t="s">
        <v>412</v>
      </c>
      <c r="O1845" s="5" t="s">
        <v>413</v>
      </c>
      <c r="P1845" s="2" t="s">
        <v>419</v>
      </c>
      <c r="Q1845" s="30"/>
      <c r="R1845" s="30" t="n">
        <v>43300</v>
      </c>
      <c r="S1845" s="14"/>
      <c r="T1845" s="2"/>
      <c r="U1845" s="2"/>
      <c r="V1845" s="2"/>
      <c r="W1845" s="2"/>
      <c r="X1845" s="2"/>
      <c r="Y1845" s="2"/>
      <c r="Z1845" s="2"/>
      <c r="AA1845" s="2"/>
      <c r="AB1845" s="2"/>
    </row>
    <row r="1846" customFormat="false" ht="15.75" hidden="false" customHeight="false" outlineLevel="0" collapsed="false">
      <c r="A1846" s="6" t="s">
        <v>418</v>
      </c>
      <c r="B1846" s="6" t="s">
        <v>408</v>
      </c>
      <c r="C1846" s="14"/>
      <c r="D1846" s="2" t="s">
        <v>409</v>
      </c>
      <c r="E1846" s="2" t="s">
        <v>143</v>
      </c>
      <c r="F1846" s="2"/>
      <c r="G1846" s="2"/>
      <c r="H1846" s="2"/>
      <c r="I1846" s="2" t="s">
        <v>52</v>
      </c>
      <c r="J1846" s="2" t="s">
        <v>410</v>
      </c>
      <c r="K1846" s="31" t="n">
        <v>57.5731497418244</v>
      </c>
      <c r="M1846" s="29" t="s">
        <v>411</v>
      </c>
      <c r="N1846" s="0" t="s">
        <v>412</v>
      </c>
      <c r="O1846" s="5" t="s">
        <v>413</v>
      </c>
      <c r="P1846" s="2" t="s">
        <v>419</v>
      </c>
      <c r="Q1846" s="30"/>
      <c r="R1846" s="30" t="n">
        <v>43314</v>
      </c>
      <c r="S1846" s="14"/>
      <c r="T1846" s="2"/>
      <c r="U1846" s="2"/>
      <c r="V1846" s="2"/>
      <c r="W1846" s="2"/>
      <c r="X1846" s="2"/>
      <c r="Y1846" s="2"/>
      <c r="Z1846" s="2"/>
      <c r="AA1846" s="2"/>
      <c r="AB1846" s="2"/>
    </row>
    <row r="1847" customFormat="false" ht="15.75" hidden="false" customHeight="false" outlineLevel="0" collapsed="false">
      <c r="A1847" s="6" t="s">
        <v>418</v>
      </c>
      <c r="B1847" s="6" t="s">
        <v>408</v>
      </c>
      <c r="C1847" s="14"/>
      <c r="D1847" s="2" t="s">
        <v>409</v>
      </c>
      <c r="E1847" s="2" t="s">
        <v>143</v>
      </c>
      <c r="F1847" s="2"/>
      <c r="G1847" s="2"/>
      <c r="H1847" s="2"/>
      <c r="I1847" s="2" t="s">
        <v>52</v>
      </c>
      <c r="J1847" s="2" t="s">
        <v>410</v>
      </c>
      <c r="K1847" s="31" t="n">
        <v>57.0567986230636</v>
      </c>
      <c r="M1847" s="29" t="s">
        <v>411</v>
      </c>
      <c r="N1847" s="0" t="s">
        <v>412</v>
      </c>
      <c r="O1847" s="5" t="s">
        <v>413</v>
      </c>
      <c r="P1847" s="2" t="s">
        <v>419</v>
      </c>
      <c r="Q1847" s="30"/>
      <c r="R1847" s="30" t="n">
        <v>43331</v>
      </c>
      <c r="S1847" s="14"/>
      <c r="T1847" s="2"/>
      <c r="U1847" s="2"/>
      <c r="V1847" s="2"/>
      <c r="W1847" s="2"/>
      <c r="X1847" s="2"/>
      <c r="Y1847" s="2"/>
      <c r="Z1847" s="2"/>
      <c r="AA1847" s="2"/>
      <c r="AB1847" s="2"/>
    </row>
    <row r="1848" customFormat="false" ht="15.75" hidden="false" customHeight="false" outlineLevel="0" collapsed="false">
      <c r="A1848" s="6" t="s">
        <v>418</v>
      </c>
      <c r="B1848" s="6" t="s">
        <v>408</v>
      </c>
      <c r="C1848" s="14"/>
      <c r="D1848" s="2" t="s">
        <v>409</v>
      </c>
      <c r="E1848" s="2" t="s">
        <v>143</v>
      </c>
      <c r="F1848" s="2"/>
      <c r="G1848" s="2"/>
      <c r="H1848" s="2"/>
      <c r="I1848" s="2" t="s">
        <v>52</v>
      </c>
      <c r="J1848" s="2" t="s">
        <v>410</v>
      </c>
      <c r="K1848" s="31" t="n">
        <v>52.1514629948365</v>
      </c>
      <c r="M1848" s="29" t="s">
        <v>411</v>
      </c>
      <c r="N1848" s="0" t="s">
        <v>412</v>
      </c>
      <c r="O1848" s="5" t="s">
        <v>413</v>
      </c>
      <c r="P1848" s="2" t="s">
        <v>419</v>
      </c>
      <c r="Q1848" s="30"/>
      <c r="R1848" s="30" t="n">
        <v>43342</v>
      </c>
      <c r="S1848" s="14"/>
      <c r="T1848" s="2"/>
      <c r="U1848" s="2"/>
      <c r="V1848" s="2"/>
      <c r="W1848" s="2"/>
      <c r="X1848" s="2"/>
      <c r="Y1848" s="2"/>
      <c r="Z1848" s="2"/>
      <c r="AA1848" s="2"/>
      <c r="AB1848" s="2"/>
    </row>
    <row r="1849" customFormat="false" ht="15.75" hidden="false" customHeight="false" outlineLevel="0" collapsed="false">
      <c r="A1849" s="6" t="s">
        <v>418</v>
      </c>
      <c r="B1849" s="6" t="s">
        <v>408</v>
      </c>
      <c r="C1849" s="14"/>
      <c r="D1849" s="2" t="s">
        <v>409</v>
      </c>
      <c r="E1849" s="2" t="s">
        <v>143</v>
      </c>
      <c r="F1849" s="2"/>
      <c r="G1849" s="2"/>
      <c r="H1849" s="2"/>
      <c r="I1849" s="2" t="s">
        <v>52</v>
      </c>
      <c r="J1849" s="2" t="s">
        <v>410</v>
      </c>
      <c r="K1849" s="31" t="n">
        <v>44.4061962134251</v>
      </c>
      <c r="M1849" s="29" t="s">
        <v>411</v>
      </c>
      <c r="N1849" s="0" t="s">
        <v>412</v>
      </c>
      <c r="O1849" s="5" t="s">
        <v>413</v>
      </c>
      <c r="P1849" s="2" t="s">
        <v>419</v>
      </c>
      <c r="Q1849" s="30"/>
      <c r="R1849" s="30" t="n">
        <v>43364</v>
      </c>
      <c r="S1849" s="14"/>
      <c r="T1849" s="2"/>
      <c r="U1849" s="2"/>
      <c r="V1849" s="2"/>
      <c r="W1849" s="2"/>
      <c r="X1849" s="2"/>
      <c r="Y1849" s="2"/>
      <c r="Z1849" s="2"/>
      <c r="AA1849" s="2"/>
      <c r="AB1849" s="2"/>
    </row>
    <row r="1850" customFormat="false" ht="15.75" hidden="false" customHeight="false" outlineLevel="0" collapsed="false">
      <c r="A1850" s="6" t="s">
        <v>420</v>
      </c>
      <c r="B1850" s="6" t="s">
        <v>408</v>
      </c>
      <c r="C1850" s="14"/>
      <c r="D1850" s="2" t="s">
        <v>409</v>
      </c>
      <c r="E1850" s="2" t="s">
        <v>143</v>
      </c>
      <c r="F1850" s="2"/>
      <c r="G1850" s="2"/>
      <c r="H1850" s="2"/>
      <c r="I1850" s="2" t="s">
        <v>52</v>
      </c>
      <c r="J1850" s="2" t="s">
        <v>410</v>
      </c>
      <c r="K1850" s="31" t="n">
        <v>73.5800344234079</v>
      </c>
      <c r="M1850" s="29" t="s">
        <v>411</v>
      </c>
      <c r="N1850" s="0" t="s">
        <v>412</v>
      </c>
      <c r="O1850" s="5" t="s">
        <v>413</v>
      </c>
      <c r="P1850" s="2" t="s">
        <v>419</v>
      </c>
      <c r="R1850" s="30" t="n">
        <v>43283</v>
      </c>
      <c r="S1850" s="14"/>
      <c r="T1850" s="2"/>
      <c r="U1850" s="2"/>
      <c r="V1850" s="2"/>
      <c r="W1850" s="2"/>
      <c r="X1850" s="2"/>
      <c r="Y1850" s="2"/>
      <c r="Z1850" s="2"/>
      <c r="AA1850" s="2"/>
      <c r="AB1850" s="2"/>
    </row>
    <row r="1851" customFormat="false" ht="15.75" hidden="false" customHeight="false" outlineLevel="0" collapsed="false">
      <c r="A1851" s="6" t="s">
        <v>420</v>
      </c>
      <c r="B1851" s="6" t="s">
        <v>408</v>
      </c>
      <c r="C1851" s="14"/>
      <c r="D1851" s="2" t="s">
        <v>409</v>
      </c>
      <c r="E1851" s="2" t="s">
        <v>143</v>
      </c>
      <c r="F1851" s="2"/>
      <c r="G1851" s="2"/>
      <c r="H1851" s="2"/>
      <c r="I1851" s="2" t="s">
        <v>52</v>
      </c>
      <c r="J1851" s="2" t="s">
        <v>410</v>
      </c>
      <c r="K1851" s="31" t="n">
        <v>83.3907056798623</v>
      </c>
      <c r="M1851" s="29" t="s">
        <v>411</v>
      </c>
      <c r="N1851" s="0" t="s">
        <v>412</v>
      </c>
      <c r="O1851" s="5" t="s">
        <v>413</v>
      </c>
      <c r="P1851" s="2" t="s">
        <v>419</v>
      </c>
      <c r="R1851" s="30" t="n">
        <v>43300</v>
      </c>
      <c r="S1851" s="14"/>
      <c r="T1851" s="2"/>
      <c r="U1851" s="2"/>
      <c r="V1851" s="2"/>
      <c r="W1851" s="2"/>
      <c r="X1851" s="2"/>
      <c r="Y1851" s="2"/>
      <c r="Z1851" s="2"/>
      <c r="AA1851" s="2"/>
      <c r="AB1851" s="2"/>
    </row>
    <row r="1852" customFormat="false" ht="15.75" hidden="false" customHeight="false" outlineLevel="0" collapsed="false">
      <c r="A1852" s="6" t="s">
        <v>420</v>
      </c>
      <c r="B1852" s="6" t="s">
        <v>408</v>
      </c>
      <c r="C1852" s="14"/>
      <c r="D1852" s="2" t="s">
        <v>409</v>
      </c>
      <c r="E1852" s="2" t="s">
        <v>143</v>
      </c>
      <c r="F1852" s="2"/>
      <c r="G1852" s="2"/>
      <c r="H1852" s="2"/>
      <c r="I1852" s="2" t="s">
        <v>52</v>
      </c>
      <c r="J1852" s="2" t="s">
        <v>410</v>
      </c>
      <c r="K1852" s="31" t="n">
        <v>76.6781411359724</v>
      </c>
      <c r="M1852" s="29" t="s">
        <v>411</v>
      </c>
      <c r="N1852" s="0" t="s">
        <v>412</v>
      </c>
      <c r="O1852" s="5" t="s">
        <v>413</v>
      </c>
      <c r="P1852" s="2" t="s">
        <v>419</v>
      </c>
      <c r="R1852" s="30" t="n">
        <v>43314</v>
      </c>
      <c r="S1852" s="14"/>
      <c r="T1852" s="2"/>
      <c r="U1852" s="2"/>
      <c r="V1852" s="2"/>
      <c r="W1852" s="2"/>
      <c r="X1852" s="2"/>
      <c r="Y1852" s="2"/>
      <c r="Z1852" s="2"/>
      <c r="AA1852" s="2"/>
      <c r="AB1852" s="2"/>
    </row>
    <row r="1853" customFormat="false" ht="15.75" hidden="false" customHeight="false" outlineLevel="0" collapsed="false">
      <c r="A1853" s="6" t="s">
        <v>420</v>
      </c>
      <c r="B1853" s="6" t="s">
        <v>408</v>
      </c>
      <c r="C1853" s="14"/>
      <c r="D1853" s="2" t="s">
        <v>409</v>
      </c>
      <c r="E1853" s="2" t="s">
        <v>143</v>
      </c>
      <c r="F1853" s="2"/>
      <c r="G1853" s="2"/>
      <c r="H1853" s="2"/>
      <c r="I1853" s="2" t="s">
        <v>52</v>
      </c>
      <c r="J1853" s="2" t="s">
        <v>410</v>
      </c>
      <c r="K1853" s="31" t="n">
        <v>42.3407917383821</v>
      </c>
      <c r="M1853" s="29" t="s">
        <v>411</v>
      </c>
      <c r="N1853" s="0" t="s">
        <v>412</v>
      </c>
      <c r="O1853" s="5" t="s">
        <v>413</v>
      </c>
      <c r="P1853" s="2" t="s">
        <v>419</v>
      </c>
      <c r="R1853" s="30" t="n">
        <v>43331</v>
      </c>
      <c r="S1853" s="14"/>
      <c r="T1853" s="2"/>
      <c r="U1853" s="2"/>
      <c r="V1853" s="2"/>
      <c r="W1853" s="2"/>
      <c r="X1853" s="2"/>
      <c r="Y1853" s="2"/>
      <c r="Z1853" s="2"/>
      <c r="AA1853" s="2"/>
      <c r="AB1853" s="2"/>
    </row>
    <row r="1854" customFormat="false" ht="15.75" hidden="false" customHeight="false" outlineLevel="0" collapsed="false">
      <c r="A1854" s="6" t="s">
        <v>420</v>
      </c>
      <c r="B1854" s="6" t="s">
        <v>408</v>
      </c>
      <c r="C1854" s="14"/>
      <c r="D1854" s="2" t="s">
        <v>409</v>
      </c>
      <c r="E1854" s="2" t="s">
        <v>143</v>
      </c>
      <c r="F1854" s="2"/>
      <c r="G1854" s="2"/>
      <c r="H1854" s="2"/>
      <c r="I1854" s="2" t="s">
        <v>52</v>
      </c>
      <c r="J1854" s="2" t="s">
        <v>410</v>
      </c>
      <c r="K1854" s="31" t="n">
        <v>178.915662650602</v>
      </c>
      <c r="M1854" s="29" t="s">
        <v>411</v>
      </c>
      <c r="N1854" s="0" t="s">
        <v>412</v>
      </c>
      <c r="O1854" s="5" t="s">
        <v>413</v>
      </c>
      <c r="P1854" s="2" t="s">
        <v>419</v>
      </c>
      <c r="R1854" s="30" t="n">
        <v>43342</v>
      </c>
      <c r="S1854" s="14"/>
      <c r="T1854" s="2"/>
      <c r="U1854" s="2"/>
      <c r="V1854" s="2"/>
      <c r="W1854" s="2"/>
      <c r="X1854" s="2"/>
      <c r="Y1854" s="2"/>
      <c r="Z1854" s="2"/>
      <c r="AA1854" s="2"/>
      <c r="AB1854" s="2"/>
    </row>
    <row r="1855" customFormat="false" ht="15.75" hidden="false" customHeight="false" outlineLevel="0" collapsed="false">
      <c r="A1855" s="6" t="s">
        <v>420</v>
      </c>
      <c r="B1855" s="6" t="s">
        <v>408</v>
      </c>
      <c r="C1855" s="14"/>
      <c r="D1855" s="2" t="s">
        <v>409</v>
      </c>
      <c r="E1855" s="2" t="s">
        <v>143</v>
      </c>
      <c r="F1855" s="2"/>
      <c r="G1855" s="2"/>
      <c r="H1855" s="2"/>
      <c r="I1855" s="2" t="s">
        <v>52</v>
      </c>
      <c r="J1855" s="2" t="s">
        <v>410</v>
      </c>
      <c r="K1855" s="31" t="n">
        <v>21.6867469879517</v>
      </c>
      <c r="M1855" s="29" t="s">
        <v>411</v>
      </c>
      <c r="N1855" s="0" t="s">
        <v>412</v>
      </c>
      <c r="O1855" s="5" t="s">
        <v>413</v>
      </c>
      <c r="P1855" s="2" t="s">
        <v>419</v>
      </c>
      <c r="R1855" s="30" t="n">
        <v>43364</v>
      </c>
      <c r="S1855" s="14"/>
      <c r="T1855" s="2"/>
      <c r="U1855" s="2"/>
      <c r="V1855" s="2"/>
      <c r="W1855" s="2"/>
      <c r="X1855" s="2"/>
      <c r="Y1855" s="2"/>
      <c r="Z1855" s="2"/>
      <c r="AA1855" s="2"/>
      <c r="AB1855" s="2"/>
    </row>
    <row r="1856" customFormat="false" ht="15.75" hidden="false" customHeight="false" outlineLevel="0" collapsed="false">
      <c r="A1856" s="6" t="s">
        <v>421</v>
      </c>
      <c r="B1856" s="6" t="s">
        <v>408</v>
      </c>
      <c r="C1856" s="14"/>
      <c r="D1856" s="2" t="s">
        <v>409</v>
      </c>
      <c r="E1856" s="2" t="s">
        <v>143</v>
      </c>
      <c r="F1856" s="2"/>
      <c r="G1856" s="2"/>
      <c r="H1856" s="2"/>
      <c r="I1856" s="2" t="s">
        <v>52</v>
      </c>
      <c r="J1856" s="2" t="s">
        <v>410</v>
      </c>
      <c r="K1856" s="31" t="n">
        <v>26.8502581755593</v>
      </c>
      <c r="M1856" s="29" t="s">
        <v>411</v>
      </c>
      <c r="N1856" s="0" t="s">
        <v>412</v>
      </c>
      <c r="O1856" s="5" t="s">
        <v>413</v>
      </c>
      <c r="P1856" s="2" t="s">
        <v>419</v>
      </c>
      <c r="R1856" s="30" t="n">
        <v>43283</v>
      </c>
      <c r="S1856" s="14"/>
      <c r="T1856" s="2"/>
      <c r="U1856" s="2"/>
      <c r="V1856" s="2"/>
      <c r="W1856" s="2"/>
      <c r="X1856" s="2"/>
      <c r="Y1856" s="2"/>
      <c r="Z1856" s="2"/>
      <c r="AA1856" s="2"/>
      <c r="AB1856" s="2"/>
    </row>
    <row r="1857" customFormat="false" ht="15.75" hidden="false" customHeight="false" outlineLevel="0" collapsed="false">
      <c r="A1857" s="6" t="s">
        <v>421</v>
      </c>
      <c r="B1857" s="6" t="s">
        <v>408</v>
      </c>
      <c r="C1857" s="14"/>
      <c r="D1857" s="2" t="s">
        <v>409</v>
      </c>
      <c r="E1857" s="2" t="s">
        <v>143</v>
      </c>
      <c r="F1857" s="2"/>
      <c r="G1857" s="2"/>
      <c r="H1857" s="2"/>
      <c r="I1857" s="2" t="s">
        <v>52</v>
      </c>
      <c r="J1857" s="2" t="s">
        <v>410</v>
      </c>
      <c r="K1857" s="31" t="n">
        <v>84.9397590361445</v>
      </c>
      <c r="M1857" s="29" t="s">
        <v>411</v>
      </c>
      <c r="N1857" s="0" t="s">
        <v>412</v>
      </c>
      <c r="O1857" s="5" t="s">
        <v>413</v>
      </c>
      <c r="P1857" s="2" t="s">
        <v>419</v>
      </c>
      <c r="R1857" s="30" t="n">
        <v>43300</v>
      </c>
      <c r="S1857" s="14"/>
      <c r="T1857" s="2"/>
      <c r="U1857" s="2"/>
      <c r="V1857" s="2"/>
      <c r="W1857" s="2"/>
      <c r="X1857" s="2"/>
      <c r="Y1857" s="2"/>
      <c r="Z1857" s="2"/>
      <c r="AA1857" s="2"/>
      <c r="AB1857" s="2"/>
    </row>
    <row r="1858" customFormat="false" ht="15.75" hidden="false" customHeight="false" outlineLevel="0" collapsed="false">
      <c r="A1858" s="6" t="s">
        <v>421</v>
      </c>
      <c r="B1858" s="6" t="s">
        <v>408</v>
      </c>
      <c r="C1858" s="14"/>
      <c r="D1858" s="2" t="s">
        <v>409</v>
      </c>
      <c r="E1858" s="2" t="s">
        <v>143</v>
      </c>
      <c r="F1858" s="2"/>
      <c r="G1858" s="2"/>
      <c r="H1858" s="2"/>
      <c r="I1858" s="2" t="s">
        <v>52</v>
      </c>
      <c r="J1858" s="2" t="s">
        <v>410</v>
      </c>
      <c r="K1858" s="31" t="n">
        <v>65.5765920826161</v>
      </c>
      <c r="M1858" s="29" t="s">
        <v>411</v>
      </c>
      <c r="N1858" s="0" t="s">
        <v>412</v>
      </c>
      <c r="O1858" s="5" t="s">
        <v>413</v>
      </c>
      <c r="P1858" s="2" t="s">
        <v>419</v>
      </c>
      <c r="R1858" s="30" t="n">
        <v>43314</v>
      </c>
      <c r="S1858" s="14"/>
      <c r="T1858" s="2"/>
      <c r="U1858" s="2"/>
      <c r="V1858" s="2"/>
      <c r="W1858" s="2"/>
      <c r="X1858" s="2"/>
      <c r="Y1858" s="2"/>
      <c r="Z1858" s="2"/>
      <c r="AA1858" s="2"/>
      <c r="AB1858" s="2"/>
    </row>
    <row r="1859" customFormat="false" ht="15.75" hidden="false" customHeight="false" outlineLevel="0" collapsed="false">
      <c r="A1859" s="6" t="s">
        <v>421</v>
      </c>
      <c r="B1859" s="6" t="s">
        <v>408</v>
      </c>
      <c r="C1859" s="14"/>
      <c r="D1859" s="2" t="s">
        <v>409</v>
      </c>
      <c r="E1859" s="2" t="s">
        <v>143</v>
      </c>
      <c r="F1859" s="2"/>
      <c r="G1859" s="2"/>
      <c r="H1859" s="2"/>
      <c r="I1859" s="2" t="s">
        <v>52</v>
      </c>
      <c r="J1859" s="2" t="s">
        <v>410</v>
      </c>
      <c r="K1859" s="31" t="n">
        <v>76.6781411359724</v>
      </c>
      <c r="M1859" s="29" t="s">
        <v>411</v>
      </c>
      <c r="N1859" s="0" t="s">
        <v>412</v>
      </c>
      <c r="O1859" s="5" t="s">
        <v>413</v>
      </c>
      <c r="P1859" s="2" t="s">
        <v>419</v>
      </c>
      <c r="R1859" s="30" t="n">
        <v>43331</v>
      </c>
      <c r="S1859" s="14"/>
      <c r="T1859" s="2"/>
      <c r="U1859" s="2"/>
      <c r="V1859" s="2"/>
      <c r="W1859" s="2"/>
      <c r="X1859" s="2"/>
      <c r="Y1859" s="2"/>
      <c r="Z1859" s="2"/>
      <c r="AA1859" s="2"/>
      <c r="AB1859" s="2"/>
    </row>
    <row r="1860" customFormat="false" ht="15.75" hidden="false" customHeight="false" outlineLevel="0" collapsed="false">
      <c r="A1860" s="6" t="s">
        <v>421</v>
      </c>
      <c r="B1860" s="6" t="s">
        <v>408</v>
      </c>
      <c r="C1860" s="14"/>
      <c r="D1860" s="2" t="s">
        <v>409</v>
      </c>
      <c r="E1860" s="2" t="s">
        <v>143</v>
      </c>
      <c r="F1860" s="2"/>
      <c r="G1860" s="2"/>
      <c r="H1860" s="2"/>
      <c r="I1860" s="2" t="s">
        <v>52</v>
      </c>
      <c r="J1860" s="2" t="s">
        <v>410</v>
      </c>
      <c r="K1860" s="31" t="n">
        <v>36.6609294320137</v>
      </c>
      <c r="M1860" s="29" t="s">
        <v>411</v>
      </c>
      <c r="N1860" s="0" t="s">
        <v>412</v>
      </c>
      <c r="O1860" s="5" t="s">
        <v>413</v>
      </c>
      <c r="P1860" s="2" t="s">
        <v>419</v>
      </c>
      <c r="R1860" s="30" t="n">
        <v>43342</v>
      </c>
      <c r="S1860" s="14"/>
      <c r="T1860" s="2"/>
      <c r="U1860" s="2"/>
      <c r="V1860" s="2"/>
      <c r="W1860" s="2"/>
      <c r="X1860" s="2"/>
      <c r="Y1860" s="2"/>
      <c r="Z1860" s="2"/>
      <c r="AA1860" s="2"/>
      <c r="AB1860" s="2"/>
    </row>
    <row r="1861" customFormat="false" ht="15.75" hidden="false" customHeight="false" outlineLevel="0" collapsed="false">
      <c r="A1861" s="6" t="s">
        <v>421</v>
      </c>
      <c r="B1861" s="6" t="s">
        <v>408</v>
      </c>
      <c r="C1861" s="14"/>
      <c r="D1861" s="2" t="s">
        <v>409</v>
      </c>
      <c r="E1861" s="2" t="s">
        <v>143</v>
      </c>
      <c r="F1861" s="2"/>
      <c r="G1861" s="2"/>
      <c r="H1861" s="2"/>
      <c r="I1861" s="2" t="s">
        <v>52</v>
      </c>
      <c r="J1861" s="2" t="s">
        <v>410</v>
      </c>
      <c r="K1861" s="31" t="n">
        <v>39.7590361445783</v>
      </c>
      <c r="M1861" s="29" t="s">
        <v>411</v>
      </c>
      <c r="N1861" s="0" t="s">
        <v>412</v>
      </c>
      <c r="O1861" s="5" t="s">
        <v>413</v>
      </c>
      <c r="P1861" s="2" t="s">
        <v>419</v>
      </c>
      <c r="R1861" s="30" t="n">
        <v>43364</v>
      </c>
      <c r="S1861" s="14"/>
      <c r="T1861" s="2"/>
      <c r="U1861" s="2"/>
      <c r="V1861" s="2"/>
      <c r="W1861" s="2"/>
      <c r="X1861" s="2"/>
      <c r="Y1861" s="2"/>
      <c r="Z1861" s="2"/>
      <c r="AA1861" s="2"/>
      <c r="AB1861" s="2"/>
    </row>
    <row r="1862" customFormat="false" ht="15.75" hidden="false" customHeight="false" outlineLevel="0" collapsed="false">
      <c r="A1862" s="6" t="s">
        <v>422</v>
      </c>
      <c r="B1862" s="6" t="s">
        <v>408</v>
      </c>
      <c r="C1862" s="14"/>
      <c r="D1862" s="2" t="s">
        <v>409</v>
      </c>
      <c r="E1862" s="2" t="s">
        <v>143</v>
      </c>
      <c r="F1862" s="2"/>
      <c r="G1862" s="2"/>
      <c r="H1862" s="2"/>
      <c r="I1862" s="2" t="s">
        <v>52</v>
      </c>
      <c r="J1862" s="2" t="s">
        <v>410</v>
      </c>
      <c r="K1862" s="31" t="n">
        <v>58.3476764199655</v>
      </c>
      <c r="L1862" s="2"/>
      <c r="M1862" s="29" t="s">
        <v>411</v>
      </c>
      <c r="N1862" s="0" t="s">
        <v>412</v>
      </c>
      <c r="O1862" s="5" t="s">
        <v>413</v>
      </c>
      <c r="P1862" s="2" t="s">
        <v>419</v>
      </c>
      <c r="R1862" s="30" t="n">
        <v>43283</v>
      </c>
      <c r="S1862" s="14"/>
      <c r="T1862" s="2"/>
      <c r="U1862" s="2"/>
      <c r="V1862" s="2"/>
      <c r="W1862" s="2"/>
      <c r="X1862" s="2"/>
      <c r="Y1862" s="2"/>
      <c r="Z1862" s="2"/>
      <c r="AA1862" s="2"/>
      <c r="AB1862" s="2"/>
    </row>
    <row r="1863" customFormat="false" ht="15.75" hidden="false" customHeight="false" outlineLevel="0" collapsed="false">
      <c r="A1863" s="6" t="s">
        <v>422</v>
      </c>
      <c r="B1863" s="6" t="s">
        <v>408</v>
      </c>
      <c r="C1863" s="14"/>
      <c r="D1863" s="2" t="s">
        <v>409</v>
      </c>
      <c r="E1863" s="2" t="s">
        <v>143</v>
      </c>
      <c r="F1863" s="2"/>
      <c r="G1863" s="2"/>
      <c r="H1863" s="2"/>
      <c r="I1863" s="2" t="s">
        <v>52</v>
      </c>
      <c r="J1863" s="2" t="s">
        <v>410</v>
      </c>
      <c r="K1863" s="31" t="n">
        <v>34.3373493975903</v>
      </c>
      <c r="L1863" s="2"/>
      <c r="M1863" s="29" t="s">
        <v>411</v>
      </c>
      <c r="N1863" s="0" t="s">
        <v>412</v>
      </c>
      <c r="O1863" s="5" t="s">
        <v>413</v>
      </c>
      <c r="P1863" s="2" t="s">
        <v>419</v>
      </c>
      <c r="R1863" s="30" t="n">
        <v>43300</v>
      </c>
      <c r="S1863" s="14"/>
      <c r="T1863" s="2"/>
      <c r="U1863" s="2"/>
      <c r="V1863" s="2"/>
      <c r="W1863" s="2"/>
      <c r="X1863" s="2"/>
      <c r="Y1863" s="2"/>
      <c r="Z1863" s="2"/>
      <c r="AA1863" s="2"/>
      <c r="AB1863" s="2"/>
    </row>
    <row r="1864" customFormat="false" ht="15.75" hidden="false" customHeight="false" outlineLevel="0" collapsed="false">
      <c r="A1864" s="6" t="s">
        <v>422</v>
      </c>
      <c r="B1864" s="6" t="s">
        <v>408</v>
      </c>
      <c r="C1864" s="14"/>
      <c r="D1864" s="2" t="s">
        <v>409</v>
      </c>
      <c r="E1864" s="2" t="s">
        <v>143</v>
      </c>
      <c r="F1864" s="2"/>
      <c r="G1864" s="2"/>
      <c r="H1864" s="2"/>
      <c r="I1864" s="2" t="s">
        <v>52</v>
      </c>
      <c r="J1864" s="2" t="s">
        <v>410</v>
      </c>
      <c r="K1864" s="31" t="n">
        <v>54.9913941480206</v>
      </c>
      <c r="L1864" s="2"/>
      <c r="M1864" s="29" t="s">
        <v>411</v>
      </c>
      <c r="N1864" s="0" t="s">
        <v>412</v>
      </c>
      <c r="O1864" s="5" t="s">
        <v>413</v>
      </c>
      <c r="P1864" s="2" t="s">
        <v>419</v>
      </c>
      <c r="R1864" s="30" t="n">
        <v>43314</v>
      </c>
      <c r="S1864" s="14"/>
      <c r="T1864" s="2"/>
      <c r="U1864" s="2"/>
      <c r="V1864" s="2"/>
      <c r="W1864" s="2"/>
      <c r="X1864" s="2"/>
      <c r="Y1864" s="2"/>
      <c r="Z1864" s="2"/>
      <c r="AA1864" s="2"/>
      <c r="AB1864" s="2"/>
    </row>
    <row r="1865" customFormat="false" ht="15.75" hidden="false" customHeight="false" outlineLevel="0" collapsed="false">
      <c r="A1865" s="6" t="s">
        <v>422</v>
      </c>
      <c r="B1865" s="6" t="s">
        <v>408</v>
      </c>
      <c r="C1865" s="14"/>
      <c r="D1865" s="2" t="s">
        <v>409</v>
      </c>
      <c r="E1865" s="2" t="s">
        <v>143</v>
      </c>
      <c r="F1865" s="2"/>
      <c r="G1865" s="2"/>
      <c r="H1865" s="2"/>
      <c r="I1865" s="2" t="s">
        <v>52</v>
      </c>
      <c r="J1865" s="2" t="s">
        <v>410</v>
      </c>
      <c r="K1865" s="31" t="n">
        <v>38.9845094664371</v>
      </c>
      <c r="L1865" s="2"/>
      <c r="M1865" s="29" t="s">
        <v>411</v>
      </c>
      <c r="N1865" s="0" t="s">
        <v>412</v>
      </c>
      <c r="O1865" s="5" t="s">
        <v>413</v>
      </c>
      <c r="P1865" s="2" t="s">
        <v>419</v>
      </c>
      <c r="R1865" s="30" t="n">
        <v>43331</v>
      </c>
      <c r="S1865" s="14"/>
      <c r="T1865" s="2"/>
      <c r="U1865" s="2"/>
      <c r="V1865" s="2"/>
      <c r="W1865" s="2"/>
      <c r="X1865" s="2"/>
      <c r="Y1865" s="2"/>
      <c r="Z1865" s="2"/>
      <c r="AA1865" s="2"/>
      <c r="AB1865" s="2"/>
    </row>
    <row r="1866" customFormat="false" ht="15.75" hidden="false" customHeight="false" outlineLevel="0" collapsed="false">
      <c r="A1866" s="6" t="s">
        <v>422</v>
      </c>
      <c r="B1866" s="6" t="s">
        <v>408</v>
      </c>
      <c r="C1866" s="14"/>
      <c r="D1866" s="2" t="s">
        <v>409</v>
      </c>
      <c r="E1866" s="2" t="s">
        <v>143</v>
      </c>
      <c r="F1866" s="2"/>
      <c r="G1866" s="2"/>
      <c r="H1866" s="2"/>
      <c r="I1866" s="2" t="s">
        <v>52</v>
      </c>
      <c r="J1866" s="2" t="s">
        <v>410</v>
      </c>
      <c r="K1866" s="31" t="n">
        <v>60.1549053356282</v>
      </c>
      <c r="L1866" s="2"/>
      <c r="M1866" s="29" t="s">
        <v>411</v>
      </c>
      <c r="N1866" s="0" t="s">
        <v>412</v>
      </c>
      <c r="O1866" s="5" t="s">
        <v>413</v>
      </c>
      <c r="P1866" s="2" t="s">
        <v>419</v>
      </c>
      <c r="R1866" s="30" t="n">
        <v>43342</v>
      </c>
      <c r="S1866" s="14"/>
      <c r="T1866" s="2"/>
      <c r="U1866" s="2"/>
      <c r="V1866" s="2"/>
      <c r="W1866" s="2"/>
      <c r="X1866" s="2"/>
      <c r="Y1866" s="2"/>
      <c r="Z1866" s="2"/>
      <c r="AA1866" s="2"/>
      <c r="AB1866" s="2"/>
    </row>
    <row r="1867" customFormat="false" ht="15.75" hidden="false" customHeight="false" outlineLevel="0" collapsed="false">
      <c r="A1867" s="6" t="s">
        <v>422</v>
      </c>
      <c r="B1867" s="6" t="s">
        <v>408</v>
      </c>
      <c r="C1867" s="14"/>
      <c r="D1867" s="2" t="s">
        <v>409</v>
      </c>
      <c r="E1867" s="2" t="s">
        <v>143</v>
      </c>
      <c r="F1867" s="2"/>
      <c r="G1867" s="2"/>
      <c r="H1867" s="2"/>
      <c r="I1867" s="2" t="s">
        <v>52</v>
      </c>
      <c r="J1867" s="2" t="s">
        <v>410</v>
      </c>
      <c r="K1867" s="31" t="n">
        <v>21.6867469879517</v>
      </c>
      <c r="L1867" s="2"/>
      <c r="M1867" s="29" t="s">
        <v>411</v>
      </c>
      <c r="N1867" s="0" t="s">
        <v>412</v>
      </c>
      <c r="O1867" s="5" t="s">
        <v>413</v>
      </c>
      <c r="P1867" s="2" t="s">
        <v>419</v>
      </c>
      <c r="R1867" s="30" t="n">
        <v>43364</v>
      </c>
      <c r="S1867" s="14"/>
      <c r="T1867" s="2"/>
      <c r="U1867" s="2"/>
      <c r="V1867" s="2"/>
      <c r="W1867" s="2"/>
      <c r="X1867" s="2"/>
      <c r="Y1867" s="2"/>
      <c r="Z1867" s="2"/>
      <c r="AA1867" s="2"/>
      <c r="AB1867" s="2"/>
    </row>
    <row r="1868" customFormat="false" ht="15.75" hidden="false" customHeight="false" outlineLevel="0" collapsed="false">
      <c r="A1868" s="6" t="s">
        <v>407</v>
      </c>
      <c r="B1868" s="6" t="s">
        <v>408</v>
      </c>
      <c r="C1868" s="14"/>
      <c r="D1868" s="2" t="s">
        <v>409</v>
      </c>
      <c r="E1868" s="2" t="s">
        <v>143</v>
      </c>
      <c r="F1868" s="2"/>
      <c r="G1868" s="2"/>
      <c r="H1868" s="2"/>
      <c r="I1868" s="2" t="s">
        <v>52</v>
      </c>
      <c r="J1868" s="2" t="s">
        <v>423</v>
      </c>
      <c r="K1868" s="28" t="n">
        <v>4.45266272189349</v>
      </c>
      <c r="L1868" s="14"/>
      <c r="M1868" s="29" t="s">
        <v>411</v>
      </c>
      <c r="N1868" s="0" t="s">
        <v>412</v>
      </c>
      <c r="O1868" s="5" t="s">
        <v>413</v>
      </c>
      <c r="P1868" s="2" t="s">
        <v>424</v>
      </c>
      <c r="Q1868" s="30"/>
      <c r="R1868" s="30" t="n">
        <v>43283</v>
      </c>
      <c r="S1868" s="14"/>
      <c r="T1868" s="2"/>
      <c r="U1868" s="2"/>
      <c r="V1868" s="2"/>
      <c r="W1868" s="2"/>
      <c r="X1868" s="2"/>
      <c r="Y1868" s="2"/>
      <c r="Z1868" s="2"/>
      <c r="AA1868" s="2"/>
      <c r="AB1868" s="2"/>
    </row>
    <row r="1869" customFormat="false" ht="15.75" hidden="false" customHeight="false" outlineLevel="0" collapsed="false">
      <c r="A1869" s="6" t="s">
        <v>407</v>
      </c>
      <c r="B1869" s="6" t="s">
        <v>408</v>
      </c>
      <c r="C1869" s="14"/>
      <c r="D1869" s="2" t="s">
        <v>409</v>
      </c>
      <c r="E1869" s="2" t="s">
        <v>143</v>
      </c>
      <c r="F1869" s="2"/>
      <c r="G1869" s="2"/>
      <c r="H1869" s="2"/>
      <c r="I1869" s="2" t="s">
        <v>52</v>
      </c>
      <c r="J1869" s="2" t="s">
        <v>423</v>
      </c>
      <c r="K1869" s="31" t="n">
        <v>4.03846153846153</v>
      </c>
      <c r="L1869" s="2"/>
      <c r="M1869" s="29" t="s">
        <v>411</v>
      </c>
      <c r="N1869" s="0" t="s">
        <v>412</v>
      </c>
      <c r="O1869" s="5" t="s">
        <v>413</v>
      </c>
      <c r="P1869" s="2" t="s">
        <v>424</v>
      </c>
      <c r="Q1869" s="30"/>
      <c r="R1869" s="30" t="n">
        <v>43300</v>
      </c>
      <c r="S1869" s="14"/>
      <c r="T1869" s="2"/>
      <c r="U1869" s="2"/>
      <c r="V1869" s="2"/>
      <c r="W1869" s="2"/>
      <c r="X1869" s="2"/>
      <c r="Y1869" s="2"/>
      <c r="Z1869" s="2"/>
      <c r="AA1869" s="2"/>
      <c r="AB1869" s="2"/>
    </row>
    <row r="1870" customFormat="false" ht="15.75" hidden="false" customHeight="false" outlineLevel="0" collapsed="false">
      <c r="A1870" s="6" t="s">
        <v>407</v>
      </c>
      <c r="B1870" s="6" t="s">
        <v>408</v>
      </c>
      <c r="C1870" s="14"/>
      <c r="D1870" s="2" t="s">
        <v>409</v>
      </c>
      <c r="E1870" s="2" t="s">
        <v>143</v>
      </c>
      <c r="F1870" s="2"/>
      <c r="G1870" s="2"/>
      <c r="H1870" s="2"/>
      <c r="I1870" s="2" t="s">
        <v>52</v>
      </c>
      <c r="J1870" s="2" t="s">
        <v>423</v>
      </c>
      <c r="K1870" s="31" t="n">
        <v>11.8047337278106</v>
      </c>
      <c r="L1870" s="2"/>
      <c r="M1870" s="29" t="s">
        <v>411</v>
      </c>
      <c r="N1870" s="0" t="s">
        <v>412</v>
      </c>
      <c r="O1870" s="5" t="s">
        <v>413</v>
      </c>
      <c r="P1870" s="2" t="s">
        <v>424</v>
      </c>
      <c r="Q1870" s="30"/>
      <c r="R1870" s="30" t="n">
        <v>43314</v>
      </c>
      <c r="S1870" s="14"/>
      <c r="T1870" s="2"/>
      <c r="U1870" s="2"/>
      <c r="V1870" s="2"/>
      <c r="W1870" s="2"/>
      <c r="X1870" s="2"/>
      <c r="Y1870" s="2"/>
      <c r="Z1870" s="2"/>
      <c r="AA1870" s="2"/>
      <c r="AB1870" s="2"/>
    </row>
    <row r="1871" customFormat="false" ht="15.75" hidden="false" customHeight="false" outlineLevel="0" collapsed="false">
      <c r="A1871" s="6" t="s">
        <v>407</v>
      </c>
      <c r="B1871" s="6" t="s">
        <v>408</v>
      </c>
      <c r="C1871" s="14"/>
      <c r="D1871" s="2" t="s">
        <v>409</v>
      </c>
      <c r="E1871" s="2" t="s">
        <v>143</v>
      </c>
      <c r="F1871" s="2"/>
      <c r="G1871" s="2"/>
      <c r="H1871" s="2"/>
      <c r="I1871" s="2" t="s">
        <v>52</v>
      </c>
      <c r="J1871" s="2" t="s">
        <v>423</v>
      </c>
      <c r="K1871" s="31" t="n">
        <v>60.1627218934911</v>
      </c>
      <c r="L1871" s="2"/>
      <c r="M1871" s="29" t="s">
        <v>411</v>
      </c>
      <c r="N1871" s="0" t="s">
        <v>412</v>
      </c>
      <c r="O1871" s="5" t="s">
        <v>413</v>
      </c>
      <c r="P1871" s="2" t="s">
        <v>424</v>
      </c>
      <c r="Q1871" s="30"/>
      <c r="R1871" s="30" t="n">
        <v>43331</v>
      </c>
      <c r="S1871" s="14"/>
      <c r="T1871" s="2"/>
      <c r="U1871" s="2"/>
      <c r="V1871" s="2"/>
      <c r="W1871" s="2"/>
      <c r="X1871" s="2"/>
      <c r="Y1871" s="2"/>
      <c r="Z1871" s="2"/>
      <c r="AA1871" s="2"/>
      <c r="AB1871" s="2"/>
    </row>
    <row r="1872" customFormat="false" ht="15.75" hidden="false" customHeight="false" outlineLevel="0" collapsed="false">
      <c r="A1872" s="6" t="s">
        <v>407</v>
      </c>
      <c r="B1872" s="6" t="s">
        <v>408</v>
      </c>
      <c r="C1872" s="14"/>
      <c r="D1872" s="2" t="s">
        <v>409</v>
      </c>
      <c r="E1872" s="2" t="s">
        <v>143</v>
      </c>
      <c r="F1872" s="2"/>
      <c r="G1872" s="2"/>
      <c r="H1872" s="2"/>
      <c r="I1872" s="2" t="s">
        <v>52</v>
      </c>
      <c r="J1872" s="2" t="s">
        <v>423</v>
      </c>
      <c r="K1872" s="31" t="n">
        <v>67.9289940828402</v>
      </c>
      <c r="L1872" s="2"/>
      <c r="M1872" s="29" t="s">
        <v>411</v>
      </c>
      <c r="N1872" s="0" t="s">
        <v>412</v>
      </c>
      <c r="O1872" s="5" t="s">
        <v>413</v>
      </c>
      <c r="P1872" s="2" t="s">
        <v>424</v>
      </c>
      <c r="Q1872" s="30"/>
      <c r="R1872" s="30" t="n">
        <v>43342</v>
      </c>
      <c r="S1872" s="14"/>
      <c r="T1872" s="2"/>
      <c r="U1872" s="2"/>
      <c r="V1872" s="2"/>
      <c r="W1872" s="2"/>
      <c r="X1872" s="2"/>
      <c r="Y1872" s="2"/>
      <c r="Z1872" s="2"/>
      <c r="AA1872" s="2"/>
      <c r="AB1872" s="2"/>
    </row>
    <row r="1873" customFormat="false" ht="15.75" hidden="false" customHeight="false" outlineLevel="0" collapsed="false">
      <c r="A1873" s="6" t="s">
        <v>407</v>
      </c>
      <c r="B1873" s="6" t="s">
        <v>408</v>
      </c>
      <c r="C1873" s="14"/>
      <c r="D1873" s="2" t="s">
        <v>409</v>
      </c>
      <c r="E1873" s="2" t="s">
        <v>143</v>
      </c>
      <c r="F1873" s="2"/>
      <c r="G1873" s="2"/>
      <c r="H1873" s="2"/>
      <c r="I1873" s="2" t="s">
        <v>52</v>
      </c>
      <c r="J1873" s="2" t="s">
        <v>423</v>
      </c>
      <c r="K1873" s="31" t="n">
        <v>47.6331360946745</v>
      </c>
      <c r="L1873" s="2"/>
      <c r="M1873" s="29" t="s">
        <v>411</v>
      </c>
      <c r="N1873" s="0" t="s">
        <v>412</v>
      </c>
      <c r="O1873" s="5" t="s">
        <v>413</v>
      </c>
      <c r="P1873" s="2" t="s">
        <v>424</v>
      </c>
      <c r="Q1873" s="30"/>
      <c r="R1873" s="30" t="n">
        <v>43364</v>
      </c>
      <c r="S1873" s="14"/>
      <c r="T1873" s="2"/>
      <c r="U1873" s="2"/>
      <c r="V1873" s="2"/>
      <c r="W1873" s="2"/>
      <c r="X1873" s="2"/>
      <c r="Y1873" s="2"/>
      <c r="Z1873" s="2"/>
      <c r="AA1873" s="2"/>
      <c r="AB1873" s="2"/>
    </row>
    <row r="1874" customFormat="false" ht="15.75" hidden="false" customHeight="false" outlineLevel="0" collapsed="false">
      <c r="A1874" s="6" t="s">
        <v>415</v>
      </c>
      <c r="B1874" s="6" t="s">
        <v>408</v>
      </c>
      <c r="C1874" s="14"/>
      <c r="D1874" s="2" t="s">
        <v>409</v>
      </c>
      <c r="E1874" s="2" t="s">
        <v>143</v>
      </c>
      <c r="F1874" s="2"/>
      <c r="G1874" s="2"/>
      <c r="H1874" s="2"/>
      <c r="I1874" s="2" t="s">
        <v>52</v>
      </c>
      <c r="J1874" s="2" t="s">
        <v>423</v>
      </c>
      <c r="K1874" s="31" t="n">
        <v>24.7485207100591</v>
      </c>
      <c r="L1874" s="2"/>
      <c r="M1874" s="29" t="s">
        <v>411</v>
      </c>
      <c r="N1874" s="0" t="s">
        <v>412</v>
      </c>
      <c r="O1874" s="5" t="s">
        <v>413</v>
      </c>
      <c r="P1874" s="2" t="s">
        <v>424</v>
      </c>
      <c r="R1874" s="30" t="n">
        <v>43283</v>
      </c>
      <c r="S1874" s="14"/>
      <c r="T1874" s="2"/>
      <c r="U1874" s="2"/>
      <c r="V1874" s="2"/>
      <c r="W1874" s="2"/>
      <c r="X1874" s="2"/>
      <c r="Y1874" s="2"/>
      <c r="Z1874" s="2"/>
      <c r="AA1874" s="2"/>
      <c r="AB1874" s="2"/>
    </row>
    <row r="1875" customFormat="false" ht="15.75" hidden="false" customHeight="false" outlineLevel="0" collapsed="false">
      <c r="A1875" s="6" t="s">
        <v>415</v>
      </c>
      <c r="B1875" s="6" t="s">
        <v>408</v>
      </c>
      <c r="C1875" s="14"/>
      <c r="D1875" s="2" t="s">
        <v>409</v>
      </c>
      <c r="E1875" s="2" t="s">
        <v>143</v>
      </c>
      <c r="F1875" s="2"/>
      <c r="G1875" s="2"/>
      <c r="H1875" s="2"/>
      <c r="I1875" s="2" t="s">
        <v>52</v>
      </c>
      <c r="J1875" s="2" t="s">
        <v>423</v>
      </c>
      <c r="K1875" s="31" t="n">
        <v>13.4615384615384</v>
      </c>
      <c r="L1875" s="2"/>
      <c r="M1875" s="29" t="s">
        <v>411</v>
      </c>
      <c r="N1875" s="0" t="s">
        <v>412</v>
      </c>
      <c r="O1875" s="5" t="s">
        <v>413</v>
      </c>
      <c r="P1875" s="2" t="s">
        <v>424</v>
      </c>
      <c r="R1875" s="30" t="n">
        <v>43300</v>
      </c>
      <c r="S1875" s="14"/>
      <c r="T1875" s="2"/>
      <c r="U1875" s="2"/>
      <c r="V1875" s="2"/>
      <c r="W1875" s="2"/>
      <c r="X1875" s="2"/>
      <c r="Y1875" s="2"/>
      <c r="Z1875" s="2"/>
      <c r="AA1875" s="2"/>
      <c r="AB1875" s="2"/>
    </row>
    <row r="1876" customFormat="false" ht="15.75" hidden="false" customHeight="false" outlineLevel="0" collapsed="false">
      <c r="A1876" s="6" t="s">
        <v>415</v>
      </c>
      <c r="B1876" s="6" t="s">
        <v>408</v>
      </c>
      <c r="C1876" s="14"/>
      <c r="D1876" s="2" t="s">
        <v>409</v>
      </c>
      <c r="E1876" s="2" t="s">
        <v>143</v>
      </c>
      <c r="F1876" s="2"/>
      <c r="G1876" s="2"/>
      <c r="H1876" s="2"/>
      <c r="I1876" s="2" t="s">
        <v>52</v>
      </c>
      <c r="J1876" s="2" t="s">
        <v>423</v>
      </c>
      <c r="K1876" s="31" t="n">
        <v>41.0059171597633</v>
      </c>
      <c r="L1876" s="2"/>
      <c r="M1876" s="29" t="s">
        <v>411</v>
      </c>
      <c r="N1876" s="0" t="s">
        <v>412</v>
      </c>
      <c r="O1876" s="5" t="s">
        <v>413</v>
      </c>
      <c r="P1876" s="2" t="s">
        <v>424</v>
      </c>
      <c r="R1876" s="30" t="n">
        <v>43314</v>
      </c>
      <c r="S1876" s="14"/>
      <c r="T1876" s="2"/>
      <c r="U1876" s="2"/>
      <c r="V1876" s="2"/>
      <c r="W1876" s="2"/>
      <c r="X1876" s="2"/>
      <c r="Y1876" s="2"/>
      <c r="Z1876" s="2"/>
      <c r="AA1876" s="2"/>
      <c r="AB1876" s="2"/>
    </row>
    <row r="1877" customFormat="false" ht="15.75" hidden="false" customHeight="false" outlineLevel="0" collapsed="false">
      <c r="A1877" s="6" t="s">
        <v>415</v>
      </c>
      <c r="B1877" s="6" t="s">
        <v>408</v>
      </c>
      <c r="C1877" s="14"/>
      <c r="D1877" s="2" t="s">
        <v>409</v>
      </c>
      <c r="E1877" s="2" t="s">
        <v>143</v>
      </c>
      <c r="F1877" s="2"/>
      <c r="G1877" s="2"/>
      <c r="H1877" s="2"/>
      <c r="I1877" s="2" t="s">
        <v>52</v>
      </c>
      <c r="J1877" s="2" t="s">
        <v>423</v>
      </c>
      <c r="K1877" s="31" t="n">
        <v>29.9260355029585</v>
      </c>
      <c r="L1877" s="2"/>
      <c r="M1877" s="29" t="s">
        <v>411</v>
      </c>
      <c r="N1877" s="0" t="s">
        <v>412</v>
      </c>
      <c r="O1877" s="5" t="s">
        <v>413</v>
      </c>
      <c r="P1877" s="2" t="s">
        <v>424</v>
      </c>
      <c r="R1877" s="30" t="n">
        <v>43331</v>
      </c>
      <c r="S1877" s="14"/>
      <c r="T1877" s="2"/>
      <c r="U1877" s="2"/>
      <c r="V1877" s="2"/>
      <c r="W1877" s="2"/>
      <c r="X1877" s="2"/>
      <c r="Y1877" s="2"/>
      <c r="Z1877" s="2"/>
      <c r="AA1877" s="2"/>
      <c r="AB1877" s="2"/>
    </row>
    <row r="1878" customFormat="false" ht="15.75" hidden="false" customHeight="false" outlineLevel="0" collapsed="false">
      <c r="A1878" s="6" t="s">
        <v>415</v>
      </c>
      <c r="B1878" s="6" t="s">
        <v>408</v>
      </c>
      <c r="C1878" s="14"/>
      <c r="D1878" s="2" t="s">
        <v>409</v>
      </c>
      <c r="E1878" s="2" t="s">
        <v>143</v>
      </c>
      <c r="F1878" s="2"/>
      <c r="G1878" s="2"/>
      <c r="H1878" s="2"/>
      <c r="I1878" s="2" t="s">
        <v>52</v>
      </c>
      <c r="J1878" s="2" t="s">
        <v>423</v>
      </c>
      <c r="K1878" s="31" t="n">
        <v>26.3017751479289</v>
      </c>
      <c r="L1878" s="2"/>
      <c r="M1878" s="29" t="s">
        <v>411</v>
      </c>
      <c r="N1878" s="0" t="s">
        <v>412</v>
      </c>
      <c r="O1878" s="5" t="s">
        <v>413</v>
      </c>
      <c r="P1878" s="2" t="s">
        <v>424</v>
      </c>
      <c r="R1878" s="30" t="n">
        <v>43342</v>
      </c>
      <c r="S1878" s="14"/>
      <c r="T1878" s="2"/>
      <c r="U1878" s="2"/>
      <c r="V1878" s="2"/>
      <c r="W1878" s="2"/>
      <c r="X1878" s="2"/>
      <c r="Y1878" s="2"/>
      <c r="Z1878" s="2"/>
      <c r="AA1878" s="2"/>
      <c r="AB1878" s="2"/>
    </row>
    <row r="1879" customFormat="false" ht="15.75" hidden="false" customHeight="false" outlineLevel="0" collapsed="false">
      <c r="A1879" s="6" t="s">
        <v>415</v>
      </c>
      <c r="B1879" s="6" t="s">
        <v>408</v>
      </c>
      <c r="C1879" s="14"/>
      <c r="D1879" s="2" t="s">
        <v>409</v>
      </c>
      <c r="E1879" s="2" t="s">
        <v>143</v>
      </c>
      <c r="F1879" s="2"/>
      <c r="G1879" s="2"/>
      <c r="H1879" s="2"/>
      <c r="I1879" s="2" t="s">
        <v>52</v>
      </c>
      <c r="J1879" s="2" t="s">
        <v>423</v>
      </c>
      <c r="K1879" s="31" t="n">
        <v>7.04142011834319</v>
      </c>
      <c r="L1879" s="2"/>
      <c r="M1879" s="29" t="s">
        <v>411</v>
      </c>
      <c r="N1879" s="0" t="s">
        <v>412</v>
      </c>
      <c r="O1879" s="5" t="s">
        <v>413</v>
      </c>
      <c r="P1879" s="2" t="s">
        <v>424</v>
      </c>
      <c r="R1879" s="30" t="n">
        <v>43364</v>
      </c>
      <c r="S1879" s="14"/>
      <c r="T1879" s="2"/>
      <c r="U1879" s="2"/>
      <c r="V1879" s="2"/>
      <c r="W1879" s="2"/>
      <c r="X1879" s="2"/>
      <c r="Y1879" s="2"/>
      <c r="Z1879" s="2"/>
      <c r="AA1879" s="2"/>
      <c r="AB1879" s="2"/>
    </row>
    <row r="1880" customFormat="false" ht="15.75" hidden="false" customHeight="false" outlineLevel="0" collapsed="false">
      <c r="A1880" s="6" t="s">
        <v>416</v>
      </c>
      <c r="B1880" s="6" t="s">
        <v>408</v>
      </c>
      <c r="C1880" s="14"/>
      <c r="D1880" s="2" t="s">
        <v>409</v>
      </c>
      <c r="E1880" s="2" t="s">
        <v>143</v>
      </c>
      <c r="F1880" s="2"/>
      <c r="G1880" s="2"/>
      <c r="H1880" s="2"/>
      <c r="I1880" s="2" t="s">
        <v>52</v>
      </c>
      <c r="J1880" s="2" t="s">
        <v>423</v>
      </c>
      <c r="K1880" s="31" t="n">
        <v>10.3550295857988</v>
      </c>
      <c r="L1880" s="2"/>
      <c r="M1880" s="29" t="s">
        <v>411</v>
      </c>
      <c r="N1880" s="0" t="s">
        <v>412</v>
      </c>
      <c r="O1880" s="5" t="s">
        <v>413</v>
      </c>
      <c r="P1880" s="2" t="s">
        <v>424</v>
      </c>
      <c r="R1880" s="30" t="n">
        <v>43283</v>
      </c>
      <c r="S1880" s="14"/>
      <c r="T1880" s="2"/>
      <c r="U1880" s="2"/>
      <c r="V1880" s="2"/>
      <c r="W1880" s="2"/>
      <c r="X1880" s="2"/>
      <c r="Y1880" s="2"/>
      <c r="Z1880" s="2"/>
      <c r="AA1880" s="2"/>
      <c r="AB1880" s="2"/>
    </row>
    <row r="1881" customFormat="false" ht="15.75" hidden="false" customHeight="false" outlineLevel="0" collapsed="false">
      <c r="A1881" s="6" t="s">
        <v>416</v>
      </c>
      <c r="B1881" s="6" t="s">
        <v>408</v>
      </c>
      <c r="C1881" s="14"/>
      <c r="D1881" s="2" t="s">
        <v>409</v>
      </c>
      <c r="E1881" s="2" t="s">
        <v>143</v>
      </c>
      <c r="F1881" s="2"/>
      <c r="G1881" s="2"/>
      <c r="H1881" s="2"/>
      <c r="I1881" s="2" t="s">
        <v>52</v>
      </c>
      <c r="J1881" s="2" t="s">
        <v>423</v>
      </c>
      <c r="K1881" s="31" t="n">
        <v>15.9467455621301</v>
      </c>
      <c r="L1881" s="2"/>
      <c r="M1881" s="29" t="s">
        <v>411</v>
      </c>
      <c r="N1881" s="0" t="s">
        <v>412</v>
      </c>
      <c r="O1881" s="5" t="s">
        <v>413</v>
      </c>
      <c r="P1881" s="2" t="s">
        <v>424</v>
      </c>
      <c r="R1881" s="30" t="n">
        <v>43300</v>
      </c>
      <c r="S1881" s="14"/>
      <c r="T1881" s="2"/>
      <c r="U1881" s="2"/>
      <c r="V1881" s="2"/>
      <c r="W1881" s="2"/>
      <c r="X1881" s="2"/>
      <c r="Y1881" s="2"/>
      <c r="Z1881" s="2"/>
      <c r="AA1881" s="2"/>
      <c r="AB1881" s="2"/>
    </row>
    <row r="1882" customFormat="false" ht="15.75" hidden="false" customHeight="false" outlineLevel="0" collapsed="false">
      <c r="A1882" s="6" t="s">
        <v>416</v>
      </c>
      <c r="B1882" s="6" t="s">
        <v>408</v>
      </c>
      <c r="C1882" s="14"/>
      <c r="D1882" s="2" t="s">
        <v>409</v>
      </c>
      <c r="E1882" s="2" t="s">
        <v>143</v>
      </c>
      <c r="F1882" s="2"/>
      <c r="G1882" s="2"/>
      <c r="H1882" s="2"/>
      <c r="I1882" s="2" t="s">
        <v>52</v>
      </c>
      <c r="J1882" s="2" t="s">
        <v>423</v>
      </c>
      <c r="K1882" s="31" t="n">
        <v>30.9615384615384</v>
      </c>
      <c r="L1882" s="2"/>
      <c r="M1882" s="29" t="s">
        <v>411</v>
      </c>
      <c r="N1882" s="0" t="s">
        <v>412</v>
      </c>
      <c r="O1882" s="5" t="s">
        <v>413</v>
      </c>
      <c r="P1882" s="2" t="s">
        <v>424</v>
      </c>
      <c r="R1882" s="30" t="n">
        <v>43314</v>
      </c>
      <c r="S1882" s="14"/>
      <c r="T1882" s="2"/>
      <c r="U1882" s="2"/>
      <c r="V1882" s="2"/>
      <c r="W1882" s="2"/>
      <c r="X1882" s="2"/>
      <c r="Y1882" s="2"/>
      <c r="Z1882" s="2"/>
      <c r="AA1882" s="2"/>
      <c r="AB1882" s="2"/>
    </row>
    <row r="1883" customFormat="false" ht="15.75" hidden="false" customHeight="false" outlineLevel="0" collapsed="false">
      <c r="A1883" s="6" t="s">
        <v>416</v>
      </c>
      <c r="B1883" s="6" t="s">
        <v>408</v>
      </c>
      <c r="C1883" s="14"/>
      <c r="D1883" s="2" t="s">
        <v>409</v>
      </c>
      <c r="E1883" s="2" t="s">
        <v>143</v>
      </c>
      <c r="F1883" s="2"/>
      <c r="G1883" s="2"/>
      <c r="H1883" s="2"/>
      <c r="I1883" s="2" t="s">
        <v>52</v>
      </c>
      <c r="J1883" s="2" t="s">
        <v>423</v>
      </c>
      <c r="K1883" s="31" t="n">
        <v>50.2218934911242</v>
      </c>
      <c r="L1883" s="2"/>
      <c r="M1883" s="29" t="s">
        <v>411</v>
      </c>
      <c r="N1883" s="0" t="s">
        <v>412</v>
      </c>
      <c r="O1883" s="5" t="s">
        <v>413</v>
      </c>
      <c r="P1883" s="2" t="s">
        <v>424</v>
      </c>
      <c r="R1883" s="30" t="n">
        <v>43331</v>
      </c>
      <c r="S1883" s="14"/>
      <c r="T1883" s="2"/>
      <c r="U1883" s="2"/>
      <c r="V1883" s="2"/>
      <c r="W1883" s="2"/>
      <c r="X1883" s="2"/>
      <c r="Y1883" s="2"/>
      <c r="Z1883" s="2"/>
      <c r="AA1883" s="2"/>
      <c r="AB1883" s="2"/>
    </row>
    <row r="1884" customFormat="false" ht="15.75" hidden="false" customHeight="false" outlineLevel="0" collapsed="false">
      <c r="A1884" s="6" t="s">
        <v>416</v>
      </c>
      <c r="B1884" s="6" t="s">
        <v>408</v>
      </c>
      <c r="C1884" s="14"/>
      <c r="D1884" s="2" t="s">
        <v>409</v>
      </c>
      <c r="E1884" s="2" t="s">
        <v>143</v>
      </c>
      <c r="F1884" s="2"/>
      <c r="G1884" s="2"/>
      <c r="H1884" s="2"/>
      <c r="I1884" s="2" t="s">
        <v>52</v>
      </c>
      <c r="J1884" s="2" t="s">
        <v>423</v>
      </c>
      <c r="K1884" s="31" t="n">
        <v>66.2721893491124</v>
      </c>
      <c r="L1884" s="2"/>
      <c r="M1884" s="29" t="s">
        <v>411</v>
      </c>
      <c r="N1884" s="0" t="s">
        <v>412</v>
      </c>
      <c r="O1884" s="5" t="s">
        <v>413</v>
      </c>
      <c r="P1884" s="2" t="s">
        <v>424</v>
      </c>
      <c r="R1884" s="30" t="n">
        <v>43342</v>
      </c>
      <c r="S1884" s="14"/>
      <c r="T1884" s="2"/>
      <c r="U1884" s="2"/>
      <c r="V1884" s="2"/>
      <c r="W1884" s="2"/>
      <c r="X1884" s="2"/>
      <c r="Y1884" s="2"/>
      <c r="Z1884" s="2"/>
      <c r="AA1884" s="2"/>
      <c r="AB1884" s="2"/>
    </row>
    <row r="1885" customFormat="false" ht="15.75" hidden="false" customHeight="false" outlineLevel="0" collapsed="false">
      <c r="A1885" s="6" t="s">
        <v>416</v>
      </c>
      <c r="B1885" s="6" t="s">
        <v>408</v>
      </c>
      <c r="C1885" s="14"/>
      <c r="D1885" s="2" t="s">
        <v>409</v>
      </c>
      <c r="E1885" s="2" t="s">
        <v>143</v>
      </c>
      <c r="F1885" s="2"/>
      <c r="G1885" s="2"/>
      <c r="H1885" s="2"/>
      <c r="I1885" s="2" t="s">
        <v>52</v>
      </c>
      <c r="J1885" s="2" t="s">
        <v>423</v>
      </c>
      <c r="K1885" s="31" t="n">
        <v>59.3343195266272</v>
      </c>
      <c r="L1885" s="2"/>
      <c r="M1885" s="29" t="s">
        <v>411</v>
      </c>
      <c r="N1885" s="0" t="s">
        <v>412</v>
      </c>
      <c r="O1885" s="5" t="s">
        <v>413</v>
      </c>
      <c r="P1885" s="2" t="s">
        <v>424</v>
      </c>
      <c r="R1885" s="30" t="n">
        <v>43364</v>
      </c>
      <c r="S1885" s="14"/>
      <c r="T1885" s="2"/>
      <c r="U1885" s="2"/>
      <c r="V1885" s="2"/>
      <c r="W1885" s="2"/>
      <c r="X1885" s="2"/>
      <c r="Y1885" s="2"/>
      <c r="Z1885" s="2"/>
      <c r="AA1885" s="2"/>
      <c r="AB1885" s="2"/>
    </row>
    <row r="1886" customFormat="false" ht="15.75" hidden="false" customHeight="false" outlineLevel="0" collapsed="false">
      <c r="A1886" s="6" t="s">
        <v>417</v>
      </c>
      <c r="B1886" s="6" t="s">
        <v>408</v>
      </c>
      <c r="C1886" s="14"/>
      <c r="D1886" s="2" t="s">
        <v>409</v>
      </c>
      <c r="E1886" s="2" t="s">
        <v>143</v>
      </c>
      <c r="F1886" s="2"/>
      <c r="G1886" s="2"/>
      <c r="H1886" s="2"/>
      <c r="I1886" s="2" t="s">
        <v>52</v>
      </c>
      <c r="J1886" s="2" t="s">
        <v>423</v>
      </c>
      <c r="K1886" s="31" t="n">
        <v>16.671597633136</v>
      </c>
      <c r="L1886" s="2"/>
      <c r="M1886" s="29" t="s">
        <v>411</v>
      </c>
      <c r="N1886" s="0" t="s">
        <v>412</v>
      </c>
      <c r="O1886" s="5" t="s">
        <v>413</v>
      </c>
      <c r="P1886" s="2" t="s">
        <v>424</v>
      </c>
      <c r="R1886" s="30" t="n">
        <v>43283</v>
      </c>
      <c r="S1886" s="14"/>
      <c r="T1886" s="2"/>
      <c r="U1886" s="2"/>
      <c r="V1886" s="2"/>
      <c r="W1886" s="2"/>
      <c r="X1886" s="2"/>
      <c r="Y1886" s="2"/>
      <c r="Z1886" s="2"/>
      <c r="AA1886" s="2"/>
      <c r="AB1886" s="2"/>
    </row>
    <row r="1887" customFormat="false" ht="15.75" hidden="false" customHeight="false" outlineLevel="0" collapsed="false">
      <c r="A1887" s="6" t="s">
        <v>417</v>
      </c>
      <c r="B1887" s="6" t="s">
        <v>408</v>
      </c>
      <c r="C1887" s="14"/>
      <c r="D1887" s="2" t="s">
        <v>409</v>
      </c>
      <c r="E1887" s="2" t="s">
        <v>143</v>
      </c>
      <c r="F1887" s="2"/>
      <c r="G1887" s="2"/>
      <c r="H1887" s="2"/>
      <c r="I1887" s="2" t="s">
        <v>52</v>
      </c>
      <c r="J1887" s="2" t="s">
        <v>423</v>
      </c>
      <c r="K1887" s="31" t="n">
        <v>2.69230769230769</v>
      </c>
      <c r="L1887" s="2"/>
      <c r="M1887" s="29" t="s">
        <v>411</v>
      </c>
      <c r="N1887" s="0" t="s">
        <v>412</v>
      </c>
      <c r="O1887" s="5" t="s">
        <v>413</v>
      </c>
      <c r="P1887" s="2" t="s">
        <v>424</v>
      </c>
      <c r="R1887" s="30" t="n">
        <v>43300</v>
      </c>
      <c r="S1887" s="14"/>
      <c r="T1887" s="2"/>
      <c r="U1887" s="2"/>
      <c r="V1887" s="2"/>
      <c r="W1887" s="2"/>
      <c r="X1887" s="2"/>
      <c r="Y1887" s="2"/>
      <c r="Z1887" s="2"/>
      <c r="AA1887" s="2"/>
      <c r="AB1887" s="2"/>
    </row>
    <row r="1888" customFormat="false" ht="15.75" hidden="false" customHeight="false" outlineLevel="0" collapsed="false">
      <c r="A1888" s="6" t="s">
        <v>417</v>
      </c>
      <c r="B1888" s="6" t="s">
        <v>408</v>
      </c>
      <c r="C1888" s="14"/>
      <c r="D1888" s="2" t="s">
        <v>409</v>
      </c>
      <c r="E1888" s="2" t="s">
        <v>143</v>
      </c>
      <c r="F1888" s="2"/>
      <c r="G1888" s="2"/>
      <c r="H1888" s="2"/>
      <c r="I1888" s="2" t="s">
        <v>52</v>
      </c>
      <c r="J1888" s="2" t="s">
        <v>423</v>
      </c>
      <c r="K1888" s="31" t="n">
        <v>29.2011834319526</v>
      </c>
      <c r="L1888" s="2"/>
      <c r="M1888" s="29" t="s">
        <v>411</v>
      </c>
      <c r="N1888" s="0" t="s">
        <v>412</v>
      </c>
      <c r="O1888" s="5" t="s">
        <v>413</v>
      </c>
      <c r="P1888" s="2" t="s">
        <v>424</v>
      </c>
      <c r="R1888" s="30" t="n">
        <v>43314</v>
      </c>
      <c r="S1888" s="14"/>
      <c r="T1888" s="2"/>
      <c r="U1888" s="2"/>
      <c r="V1888" s="2"/>
      <c r="W1888" s="2"/>
      <c r="X1888" s="2"/>
      <c r="Y1888" s="2"/>
      <c r="Z1888" s="2"/>
      <c r="AA1888" s="2"/>
      <c r="AB1888" s="2"/>
    </row>
    <row r="1889" customFormat="false" ht="15.75" hidden="false" customHeight="false" outlineLevel="0" collapsed="false">
      <c r="A1889" s="6" t="s">
        <v>417</v>
      </c>
      <c r="B1889" s="6" t="s">
        <v>408</v>
      </c>
      <c r="C1889" s="14"/>
      <c r="D1889" s="2" t="s">
        <v>409</v>
      </c>
      <c r="E1889" s="2" t="s">
        <v>143</v>
      </c>
      <c r="F1889" s="2"/>
      <c r="G1889" s="2"/>
      <c r="H1889" s="2"/>
      <c r="I1889" s="2" t="s">
        <v>52</v>
      </c>
      <c r="J1889" s="2" t="s">
        <v>423</v>
      </c>
      <c r="K1889" s="31" t="n">
        <v>32.5147928994082</v>
      </c>
      <c r="L1889" s="2"/>
      <c r="M1889" s="29" t="s">
        <v>411</v>
      </c>
      <c r="N1889" s="0" t="s">
        <v>412</v>
      </c>
      <c r="O1889" s="5" t="s">
        <v>413</v>
      </c>
      <c r="P1889" s="2" t="s">
        <v>424</v>
      </c>
      <c r="R1889" s="30" t="n">
        <v>43331</v>
      </c>
      <c r="S1889" s="14"/>
      <c r="T1889" s="2"/>
      <c r="U1889" s="2"/>
      <c r="V1889" s="2"/>
      <c r="W1889" s="2"/>
      <c r="X1889" s="2"/>
      <c r="Y1889" s="2"/>
      <c r="Z1889" s="2"/>
      <c r="AA1889" s="2"/>
      <c r="AB1889" s="2"/>
    </row>
    <row r="1890" customFormat="false" ht="15.75" hidden="false" customHeight="false" outlineLevel="0" collapsed="false">
      <c r="A1890" s="6" t="s">
        <v>417</v>
      </c>
      <c r="B1890" s="6" t="s">
        <v>408</v>
      </c>
      <c r="C1890" s="14"/>
      <c r="D1890" s="2" t="s">
        <v>409</v>
      </c>
      <c r="E1890" s="2" t="s">
        <v>143</v>
      </c>
      <c r="F1890" s="2"/>
      <c r="G1890" s="2"/>
      <c r="H1890" s="2"/>
      <c r="I1890" s="2" t="s">
        <v>52</v>
      </c>
      <c r="J1890" s="2" t="s">
        <v>423</v>
      </c>
      <c r="K1890" s="31" t="n">
        <v>32.8254437869822</v>
      </c>
      <c r="L1890" s="2"/>
      <c r="M1890" s="29" t="s">
        <v>411</v>
      </c>
      <c r="N1890" s="0" t="s">
        <v>412</v>
      </c>
      <c r="O1890" s="5" t="s">
        <v>413</v>
      </c>
      <c r="P1890" s="2" t="s">
        <v>424</v>
      </c>
      <c r="R1890" s="30" t="n">
        <v>43342</v>
      </c>
      <c r="S1890" s="14"/>
      <c r="T1890" s="2"/>
      <c r="U1890" s="2"/>
      <c r="V1890" s="2"/>
      <c r="W1890" s="2"/>
      <c r="X1890" s="2"/>
      <c r="Y1890" s="2"/>
      <c r="Z1890" s="2"/>
      <c r="AA1890" s="2"/>
      <c r="AB1890" s="2"/>
    </row>
    <row r="1891" customFormat="false" ht="15.75" hidden="false" customHeight="false" outlineLevel="0" collapsed="false">
      <c r="A1891" s="6" t="s">
        <v>417</v>
      </c>
      <c r="B1891" s="6" t="s">
        <v>408</v>
      </c>
      <c r="C1891" s="14"/>
      <c r="D1891" s="2" t="s">
        <v>409</v>
      </c>
      <c r="E1891" s="2" t="s">
        <v>143</v>
      </c>
      <c r="F1891" s="2"/>
      <c r="G1891" s="2"/>
      <c r="H1891" s="2"/>
      <c r="I1891" s="2" t="s">
        <v>52</v>
      </c>
      <c r="J1891" s="2" t="s">
        <v>423</v>
      </c>
      <c r="K1891" s="31" t="n">
        <v>5.07396449704142</v>
      </c>
      <c r="L1891" s="2"/>
      <c r="M1891" s="29" t="s">
        <v>411</v>
      </c>
      <c r="N1891" s="0" t="s">
        <v>412</v>
      </c>
      <c r="O1891" s="5" t="s">
        <v>413</v>
      </c>
      <c r="P1891" s="2" t="s">
        <v>424</v>
      </c>
      <c r="R1891" s="30" t="n">
        <v>43364</v>
      </c>
      <c r="S1891" s="14"/>
      <c r="T1891" s="2"/>
      <c r="U1891" s="2"/>
      <c r="V1891" s="2"/>
      <c r="W1891" s="2"/>
      <c r="X1891" s="2"/>
      <c r="Y1891" s="2"/>
      <c r="Z1891" s="2"/>
      <c r="AA1891" s="2"/>
      <c r="AB1891" s="2"/>
    </row>
    <row r="1892" customFormat="false" ht="15.75" hidden="false" customHeight="false" outlineLevel="0" collapsed="false">
      <c r="A1892" s="6" t="s">
        <v>418</v>
      </c>
      <c r="B1892" s="6" t="s">
        <v>408</v>
      </c>
      <c r="C1892" s="14"/>
      <c r="D1892" s="2" t="s">
        <v>409</v>
      </c>
      <c r="E1892" s="2" t="s">
        <v>143</v>
      </c>
      <c r="F1892" s="2"/>
      <c r="G1892" s="2"/>
      <c r="H1892" s="2"/>
      <c r="I1892" s="2" t="s">
        <v>52</v>
      </c>
      <c r="J1892" s="2" t="s">
        <v>423</v>
      </c>
      <c r="K1892" s="28" t="n">
        <v>18.1120943952802</v>
      </c>
      <c r="L1892" s="14"/>
      <c r="M1892" s="29" t="s">
        <v>411</v>
      </c>
      <c r="N1892" s="0" t="s">
        <v>412</v>
      </c>
      <c r="O1892" s="5" t="s">
        <v>413</v>
      </c>
      <c r="P1892" s="2" t="s">
        <v>425</v>
      </c>
      <c r="Q1892" s="30"/>
      <c r="R1892" s="30" t="n">
        <v>43283</v>
      </c>
      <c r="S1892" s="14"/>
      <c r="T1892" s="2"/>
      <c r="U1892" s="2"/>
      <c r="V1892" s="2"/>
      <c r="W1892" s="2"/>
      <c r="X1892" s="2"/>
      <c r="Y1892" s="2"/>
      <c r="Z1892" s="2"/>
      <c r="AA1892" s="2"/>
      <c r="AB1892" s="2"/>
    </row>
    <row r="1893" customFormat="false" ht="15.75" hidden="false" customHeight="false" outlineLevel="0" collapsed="false">
      <c r="A1893" s="6" t="s">
        <v>418</v>
      </c>
      <c r="B1893" s="6" t="s">
        <v>408</v>
      </c>
      <c r="C1893" s="14"/>
      <c r="D1893" s="2" t="s">
        <v>409</v>
      </c>
      <c r="E1893" s="2" t="s">
        <v>143</v>
      </c>
      <c r="F1893" s="2"/>
      <c r="G1893" s="2"/>
      <c r="H1893" s="2"/>
      <c r="I1893" s="2" t="s">
        <v>52</v>
      </c>
      <c r="J1893" s="2" t="s">
        <v>423</v>
      </c>
      <c r="K1893" s="31" t="n">
        <v>1.17994100294985</v>
      </c>
      <c r="L1893" s="2"/>
      <c r="M1893" s="29" t="s">
        <v>411</v>
      </c>
      <c r="N1893" s="0" t="s">
        <v>412</v>
      </c>
      <c r="O1893" s="5" t="s">
        <v>413</v>
      </c>
      <c r="P1893" s="2" t="s">
        <v>425</v>
      </c>
      <c r="Q1893" s="30"/>
      <c r="R1893" s="30" t="n">
        <v>43300</v>
      </c>
      <c r="S1893" s="14"/>
      <c r="T1893" s="2"/>
      <c r="U1893" s="2"/>
      <c r="V1893" s="2"/>
      <c r="W1893" s="2"/>
      <c r="X1893" s="2"/>
      <c r="Y1893" s="2"/>
      <c r="Z1893" s="2"/>
      <c r="AA1893" s="2"/>
      <c r="AB1893" s="2"/>
    </row>
    <row r="1894" customFormat="false" ht="15.75" hidden="false" customHeight="false" outlineLevel="0" collapsed="false">
      <c r="A1894" s="6" t="s">
        <v>418</v>
      </c>
      <c r="B1894" s="6" t="s">
        <v>408</v>
      </c>
      <c r="C1894" s="14"/>
      <c r="D1894" s="2" t="s">
        <v>409</v>
      </c>
      <c r="E1894" s="2" t="s">
        <v>143</v>
      </c>
      <c r="F1894" s="2"/>
      <c r="G1894" s="2"/>
      <c r="H1894" s="2"/>
      <c r="I1894" s="2" t="s">
        <v>52</v>
      </c>
      <c r="J1894" s="2" t="s">
        <v>423</v>
      </c>
      <c r="K1894" s="31" t="n">
        <v>9.91150442477875</v>
      </c>
      <c r="L1894" s="2"/>
      <c r="M1894" s="29" t="s">
        <v>411</v>
      </c>
      <c r="N1894" s="0" t="s">
        <v>412</v>
      </c>
      <c r="O1894" s="5" t="s">
        <v>413</v>
      </c>
      <c r="P1894" s="2" t="s">
        <v>425</v>
      </c>
      <c r="Q1894" s="30"/>
      <c r="R1894" s="30" t="n">
        <v>43314</v>
      </c>
      <c r="S1894" s="14"/>
      <c r="T1894" s="2"/>
      <c r="U1894" s="2"/>
      <c r="V1894" s="2"/>
      <c r="W1894" s="2"/>
      <c r="X1894" s="2"/>
      <c r="Y1894" s="2"/>
      <c r="Z1894" s="2"/>
      <c r="AA1894" s="2"/>
      <c r="AB1894" s="2"/>
    </row>
    <row r="1895" customFormat="false" ht="15.75" hidden="false" customHeight="false" outlineLevel="0" collapsed="false">
      <c r="A1895" s="6" t="s">
        <v>418</v>
      </c>
      <c r="B1895" s="6" t="s">
        <v>408</v>
      </c>
      <c r="C1895" s="14"/>
      <c r="D1895" s="2" t="s">
        <v>409</v>
      </c>
      <c r="E1895" s="2" t="s">
        <v>143</v>
      </c>
      <c r="F1895" s="2"/>
      <c r="G1895" s="2"/>
      <c r="H1895" s="2"/>
      <c r="I1895" s="2" t="s">
        <v>52</v>
      </c>
      <c r="J1895" s="2" t="s">
        <v>423</v>
      </c>
      <c r="K1895" s="31" t="n">
        <v>17.7581120943952</v>
      </c>
      <c r="L1895" s="2"/>
      <c r="M1895" s="29" t="s">
        <v>411</v>
      </c>
      <c r="N1895" s="0" t="s">
        <v>412</v>
      </c>
      <c r="O1895" s="5" t="s">
        <v>413</v>
      </c>
      <c r="P1895" s="2" t="s">
        <v>425</v>
      </c>
      <c r="Q1895" s="30"/>
      <c r="R1895" s="30" t="n">
        <v>43331</v>
      </c>
      <c r="S1895" s="14"/>
      <c r="T1895" s="2"/>
      <c r="U1895" s="2"/>
      <c r="V1895" s="2"/>
      <c r="W1895" s="2"/>
      <c r="X1895" s="2"/>
      <c r="Y1895" s="2"/>
      <c r="Z1895" s="2"/>
      <c r="AA1895" s="2"/>
      <c r="AB1895" s="2"/>
    </row>
    <row r="1896" customFormat="false" ht="15.75" hidden="false" customHeight="false" outlineLevel="0" collapsed="false">
      <c r="A1896" s="6" t="s">
        <v>418</v>
      </c>
      <c r="B1896" s="6" t="s">
        <v>408</v>
      </c>
      <c r="C1896" s="14"/>
      <c r="D1896" s="2" t="s">
        <v>409</v>
      </c>
      <c r="E1896" s="2" t="s">
        <v>143</v>
      </c>
      <c r="F1896" s="2"/>
      <c r="G1896" s="2"/>
      <c r="H1896" s="2"/>
      <c r="I1896" s="2" t="s">
        <v>52</v>
      </c>
      <c r="J1896" s="2" t="s">
        <v>423</v>
      </c>
      <c r="K1896" s="31" t="n">
        <v>14.3952802359881</v>
      </c>
      <c r="L1896" s="2"/>
      <c r="M1896" s="29" t="s">
        <v>411</v>
      </c>
      <c r="N1896" s="0" t="s">
        <v>412</v>
      </c>
      <c r="O1896" s="5" t="s">
        <v>413</v>
      </c>
      <c r="P1896" s="2" t="s">
        <v>425</v>
      </c>
      <c r="Q1896" s="30"/>
      <c r="R1896" s="30" t="n">
        <v>43342</v>
      </c>
      <c r="S1896" s="14"/>
      <c r="T1896" s="2"/>
      <c r="U1896" s="2"/>
      <c r="V1896" s="2"/>
      <c r="W1896" s="2"/>
      <c r="X1896" s="2"/>
      <c r="Y1896" s="2"/>
      <c r="Z1896" s="2"/>
      <c r="AA1896" s="2"/>
      <c r="AB1896" s="2"/>
    </row>
    <row r="1897" customFormat="false" ht="15.75" hidden="false" customHeight="false" outlineLevel="0" collapsed="false">
      <c r="A1897" s="6" t="s">
        <v>418</v>
      </c>
      <c r="B1897" s="6" t="s">
        <v>408</v>
      </c>
      <c r="C1897" s="14"/>
      <c r="D1897" s="2" t="s">
        <v>409</v>
      </c>
      <c r="E1897" s="2" t="s">
        <v>143</v>
      </c>
      <c r="F1897" s="2"/>
      <c r="G1897" s="2"/>
      <c r="H1897" s="2"/>
      <c r="I1897" s="2" t="s">
        <v>52</v>
      </c>
      <c r="J1897" s="2" t="s">
        <v>423</v>
      </c>
      <c r="K1897" s="31" t="n">
        <v>12.0353982300884</v>
      </c>
      <c r="L1897" s="2"/>
      <c r="M1897" s="29" t="s">
        <v>411</v>
      </c>
      <c r="N1897" s="0" t="s">
        <v>412</v>
      </c>
      <c r="O1897" s="5" t="s">
        <v>413</v>
      </c>
      <c r="P1897" s="2" t="s">
        <v>425</v>
      </c>
      <c r="Q1897" s="30"/>
      <c r="R1897" s="30" t="n">
        <v>43364</v>
      </c>
      <c r="S1897" s="14"/>
      <c r="T1897" s="2"/>
      <c r="U1897" s="2"/>
      <c r="V1897" s="2"/>
      <c r="W1897" s="2"/>
      <c r="X1897" s="2"/>
      <c r="Y1897" s="2"/>
      <c r="Z1897" s="2"/>
      <c r="AA1897" s="2"/>
      <c r="AB1897" s="2"/>
    </row>
    <row r="1898" customFormat="false" ht="15.75" hidden="false" customHeight="false" outlineLevel="0" collapsed="false">
      <c r="A1898" s="6" t="s">
        <v>420</v>
      </c>
      <c r="B1898" s="6" t="s">
        <v>408</v>
      </c>
      <c r="C1898" s="14"/>
      <c r="D1898" s="2" t="s">
        <v>409</v>
      </c>
      <c r="E1898" s="2" t="s">
        <v>143</v>
      </c>
      <c r="F1898" s="2"/>
      <c r="G1898" s="2"/>
      <c r="H1898" s="2"/>
      <c r="I1898" s="2" t="s">
        <v>52</v>
      </c>
      <c r="J1898" s="2" t="s">
        <v>423</v>
      </c>
      <c r="K1898" s="31" t="n">
        <v>10.0884955752212</v>
      </c>
      <c r="L1898" s="2"/>
      <c r="M1898" s="29" t="s">
        <v>411</v>
      </c>
      <c r="N1898" s="0" t="s">
        <v>412</v>
      </c>
      <c r="O1898" s="5" t="s">
        <v>413</v>
      </c>
      <c r="P1898" s="2" t="s">
        <v>425</v>
      </c>
      <c r="R1898" s="30" t="n">
        <v>43283</v>
      </c>
      <c r="S1898" s="14"/>
      <c r="T1898" s="2"/>
      <c r="U1898" s="2"/>
      <c r="V1898" s="2"/>
      <c r="W1898" s="2"/>
      <c r="X1898" s="2"/>
      <c r="Y1898" s="2"/>
      <c r="Z1898" s="2"/>
      <c r="AA1898" s="2"/>
      <c r="AB1898" s="2"/>
    </row>
    <row r="1899" customFormat="false" ht="15.75" hidden="false" customHeight="false" outlineLevel="0" collapsed="false">
      <c r="A1899" s="6" t="s">
        <v>420</v>
      </c>
      <c r="B1899" s="6" t="s">
        <v>408</v>
      </c>
      <c r="C1899" s="14"/>
      <c r="D1899" s="2" t="s">
        <v>409</v>
      </c>
      <c r="E1899" s="2" t="s">
        <v>143</v>
      </c>
      <c r="F1899" s="2"/>
      <c r="G1899" s="2"/>
      <c r="H1899" s="2"/>
      <c r="I1899" s="2" t="s">
        <v>52</v>
      </c>
      <c r="J1899" s="2" t="s">
        <v>423</v>
      </c>
      <c r="K1899" s="31" t="n">
        <v>26.9026548672566</v>
      </c>
      <c r="L1899" s="2"/>
      <c r="M1899" s="29" t="s">
        <v>411</v>
      </c>
      <c r="N1899" s="0" t="s">
        <v>412</v>
      </c>
      <c r="O1899" s="5" t="s">
        <v>413</v>
      </c>
      <c r="P1899" s="2" t="s">
        <v>425</v>
      </c>
      <c r="R1899" s="30" t="n">
        <v>43300</v>
      </c>
      <c r="S1899" s="14"/>
      <c r="T1899" s="2"/>
      <c r="U1899" s="2"/>
      <c r="V1899" s="2"/>
      <c r="W1899" s="2"/>
      <c r="X1899" s="2"/>
      <c r="Y1899" s="2"/>
      <c r="Z1899" s="2"/>
      <c r="AA1899" s="2"/>
      <c r="AB1899" s="2"/>
    </row>
    <row r="1900" customFormat="false" ht="15.75" hidden="false" customHeight="false" outlineLevel="0" collapsed="false">
      <c r="A1900" s="6" t="s">
        <v>420</v>
      </c>
      <c r="B1900" s="6" t="s">
        <v>408</v>
      </c>
      <c r="C1900" s="14"/>
      <c r="D1900" s="2" t="s">
        <v>409</v>
      </c>
      <c r="E1900" s="2" t="s">
        <v>143</v>
      </c>
      <c r="F1900" s="2"/>
      <c r="G1900" s="2"/>
      <c r="H1900" s="2"/>
      <c r="I1900" s="2" t="s">
        <v>52</v>
      </c>
      <c r="J1900" s="2" t="s">
        <v>423</v>
      </c>
      <c r="K1900" s="31" t="n">
        <v>1.71091445427728</v>
      </c>
      <c r="L1900" s="2"/>
      <c r="M1900" s="29" t="s">
        <v>411</v>
      </c>
      <c r="N1900" s="0" t="s">
        <v>412</v>
      </c>
      <c r="O1900" s="5" t="s">
        <v>413</v>
      </c>
      <c r="P1900" s="2" t="s">
        <v>425</v>
      </c>
      <c r="R1900" s="30" t="n">
        <v>43314</v>
      </c>
      <c r="S1900" s="14"/>
      <c r="T1900" s="2"/>
      <c r="U1900" s="2"/>
      <c r="V1900" s="2"/>
      <c r="W1900" s="2"/>
      <c r="X1900" s="2"/>
      <c r="Y1900" s="2"/>
      <c r="Z1900" s="2"/>
      <c r="AA1900" s="2"/>
      <c r="AB1900" s="2"/>
    </row>
    <row r="1901" customFormat="false" ht="15.75" hidden="false" customHeight="false" outlineLevel="0" collapsed="false">
      <c r="A1901" s="6" t="s">
        <v>420</v>
      </c>
      <c r="B1901" s="6" t="s">
        <v>408</v>
      </c>
      <c r="C1901" s="14"/>
      <c r="D1901" s="2" t="s">
        <v>409</v>
      </c>
      <c r="E1901" s="2" t="s">
        <v>143</v>
      </c>
      <c r="F1901" s="2"/>
      <c r="G1901" s="2"/>
      <c r="H1901" s="2"/>
      <c r="I1901" s="2" t="s">
        <v>52</v>
      </c>
      <c r="J1901" s="2" t="s">
        <v>423</v>
      </c>
      <c r="K1901" s="31" t="n">
        <v>10.0884955752212</v>
      </c>
      <c r="L1901" s="2"/>
      <c r="M1901" s="29" t="s">
        <v>411</v>
      </c>
      <c r="N1901" s="0" t="s">
        <v>412</v>
      </c>
      <c r="O1901" s="5" t="s">
        <v>413</v>
      </c>
      <c r="P1901" s="2" t="s">
        <v>425</v>
      </c>
      <c r="R1901" s="30" t="n">
        <v>43331</v>
      </c>
      <c r="S1901" s="14"/>
      <c r="T1901" s="2"/>
      <c r="U1901" s="2"/>
      <c r="V1901" s="2"/>
      <c r="W1901" s="2"/>
      <c r="X1901" s="2"/>
      <c r="Y1901" s="2"/>
      <c r="Z1901" s="2"/>
      <c r="AA1901" s="2"/>
      <c r="AB1901" s="2"/>
    </row>
    <row r="1902" customFormat="false" ht="15.75" hidden="false" customHeight="false" outlineLevel="0" collapsed="false">
      <c r="A1902" s="6" t="s">
        <v>420</v>
      </c>
      <c r="B1902" s="6" t="s">
        <v>408</v>
      </c>
      <c r="C1902" s="14"/>
      <c r="D1902" s="2" t="s">
        <v>409</v>
      </c>
      <c r="E1902" s="2" t="s">
        <v>143</v>
      </c>
      <c r="F1902" s="2"/>
      <c r="G1902" s="2"/>
      <c r="H1902" s="2"/>
      <c r="I1902" s="2" t="s">
        <v>52</v>
      </c>
      <c r="J1902" s="2" t="s">
        <v>423</v>
      </c>
      <c r="K1902" s="31" t="n">
        <v>43.362831858407</v>
      </c>
      <c r="L1902" s="2"/>
      <c r="M1902" s="29" t="s">
        <v>411</v>
      </c>
      <c r="N1902" s="0" t="s">
        <v>412</v>
      </c>
      <c r="O1902" s="5" t="s">
        <v>413</v>
      </c>
      <c r="P1902" s="2" t="s">
        <v>425</v>
      </c>
      <c r="R1902" s="30" t="n">
        <v>43342</v>
      </c>
      <c r="S1902" s="14"/>
      <c r="T1902" s="2"/>
      <c r="U1902" s="2"/>
      <c r="V1902" s="2"/>
      <c r="W1902" s="2"/>
      <c r="X1902" s="2"/>
      <c r="Y1902" s="2"/>
      <c r="Z1902" s="2"/>
      <c r="AA1902" s="2"/>
      <c r="AB1902" s="2"/>
    </row>
    <row r="1903" customFormat="false" ht="15.75" hidden="false" customHeight="false" outlineLevel="0" collapsed="false">
      <c r="A1903" s="6" t="s">
        <v>420</v>
      </c>
      <c r="B1903" s="6" t="s">
        <v>408</v>
      </c>
      <c r="C1903" s="14"/>
      <c r="D1903" s="2" t="s">
        <v>409</v>
      </c>
      <c r="E1903" s="2" t="s">
        <v>143</v>
      </c>
      <c r="F1903" s="2"/>
      <c r="G1903" s="2"/>
      <c r="H1903" s="2"/>
      <c r="I1903" s="2" t="s">
        <v>52</v>
      </c>
      <c r="J1903" s="2" t="s">
        <v>423</v>
      </c>
      <c r="K1903" s="31" t="n">
        <v>0.766961651917407</v>
      </c>
      <c r="L1903" s="2"/>
      <c r="M1903" s="29" t="s">
        <v>411</v>
      </c>
      <c r="N1903" s="0" t="s">
        <v>412</v>
      </c>
      <c r="O1903" s="5" t="s">
        <v>413</v>
      </c>
      <c r="P1903" s="2" t="s">
        <v>425</v>
      </c>
      <c r="R1903" s="30" t="n">
        <v>43364</v>
      </c>
      <c r="S1903" s="14"/>
      <c r="T1903" s="2"/>
      <c r="U1903" s="2"/>
      <c r="V1903" s="2"/>
      <c r="W1903" s="2"/>
      <c r="X1903" s="2"/>
      <c r="Y1903" s="2"/>
      <c r="Z1903" s="2"/>
      <c r="AA1903" s="2"/>
      <c r="AB1903" s="2"/>
    </row>
    <row r="1904" customFormat="false" ht="15.75" hidden="false" customHeight="false" outlineLevel="0" collapsed="false">
      <c r="A1904" s="6" t="s">
        <v>421</v>
      </c>
      <c r="B1904" s="6" t="s">
        <v>408</v>
      </c>
      <c r="C1904" s="14"/>
      <c r="D1904" s="2" t="s">
        <v>409</v>
      </c>
      <c r="E1904" s="2" t="s">
        <v>143</v>
      </c>
      <c r="F1904" s="2"/>
      <c r="G1904" s="2"/>
      <c r="H1904" s="2"/>
      <c r="I1904" s="2" t="s">
        <v>52</v>
      </c>
      <c r="J1904" s="2" t="s">
        <v>423</v>
      </c>
      <c r="K1904" s="31" t="n">
        <v>4.36578171091445</v>
      </c>
      <c r="L1904" s="2"/>
      <c r="M1904" s="29" t="s">
        <v>411</v>
      </c>
      <c r="N1904" s="0" t="s">
        <v>412</v>
      </c>
      <c r="O1904" s="5" t="s">
        <v>413</v>
      </c>
      <c r="P1904" s="2" t="s">
        <v>425</v>
      </c>
      <c r="R1904" s="30" t="n">
        <v>43283</v>
      </c>
      <c r="S1904" s="14"/>
      <c r="T1904" s="2"/>
      <c r="U1904" s="2"/>
      <c r="V1904" s="2"/>
      <c r="W1904" s="2"/>
      <c r="X1904" s="2"/>
      <c r="Y1904" s="2"/>
      <c r="Z1904" s="2"/>
      <c r="AA1904" s="2"/>
      <c r="AB1904" s="2"/>
    </row>
    <row r="1905" customFormat="false" ht="15.75" hidden="false" customHeight="false" outlineLevel="0" collapsed="false">
      <c r="A1905" s="6" t="s">
        <v>421</v>
      </c>
      <c r="B1905" s="6" t="s">
        <v>408</v>
      </c>
      <c r="C1905" s="14"/>
      <c r="D1905" s="2" t="s">
        <v>409</v>
      </c>
      <c r="E1905" s="2" t="s">
        <v>143</v>
      </c>
      <c r="F1905" s="2"/>
      <c r="G1905" s="2"/>
      <c r="H1905" s="2"/>
      <c r="I1905" s="2" t="s">
        <v>52</v>
      </c>
      <c r="J1905" s="2" t="s">
        <v>423</v>
      </c>
      <c r="K1905" s="31" t="n">
        <v>7.3156342182891</v>
      </c>
      <c r="L1905" s="2"/>
      <c r="M1905" s="29" t="s">
        <v>411</v>
      </c>
      <c r="N1905" s="0" t="s">
        <v>412</v>
      </c>
      <c r="O1905" s="5" t="s">
        <v>413</v>
      </c>
      <c r="P1905" s="2" t="s">
        <v>425</v>
      </c>
      <c r="R1905" s="30" t="n">
        <v>43300</v>
      </c>
      <c r="S1905" s="14"/>
      <c r="T1905" s="2"/>
      <c r="U1905" s="2"/>
      <c r="V1905" s="2"/>
      <c r="W1905" s="2"/>
      <c r="X1905" s="2"/>
      <c r="Y1905" s="2"/>
      <c r="Z1905" s="2"/>
      <c r="AA1905" s="2"/>
      <c r="AB1905" s="2"/>
    </row>
    <row r="1906" customFormat="false" ht="15.75" hidden="false" customHeight="false" outlineLevel="0" collapsed="false">
      <c r="A1906" s="6" t="s">
        <v>421</v>
      </c>
      <c r="B1906" s="6" t="s">
        <v>408</v>
      </c>
      <c r="C1906" s="14"/>
      <c r="D1906" s="2" t="s">
        <v>409</v>
      </c>
      <c r="E1906" s="2" t="s">
        <v>143</v>
      </c>
      <c r="F1906" s="2"/>
      <c r="G1906" s="2"/>
      <c r="H1906" s="2"/>
      <c r="I1906" s="2" t="s">
        <v>52</v>
      </c>
      <c r="J1906" s="2" t="s">
        <v>423</v>
      </c>
      <c r="K1906" s="31" t="n">
        <v>5.6047197640118</v>
      </c>
      <c r="L1906" s="2"/>
      <c r="M1906" s="29" t="s">
        <v>411</v>
      </c>
      <c r="N1906" s="0" t="s">
        <v>412</v>
      </c>
      <c r="O1906" s="5" t="s">
        <v>413</v>
      </c>
      <c r="P1906" s="2" t="s">
        <v>425</v>
      </c>
      <c r="R1906" s="30" t="n">
        <v>43314</v>
      </c>
      <c r="S1906" s="14"/>
      <c r="T1906" s="2"/>
      <c r="U1906" s="2"/>
      <c r="V1906" s="2"/>
      <c r="W1906" s="2"/>
      <c r="X1906" s="2"/>
      <c r="Y1906" s="2"/>
      <c r="Z1906" s="2"/>
      <c r="AA1906" s="2"/>
      <c r="AB1906" s="2"/>
    </row>
    <row r="1907" customFormat="false" ht="15.75" hidden="false" customHeight="false" outlineLevel="0" collapsed="false">
      <c r="A1907" s="6" t="s">
        <v>421</v>
      </c>
      <c r="B1907" s="6" t="s">
        <v>408</v>
      </c>
      <c r="C1907" s="14"/>
      <c r="D1907" s="2" t="s">
        <v>409</v>
      </c>
      <c r="E1907" s="2" t="s">
        <v>143</v>
      </c>
      <c r="F1907" s="2"/>
      <c r="G1907" s="2"/>
      <c r="H1907" s="2"/>
      <c r="I1907" s="2" t="s">
        <v>52</v>
      </c>
      <c r="J1907" s="2" t="s">
        <v>423</v>
      </c>
      <c r="K1907" s="31" t="n">
        <v>14.2182890855457</v>
      </c>
      <c r="L1907" s="2"/>
      <c r="M1907" s="29" t="s">
        <v>411</v>
      </c>
      <c r="N1907" s="0" t="s">
        <v>412</v>
      </c>
      <c r="O1907" s="5" t="s">
        <v>413</v>
      </c>
      <c r="P1907" s="2" t="s">
        <v>425</v>
      </c>
      <c r="R1907" s="30" t="n">
        <v>43331</v>
      </c>
      <c r="S1907" s="14"/>
      <c r="T1907" s="2"/>
      <c r="U1907" s="2"/>
      <c r="V1907" s="2"/>
      <c r="W1907" s="2"/>
      <c r="X1907" s="2"/>
      <c r="Y1907" s="2"/>
      <c r="Z1907" s="2"/>
      <c r="AA1907" s="2"/>
      <c r="AB1907" s="2"/>
    </row>
    <row r="1908" customFormat="false" ht="15.75" hidden="false" customHeight="false" outlineLevel="0" collapsed="false">
      <c r="A1908" s="6" t="s">
        <v>421</v>
      </c>
      <c r="B1908" s="6" t="s">
        <v>408</v>
      </c>
      <c r="C1908" s="14"/>
      <c r="D1908" s="2" t="s">
        <v>409</v>
      </c>
      <c r="E1908" s="2" t="s">
        <v>143</v>
      </c>
      <c r="F1908" s="2"/>
      <c r="G1908" s="2"/>
      <c r="H1908" s="2"/>
      <c r="I1908" s="2" t="s">
        <v>52</v>
      </c>
      <c r="J1908" s="2" t="s">
        <v>423</v>
      </c>
      <c r="K1908" s="31" t="n">
        <v>3.65781710914454</v>
      </c>
      <c r="L1908" s="2"/>
      <c r="M1908" s="29" t="s">
        <v>411</v>
      </c>
      <c r="N1908" s="0" t="s">
        <v>412</v>
      </c>
      <c r="O1908" s="5" t="s">
        <v>413</v>
      </c>
      <c r="P1908" s="2" t="s">
        <v>425</v>
      </c>
      <c r="R1908" s="30" t="n">
        <v>43342</v>
      </c>
      <c r="S1908" s="14"/>
      <c r="T1908" s="2"/>
      <c r="U1908" s="2"/>
      <c r="V1908" s="2"/>
      <c r="W1908" s="2"/>
      <c r="X1908" s="2"/>
      <c r="Y1908" s="2"/>
      <c r="Z1908" s="2"/>
      <c r="AA1908" s="2"/>
      <c r="AB1908" s="2"/>
    </row>
    <row r="1909" customFormat="false" ht="15.75" hidden="false" customHeight="false" outlineLevel="0" collapsed="false">
      <c r="A1909" s="6" t="s">
        <v>421</v>
      </c>
      <c r="B1909" s="6" t="s">
        <v>408</v>
      </c>
      <c r="C1909" s="14"/>
      <c r="D1909" s="2" t="s">
        <v>409</v>
      </c>
      <c r="E1909" s="2" t="s">
        <v>143</v>
      </c>
      <c r="F1909" s="2"/>
      <c r="G1909" s="2"/>
      <c r="H1909" s="2"/>
      <c r="I1909" s="2" t="s">
        <v>52</v>
      </c>
      <c r="J1909" s="2" t="s">
        <v>423</v>
      </c>
      <c r="K1909" s="31" t="n">
        <v>17.6991150442477</v>
      </c>
      <c r="L1909" s="2"/>
      <c r="M1909" s="29" t="s">
        <v>411</v>
      </c>
      <c r="N1909" s="0" t="s">
        <v>412</v>
      </c>
      <c r="O1909" s="5" t="s">
        <v>413</v>
      </c>
      <c r="P1909" s="2" t="s">
        <v>425</v>
      </c>
      <c r="R1909" s="30" t="n">
        <v>43364</v>
      </c>
      <c r="S1909" s="14"/>
      <c r="T1909" s="2"/>
      <c r="U1909" s="2"/>
      <c r="V1909" s="2"/>
      <c r="W1909" s="2"/>
      <c r="X1909" s="2"/>
      <c r="Y1909" s="2"/>
      <c r="Z1909" s="2"/>
      <c r="AA1909" s="2"/>
      <c r="AB1909" s="2"/>
    </row>
    <row r="1910" customFormat="false" ht="15.75" hidden="false" customHeight="false" outlineLevel="0" collapsed="false">
      <c r="A1910" s="6" t="s">
        <v>422</v>
      </c>
      <c r="B1910" s="6" t="s">
        <v>408</v>
      </c>
      <c r="C1910" s="14"/>
      <c r="D1910" s="2" t="s">
        <v>409</v>
      </c>
      <c r="E1910" s="2" t="s">
        <v>143</v>
      </c>
      <c r="F1910" s="2"/>
      <c r="G1910" s="2"/>
      <c r="H1910" s="2"/>
      <c r="I1910" s="2" t="s">
        <v>52</v>
      </c>
      <c r="J1910" s="2" t="s">
        <v>423</v>
      </c>
      <c r="K1910" s="31" t="n">
        <v>19.410029498525</v>
      </c>
      <c r="L1910" s="2"/>
      <c r="M1910" s="29" t="s">
        <v>411</v>
      </c>
      <c r="N1910" s="0" t="s">
        <v>412</v>
      </c>
      <c r="O1910" s="5" t="s">
        <v>413</v>
      </c>
      <c r="P1910" s="2" t="s">
        <v>425</v>
      </c>
      <c r="R1910" s="30" t="n">
        <v>43283</v>
      </c>
      <c r="S1910" s="14"/>
      <c r="T1910" s="2"/>
      <c r="U1910" s="2"/>
      <c r="V1910" s="2"/>
      <c r="W1910" s="2"/>
      <c r="X1910" s="2"/>
      <c r="Y1910" s="2"/>
      <c r="Z1910" s="2"/>
      <c r="AA1910" s="2"/>
      <c r="AB1910" s="2"/>
    </row>
    <row r="1911" customFormat="false" ht="15.75" hidden="false" customHeight="false" outlineLevel="0" collapsed="false">
      <c r="A1911" s="6" t="s">
        <v>422</v>
      </c>
      <c r="B1911" s="6" t="s">
        <v>408</v>
      </c>
      <c r="C1911" s="14"/>
      <c r="D1911" s="2" t="s">
        <v>409</v>
      </c>
      <c r="E1911" s="2" t="s">
        <v>143</v>
      </c>
      <c r="F1911" s="2"/>
      <c r="G1911" s="2"/>
      <c r="H1911" s="2"/>
      <c r="I1911" s="2" t="s">
        <v>52</v>
      </c>
      <c r="J1911" s="2" t="s">
        <v>423</v>
      </c>
      <c r="K1911" s="31" t="n">
        <v>3.42182890855458</v>
      </c>
      <c r="L1911" s="2"/>
      <c r="M1911" s="29" t="s">
        <v>411</v>
      </c>
      <c r="N1911" s="0" t="s">
        <v>412</v>
      </c>
      <c r="O1911" s="5" t="s">
        <v>413</v>
      </c>
      <c r="P1911" s="2" t="s">
        <v>425</v>
      </c>
      <c r="R1911" s="30" t="n">
        <v>43300</v>
      </c>
      <c r="S1911" s="14"/>
      <c r="T1911" s="2"/>
      <c r="U1911" s="2"/>
      <c r="V1911" s="2"/>
      <c r="W1911" s="2"/>
      <c r="X1911" s="2"/>
      <c r="Y1911" s="2"/>
      <c r="Z1911" s="2"/>
      <c r="AA1911" s="2"/>
      <c r="AB1911" s="2"/>
    </row>
    <row r="1912" customFormat="false" ht="15.75" hidden="false" customHeight="false" outlineLevel="0" collapsed="false">
      <c r="A1912" s="6" t="s">
        <v>422</v>
      </c>
      <c r="B1912" s="6" t="s">
        <v>408</v>
      </c>
      <c r="C1912" s="14"/>
      <c r="D1912" s="2" t="s">
        <v>409</v>
      </c>
      <c r="E1912" s="2" t="s">
        <v>143</v>
      </c>
      <c r="F1912" s="2"/>
      <c r="G1912" s="2"/>
      <c r="H1912" s="2"/>
      <c r="I1912" s="2" t="s">
        <v>52</v>
      </c>
      <c r="J1912" s="2" t="s">
        <v>423</v>
      </c>
      <c r="K1912" s="31" t="n">
        <v>3.48082595870205</v>
      </c>
      <c r="L1912" s="2"/>
      <c r="M1912" s="29" t="s">
        <v>411</v>
      </c>
      <c r="N1912" s="0" t="s">
        <v>412</v>
      </c>
      <c r="O1912" s="5" t="s">
        <v>413</v>
      </c>
      <c r="P1912" s="2" t="s">
        <v>425</v>
      </c>
      <c r="R1912" s="30" t="n">
        <v>43314</v>
      </c>
      <c r="S1912" s="14"/>
      <c r="T1912" s="2"/>
      <c r="U1912" s="2"/>
      <c r="V1912" s="2"/>
      <c r="W1912" s="2"/>
      <c r="X1912" s="2"/>
      <c r="Y1912" s="2"/>
      <c r="Z1912" s="2"/>
      <c r="AA1912" s="2"/>
      <c r="AB1912" s="2"/>
    </row>
    <row r="1913" customFormat="false" ht="15.75" hidden="false" customHeight="false" outlineLevel="0" collapsed="false">
      <c r="A1913" s="6" t="s">
        <v>422</v>
      </c>
      <c r="B1913" s="6" t="s">
        <v>408</v>
      </c>
      <c r="C1913" s="14"/>
      <c r="D1913" s="2" t="s">
        <v>409</v>
      </c>
      <c r="E1913" s="2" t="s">
        <v>143</v>
      </c>
      <c r="F1913" s="2"/>
      <c r="G1913" s="2"/>
      <c r="H1913" s="2"/>
      <c r="I1913" s="2" t="s">
        <v>52</v>
      </c>
      <c r="J1913" s="2" t="s">
        <v>423</v>
      </c>
      <c r="K1913" s="31" t="n">
        <v>8.67256637168141</v>
      </c>
      <c r="L1913" s="2"/>
      <c r="M1913" s="29" t="s">
        <v>411</v>
      </c>
      <c r="N1913" s="0" t="s">
        <v>412</v>
      </c>
      <c r="O1913" s="5" t="s">
        <v>413</v>
      </c>
      <c r="P1913" s="2" t="s">
        <v>425</v>
      </c>
      <c r="R1913" s="30" t="n">
        <v>43331</v>
      </c>
      <c r="S1913" s="14"/>
      <c r="T1913" s="2"/>
      <c r="U1913" s="2"/>
      <c r="V1913" s="2"/>
      <c r="W1913" s="2"/>
      <c r="X1913" s="2"/>
      <c r="Y1913" s="2"/>
      <c r="Z1913" s="2"/>
      <c r="AA1913" s="2"/>
      <c r="AB1913" s="2"/>
    </row>
    <row r="1914" customFormat="false" ht="15.75" hidden="false" customHeight="false" outlineLevel="0" collapsed="false">
      <c r="A1914" s="6" t="s">
        <v>422</v>
      </c>
      <c r="B1914" s="6" t="s">
        <v>408</v>
      </c>
      <c r="C1914" s="14"/>
      <c r="D1914" s="2" t="s">
        <v>409</v>
      </c>
      <c r="E1914" s="2" t="s">
        <v>143</v>
      </c>
      <c r="F1914" s="2"/>
      <c r="G1914" s="2"/>
      <c r="H1914" s="2"/>
      <c r="I1914" s="2" t="s">
        <v>52</v>
      </c>
      <c r="J1914" s="2" t="s">
        <v>423</v>
      </c>
      <c r="K1914" s="31" t="n">
        <v>14.3952802359881</v>
      </c>
      <c r="L1914" s="2"/>
      <c r="M1914" s="29" t="s">
        <v>411</v>
      </c>
      <c r="N1914" s="0" t="s">
        <v>412</v>
      </c>
      <c r="O1914" s="5" t="s">
        <v>413</v>
      </c>
      <c r="P1914" s="2" t="s">
        <v>425</v>
      </c>
      <c r="R1914" s="30" t="n">
        <v>43342</v>
      </c>
      <c r="S1914" s="14"/>
      <c r="T1914" s="2"/>
      <c r="U1914" s="2"/>
      <c r="V1914" s="2"/>
      <c r="W1914" s="2"/>
      <c r="X1914" s="2"/>
      <c r="Y1914" s="2"/>
      <c r="Z1914" s="2"/>
      <c r="AA1914" s="2"/>
      <c r="AB1914" s="2"/>
    </row>
    <row r="1915" customFormat="false" ht="15.75" hidden="false" customHeight="false" outlineLevel="0" collapsed="false">
      <c r="A1915" s="6" t="s">
        <v>422</v>
      </c>
      <c r="B1915" s="6" t="s">
        <v>408</v>
      </c>
      <c r="C1915" s="14"/>
      <c r="D1915" s="2" t="s">
        <v>409</v>
      </c>
      <c r="E1915" s="2" t="s">
        <v>143</v>
      </c>
      <c r="F1915" s="2"/>
      <c r="G1915" s="2"/>
      <c r="H1915" s="2"/>
      <c r="I1915" s="2" t="s">
        <v>52</v>
      </c>
      <c r="J1915" s="2" t="s">
        <v>423</v>
      </c>
      <c r="K1915" s="31" t="n">
        <v>7.02064896755161</v>
      </c>
      <c r="L1915" s="2"/>
      <c r="M1915" s="29" t="s">
        <v>411</v>
      </c>
      <c r="N1915" s="0" t="s">
        <v>412</v>
      </c>
      <c r="O1915" s="5" t="s">
        <v>413</v>
      </c>
      <c r="P1915" s="2" t="s">
        <v>425</v>
      </c>
      <c r="R1915" s="30" t="n">
        <v>43364</v>
      </c>
      <c r="S1915" s="14"/>
      <c r="T1915" s="2"/>
      <c r="U1915" s="2"/>
      <c r="V1915" s="2"/>
      <c r="W1915" s="2"/>
      <c r="X1915" s="2"/>
      <c r="Y1915" s="2"/>
      <c r="Z1915" s="2"/>
      <c r="AA1915" s="2"/>
      <c r="AB1915" s="2"/>
    </row>
    <row r="1916" customFormat="false" ht="15.75" hidden="false" customHeight="false" outlineLevel="0" collapsed="false">
      <c r="A1916" s="6" t="s">
        <v>407</v>
      </c>
      <c r="B1916" s="6" t="s">
        <v>408</v>
      </c>
      <c r="C1916" s="14"/>
      <c r="D1916" s="2" t="s">
        <v>409</v>
      </c>
      <c r="E1916" s="2" t="s">
        <v>143</v>
      </c>
      <c r="F1916" s="2"/>
      <c r="G1916" s="2"/>
      <c r="H1916" s="2"/>
      <c r="I1916" s="2" t="s">
        <v>52</v>
      </c>
      <c r="J1916" s="2" t="s">
        <v>426</v>
      </c>
      <c r="K1916" s="28" t="n">
        <v>36.7751060820367</v>
      </c>
      <c r="M1916" s="29" t="s">
        <v>411</v>
      </c>
      <c r="N1916" s="0" t="s">
        <v>412</v>
      </c>
      <c r="O1916" s="5" t="s">
        <v>413</v>
      </c>
      <c r="P1916" s="2" t="s">
        <v>427</v>
      </c>
      <c r="Q1916" s="30"/>
      <c r="R1916" s="30" t="n">
        <v>43283</v>
      </c>
      <c r="S1916" s="14"/>
      <c r="T1916" s="2"/>
      <c r="U1916" s="2"/>
      <c r="V1916" s="2"/>
      <c r="W1916" s="2"/>
      <c r="X1916" s="2"/>
      <c r="Y1916" s="2"/>
      <c r="Z1916" s="2"/>
      <c r="AA1916" s="2"/>
      <c r="AB1916" s="2"/>
    </row>
    <row r="1917" customFormat="false" ht="15.75" hidden="false" customHeight="false" outlineLevel="0" collapsed="false">
      <c r="A1917" s="6" t="s">
        <v>407</v>
      </c>
      <c r="B1917" s="6" t="s">
        <v>408</v>
      </c>
      <c r="C1917" s="14"/>
      <c r="D1917" s="2" t="s">
        <v>409</v>
      </c>
      <c r="E1917" s="2" t="s">
        <v>143</v>
      </c>
      <c r="F1917" s="2"/>
      <c r="G1917" s="2"/>
      <c r="H1917" s="2"/>
      <c r="I1917" s="2" t="s">
        <v>52</v>
      </c>
      <c r="J1917" s="2" t="s">
        <v>426</v>
      </c>
      <c r="K1917" s="31" t="n">
        <v>101.131541725601</v>
      </c>
      <c r="M1917" s="29" t="s">
        <v>411</v>
      </c>
      <c r="N1917" s="0" t="s">
        <v>412</v>
      </c>
      <c r="O1917" s="5" t="s">
        <v>413</v>
      </c>
      <c r="P1917" s="2" t="s">
        <v>427</v>
      </c>
      <c r="Q1917" s="30"/>
      <c r="R1917" s="30" t="n">
        <v>43300</v>
      </c>
      <c r="S1917" s="14"/>
      <c r="T1917" s="2"/>
      <c r="U1917" s="2"/>
      <c r="V1917" s="2"/>
      <c r="W1917" s="2"/>
      <c r="X1917" s="2"/>
      <c r="Y1917" s="2"/>
      <c r="Z1917" s="2"/>
      <c r="AA1917" s="2"/>
      <c r="AB1917" s="2"/>
    </row>
    <row r="1918" customFormat="false" ht="15.75" hidden="false" customHeight="false" outlineLevel="0" collapsed="false">
      <c r="A1918" s="6" t="s">
        <v>407</v>
      </c>
      <c r="B1918" s="6" t="s">
        <v>408</v>
      </c>
      <c r="C1918" s="14"/>
      <c r="D1918" s="2" t="s">
        <v>409</v>
      </c>
      <c r="E1918" s="2" t="s">
        <v>143</v>
      </c>
      <c r="F1918" s="2"/>
      <c r="G1918" s="2"/>
      <c r="H1918" s="2"/>
      <c r="I1918" s="2" t="s">
        <v>52</v>
      </c>
      <c r="J1918" s="2" t="s">
        <v>426</v>
      </c>
      <c r="K1918" s="31" t="n">
        <v>10.6082036775105</v>
      </c>
      <c r="M1918" s="29" t="s">
        <v>411</v>
      </c>
      <c r="N1918" s="0" t="s">
        <v>412</v>
      </c>
      <c r="O1918" s="5" t="s">
        <v>413</v>
      </c>
      <c r="P1918" s="2" t="s">
        <v>427</v>
      </c>
      <c r="Q1918" s="30"/>
      <c r="R1918" s="30" t="n">
        <v>43314</v>
      </c>
      <c r="S1918" s="14"/>
      <c r="T1918" s="2"/>
      <c r="U1918" s="2"/>
      <c r="V1918" s="2"/>
      <c r="W1918" s="2"/>
      <c r="X1918" s="2"/>
      <c r="Y1918" s="2"/>
      <c r="Z1918" s="2"/>
      <c r="AA1918" s="2"/>
      <c r="AB1918" s="2"/>
    </row>
    <row r="1919" customFormat="false" ht="15.75" hidden="false" customHeight="false" outlineLevel="0" collapsed="false">
      <c r="A1919" s="6" t="s">
        <v>407</v>
      </c>
      <c r="B1919" s="6" t="s">
        <v>408</v>
      </c>
      <c r="C1919" s="14"/>
      <c r="D1919" s="2" t="s">
        <v>409</v>
      </c>
      <c r="E1919" s="2" t="s">
        <v>143</v>
      </c>
      <c r="F1919" s="2"/>
      <c r="G1919" s="2"/>
      <c r="H1919" s="2"/>
      <c r="I1919" s="2" t="s">
        <v>52</v>
      </c>
      <c r="J1919" s="2" t="s">
        <v>426</v>
      </c>
      <c r="K1919" s="31" t="n">
        <v>39.9575671852899</v>
      </c>
      <c r="M1919" s="29" t="s">
        <v>411</v>
      </c>
      <c r="N1919" s="0" t="s">
        <v>412</v>
      </c>
      <c r="O1919" s="5" t="s">
        <v>413</v>
      </c>
      <c r="P1919" s="2" t="s">
        <v>427</v>
      </c>
      <c r="Q1919" s="30"/>
      <c r="R1919" s="30" t="n">
        <v>43331</v>
      </c>
      <c r="S1919" s="14"/>
      <c r="T1919" s="2"/>
      <c r="U1919" s="2"/>
      <c r="V1919" s="2"/>
      <c r="W1919" s="2"/>
      <c r="X1919" s="2"/>
      <c r="Y1919" s="2"/>
      <c r="Z1919" s="2"/>
      <c r="AA1919" s="2"/>
      <c r="AB1919" s="2"/>
    </row>
    <row r="1920" customFormat="false" ht="15.75" hidden="false" customHeight="false" outlineLevel="0" collapsed="false">
      <c r="A1920" s="6" t="s">
        <v>407</v>
      </c>
      <c r="B1920" s="6" t="s">
        <v>408</v>
      </c>
      <c r="C1920" s="14"/>
      <c r="D1920" s="2" t="s">
        <v>409</v>
      </c>
      <c r="E1920" s="2" t="s">
        <v>143</v>
      </c>
      <c r="F1920" s="2"/>
      <c r="G1920" s="2"/>
      <c r="H1920" s="2"/>
      <c r="I1920" s="2" t="s">
        <v>52</v>
      </c>
      <c r="J1920" s="2" t="s">
        <v>426</v>
      </c>
      <c r="K1920" s="31" t="n">
        <v>181.400282885431</v>
      </c>
      <c r="M1920" s="29" t="s">
        <v>411</v>
      </c>
      <c r="N1920" s="0" t="s">
        <v>412</v>
      </c>
      <c r="O1920" s="5" t="s">
        <v>413</v>
      </c>
      <c r="P1920" s="2" t="s">
        <v>427</v>
      </c>
      <c r="Q1920" s="30"/>
      <c r="R1920" s="30" t="n">
        <v>43342</v>
      </c>
      <c r="S1920" s="14"/>
      <c r="T1920" s="2"/>
      <c r="U1920" s="2"/>
      <c r="V1920" s="2"/>
      <c r="W1920" s="2"/>
      <c r="X1920" s="2"/>
      <c r="Y1920" s="2"/>
      <c r="Z1920" s="2"/>
      <c r="AA1920" s="2"/>
      <c r="AB1920" s="2"/>
    </row>
    <row r="1921" customFormat="false" ht="15.75" hidden="false" customHeight="false" outlineLevel="0" collapsed="false">
      <c r="A1921" s="6" t="s">
        <v>407</v>
      </c>
      <c r="B1921" s="6" t="s">
        <v>408</v>
      </c>
      <c r="C1921" s="14"/>
      <c r="D1921" s="2" t="s">
        <v>409</v>
      </c>
      <c r="E1921" s="2" t="s">
        <v>143</v>
      </c>
      <c r="F1921" s="2"/>
      <c r="G1921" s="2"/>
      <c r="H1921" s="2"/>
      <c r="I1921" s="2" t="s">
        <v>52</v>
      </c>
      <c r="J1921" s="2" t="s">
        <v>426</v>
      </c>
      <c r="K1921" s="31" t="n">
        <v>189.533239038189</v>
      </c>
      <c r="M1921" s="29" t="s">
        <v>411</v>
      </c>
      <c r="N1921" s="0" t="s">
        <v>412</v>
      </c>
      <c r="O1921" s="5" t="s">
        <v>413</v>
      </c>
      <c r="P1921" s="2" t="s">
        <v>427</v>
      </c>
      <c r="Q1921" s="30"/>
      <c r="R1921" s="30" t="n">
        <v>43364</v>
      </c>
      <c r="S1921" s="14"/>
      <c r="T1921" s="2"/>
      <c r="U1921" s="2"/>
      <c r="V1921" s="2"/>
      <c r="W1921" s="2"/>
      <c r="X1921" s="2"/>
      <c r="Y1921" s="2"/>
      <c r="Z1921" s="2"/>
      <c r="AA1921" s="2"/>
      <c r="AB1921" s="2"/>
    </row>
    <row r="1922" customFormat="false" ht="15.75" hidden="false" customHeight="false" outlineLevel="0" collapsed="false">
      <c r="A1922" s="6" t="s">
        <v>415</v>
      </c>
      <c r="B1922" s="6" t="s">
        <v>408</v>
      </c>
      <c r="C1922" s="14"/>
      <c r="D1922" s="2" t="s">
        <v>409</v>
      </c>
      <c r="E1922" s="2" t="s">
        <v>143</v>
      </c>
      <c r="F1922" s="2"/>
      <c r="G1922" s="2"/>
      <c r="H1922" s="2"/>
      <c r="I1922" s="2" t="s">
        <v>52</v>
      </c>
      <c r="J1922" s="2" t="s">
        <v>426</v>
      </c>
      <c r="K1922" s="31" t="n">
        <v>30.4101838755305</v>
      </c>
      <c r="M1922" s="29" t="s">
        <v>411</v>
      </c>
      <c r="N1922" s="0" t="s">
        <v>412</v>
      </c>
      <c r="O1922" s="5" t="s">
        <v>413</v>
      </c>
      <c r="P1922" s="2" t="s">
        <v>427</v>
      </c>
      <c r="R1922" s="30" t="n">
        <v>43283</v>
      </c>
      <c r="S1922" s="14"/>
      <c r="T1922" s="2"/>
      <c r="U1922" s="2"/>
      <c r="V1922" s="2"/>
      <c r="W1922" s="2"/>
      <c r="X1922" s="2"/>
      <c r="Y1922" s="2"/>
      <c r="Z1922" s="2"/>
      <c r="AA1922" s="2"/>
      <c r="AB1922" s="2"/>
    </row>
    <row r="1923" customFormat="false" ht="15.75" hidden="false" customHeight="false" outlineLevel="0" collapsed="false">
      <c r="A1923" s="6" t="s">
        <v>415</v>
      </c>
      <c r="B1923" s="6" t="s">
        <v>408</v>
      </c>
      <c r="C1923" s="14"/>
      <c r="D1923" s="2" t="s">
        <v>409</v>
      </c>
      <c r="E1923" s="2" t="s">
        <v>143</v>
      </c>
      <c r="F1923" s="2"/>
      <c r="G1923" s="2"/>
      <c r="H1923" s="2"/>
      <c r="I1923" s="2" t="s">
        <v>52</v>
      </c>
      <c r="J1923" s="2" t="s">
        <v>426</v>
      </c>
      <c r="K1923" s="31" t="n">
        <v>7.77934936350777</v>
      </c>
      <c r="M1923" s="29" t="s">
        <v>411</v>
      </c>
      <c r="N1923" s="0" t="s">
        <v>412</v>
      </c>
      <c r="O1923" s="5" t="s">
        <v>413</v>
      </c>
      <c r="P1923" s="2" t="s">
        <v>427</v>
      </c>
      <c r="R1923" s="30" t="n">
        <v>43300</v>
      </c>
      <c r="S1923" s="14"/>
      <c r="T1923" s="2"/>
      <c r="U1923" s="2"/>
      <c r="V1923" s="2"/>
      <c r="W1923" s="2"/>
      <c r="X1923" s="2"/>
      <c r="Y1923" s="2"/>
      <c r="Z1923" s="2"/>
      <c r="AA1923" s="2"/>
      <c r="AB1923" s="2"/>
    </row>
    <row r="1924" customFormat="false" ht="15.75" hidden="false" customHeight="false" outlineLevel="0" collapsed="false">
      <c r="A1924" s="6" t="s">
        <v>415</v>
      </c>
      <c r="B1924" s="6" t="s">
        <v>408</v>
      </c>
      <c r="C1924" s="14"/>
      <c r="D1924" s="2" t="s">
        <v>409</v>
      </c>
      <c r="E1924" s="2" t="s">
        <v>143</v>
      </c>
      <c r="F1924" s="2"/>
      <c r="G1924" s="2"/>
      <c r="H1924" s="2"/>
      <c r="I1924" s="2" t="s">
        <v>52</v>
      </c>
      <c r="J1924" s="2" t="s">
        <v>426</v>
      </c>
      <c r="K1924" s="31" t="n">
        <v>10.6082036775105</v>
      </c>
      <c r="M1924" s="29" t="s">
        <v>411</v>
      </c>
      <c r="N1924" s="0" t="s">
        <v>412</v>
      </c>
      <c r="O1924" s="5" t="s">
        <v>413</v>
      </c>
      <c r="P1924" s="2" t="s">
        <v>427</v>
      </c>
      <c r="R1924" s="30" t="n">
        <v>43314</v>
      </c>
      <c r="S1924" s="14"/>
      <c r="T1924" s="2"/>
      <c r="U1924" s="2"/>
      <c r="V1924" s="2"/>
      <c r="W1924" s="2"/>
      <c r="X1924" s="2"/>
      <c r="Y1924" s="2"/>
      <c r="Z1924" s="2"/>
      <c r="AA1924" s="2"/>
      <c r="AB1924" s="2"/>
    </row>
    <row r="1925" customFormat="false" ht="15.75" hidden="false" customHeight="false" outlineLevel="0" collapsed="false">
      <c r="A1925" s="6" t="s">
        <v>415</v>
      </c>
      <c r="B1925" s="6" t="s">
        <v>408</v>
      </c>
      <c r="C1925" s="14"/>
      <c r="D1925" s="2" t="s">
        <v>409</v>
      </c>
      <c r="E1925" s="2" t="s">
        <v>143</v>
      </c>
      <c r="F1925" s="2"/>
      <c r="G1925" s="2"/>
      <c r="H1925" s="2"/>
      <c r="I1925" s="2" t="s">
        <v>52</v>
      </c>
      <c r="J1925" s="2" t="s">
        <v>426</v>
      </c>
      <c r="K1925" s="31" t="n">
        <v>25.4596888260254</v>
      </c>
      <c r="M1925" s="29" t="s">
        <v>411</v>
      </c>
      <c r="N1925" s="0" t="s">
        <v>412</v>
      </c>
      <c r="O1925" s="5" t="s">
        <v>413</v>
      </c>
      <c r="P1925" s="2" t="s">
        <v>427</v>
      </c>
      <c r="R1925" s="30" t="n">
        <v>43331</v>
      </c>
      <c r="S1925" s="14"/>
      <c r="T1925" s="2"/>
      <c r="U1925" s="2"/>
      <c r="V1925" s="2"/>
      <c r="W1925" s="2"/>
      <c r="X1925" s="2"/>
      <c r="Y1925" s="2"/>
      <c r="Z1925" s="2"/>
      <c r="AA1925" s="2"/>
      <c r="AB1925" s="2"/>
    </row>
    <row r="1926" customFormat="false" ht="15.75" hidden="false" customHeight="false" outlineLevel="0" collapsed="false">
      <c r="A1926" s="6" t="s">
        <v>415</v>
      </c>
      <c r="B1926" s="6" t="s">
        <v>408</v>
      </c>
      <c r="C1926" s="14"/>
      <c r="D1926" s="2" t="s">
        <v>409</v>
      </c>
      <c r="E1926" s="2" t="s">
        <v>143</v>
      </c>
      <c r="F1926" s="2"/>
      <c r="G1926" s="2"/>
      <c r="H1926" s="2"/>
      <c r="I1926" s="2" t="s">
        <v>52</v>
      </c>
      <c r="J1926" s="2" t="s">
        <v>426</v>
      </c>
      <c r="K1926" s="31" t="n">
        <v>12.7298444130127</v>
      </c>
      <c r="M1926" s="29" t="s">
        <v>411</v>
      </c>
      <c r="N1926" s="0" t="s">
        <v>412</v>
      </c>
      <c r="O1926" s="5" t="s">
        <v>413</v>
      </c>
      <c r="P1926" s="2" t="s">
        <v>427</v>
      </c>
      <c r="R1926" s="30" t="n">
        <v>43342</v>
      </c>
      <c r="S1926" s="14"/>
      <c r="T1926" s="2"/>
      <c r="U1926" s="2"/>
      <c r="V1926" s="2"/>
      <c r="W1926" s="2"/>
      <c r="X1926" s="2"/>
      <c r="Y1926" s="2"/>
      <c r="Z1926" s="2"/>
      <c r="AA1926" s="2"/>
      <c r="AB1926" s="2"/>
    </row>
    <row r="1927" customFormat="false" ht="15.75" hidden="false" customHeight="false" outlineLevel="0" collapsed="false">
      <c r="A1927" s="6" t="s">
        <v>415</v>
      </c>
      <c r="B1927" s="6" t="s">
        <v>408</v>
      </c>
      <c r="C1927" s="14"/>
      <c r="D1927" s="2" t="s">
        <v>409</v>
      </c>
      <c r="E1927" s="2" t="s">
        <v>143</v>
      </c>
      <c r="F1927" s="2"/>
      <c r="G1927" s="2"/>
      <c r="H1927" s="2"/>
      <c r="I1927" s="2" t="s">
        <v>52</v>
      </c>
      <c r="J1927" s="2" t="s">
        <v>426</v>
      </c>
      <c r="K1927" s="31" t="n">
        <v>65.7708628005657</v>
      </c>
      <c r="M1927" s="29" t="s">
        <v>411</v>
      </c>
      <c r="N1927" s="0" t="s">
        <v>412</v>
      </c>
      <c r="O1927" s="5" t="s">
        <v>413</v>
      </c>
      <c r="P1927" s="2" t="s">
        <v>427</v>
      </c>
      <c r="R1927" s="30" t="n">
        <v>43364</v>
      </c>
      <c r="S1927" s="14"/>
      <c r="T1927" s="2"/>
      <c r="U1927" s="2"/>
      <c r="V1927" s="2"/>
      <c r="W1927" s="2"/>
      <c r="X1927" s="2"/>
      <c r="Y1927" s="2"/>
      <c r="Z1927" s="2"/>
      <c r="AA1927" s="2"/>
      <c r="AB1927" s="2"/>
    </row>
    <row r="1928" customFormat="false" ht="15.75" hidden="false" customHeight="false" outlineLevel="0" collapsed="false">
      <c r="A1928" s="6" t="s">
        <v>416</v>
      </c>
      <c r="B1928" s="6" t="s">
        <v>408</v>
      </c>
      <c r="C1928" s="14"/>
      <c r="D1928" s="2" t="s">
        <v>409</v>
      </c>
      <c r="E1928" s="2" t="s">
        <v>143</v>
      </c>
      <c r="F1928" s="2"/>
      <c r="G1928" s="2"/>
      <c r="H1928" s="2"/>
      <c r="I1928" s="2" t="s">
        <v>52</v>
      </c>
      <c r="J1928" s="2" t="s">
        <v>426</v>
      </c>
      <c r="K1928" s="31" t="n">
        <v>36.4214992927864</v>
      </c>
      <c r="M1928" s="29" t="s">
        <v>411</v>
      </c>
      <c r="N1928" s="0" t="s">
        <v>412</v>
      </c>
      <c r="O1928" s="5" t="s">
        <v>413</v>
      </c>
      <c r="P1928" s="2" t="s">
        <v>427</v>
      </c>
      <c r="R1928" s="30" t="n">
        <v>43283</v>
      </c>
      <c r="S1928" s="14"/>
      <c r="T1928" s="2"/>
      <c r="U1928" s="2"/>
      <c r="V1928" s="2"/>
      <c r="W1928" s="2"/>
      <c r="X1928" s="2"/>
      <c r="Y1928" s="2"/>
      <c r="Z1928" s="2"/>
      <c r="AA1928" s="2"/>
      <c r="AB1928" s="2"/>
    </row>
    <row r="1929" customFormat="false" ht="15.75" hidden="false" customHeight="false" outlineLevel="0" collapsed="false">
      <c r="A1929" s="6" t="s">
        <v>416</v>
      </c>
      <c r="B1929" s="6" t="s">
        <v>408</v>
      </c>
      <c r="C1929" s="14"/>
      <c r="D1929" s="2" t="s">
        <v>409</v>
      </c>
      <c r="E1929" s="2" t="s">
        <v>143</v>
      </c>
      <c r="F1929" s="2"/>
      <c r="G1929" s="2"/>
      <c r="H1929" s="2"/>
      <c r="I1929" s="2" t="s">
        <v>52</v>
      </c>
      <c r="J1929" s="2" t="s">
        <v>426</v>
      </c>
      <c r="K1929" s="31" t="n">
        <v>23.6916548797736</v>
      </c>
      <c r="M1929" s="29" t="s">
        <v>411</v>
      </c>
      <c r="N1929" s="0" t="s">
        <v>412</v>
      </c>
      <c r="O1929" s="5" t="s">
        <v>413</v>
      </c>
      <c r="P1929" s="2" t="s">
        <v>427</v>
      </c>
      <c r="R1929" s="30" t="n">
        <v>43300</v>
      </c>
      <c r="S1929" s="14"/>
      <c r="T1929" s="2"/>
      <c r="U1929" s="2"/>
      <c r="V1929" s="2"/>
      <c r="W1929" s="2"/>
      <c r="X1929" s="2"/>
      <c r="Y1929" s="2"/>
      <c r="Z1929" s="2"/>
      <c r="AA1929" s="2"/>
      <c r="AB1929" s="2"/>
    </row>
    <row r="1930" customFormat="false" ht="15.75" hidden="false" customHeight="false" outlineLevel="0" collapsed="false">
      <c r="A1930" s="6" t="s">
        <v>416</v>
      </c>
      <c r="B1930" s="6" t="s">
        <v>408</v>
      </c>
      <c r="C1930" s="14"/>
      <c r="D1930" s="2" t="s">
        <v>409</v>
      </c>
      <c r="E1930" s="2" t="s">
        <v>143</v>
      </c>
      <c r="F1930" s="2"/>
      <c r="G1930" s="2"/>
      <c r="H1930" s="2"/>
      <c r="I1930" s="2" t="s">
        <v>52</v>
      </c>
      <c r="J1930" s="2" t="s">
        <v>426</v>
      </c>
      <c r="K1930" s="31" t="n">
        <v>28.6421499292786</v>
      </c>
      <c r="M1930" s="29" t="s">
        <v>411</v>
      </c>
      <c r="N1930" s="0" t="s">
        <v>412</v>
      </c>
      <c r="O1930" s="5" t="s">
        <v>413</v>
      </c>
      <c r="P1930" s="2" t="s">
        <v>427</v>
      </c>
      <c r="R1930" s="30" t="n">
        <v>43314</v>
      </c>
      <c r="S1930" s="14"/>
      <c r="T1930" s="2"/>
      <c r="U1930" s="2"/>
      <c r="V1930" s="2"/>
      <c r="W1930" s="2"/>
      <c r="X1930" s="2"/>
      <c r="Y1930" s="2"/>
      <c r="Z1930" s="2"/>
      <c r="AA1930" s="2"/>
      <c r="AB1930" s="2"/>
    </row>
    <row r="1931" customFormat="false" ht="15.75" hidden="false" customHeight="false" outlineLevel="0" collapsed="false">
      <c r="A1931" s="6" t="s">
        <v>416</v>
      </c>
      <c r="B1931" s="6" t="s">
        <v>408</v>
      </c>
      <c r="C1931" s="14"/>
      <c r="D1931" s="2" t="s">
        <v>409</v>
      </c>
      <c r="E1931" s="2" t="s">
        <v>143</v>
      </c>
      <c r="F1931" s="2"/>
      <c r="G1931" s="2"/>
      <c r="H1931" s="2"/>
      <c r="I1931" s="2" t="s">
        <v>52</v>
      </c>
      <c r="J1931" s="2" t="s">
        <v>426</v>
      </c>
      <c r="K1931" s="31" t="n">
        <v>38.8967468175388</v>
      </c>
      <c r="M1931" s="29" t="s">
        <v>411</v>
      </c>
      <c r="N1931" s="0" t="s">
        <v>412</v>
      </c>
      <c r="O1931" s="5" t="s">
        <v>413</v>
      </c>
      <c r="P1931" s="2" t="s">
        <v>427</v>
      </c>
      <c r="R1931" s="30" t="n">
        <v>43331</v>
      </c>
      <c r="S1931" s="14"/>
      <c r="T1931" s="2"/>
      <c r="U1931" s="2"/>
      <c r="V1931" s="2"/>
      <c r="W1931" s="2"/>
      <c r="X1931" s="2"/>
      <c r="Y1931" s="2"/>
      <c r="Z1931" s="2"/>
      <c r="AA1931" s="2"/>
      <c r="AB1931" s="2"/>
    </row>
    <row r="1932" customFormat="false" ht="15.75" hidden="false" customHeight="false" outlineLevel="0" collapsed="false">
      <c r="A1932" s="6" t="s">
        <v>416</v>
      </c>
      <c r="B1932" s="6" t="s">
        <v>408</v>
      </c>
      <c r="C1932" s="14"/>
      <c r="D1932" s="2" t="s">
        <v>409</v>
      </c>
      <c r="E1932" s="2" t="s">
        <v>143</v>
      </c>
      <c r="F1932" s="2"/>
      <c r="G1932" s="2"/>
      <c r="H1932" s="2"/>
      <c r="I1932" s="2" t="s">
        <v>52</v>
      </c>
      <c r="J1932" s="2" t="s">
        <v>426</v>
      </c>
      <c r="K1932" s="31" t="n">
        <v>69.3069306930693</v>
      </c>
      <c r="M1932" s="29" t="s">
        <v>411</v>
      </c>
      <c r="N1932" s="0" t="s">
        <v>412</v>
      </c>
      <c r="O1932" s="5" t="s">
        <v>413</v>
      </c>
      <c r="P1932" s="2" t="s">
        <v>427</v>
      </c>
      <c r="R1932" s="30" t="n">
        <v>43342</v>
      </c>
      <c r="S1932" s="14"/>
      <c r="T1932" s="2"/>
      <c r="U1932" s="2"/>
      <c r="V1932" s="2"/>
      <c r="W1932" s="2"/>
      <c r="X1932" s="2"/>
      <c r="Y1932" s="2"/>
      <c r="Z1932" s="2"/>
      <c r="AA1932" s="2"/>
      <c r="AB1932" s="2"/>
    </row>
    <row r="1933" customFormat="false" ht="15.75" hidden="false" customHeight="false" outlineLevel="0" collapsed="false">
      <c r="A1933" s="6" t="s">
        <v>416</v>
      </c>
      <c r="B1933" s="6" t="s">
        <v>408</v>
      </c>
      <c r="C1933" s="14"/>
      <c r="D1933" s="2" t="s">
        <v>409</v>
      </c>
      <c r="E1933" s="2" t="s">
        <v>143</v>
      </c>
      <c r="F1933" s="2"/>
      <c r="G1933" s="2"/>
      <c r="H1933" s="2"/>
      <c r="I1933" s="2" t="s">
        <v>52</v>
      </c>
      <c r="J1933" s="2" t="s">
        <v>426</v>
      </c>
      <c r="K1933" s="31" t="n">
        <v>202.263083451202</v>
      </c>
      <c r="M1933" s="29" t="s">
        <v>411</v>
      </c>
      <c r="N1933" s="0" t="s">
        <v>412</v>
      </c>
      <c r="O1933" s="5" t="s">
        <v>413</v>
      </c>
      <c r="P1933" s="2" t="s">
        <v>427</v>
      </c>
      <c r="R1933" s="30" t="n">
        <v>43364</v>
      </c>
      <c r="S1933" s="14"/>
      <c r="T1933" s="2"/>
      <c r="U1933" s="2"/>
      <c r="V1933" s="2"/>
      <c r="W1933" s="2"/>
      <c r="X1933" s="2"/>
      <c r="Y1933" s="2"/>
      <c r="Z1933" s="2"/>
      <c r="AA1933" s="2"/>
      <c r="AB1933" s="2"/>
    </row>
    <row r="1934" customFormat="false" ht="15.75" hidden="false" customHeight="false" outlineLevel="0" collapsed="false">
      <c r="A1934" s="6" t="s">
        <v>417</v>
      </c>
      <c r="B1934" s="6" t="s">
        <v>408</v>
      </c>
      <c r="C1934" s="14"/>
      <c r="D1934" s="2" t="s">
        <v>409</v>
      </c>
      <c r="E1934" s="2" t="s">
        <v>143</v>
      </c>
      <c r="F1934" s="2"/>
      <c r="G1934" s="2"/>
      <c r="H1934" s="2"/>
      <c r="I1934" s="2" t="s">
        <v>52</v>
      </c>
      <c r="J1934" s="2" t="s">
        <v>426</v>
      </c>
      <c r="K1934" s="31" t="n">
        <v>37.4823196605375</v>
      </c>
      <c r="M1934" s="29" t="s">
        <v>411</v>
      </c>
      <c r="N1934" s="0" t="s">
        <v>412</v>
      </c>
      <c r="O1934" s="5" t="s">
        <v>413</v>
      </c>
      <c r="P1934" s="2" t="s">
        <v>427</v>
      </c>
      <c r="R1934" s="30" t="n">
        <v>43283</v>
      </c>
      <c r="S1934" s="14"/>
      <c r="T1934" s="2"/>
      <c r="U1934" s="2"/>
      <c r="V1934" s="2"/>
      <c r="W1934" s="2"/>
      <c r="X1934" s="2"/>
      <c r="Y1934" s="2"/>
      <c r="Z1934" s="2"/>
      <c r="AA1934" s="2"/>
      <c r="AB1934" s="2"/>
    </row>
    <row r="1935" customFormat="false" ht="15.75" hidden="false" customHeight="false" outlineLevel="0" collapsed="false">
      <c r="A1935" s="6" t="s">
        <v>417</v>
      </c>
      <c r="B1935" s="6" t="s">
        <v>408</v>
      </c>
      <c r="C1935" s="14"/>
      <c r="D1935" s="2" t="s">
        <v>409</v>
      </c>
      <c r="E1935" s="2" t="s">
        <v>143</v>
      </c>
      <c r="F1935" s="2"/>
      <c r="G1935" s="2"/>
      <c r="H1935" s="2"/>
      <c r="I1935" s="2" t="s">
        <v>52</v>
      </c>
      <c r="J1935" s="2" t="s">
        <v>426</v>
      </c>
      <c r="K1935" s="31" t="n">
        <v>8.84016973125887</v>
      </c>
      <c r="M1935" s="29" t="s">
        <v>411</v>
      </c>
      <c r="N1935" s="0" t="s">
        <v>412</v>
      </c>
      <c r="O1935" s="5" t="s">
        <v>413</v>
      </c>
      <c r="P1935" s="2" t="s">
        <v>427</v>
      </c>
      <c r="R1935" s="30" t="n">
        <v>43300</v>
      </c>
      <c r="S1935" s="14"/>
      <c r="T1935" s="2"/>
      <c r="U1935" s="2"/>
      <c r="V1935" s="2"/>
      <c r="W1935" s="2"/>
      <c r="X1935" s="2"/>
      <c r="Y1935" s="2"/>
      <c r="Z1935" s="2"/>
      <c r="AA1935" s="2"/>
      <c r="AB1935" s="2"/>
    </row>
    <row r="1936" customFormat="false" ht="15.75" hidden="false" customHeight="false" outlineLevel="0" collapsed="false">
      <c r="A1936" s="6" t="s">
        <v>417</v>
      </c>
      <c r="B1936" s="6" t="s">
        <v>408</v>
      </c>
      <c r="C1936" s="14"/>
      <c r="D1936" s="2" t="s">
        <v>409</v>
      </c>
      <c r="E1936" s="2" t="s">
        <v>143</v>
      </c>
      <c r="F1936" s="2"/>
      <c r="G1936" s="2"/>
      <c r="H1936" s="2"/>
      <c r="I1936" s="2" t="s">
        <v>52</v>
      </c>
      <c r="J1936" s="2" t="s">
        <v>426</v>
      </c>
      <c r="K1936" s="31" t="n">
        <v>8.48656294200851</v>
      </c>
      <c r="M1936" s="29" t="s">
        <v>411</v>
      </c>
      <c r="N1936" s="0" t="s">
        <v>412</v>
      </c>
      <c r="O1936" s="5" t="s">
        <v>413</v>
      </c>
      <c r="P1936" s="2" t="s">
        <v>427</v>
      </c>
      <c r="R1936" s="30" t="n">
        <v>43314</v>
      </c>
      <c r="S1936" s="14"/>
      <c r="T1936" s="2"/>
      <c r="U1936" s="2"/>
      <c r="V1936" s="2"/>
      <c r="W1936" s="2"/>
      <c r="X1936" s="2"/>
      <c r="Y1936" s="2"/>
      <c r="Z1936" s="2"/>
      <c r="AA1936" s="2"/>
      <c r="AB1936" s="2"/>
    </row>
    <row r="1937" customFormat="false" ht="15.75" hidden="false" customHeight="false" outlineLevel="0" collapsed="false">
      <c r="A1937" s="6" t="s">
        <v>417</v>
      </c>
      <c r="B1937" s="6" t="s">
        <v>408</v>
      </c>
      <c r="C1937" s="14"/>
      <c r="D1937" s="2" t="s">
        <v>409</v>
      </c>
      <c r="E1937" s="2" t="s">
        <v>143</v>
      </c>
      <c r="F1937" s="2"/>
      <c r="G1937" s="2"/>
      <c r="H1937" s="2"/>
      <c r="I1937" s="2" t="s">
        <v>52</v>
      </c>
      <c r="J1937" s="2" t="s">
        <v>426</v>
      </c>
      <c r="K1937" s="31" t="n">
        <v>28.6421499292785</v>
      </c>
      <c r="M1937" s="29" t="s">
        <v>411</v>
      </c>
      <c r="N1937" s="0" t="s">
        <v>412</v>
      </c>
      <c r="O1937" s="5" t="s">
        <v>413</v>
      </c>
      <c r="P1937" s="2" t="s">
        <v>427</v>
      </c>
      <c r="R1937" s="30" t="n">
        <v>43331</v>
      </c>
      <c r="S1937" s="14"/>
      <c r="T1937" s="2"/>
      <c r="U1937" s="2"/>
      <c r="V1937" s="2"/>
      <c r="W1937" s="2"/>
      <c r="X1937" s="2"/>
      <c r="Y1937" s="2"/>
      <c r="Z1937" s="2"/>
      <c r="AA1937" s="2"/>
      <c r="AB1937" s="2"/>
    </row>
    <row r="1938" customFormat="false" ht="15.75" hidden="false" customHeight="false" outlineLevel="0" collapsed="false">
      <c r="A1938" s="6" t="s">
        <v>417</v>
      </c>
      <c r="B1938" s="6" t="s">
        <v>408</v>
      </c>
      <c r="C1938" s="14"/>
      <c r="D1938" s="2" t="s">
        <v>409</v>
      </c>
      <c r="E1938" s="2" t="s">
        <v>143</v>
      </c>
      <c r="F1938" s="2"/>
      <c r="G1938" s="2"/>
      <c r="H1938" s="2"/>
      <c r="I1938" s="2" t="s">
        <v>52</v>
      </c>
      <c r="J1938" s="2" t="s">
        <v>426</v>
      </c>
      <c r="K1938" s="31" t="n">
        <v>45.2616690240453</v>
      </c>
      <c r="M1938" s="29" t="s">
        <v>411</v>
      </c>
      <c r="N1938" s="0" t="s">
        <v>412</v>
      </c>
      <c r="O1938" s="5" t="s">
        <v>413</v>
      </c>
      <c r="P1938" s="2" t="s">
        <v>427</v>
      </c>
      <c r="R1938" s="30" t="n">
        <v>43342</v>
      </c>
      <c r="S1938" s="14"/>
      <c r="T1938" s="2"/>
      <c r="U1938" s="2"/>
      <c r="V1938" s="2"/>
      <c r="W1938" s="2"/>
      <c r="X1938" s="2"/>
      <c r="Y1938" s="2"/>
      <c r="Z1938" s="2"/>
      <c r="AA1938" s="2"/>
      <c r="AB1938" s="2"/>
    </row>
    <row r="1939" customFormat="false" ht="15.75" hidden="false" customHeight="false" outlineLevel="0" collapsed="false">
      <c r="A1939" s="6" t="s">
        <v>417</v>
      </c>
      <c r="B1939" s="6" t="s">
        <v>408</v>
      </c>
      <c r="C1939" s="14"/>
      <c r="D1939" s="2" t="s">
        <v>409</v>
      </c>
      <c r="E1939" s="2" t="s">
        <v>143</v>
      </c>
      <c r="F1939" s="2"/>
      <c r="G1939" s="2"/>
      <c r="H1939" s="2"/>
      <c r="I1939" s="2" t="s">
        <v>52</v>
      </c>
      <c r="J1939" s="2" t="s">
        <v>426</v>
      </c>
      <c r="K1939" s="31" t="n">
        <v>65.4172560113154</v>
      </c>
      <c r="M1939" s="29" t="s">
        <v>411</v>
      </c>
      <c r="N1939" s="0" t="s">
        <v>412</v>
      </c>
      <c r="O1939" s="5" t="s">
        <v>413</v>
      </c>
      <c r="P1939" s="2" t="s">
        <v>427</v>
      </c>
      <c r="R1939" s="30" t="n">
        <v>43364</v>
      </c>
      <c r="S1939" s="14"/>
      <c r="T1939" s="2"/>
      <c r="U1939" s="2"/>
      <c r="V1939" s="2"/>
      <c r="W1939" s="2"/>
      <c r="X1939" s="2"/>
      <c r="Y1939" s="2"/>
      <c r="Z1939" s="2"/>
      <c r="AA1939" s="2"/>
      <c r="AB1939" s="2"/>
    </row>
    <row r="1940" customFormat="false" ht="15.75" hidden="false" customHeight="false" outlineLevel="0" collapsed="false">
      <c r="A1940" s="6" t="s">
        <v>418</v>
      </c>
      <c r="B1940" s="6" t="s">
        <v>408</v>
      </c>
      <c r="C1940" s="14"/>
      <c r="D1940" s="2" t="s">
        <v>409</v>
      </c>
      <c r="E1940" s="2" t="s">
        <v>143</v>
      </c>
      <c r="F1940" s="2"/>
      <c r="G1940" s="2"/>
      <c r="H1940" s="2"/>
      <c r="I1940" s="2" t="s">
        <v>52</v>
      </c>
      <c r="J1940" s="2" t="s">
        <v>426</v>
      </c>
      <c r="K1940" s="28" t="n">
        <v>9.77777777777781</v>
      </c>
      <c r="L1940" s="14"/>
      <c r="M1940" s="29" t="s">
        <v>411</v>
      </c>
      <c r="N1940" s="0" t="s">
        <v>412</v>
      </c>
      <c r="O1940" s="5" t="s">
        <v>413</v>
      </c>
      <c r="P1940" s="2" t="s">
        <v>428</v>
      </c>
      <c r="Q1940" s="30"/>
      <c r="R1940" s="30" t="n">
        <v>43283</v>
      </c>
      <c r="S1940" s="14"/>
      <c r="T1940" s="2"/>
      <c r="U1940" s="2"/>
      <c r="V1940" s="2"/>
      <c r="W1940" s="2"/>
      <c r="X1940" s="2"/>
      <c r="Y1940" s="2"/>
      <c r="Z1940" s="2"/>
      <c r="AA1940" s="2"/>
      <c r="AB1940" s="2"/>
    </row>
    <row r="1941" customFormat="false" ht="15.75" hidden="false" customHeight="false" outlineLevel="0" collapsed="false">
      <c r="A1941" s="6" t="s">
        <v>418</v>
      </c>
      <c r="B1941" s="6" t="s">
        <v>408</v>
      </c>
      <c r="C1941" s="14"/>
      <c r="D1941" s="2" t="s">
        <v>409</v>
      </c>
      <c r="E1941" s="2" t="s">
        <v>143</v>
      </c>
      <c r="F1941" s="2"/>
      <c r="G1941" s="2"/>
      <c r="H1941" s="2"/>
      <c r="I1941" s="2" t="s">
        <v>52</v>
      </c>
      <c r="J1941" s="2" t="s">
        <v>426</v>
      </c>
      <c r="K1941" s="31" t="n">
        <v>6.00000000000001</v>
      </c>
      <c r="L1941" s="2"/>
      <c r="M1941" s="29" t="s">
        <v>411</v>
      </c>
      <c r="N1941" s="0" t="s">
        <v>412</v>
      </c>
      <c r="O1941" s="5" t="s">
        <v>413</v>
      </c>
      <c r="P1941" s="2" t="s">
        <v>428</v>
      </c>
      <c r="Q1941" s="30"/>
      <c r="R1941" s="30" t="n">
        <v>43300</v>
      </c>
      <c r="S1941" s="14"/>
      <c r="T1941" s="2"/>
      <c r="U1941" s="2"/>
      <c r="V1941" s="2"/>
      <c r="W1941" s="2"/>
      <c r="X1941" s="2"/>
      <c r="Y1941" s="2"/>
      <c r="Z1941" s="2"/>
      <c r="AA1941" s="2"/>
      <c r="AB1941" s="2"/>
    </row>
    <row r="1942" customFormat="false" ht="15.75" hidden="false" customHeight="false" outlineLevel="0" collapsed="false">
      <c r="A1942" s="6" t="s">
        <v>418</v>
      </c>
      <c r="B1942" s="6" t="s">
        <v>408</v>
      </c>
      <c r="C1942" s="14"/>
      <c r="D1942" s="2" t="s">
        <v>409</v>
      </c>
      <c r="E1942" s="2" t="s">
        <v>143</v>
      </c>
      <c r="F1942" s="2"/>
      <c r="G1942" s="2"/>
      <c r="H1942" s="2"/>
      <c r="I1942" s="2" t="s">
        <v>52</v>
      </c>
      <c r="J1942" s="2" t="s">
        <v>426</v>
      </c>
      <c r="K1942" s="31" t="n">
        <v>9.33333333333333</v>
      </c>
      <c r="L1942" s="2"/>
      <c r="M1942" s="29" t="s">
        <v>411</v>
      </c>
      <c r="N1942" s="0" t="s">
        <v>412</v>
      </c>
      <c r="O1942" s="5" t="s">
        <v>413</v>
      </c>
      <c r="P1942" s="2" t="s">
        <v>428</v>
      </c>
      <c r="Q1942" s="30"/>
      <c r="R1942" s="30" t="n">
        <v>43314</v>
      </c>
      <c r="S1942" s="14"/>
      <c r="T1942" s="2"/>
      <c r="U1942" s="2"/>
      <c r="V1942" s="2"/>
      <c r="W1942" s="2"/>
      <c r="X1942" s="2"/>
      <c r="Y1942" s="2"/>
      <c r="Z1942" s="2"/>
      <c r="AA1942" s="2"/>
      <c r="AB1942" s="2"/>
    </row>
    <row r="1943" customFormat="false" ht="15.75" hidden="false" customHeight="false" outlineLevel="0" collapsed="false">
      <c r="A1943" s="6" t="s">
        <v>418</v>
      </c>
      <c r="B1943" s="6" t="s">
        <v>408</v>
      </c>
      <c r="C1943" s="14"/>
      <c r="D1943" s="2" t="s">
        <v>409</v>
      </c>
      <c r="E1943" s="2" t="s">
        <v>143</v>
      </c>
      <c r="F1943" s="2"/>
      <c r="G1943" s="2"/>
      <c r="H1943" s="2"/>
      <c r="I1943" s="2" t="s">
        <v>52</v>
      </c>
      <c r="J1943" s="2" t="s">
        <v>426</v>
      </c>
      <c r="K1943" s="31" t="n">
        <v>10.5555555555555</v>
      </c>
      <c r="L1943" s="2"/>
      <c r="M1943" s="29" t="s">
        <v>411</v>
      </c>
      <c r="N1943" s="0" t="s">
        <v>412</v>
      </c>
      <c r="O1943" s="5" t="s">
        <v>413</v>
      </c>
      <c r="P1943" s="2" t="s">
        <v>428</v>
      </c>
      <c r="Q1943" s="30"/>
      <c r="R1943" s="30" t="n">
        <v>43331</v>
      </c>
      <c r="S1943" s="14"/>
      <c r="T1943" s="2"/>
      <c r="U1943" s="2"/>
      <c r="V1943" s="2"/>
      <c r="W1943" s="2"/>
      <c r="X1943" s="2"/>
      <c r="Y1943" s="2"/>
      <c r="Z1943" s="2"/>
      <c r="AA1943" s="2"/>
      <c r="AB1943" s="2"/>
    </row>
    <row r="1944" customFormat="false" ht="15.75" hidden="false" customHeight="false" outlineLevel="0" collapsed="false">
      <c r="A1944" s="6" t="s">
        <v>418</v>
      </c>
      <c r="B1944" s="6" t="s">
        <v>408</v>
      </c>
      <c r="C1944" s="14"/>
      <c r="D1944" s="2" t="s">
        <v>409</v>
      </c>
      <c r="E1944" s="2" t="s">
        <v>143</v>
      </c>
      <c r="F1944" s="2"/>
      <c r="G1944" s="2"/>
      <c r="H1944" s="2"/>
      <c r="I1944" s="2" t="s">
        <v>52</v>
      </c>
      <c r="J1944" s="2" t="s">
        <v>426</v>
      </c>
      <c r="K1944" s="31" t="n">
        <v>13.7777777777777</v>
      </c>
      <c r="L1944" s="2"/>
      <c r="M1944" s="29" t="s">
        <v>411</v>
      </c>
      <c r="N1944" s="0" t="s">
        <v>412</v>
      </c>
      <c r="O1944" s="5" t="s">
        <v>413</v>
      </c>
      <c r="P1944" s="2" t="s">
        <v>428</v>
      </c>
      <c r="Q1944" s="30"/>
      <c r="R1944" s="30" t="n">
        <v>43342</v>
      </c>
      <c r="S1944" s="14"/>
      <c r="T1944" s="2"/>
      <c r="U1944" s="2"/>
      <c r="V1944" s="2"/>
      <c r="W1944" s="2"/>
      <c r="X1944" s="2"/>
      <c r="Y1944" s="2"/>
      <c r="Z1944" s="2"/>
      <c r="AA1944" s="2"/>
      <c r="AB1944" s="2"/>
    </row>
    <row r="1945" customFormat="false" ht="15.75" hidden="false" customHeight="false" outlineLevel="0" collapsed="false">
      <c r="A1945" s="6" t="s">
        <v>418</v>
      </c>
      <c r="B1945" s="6" t="s">
        <v>408</v>
      </c>
      <c r="C1945" s="14"/>
      <c r="D1945" s="2" t="s">
        <v>409</v>
      </c>
      <c r="E1945" s="2" t="s">
        <v>143</v>
      </c>
      <c r="F1945" s="2"/>
      <c r="G1945" s="2"/>
      <c r="H1945" s="2"/>
      <c r="I1945" s="2" t="s">
        <v>52</v>
      </c>
      <c r="J1945" s="2" t="s">
        <v>426</v>
      </c>
      <c r="K1945" s="31" t="n">
        <v>13.8888888888889</v>
      </c>
      <c r="L1945" s="2"/>
      <c r="M1945" s="29" t="s">
        <v>411</v>
      </c>
      <c r="N1945" s="0" t="s">
        <v>412</v>
      </c>
      <c r="O1945" s="5" t="s">
        <v>413</v>
      </c>
      <c r="P1945" s="2" t="s">
        <v>428</v>
      </c>
      <c r="Q1945" s="30"/>
      <c r="R1945" s="30" t="n">
        <v>43364</v>
      </c>
      <c r="S1945" s="14"/>
      <c r="T1945" s="2"/>
      <c r="U1945" s="2"/>
      <c r="V1945" s="2"/>
      <c r="W1945" s="2"/>
      <c r="X1945" s="2"/>
      <c r="Y1945" s="2"/>
      <c r="Z1945" s="2"/>
      <c r="AA1945" s="2"/>
      <c r="AB1945" s="2"/>
    </row>
    <row r="1946" customFormat="false" ht="15.75" hidden="false" customHeight="false" outlineLevel="0" collapsed="false">
      <c r="A1946" s="6" t="s">
        <v>420</v>
      </c>
      <c r="B1946" s="6" t="s">
        <v>408</v>
      </c>
      <c r="C1946" s="14"/>
      <c r="D1946" s="2" t="s">
        <v>409</v>
      </c>
      <c r="E1946" s="2" t="s">
        <v>143</v>
      </c>
      <c r="F1946" s="2"/>
      <c r="G1946" s="2"/>
      <c r="H1946" s="2"/>
      <c r="I1946" s="2" t="s">
        <v>52</v>
      </c>
      <c r="J1946" s="2" t="s">
        <v>426</v>
      </c>
      <c r="K1946" s="31" t="n">
        <v>32.5555555555555</v>
      </c>
      <c r="M1946" s="29" t="s">
        <v>411</v>
      </c>
      <c r="N1946" s="0" t="s">
        <v>412</v>
      </c>
      <c r="O1946" s="5" t="s">
        <v>413</v>
      </c>
      <c r="P1946" s="2" t="s">
        <v>428</v>
      </c>
      <c r="R1946" s="30" t="n">
        <v>43283</v>
      </c>
      <c r="S1946" s="14"/>
      <c r="T1946" s="2"/>
      <c r="U1946" s="2"/>
      <c r="V1946" s="2"/>
      <c r="W1946" s="2"/>
      <c r="X1946" s="2"/>
      <c r="Y1946" s="2"/>
      <c r="Z1946" s="2"/>
      <c r="AA1946" s="2"/>
      <c r="AB1946" s="2"/>
    </row>
    <row r="1947" customFormat="false" ht="15.75" hidden="false" customHeight="false" outlineLevel="0" collapsed="false">
      <c r="A1947" s="6" t="s">
        <v>420</v>
      </c>
      <c r="B1947" s="6" t="s">
        <v>408</v>
      </c>
      <c r="C1947" s="14"/>
      <c r="D1947" s="2" t="s">
        <v>409</v>
      </c>
      <c r="E1947" s="2" t="s">
        <v>143</v>
      </c>
      <c r="F1947" s="2"/>
      <c r="G1947" s="2"/>
      <c r="H1947" s="2"/>
      <c r="I1947" s="2" t="s">
        <v>52</v>
      </c>
      <c r="J1947" s="2" t="s">
        <v>426</v>
      </c>
      <c r="K1947" s="31" t="n">
        <v>19.4444444444444</v>
      </c>
      <c r="M1947" s="29" t="s">
        <v>411</v>
      </c>
      <c r="N1947" s="0" t="s">
        <v>412</v>
      </c>
      <c r="O1947" s="5" t="s">
        <v>413</v>
      </c>
      <c r="P1947" s="2" t="s">
        <v>428</v>
      </c>
      <c r="R1947" s="30" t="n">
        <v>43300</v>
      </c>
      <c r="S1947" s="14"/>
      <c r="T1947" s="2"/>
      <c r="U1947" s="2"/>
      <c r="V1947" s="2"/>
      <c r="W1947" s="2"/>
      <c r="X1947" s="2"/>
      <c r="Y1947" s="2"/>
      <c r="Z1947" s="2"/>
      <c r="AA1947" s="2"/>
      <c r="AB1947" s="2"/>
    </row>
    <row r="1948" customFormat="false" ht="15.75" hidden="false" customHeight="false" outlineLevel="0" collapsed="false">
      <c r="A1948" s="6" t="s">
        <v>420</v>
      </c>
      <c r="B1948" s="6" t="s">
        <v>408</v>
      </c>
      <c r="C1948" s="14"/>
      <c r="D1948" s="2" t="s">
        <v>409</v>
      </c>
      <c r="E1948" s="2" t="s">
        <v>143</v>
      </c>
      <c r="F1948" s="2"/>
      <c r="G1948" s="2"/>
      <c r="H1948" s="2"/>
      <c r="I1948" s="2" t="s">
        <v>52</v>
      </c>
      <c r="J1948" s="2" t="s">
        <v>426</v>
      </c>
      <c r="K1948" s="31" t="n">
        <v>51.2222222222222</v>
      </c>
      <c r="M1948" s="29" t="s">
        <v>411</v>
      </c>
      <c r="N1948" s="0" t="s">
        <v>412</v>
      </c>
      <c r="O1948" s="5" t="s">
        <v>413</v>
      </c>
      <c r="P1948" s="2" t="s">
        <v>428</v>
      </c>
      <c r="R1948" s="30" t="n">
        <v>43314</v>
      </c>
      <c r="S1948" s="14"/>
      <c r="T1948" s="2"/>
      <c r="U1948" s="2"/>
      <c r="V1948" s="2"/>
      <c r="W1948" s="2"/>
      <c r="X1948" s="2"/>
      <c r="Y1948" s="2"/>
      <c r="Z1948" s="2"/>
      <c r="AA1948" s="2"/>
      <c r="AB1948" s="2"/>
    </row>
    <row r="1949" customFormat="false" ht="15.75" hidden="false" customHeight="false" outlineLevel="0" collapsed="false">
      <c r="A1949" s="6" t="s">
        <v>420</v>
      </c>
      <c r="B1949" s="6" t="s">
        <v>408</v>
      </c>
      <c r="C1949" s="14"/>
      <c r="D1949" s="2" t="s">
        <v>409</v>
      </c>
      <c r="E1949" s="2" t="s">
        <v>143</v>
      </c>
      <c r="F1949" s="2"/>
      <c r="G1949" s="2"/>
      <c r="H1949" s="2"/>
      <c r="I1949" s="2" t="s">
        <v>52</v>
      </c>
      <c r="J1949" s="2" t="s">
        <v>426</v>
      </c>
      <c r="K1949" s="31" t="n">
        <v>13.1111111111111</v>
      </c>
      <c r="M1949" s="29" t="s">
        <v>411</v>
      </c>
      <c r="N1949" s="0" t="s">
        <v>412</v>
      </c>
      <c r="O1949" s="5" t="s">
        <v>413</v>
      </c>
      <c r="P1949" s="2" t="s">
        <v>428</v>
      </c>
      <c r="R1949" s="30" t="n">
        <v>43331</v>
      </c>
      <c r="S1949" s="14"/>
      <c r="T1949" s="2"/>
      <c r="U1949" s="2"/>
      <c r="V1949" s="2"/>
      <c r="W1949" s="2"/>
      <c r="X1949" s="2"/>
      <c r="Y1949" s="2"/>
      <c r="Z1949" s="2"/>
      <c r="AA1949" s="2"/>
      <c r="AB1949" s="2"/>
    </row>
    <row r="1950" customFormat="false" ht="15.75" hidden="false" customHeight="false" outlineLevel="0" collapsed="false">
      <c r="A1950" s="6" t="s">
        <v>420</v>
      </c>
      <c r="B1950" s="6" t="s">
        <v>408</v>
      </c>
      <c r="C1950" s="14"/>
      <c r="D1950" s="2" t="s">
        <v>409</v>
      </c>
      <c r="E1950" s="2" t="s">
        <v>143</v>
      </c>
      <c r="F1950" s="2"/>
      <c r="G1950" s="2"/>
      <c r="H1950" s="2"/>
      <c r="I1950" s="2" t="s">
        <v>52</v>
      </c>
      <c r="J1950" s="2" t="s">
        <v>426</v>
      </c>
      <c r="K1950" s="31" t="n">
        <v>74.8888888888889</v>
      </c>
      <c r="M1950" s="29" t="s">
        <v>411</v>
      </c>
      <c r="N1950" s="0" t="s">
        <v>412</v>
      </c>
      <c r="O1950" s="5" t="s">
        <v>413</v>
      </c>
      <c r="P1950" s="2" t="s">
        <v>428</v>
      </c>
      <c r="R1950" s="30" t="n">
        <v>43342</v>
      </c>
      <c r="S1950" s="14"/>
      <c r="T1950" s="2"/>
      <c r="U1950" s="2"/>
      <c r="V1950" s="2"/>
      <c r="W1950" s="2"/>
      <c r="X1950" s="2"/>
      <c r="Y1950" s="2"/>
      <c r="Z1950" s="2"/>
      <c r="AA1950" s="2"/>
      <c r="AB1950" s="2"/>
    </row>
    <row r="1951" customFormat="false" ht="15.75" hidden="false" customHeight="false" outlineLevel="0" collapsed="false">
      <c r="A1951" s="6" t="s">
        <v>420</v>
      </c>
      <c r="B1951" s="6" t="s">
        <v>408</v>
      </c>
      <c r="C1951" s="14"/>
      <c r="D1951" s="2" t="s">
        <v>409</v>
      </c>
      <c r="E1951" s="2" t="s">
        <v>143</v>
      </c>
      <c r="F1951" s="2"/>
      <c r="G1951" s="2"/>
      <c r="H1951" s="2"/>
      <c r="I1951" s="2" t="s">
        <v>52</v>
      </c>
      <c r="J1951" s="2" t="s">
        <v>426</v>
      </c>
      <c r="K1951" s="31" t="n">
        <v>3.55555555555554</v>
      </c>
      <c r="M1951" s="29" t="s">
        <v>411</v>
      </c>
      <c r="N1951" s="0" t="s">
        <v>412</v>
      </c>
      <c r="O1951" s="5" t="s">
        <v>413</v>
      </c>
      <c r="P1951" s="2" t="s">
        <v>428</v>
      </c>
      <c r="R1951" s="30" t="n">
        <v>43364</v>
      </c>
      <c r="S1951" s="14"/>
      <c r="T1951" s="2"/>
      <c r="U1951" s="2"/>
      <c r="V1951" s="2"/>
      <c r="W1951" s="2"/>
      <c r="X1951" s="2"/>
      <c r="Y1951" s="2"/>
      <c r="Z1951" s="2"/>
      <c r="AA1951" s="2"/>
      <c r="AB1951" s="2"/>
    </row>
    <row r="1952" customFormat="false" ht="15.75" hidden="false" customHeight="false" outlineLevel="0" collapsed="false">
      <c r="A1952" s="6" t="s">
        <v>421</v>
      </c>
      <c r="B1952" s="6" t="s">
        <v>408</v>
      </c>
      <c r="C1952" s="14"/>
      <c r="D1952" s="2" t="s">
        <v>409</v>
      </c>
      <c r="E1952" s="2" t="s">
        <v>143</v>
      </c>
      <c r="F1952" s="2"/>
      <c r="G1952" s="2"/>
      <c r="H1952" s="2"/>
      <c r="I1952" s="2" t="s">
        <v>52</v>
      </c>
      <c r="J1952" s="2" t="s">
        <v>426</v>
      </c>
      <c r="K1952" s="31" t="n">
        <v>8.66666666666666</v>
      </c>
      <c r="M1952" s="29" t="s">
        <v>411</v>
      </c>
      <c r="N1952" s="0" t="s">
        <v>412</v>
      </c>
      <c r="O1952" s="5" t="s">
        <v>413</v>
      </c>
      <c r="P1952" s="2" t="s">
        <v>428</v>
      </c>
      <c r="R1952" s="30" t="n">
        <v>43283</v>
      </c>
      <c r="S1952" s="14"/>
      <c r="T1952" s="2"/>
      <c r="U1952" s="2"/>
      <c r="V1952" s="2"/>
      <c r="W1952" s="2"/>
      <c r="X1952" s="2"/>
      <c r="Y1952" s="2"/>
      <c r="Z1952" s="2"/>
      <c r="AA1952" s="2"/>
      <c r="AB1952" s="2"/>
    </row>
    <row r="1953" customFormat="false" ht="15.75" hidden="false" customHeight="false" outlineLevel="0" collapsed="false">
      <c r="A1953" s="6" t="s">
        <v>421</v>
      </c>
      <c r="B1953" s="6" t="s">
        <v>408</v>
      </c>
      <c r="C1953" s="14"/>
      <c r="D1953" s="2" t="s">
        <v>409</v>
      </c>
      <c r="E1953" s="2" t="s">
        <v>143</v>
      </c>
      <c r="F1953" s="2"/>
      <c r="G1953" s="2"/>
      <c r="H1953" s="2"/>
      <c r="I1953" s="2" t="s">
        <v>52</v>
      </c>
      <c r="J1953" s="2" t="s">
        <v>426</v>
      </c>
      <c r="K1953" s="31" t="n">
        <v>33.111111111111</v>
      </c>
      <c r="M1953" s="29" t="s">
        <v>411</v>
      </c>
      <c r="N1953" s="0" t="s">
        <v>412</v>
      </c>
      <c r="O1953" s="5" t="s">
        <v>413</v>
      </c>
      <c r="P1953" s="2" t="s">
        <v>428</v>
      </c>
      <c r="R1953" s="30" t="n">
        <v>43300</v>
      </c>
      <c r="S1953" s="14"/>
      <c r="T1953" s="2"/>
      <c r="U1953" s="2"/>
      <c r="V1953" s="2"/>
      <c r="W1953" s="2"/>
      <c r="X1953" s="2"/>
      <c r="Y1953" s="2"/>
      <c r="Z1953" s="2"/>
      <c r="AA1953" s="2"/>
      <c r="AB1953" s="2"/>
    </row>
    <row r="1954" customFormat="false" ht="15.75" hidden="false" customHeight="false" outlineLevel="0" collapsed="false">
      <c r="A1954" s="6" t="s">
        <v>421</v>
      </c>
      <c r="B1954" s="6" t="s">
        <v>408</v>
      </c>
      <c r="C1954" s="14"/>
      <c r="D1954" s="2" t="s">
        <v>409</v>
      </c>
      <c r="E1954" s="2" t="s">
        <v>143</v>
      </c>
      <c r="F1954" s="2"/>
      <c r="G1954" s="2"/>
      <c r="H1954" s="2"/>
      <c r="I1954" s="2" t="s">
        <v>52</v>
      </c>
      <c r="J1954" s="2" t="s">
        <v>426</v>
      </c>
      <c r="K1954" s="31" t="n">
        <v>15.4444444444444</v>
      </c>
      <c r="M1954" s="29" t="s">
        <v>411</v>
      </c>
      <c r="N1954" s="0" t="s">
        <v>412</v>
      </c>
      <c r="O1954" s="5" t="s">
        <v>413</v>
      </c>
      <c r="P1954" s="2" t="s">
        <v>428</v>
      </c>
      <c r="R1954" s="30" t="n">
        <v>43314</v>
      </c>
      <c r="S1954" s="14"/>
      <c r="T1954" s="2"/>
      <c r="U1954" s="2"/>
      <c r="V1954" s="2"/>
      <c r="W1954" s="2"/>
      <c r="X1954" s="2"/>
      <c r="Y1954" s="2"/>
      <c r="Z1954" s="2"/>
      <c r="AA1954" s="2"/>
      <c r="AB1954" s="2"/>
    </row>
    <row r="1955" customFormat="false" ht="15.75" hidden="false" customHeight="false" outlineLevel="0" collapsed="false">
      <c r="A1955" s="6" t="s">
        <v>421</v>
      </c>
      <c r="B1955" s="6" t="s">
        <v>408</v>
      </c>
      <c r="C1955" s="14"/>
      <c r="D1955" s="2" t="s">
        <v>409</v>
      </c>
      <c r="E1955" s="2" t="s">
        <v>143</v>
      </c>
      <c r="F1955" s="2"/>
      <c r="G1955" s="2"/>
      <c r="H1955" s="2"/>
      <c r="I1955" s="2" t="s">
        <v>52</v>
      </c>
      <c r="J1955" s="2" t="s">
        <v>426</v>
      </c>
      <c r="K1955" s="31" t="n">
        <v>38.3333333333333</v>
      </c>
      <c r="M1955" s="29" t="s">
        <v>411</v>
      </c>
      <c r="N1955" s="0" t="s">
        <v>412</v>
      </c>
      <c r="O1955" s="5" t="s">
        <v>413</v>
      </c>
      <c r="P1955" s="2" t="s">
        <v>428</v>
      </c>
      <c r="R1955" s="30" t="n">
        <v>43331</v>
      </c>
      <c r="S1955" s="14"/>
      <c r="T1955" s="2"/>
      <c r="U1955" s="2"/>
      <c r="V1955" s="2"/>
      <c r="W1955" s="2"/>
      <c r="X1955" s="2"/>
      <c r="Y1955" s="2"/>
      <c r="Z1955" s="2"/>
      <c r="AA1955" s="2"/>
      <c r="AB1955" s="2"/>
    </row>
    <row r="1956" customFormat="false" ht="15.75" hidden="false" customHeight="false" outlineLevel="0" collapsed="false">
      <c r="A1956" s="6" t="s">
        <v>421</v>
      </c>
      <c r="B1956" s="6" t="s">
        <v>408</v>
      </c>
      <c r="C1956" s="14"/>
      <c r="D1956" s="2" t="s">
        <v>409</v>
      </c>
      <c r="E1956" s="2" t="s">
        <v>143</v>
      </c>
      <c r="F1956" s="2"/>
      <c r="G1956" s="2"/>
      <c r="H1956" s="2"/>
      <c r="I1956" s="2" t="s">
        <v>52</v>
      </c>
      <c r="J1956" s="2" t="s">
        <v>426</v>
      </c>
      <c r="K1956" s="31" t="n">
        <v>14.111111111111</v>
      </c>
      <c r="M1956" s="29" t="s">
        <v>411</v>
      </c>
      <c r="N1956" s="0" t="s">
        <v>412</v>
      </c>
      <c r="O1956" s="5" t="s">
        <v>413</v>
      </c>
      <c r="P1956" s="2" t="s">
        <v>428</v>
      </c>
      <c r="R1956" s="30" t="n">
        <v>43342</v>
      </c>
      <c r="S1956" s="14"/>
      <c r="T1956" s="2"/>
      <c r="U1956" s="2"/>
      <c r="V1956" s="2"/>
      <c r="W1956" s="2"/>
      <c r="X1956" s="2"/>
      <c r="Y1956" s="2"/>
      <c r="Z1956" s="2"/>
      <c r="AA1956" s="2"/>
      <c r="AB1956" s="2"/>
    </row>
    <row r="1957" customFormat="false" ht="15.75" hidden="false" customHeight="false" outlineLevel="0" collapsed="false">
      <c r="A1957" s="6" t="s">
        <v>421</v>
      </c>
      <c r="B1957" s="6" t="s">
        <v>408</v>
      </c>
      <c r="C1957" s="14"/>
      <c r="D1957" s="2" t="s">
        <v>409</v>
      </c>
      <c r="E1957" s="2" t="s">
        <v>143</v>
      </c>
      <c r="F1957" s="2"/>
      <c r="G1957" s="2"/>
      <c r="H1957" s="2"/>
      <c r="I1957" s="2" t="s">
        <v>52</v>
      </c>
      <c r="J1957" s="2" t="s">
        <v>426</v>
      </c>
      <c r="K1957" s="31" t="n">
        <v>8.44444444444444</v>
      </c>
      <c r="M1957" s="29" t="s">
        <v>411</v>
      </c>
      <c r="N1957" s="0" t="s">
        <v>412</v>
      </c>
      <c r="O1957" s="5" t="s">
        <v>413</v>
      </c>
      <c r="P1957" s="2" t="s">
        <v>428</v>
      </c>
      <c r="R1957" s="30" t="n">
        <v>43364</v>
      </c>
      <c r="S1957" s="14"/>
      <c r="T1957" s="2"/>
      <c r="U1957" s="2"/>
      <c r="V1957" s="2"/>
      <c r="W1957" s="2"/>
      <c r="X1957" s="2"/>
      <c r="Y1957" s="2"/>
      <c r="Z1957" s="2"/>
      <c r="AA1957" s="2"/>
      <c r="AB1957" s="2"/>
    </row>
    <row r="1958" customFormat="false" ht="15.75" hidden="false" customHeight="false" outlineLevel="0" collapsed="false">
      <c r="A1958" s="6" t="s">
        <v>422</v>
      </c>
      <c r="B1958" s="6" t="s">
        <v>408</v>
      </c>
      <c r="C1958" s="14"/>
      <c r="D1958" s="2" t="s">
        <v>409</v>
      </c>
      <c r="E1958" s="2" t="s">
        <v>143</v>
      </c>
      <c r="F1958" s="2"/>
      <c r="G1958" s="2"/>
      <c r="H1958" s="2"/>
      <c r="I1958" s="2" t="s">
        <v>52</v>
      </c>
      <c r="J1958" s="2" t="s">
        <v>426</v>
      </c>
      <c r="K1958" s="31" t="n">
        <v>26.1111111111111</v>
      </c>
      <c r="M1958" s="29" t="s">
        <v>411</v>
      </c>
      <c r="N1958" s="0" t="s">
        <v>412</v>
      </c>
      <c r="O1958" s="5" t="s">
        <v>413</v>
      </c>
      <c r="P1958" s="2" t="s">
        <v>428</v>
      </c>
      <c r="R1958" s="30" t="n">
        <v>43283</v>
      </c>
      <c r="S1958" s="14"/>
      <c r="T1958" s="2"/>
      <c r="U1958" s="2"/>
      <c r="V1958" s="2"/>
      <c r="W1958" s="2"/>
      <c r="X1958" s="2"/>
      <c r="Y1958" s="2"/>
      <c r="Z1958" s="2"/>
      <c r="AA1958" s="2"/>
      <c r="AB1958" s="2"/>
    </row>
    <row r="1959" customFormat="false" ht="15.75" hidden="false" customHeight="false" outlineLevel="0" collapsed="false">
      <c r="A1959" s="6" t="s">
        <v>422</v>
      </c>
      <c r="B1959" s="6" t="s">
        <v>408</v>
      </c>
      <c r="C1959" s="14"/>
      <c r="D1959" s="2" t="s">
        <v>409</v>
      </c>
      <c r="E1959" s="2" t="s">
        <v>143</v>
      </c>
      <c r="F1959" s="2"/>
      <c r="G1959" s="2"/>
      <c r="H1959" s="2"/>
      <c r="I1959" s="2" t="s">
        <v>52</v>
      </c>
      <c r="J1959" s="2" t="s">
        <v>426</v>
      </c>
      <c r="K1959" s="31" t="n">
        <v>15.3333333333333</v>
      </c>
      <c r="M1959" s="29" t="s">
        <v>411</v>
      </c>
      <c r="N1959" s="0" t="s">
        <v>412</v>
      </c>
      <c r="O1959" s="5" t="s">
        <v>413</v>
      </c>
      <c r="P1959" s="2" t="s">
        <v>428</v>
      </c>
      <c r="R1959" s="30" t="n">
        <v>43300</v>
      </c>
      <c r="S1959" s="14"/>
      <c r="T1959" s="2"/>
      <c r="U1959" s="2"/>
      <c r="V1959" s="2"/>
      <c r="W1959" s="2"/>
      <c r="X1959" s="2"/>
      <c r="Y1959" s="2"/>
      <c r="Z1959" s="2"/>
      <c r="AA1959" s="2"/>
      <c r="AB1959" s="2"/>
    </row>
    <row r="1960" customFormat="false" ht="15.75" hidden="false" customHeight="false" outlineLevel="0" collapsed="false">
      <c r="A1960" s="6" t="s">
        <v>422</v>
      </c>
      <c r="B1960" s="6" t="s">
        <v>408</v>
      </c>
      <c r="C1960" s="14"/>
      <c r="D1960" s="2" t="s">
        <v>409</v>
      </c>
      <c r="E1960" s="2" t="s">
        <v>143</v>
      </c>
      <c r="F1960" s="2"/>
      <c r="G1960" s="2"/>
      <c r="H1960" s="2"/>
      <c r="I1960" s="2" t="s">
        <v>52</v>
      </c>
      <c r="J1960" s="2" t="s">
        <v>426</v>
      </c>
      <c r="K1960" s="31" t="n">
        <v>13.9999999999999</v>
      </c>
      <c r="M1960" s="29" t="s">
        <v>411</v>
      </c>
      <c r="N1960" s="0" t="s">
        <v>412</v>
      </c>
      <c r="O1960" s="5" t="s">
        <v>413</v>
      </c>
      <c r="P1960" s="2" t="s">
        <v>428</v>
      </c>
      <c r="R1960" s="30" t="n">
        <v>43314</v>
      </c>
      <c r="S1960" s="14"/>
      <c r="T1960" s="2"/>
      <c r="U1960" s="2"/>
      <c r="V1960" s="2"/>
      <c r="W1960" s="2"/>
      <c r="X1960" s="2"/>
      <c r="Y1960" s="2"/>
      <c r="Z1960" s="2"/>
      <c r="AA1960" s="2"/>
      <c r="AB1960" s="2"/>
    </row>
    <row r="1961" customFormat="false" ht="15.75" hidden="false" customHeight="false" outlineLevel="0" collapsed="false">
      <c r="A1961" s="6" t="s">
        <v>422</v>
      </c>
      <c r="B1961" s="6" t="s">
        <v>408</v>
      </c>
      <c r="C1961" s="14"/>
      <c r="D1961" s="2" t="s">
        <v>409</v>
      </c>
      <c r="E1961" s="2" t="s">
        <v>143</v>
      </c>
      <c r="F1961" s="2"/>
      <c r="G1961" s="2"/>
      <c r="H1961" s="2"/>
      <c r="I1961" s="2" t="s">
        <v>52</v>
      </c>
      <c r="J1961" s="2" t="s">
        <v>426</v>
      </c>
      <c r="K1961" s="31" t="n">
        <v>9.99999999999999</v>
      </c>
      <c r="M1961" s="29" t="s">
        <v>411</v>
      </c>
      <c r="N1961" s="0" t="s">
        <v>412</v>
      </c>
      <c r="O1961" s="5" t="s">
        <v>413</v>
      </c>
      <c r="P1961" s="2" t="s">
        <v>428</v>
      </c>
      <c r="R1961" s="30" t="n">
        <v>43331</v>
      </c>
      <c r="S1961" s="14"/>
      <c r="T1961" s="2"/>
      <c r="U1961" s="2"/>
      <c r="V1961" s="2"/>
      <c r="W1961" s="2"/>
      <c r="X1961" s="2"/>
      <c r="Y1961" s="2"/>
      <c r="Z1961" s="2"/>
      <c r="AA1961" s="2"/>
      <c r="AB1961" s="2"/>
    </row>
    <row r="1962" customFormat="false" ht="15.75" hidden="false" customHeight="false" outlineLevel="0" collapsed="false">
      <c r="A1962" s="6" t="s">
        <v>422</v>
      </c>
      <c r="B1962" s="6" t="s">
        <v>408</v>
      </c>
      <c r="C1962" s="14"/>
      <c r="D1962" s="2" t="s">
        <v>409</v>
      </c>
      <c r="E1962" s="2" t="s">
        <v>143</v>
      </c>
      <c r="F1962" s="2"/>
      <c r="G1962" s="2"/>
      <c r="H1962" s="2"/>
      <c r="I1962" s="2" t="s">
        <v>52</v>
      </c>
      <c r="J1962" s="2" t="s">
        <v>426</v>
      </c>
      <c r="K1962" s="31" t="n">
        <v>17.8888888888888</v>
      </c>
      <c r="M1962" s="29" t="s">
        <v>411</v>
      </c>
      <c r="N1962" s="0" t="s">
        <v>412</v>
      </c>
      <c r="O1962" s="5" t="s">
        <v>413</v>
      </c>
      <c r="P1962" s="2" t="s">
        <v>428</v>
      </c>
      <c r="R1962" s="30" t="n">
        <v>43342</v>
      </c>
      <c r="S1962" s="14"/>
      <c r="T1962" s="2"/>
      <c r="U1962" s="2"/>
      <c r="V1962" s="2"/>
      <c r="W1962" s="2"/>
      <c r="X1962" s="2"/>
      <c r="Y1962" s="2"/>
      <c r="Z1962" s="2"/>
      <c r="AA1962" s="2"/>
      <c r="AB1962" s="2"/>
    </row>
    <row r="1963" customFormat="false" ht="15.75" hidden="false" customHeight="false" outlineLevel="0" collapsed="false">
      <c r="A1963" s="6" t="s">
        <v>422</v>
      </c>
      <c r="B1963" s="6" t="s">
        <v>408</v>
      </c>
      <c r="C1963" s="14"/>
      <c r="D1963" s="2" t="s">
        <v>409</v>
      </c>
      <c r="E1963" s="2" t="s">
        <v>143</v>
      </c>
      <c r="F1963" s="2"/>
      <c r="G1963" s="2"/>
      <c r="H1963" s="2"/>
      <c r="I1963" s="2" t="s">
        <v>52</v>
      </c>
      <c r="J1963" s="2" t="s">
        <v>426</v>
      </c>
      <c r="K1963" s="31" t="n">
        <v>2.99999999999999</v>
      </c>
      <c r="M1963" s="29" t="s">
        <v>411</v>
      </c>
      <c r="N1963" s="0" t="s">
        <v>412</v>
      </c>
      <c r="O1963" s="5" t="s">
        <v>413</v>
      </c>
      <c r="P1963" s="2" t="s">
        <v>428</v>
      </c>
      <c r="R1963" s="30" t="n">
        <v>43364</v>
      </c>
      <c r="S1963" s="14"/>
      <c r="T1963" s="2"/>
      <c r="U1963" s="2"/>
      <c r="V1963" s="2"/>
      <c r="W1963" s="2"/>
      <c r="X1963" s="2"/>
      <c r="Y1963" s="2"/>
      <c r="Z1963" s="2"/>
      <c r="AA1963" s="2"/>
      <c r="AB1963" s="2"/>
    </row>
    <row r="1964" customFormat="false" ht="15.75" hidden="false" customHeight="false" outlineLevel="0" collapsed="false">
      <c r="A1964" s="6" t="s">
        <v>407</v>
      </c>
      <c r="B1964" s="6" t="s">
        <v>408</v>
      </c>
      <c r="C1964" s="14"/>
      <c r="D1964" s="2" t="s">
        <v>409</v>
      </c>
      <c r="E1964" s="2" t="s">
        <v>143</v>
      </c>
      <c r="F1964" s="2"/>
      <c r="G1964" s="2"/>
      <c r="H1964" s="2"/>
      <c r="I1964" s="2" t="s">
        <v>52</v>
      </c>
      <c r="J1964" s="2" t="s">
        <v>429</v>
      </c>
      <c r="K1964" s="28" t="n">
        <v>21.476510067114</v>
      </c>
      <c r="M1964" s="29" t="s">
        <v>411</v>
      </c>
      <c r="N1964" s="0" t="s">
        <v>412</v>
      </c>
      <c r="O1964" s="5" t="s">
        <v>413</v>
      </c>
      <c r="P1964" s="2" t="s">
        <v>430</v>
      </c>
      <c r="Q1964" s="30"/>
      <c r="R1964" s="30" t="n">
        <v>43283</v>
      </c>
      <c r="S1964" s="14"/>
      <c r="T1964" s="2"/>
      <c r="U1964" s="2"/>
      <c r="V1964" s="2"/>
      <c r="W1964" s="2"/>
      <c r="X1964" s="2"/>
      <c r="Y1964" s="2"/>
      <c r="Z1964" s="2"/>
      <c r="AA1964" s="2"/>
      <c r="AB1964" s="2"/>
    </row>
    <row r="1965" customFormat="false" ht="15.75" hidden="false" customHeight="false" outlineLevel="0" collapsed="false">
      <c r="A1965" s="6" t="s">
        <v>407</v>
      </c>
      <c r="B1965" s="6" t="s">
        <v>408</v>
      </c>
      <c r="C1965" s="14"/>
      <c r="D1965" s="2" t="s">
        <v>409</v>
      </c>
      <c r="E1965" s="2" t="s">
        <v>143</v>
      </c>
      <c r="F1965" s="2"/>
      <c r="G1965" s="2"/>
      <c r="H1965" s="2"/>
      <c r="I1965" s="2" t="s">
        <v>52</v>
      </c>
      <c r="J1965" s="2" t="s">
        <v>429</v>
      </c>
      <c r="K1965" s="28" t="n">
        <v>4.61744966442953</v>
      </c>
      <c r="M1965" s="29" t="s">
        <v>411</v>
      </c>
      <c r="N1965" s="0" t="s">
        <v>412</v>
      </c>
      <c r="O1965" s="5" t="s">
        <v>413</v>
      </c>
      <c r="P1965" s="2" t="s">
        <v>430</v>
      </c>
      <c r="Q1965" s="30"/>
      <c r="R1965" s="30" t="n">
        <v>43300</v>
      </c>
      <c r="S1965" s="14"/>
      <c r="T1965" s="2"/>
      <c r="U1965" s="2"/>
      <c r="V1965" s="2"/>
      <c r="W1965" s="2"/>
      <c r="X1965" s="2"/>
      <c r="Y1965" s="2"/>
      <c r="Z1965" s="2"/>
      <c r="AA1965" s="2"/>
      <c r="AB1965" s="2"/>
    </row>
    <row r="1966" customFormat="false" ht="15.75" hidden="false" customHeight="false" outlineLevel="0" collapsed="false">
      <c r="A1966" s="6" t="s">
        <v>407</v>
      </c>
      <c r="B1966" s="6" t="s">
        <v>408</v>
      </c>
      <c r="C1966" s="14"/>
      <c r="D1966" s="2" t="s">
        <v>409</v>
      </c>
      <c r="E1966" s="2" t="s">
        <v>143</v>
      </c>
      <c r="F1966" s="2"/>
      <c r="G1966" s="2"/>
      <c r="H1966" s="2"/>
      <c r="I1966" s="2" t="s">
        <v>52</v>
      </c>
      <c r="J1966" s="2" t="s">
        <v>429</v>
      </c>
      <c r="K1966" s="28" t="n">
        <v>6.87248322147651</v>
      </c>
      <c r="M1966" s="29" t="s">
        <v>411</v>
      </c>
      <c r="N1966" s="0" t="s">
        <v>412</v>
      </c>
      <c r="O1966" s="5" t="s">
        <v>413</v>
      </c>
      <c r="P1966" s="2" t="s">
        <v>430</v>
      </c>
      <c r="Q1966" s="30"/>
      <c r="R1966" s="30" t="n">
        <v>43314</v>
      </c>
      <c r="S1966" s="14"/>
      <c r="T1966" s="2"/>
      <c r="U1966" s="2"/>
      <c r="V1966" s="2"/>
      <c r="W1966" s="2"/>
      <c r="X1966" s="2"/>
      <c r="Y1966" s="2"/>
      <c r="Z1966" s="2"/>
      <c r="AA1966" s="2"/>
      <c r="AB1966" s="2"/>
    </row>
    <row r="1967" customFormat="false" ht="15.75" hidden="false" customHeight="false" outlineLevel="0" collapsed="false">
      <c r="A1967" s="6" t="s">
        <v>407</v>
      </c>
      <c r="B1967" s="6" t="s">
        <v>408</v>
      </c>
      <c r="C1967" s="14"/>
      <c r="D1967" s="2" t="s">
        <v>409</v>
      </c>
      <c r="E1967" s="2" t="s">
        <v>143</v>
      </c>
      <c r="F1967" s="2"/>
      <c r="G1967" s="2"/>
      <c r="H1967" s="2"/>
      <c r="I1967" s="2" t="s">
        <v>52</v>
      </c>
      <c r="J1967" s="2" t="s">
        <v>429</v>
      </c>
      <c r="K1967" s="28" t="n">
        <v>17.9328859060402</v>
      </c>
      <c r="M1967" s="29" t="s">
        <v>411</v>
      </c>
      <c r="N1967" s="0" t="s">
        <v>412</v>
      </c>
      <c r="O1967" s="5" t="s">
        <v>413</v>
      </c>
      <c r="P1967" s="2" t="s">
        <v>430</v>
      </c>
      <c r="Q1967" s="30"/>
      <c r="R1967" s="30" t="n">
        <v>43331</v>
      </c>
      <c r="S1967" s="14"/>
      <c r="T1967" s="2"/>
      <c r="U1967" s="2"/>
      <c r="V1967" s="2"/>
      <c r="W1967" s="2"/>
      <c r="X1967" s="2"/>
      <c r="Y1967" s="2"/>
      <c r="Z1967" s="2"/>
      <c r="AA1967" s="2"/>
      <c r="AB1967" s="2"/>
    </row>
    <row r="1968" customFormat="false" ht="15.75" hidden="false" customHeight="false" outlineLevel="0" collapsed="false">
      <c r="A1968" s="6" t="s">
        <v>407</v>
      </c>
      <c r="B1968" s="6" t="s">
        <v>408</v>
      </c>
      <c r="C1968" s="14"/>
      <c r="D1968" s="2" t="s">
        <v>409</v>
      </c>
      <c r="E1968" s="2" t="s">
        <v>143</v>
      </c>
      <c r="F1968" s="2"/>
      <c r="G1968" s="2"/>
      <c r="H1968" s="2"/>
      <c r="I1968" s="2" t="s">
        <v>52</v>
      </c>
      <c r="J1968" s="2" t="s">
        <v>429</v>
      </c>
      <c r="K1968" s="28" t="n">
        <v>46.1744966442952</v>
      </c>
      <c r="M1968" s="29" t="s">
        <v>411</v>
      </c>
      <c r="N1968" s="0" t="s">
        <v>412</v>
      </c>
      <c r="O1968" s="5" t="s">
        <v>413</v>
      </c>
      <c r="P1968" s="2" t="s">
        <v>430</v>
      </c>
      <c r="Q1968" s="30"/>
      <c r="R1968" s="30" t="n">
        <v>43342</v>
      </c>
      <c r="S1968" s="14"/>
      <c r="T1968" s="2"/>
      <c r="U1968" s="2"/>
      <c r="V1968" s="2"/>
      <c r="W1968" s="2"/>
      <c r="X1968" s="2"/>
      <c r="Y1968" s="2"/>
      <c r="Z1968" s="2"/>
      <c r="AA1968" s="2"/>
      <c r="AB1968" s="2"/>
    </row>
    <row r="1969" customFormat="false" ht="15.75" hidden="false" customHeight="false" outlineLevel="0" collapsed="false">
      <c r="A1969" s="6" t="s">
        <v>407</v>
      </c>
      <c r="B1969" s="6" t="s">
        <v>408</v>
      </c>
      <c r="C1969" s="14"/>
      <c r="D1969" s="2" t="s">
        <v>409</v>
      </c>
      <c r="E1969" s="2" t="s">
        <v>143</v>
      </c>
      <c r="F1969" s="2"/>
      <c r="G1969" s="2"/>
      <c r="H1969" s="2"/>
      <c r="I1969" s="2" t="s">
        <v>52</v>
      </c>
      <c r="J1969" s="2" t="s">
        <v>429</v>
      </c>
      <c r="K1969" s="28" t="n">
        <v>79.3557046979865</v>
      </c>
      <c r="M1969" s="29" t="s">
        <v>411</v>
      </c>
      <c r="N1969" s="0" t="s">
        <v>412</v>
      </c>
      <c r="O1969" s="5" t="s">
        <v>413</v>
      </c>
      <c r="P1969" s="2" t="s">
        <v>430</v>
      </c>
      <c r="Q1969" s="30"/>
      <c r="R1969" s="30" t="n">
        <v>43364</v>
      </c>
      <c r="S1969" s="14"/>
      <c r="T1969" s="2"/>
      <c r="U1969" s="2"/>
      <c r="V1969" s="2"/>
      <c r="W1969" s="2"/>
      <c r="X1969" s="2"/>
      <c r="Y1969" s="2"/>
      <c r="Z1969" s="2"/>
      <c r="AA1969" s="2"/>
      <c r="AB1969" s="2"/>
    </row>
    <row r="1970" customFormat="false" ht="15.75" hidden="false" customHeight="false" outlineLevel="0" collapsed="false">
      <c r="A1970" s="6" t="s">
        <v>415</v>
      </c>
      <c r="B1970" s="6" t="s">
        <v>408</v>
      </c>
      <c r="C1970" s="14"/>
      <c r="D1970" s="2" t="s">
        <v>409</v>
      </c>
      <c r="E1970" s="2" t="s">
        <v>143</v>
      </c>
      <c r="F1970" s="2"/>
      <c r="G1970" s="2"/>
      <c r="H1970" s="2"/>
      <c r="I1970" s="2" t="s">
        <v>52</v>
      </c>
      <c r="J1970" s="2" t="s">
        <v>429</v>
      </c>
      <c r="K1970" s="28" t="n">
        <v>16.6442953020134</v>
      </c>
      <c r="M1970" s="29" t="s">
        <v>411</v>
      </c>
      <c r="N1970" s="0" t="s">
        <v>412</v>
      </c>
      <c r="O1970" s="5" t="s">
        <v>413</v>
      </c>
      <c r="P1970" s="2" t="s">
        <v>430</v>
      </c>
      <c r="R1970" s="30" t="n">
        <v>43283</v>
      </c>
      <c r="S1970" s="14"/>
      <c r="T1970" s="2"/>
      <c r="U1970" s="2"/>
      <c r="V1970" s="2"/>
      <c r="W1970" s="2"/>
      <c r="X1970" s="2"/>
      <c r="Y1970" s="2"/>
      <c r="Z1970" s="2"/>
      <c r="AA1970" s="2"/>
      <c r="AB1970" s="2"/>
    </row>
    <row r="1971" customFormat="false" ht="15.75" hidden="false" customHeight="false" outlineLevel="0" collapsed="false">
      <c r="A1971" s="6" t="s">
        <v>415</v>
      </c>
      <c r="B1971" s="6" t="s">
        <v>408</v>
      </c>
      <c r="C1971" s="14"/>
      <c r="D1971" s="2" t="s">
        <v>409</v>
      </c>
      <c r="E1971" s="2" t="s">
        <v>143</v>
      </c>
      <c r="F1971" s="2"/>
      <c r="G1971" s="2"/>
      <c r="H1971" s="2"/>
      <c r="I1971" s="2" t="s">
        <v>52</v>
      </c>
      <c r="J1971" s="2" t="s">
        <v>429</v>
      </c>
      <c r="K1971" s="28" t="n">
        <v>2.79194630872481</v>
      </c>
      <c r="M1971" s="29" t="s">
        <v>411</v>
      </c>
      <c r="N1971" s="0" t="s">
        <v>412</v>
      </c>
      <c r="O1971" s="5" t="s">
        <v>413</v>
      </c>
      <c r="P1971" s="2" t="s">
        <v>430</v>
      </c>
      <c r="R1971" s="30" t="n">
        <v>43300</v>
      </c>
      <c r="S1971" s="14"/>
      <c r="T1971" s="2"/>
      <c r="U1971" s="2"/>
      <c r="V1971" s="2"/>
      <c r="W1971" s="2"/>
      <c r="X1971" s="2"/>
      <c r="Y1971" s="2"/>
      <c r="Z1971" s="2"/>
      <c r="AA1971" s="2"/>
      <c r="AB1971" s="2"/>
    </row>
    <row r="1972" customFormat="false" ht="15.75" hidden="false" customHeight="false" outlineLevel="0" collapsed="false">
      <c r="A1972" s="6" t="s">
        <v>415</v>
      </c>
      <c r="B1972" s="6" t="s">
        <v>408</v>
      </c>
      <c r="C1972" s="14"/>
      <c r="D1972" s="2" t="s">
        <v>409</v>
      </c>
      <c r="E1972" s="2" t="s">
        <v>143</v>
      </c>
      <c r="F1972" s="2"/>
      <c r="G1972" s="2"/>
      <c r="H1972" s="2"/>
      <c r="I1972" s="2" t="s">
        <v>52</v>
      </c>
      <c r="J1972" s="2" t="s">
        <v>429</v>
      </c>
      <c r="K1972" s="28" t="n">
        <v>4.61744966442952</v>
      </c>
      <c r="M1972" s="29" t="s">
        <v>411</v>
      </c>
      <c r="N1972" s="0" t="s">
        <v>412</v>
      </c>
      <c r="O1972" s="5" t="s">
        <v>413</v>
      </c>
      <c r="P1972" s="2" t="s">
        <v>430</v>
      </c>
      <c r="R1972" s="30" t="n">
        <v>43314</v>
      </c>
      <c r="S1972" s="14"/>
      <c r="T1972" s="2"/>
      <c r="U1972" s="2"/>
      <c r="V1972" s="2"/>
      <c r="W1972" s="2"/>
      <c r="X1972" s="2"/>
      <c r="Y1972" s="2"/>
      <c r="Z1972" s="2"/>
      <c r="AA1972" s="2"/>
      <c r="AB1972" s="2"/>
    </row>
    <row r="1973" customFormat="false" ht="15.75" hidden="false" customHeight="false" outlineLevel="0" collapsed="false">
      <c r="A1973" s="6" t="s">
        <v>415</v>
      </c>
      <c r="B1973" s="6" t="s">
        <v>408</v>
      </c>
      <c r="C1973" s="14"/>
      <c r="D1973" s="2" t="s">
        <v>409</v>
      </c>
      <c r="E1973" s="2" t="s">
        <v>143</v>
      </c>
      <c r="F1973" s="2"/>
      <c r="G1973" s="2"/>
      <c r="H1973" s="2"/>
      <c r="I1973" s="2" t="s">
        <v>52</v>
      </c>
      <c r="J1973" s="2" t="s">
        <v>429</v>
      </c>
      <c r="K1973" s="28" t="n">
        <v>15.7852348993288</v>
      </c>
      <c r="M1973" s="29" t="s">
        <v>411</v>
      </c>
      <c r="N1973" s="0" t="s">
        <v>412</v>
      </c>
      <c r="O1973" s="5" t="s">
        <v>413</v>
      </c>
      <c r="P1973" s="2" t="s">
        <v>430</v>
      </c>
      <c r="R1973" s="30" t="n">
        <v>43331</v>
      </c>
      <c r="S1973" s="14"/>
      <c r="T1973" s="2"/>
      <c r="U1973" s="2"/>
      <c r="V1973" s="2"/>
      <c r="W1973" s="2"/>
      <c r="X1973" s="2"/>
      <c r="Y1973" s="2"/>
      <c r="Z1973" s="2"/>
      <c r="AA1973" s="2"/>
      <c r="AB1973" s="2"/>
    </row>
    <row r="1974" customFormat="false" ht="15.75" hidden="false" customHeight="false" outlineLevel="0" collapsed="false">
      <c r="A1974" s="6" t="s">
        <v>415</v>
      </c>
      <c r="B1974" s="6" t="s">
        <v>408</v>
      </c>
      <c r="C1974" s="14"/>
      <c r="D1974" s="2" t="s">
        <v>409</v>
      </c>
      <c r="E1974" s="2" t="s">
        <v>143</v>
      </c>
      <c r="F1974" s="2"/>
      <c r="G1974" s="2"/>
      <c r="H1974" s="2"/>
      <c r="I1974" s="2" t="s">
        <v>52</v>
      </c>
      <c r="J1974" s="2" t="s">
        <v>429</v>
      </c>
      <c r="K1974" s="28" t="n">
        <v>11.3825503355704</v>
      </c>
      <c r="M1974" s="29" t="s">
        <v>411</v>
      </c>
      <c r="N1974" s="0" t="s">
        <v>412</v>
      </c>
      <c r="O1974" s="5" t="s">
        <v>413</v>
      </c>
      <c r="P1974" s="2" t="s">
        <v>430</v>
      </c>
      <c r="R1974" s="30" t="n">
        <v>43342</v>
      </c>
      <c r="S1974" s="14"/>
      <c r="T1974" s="2"/>
      <c r="U1974" s="2"/>
      <c r="V1974" s="2"/>
      <c r="W1974" s="2"/>
      <c r="X1974" s="2"/>
      <c r="Y1974" s="2"/>
      <c r="Z1974" s="2"/>
      <c r="AA1974" s="2"/>
      <c r="AB1974" s="2"/>
    </row>
    <row r="1975" customFormat="false" ht="15.75" hidden="false" customHeight="false" outlineLevel="0" collapsed="false">
      <c r="A1975" s="6" t="s">
        <v>415</v>
      </c>
      <c r="B1975" s="6" t="s">
        <v>408</v>
      </c>
      <c r="C1975" s="14"/>
      <c r="D1975" s="2" t="s">
        <v>409</v>
      </c>
      <c r="E1975" s="2" t="s">
        <v>143</v>
      </c>
      <c r="F1975" s="2"/>
      <c r="G1975" s="2"/>
      <c r="H1975" s="2"/>
      <c r="I1975" s="2" t="s">
        <v>52</v>
      </c>
      <c r="J1975" s="2" t="s">
        <v>429</v>
      </c>
      <c r="K1975" s="28" t="n">
        <v>28.4563758389261</v>
      </c>
      <c r="M1975" s="29" t="s">
        <v>411</v>
      </c>
      <c r="N1975" s="0" t="s">
        <v>412</v>
      </c>
      <c r="O1975" s="5" t="s">
        <v>413</v>
      </c>
      <c r="P1975" s="2" t="s">
        <v>430</v>
      </c>
      <c r="R1975" s="30" t="n">
        <v>43364</v>
      </c>
      <c r="S1975" s="14"/>
      <c r="T1975" s="2"/>
      <c r="U1975" s="2"/>
      <c r="V1975" s="2"/>
      <c r="W1975" s="2"/>
      <c r="X1975" s="2"/>
      <c r="Y1975" s="2"/>
      <c r="Z1975" s="2"/>
      <c r="AA1975" s="2"/>
      <c r="AB1975" s="2"/>
    </row>
    <row r="1976" customFormat="false" ht="15.75" hidden="false" customHeight="false" outlineLevel="0" collapsed="false">
      <c r="A1976" s="6" t="s">
        <v>416</v>
      </c>
      <c r="B1976" s="6" t="s">
        <v>408</v>
      </c>
      <c r="C1976" s="14"/>
      <c r="D1976" s="2" t="s">
        <v>409</v>
      </c>
      <c r="E1976" s="2" t="s">
        <v>143</v>
      </c>
      <c r="F1976" s="2"/>
      <c r="G1976" s="2"/>
      <c r="H1976" s="2"/>
      <c r="I1976" s="2" t="s">
        <v>52</v>
      </c>
      <c r="J1976" s="2" t="s">
        <v>429</v>
      </c>
      <c r="K1976" s="28" t="n">
        <v>19.8657718120805</v>
      </c>
      <c r="M1976" s="29" t="s">
        <v>411</v>
      </c>
      <c r="N1976" s="0" t="s">
        <v>412</v>
      </c>
      <c r="O1976" s="5" t="s">
        <v>413</v>
      </c>
      <c r="P1976" s="2" t="s">
        <v>430</v>
      </c>
      <c r="R1976" s="30" t="n">
        <v>43283</v>
      </c>
      <c r="S1976" s="14"/>
      <c r="T1976" s="2"/>
      <c r="U1976" s="2"/>
      <c r="V1976" s="2"/>
      <c r="W1976" s="2"/>
      <c r="X1976" s="2"/>
      <c r="Y1976" s="2"/>
      <c r="Z1976" s="2"/>
      <c r="AA1976" s="2"/>
      <c r="AB1976" s="2"/>
    </row>
    <row r="1977" customFormat="false" ht="15.75" hidden="false" customHeight="false" outlineLevel="0" collapsed="false">
      <c r="A1977" s="6" t="s">
        <v>416</v>
      </c>
      <c r="B1977" s="6" t="s">
        <v>408</v>
      </c>
      <c r="C1977" s="14"/>
      <c r="D1977" s="2" t="s">
        <v>409</v>
      </c>
      <c r="E1977" s="2" t="s">
        <v>143</v>
      </c>
      <c r="F1977" s="2"/>
      <c r="G1977" s="2"/>
      <c r="H1977" s="2"/>
      <c r="I1977" s="2" t="s">
        <v>52</v>
      </c>
      <c r="J1977" s="2" t="s">
        <v>429</v>
      </c>
      <c r="K1977" s="28" t="n">
        <v>8.80536912751678</v>
      </c>
      <c r="M1977" s="29" t="s">
        <v>411</v>
      </c>
      <c r="N1977" s="0" t="s">
        <v>412</v>
      </c>
      <c r="O1977" s="5" t="s">
        <v>413</v>
      </c>
      <c r="P1977" s="2" t="s">
        <v>430</v>
      </c>
      <c r="R1977" s="30" t="n">
        <v>43300</v>
      </c>
      <c r="S1977" s="14"/>
      <c r="T1977" s="2"/>
      <c r="U1977" s="2"/>
      <c r="V1977" s="2"/>
      <c r="W1977" s="2"/>
      <c r="X1977" s="2"/>
      <c r="Y1977" s="2"/>
      <c r="Z1977" s="2"/>
      <c r="AA1977" s="2"/>
      <c r="AB1977" s="2"/>
    </row>
    <row r="1978" customFormat="false" ht="15.75" hidden="false" customHeight="false" outlineLevel="0" collapsed="false">
      <c r="A1978" s="6" t="s">
        <v>416</v>
      </c>
      <c r="B1978" s="6" t="s">
        <v>408</v>
      </c>
      <c r="C1978" s="14"/>
      <c r="D1978" s="2" t="s">
        <v>409</v>
      </c>
      <c r="E1978" s="2" t="s">
        <v>143</v>
      </c>
      <c r="F1978" s="2"/>
      <c r="G1978" s="2"/>
      <c r="H1978" s="2"/>
      <c r="I1978" s="2" t="s">
        <v>52</v>
      </c>
      <c r="J1978" s="2" t="s">
        <v>429</v>
      </c>
      <c r="K1978" s="28" t="n">
        <v>8.80536912751677</v>
      </c>
      <c r="M1978" s="29" t="s">
        <v>411</v>
      </c>
      <c r="N1978" s="0" t="s">
        <v>412</v>
      </c>
      <c r="O1978" s="5" t="s">
        <v>413</v>
      </c>
      <c r="P1978" s="2" t="s">
        <v>430</v>
      </c>
      <c r="R1978" s="30" t="n">
        <v>43314</v>
      </c>
      <c r="S1978" s="14"/>
      <c r="T1978" s="2"/>
      <c r="U1978" s="2"/>
      <c r="V1978" s="2"/>
      <c r="W1978" s="2"/>
      <c r="X1978" s="2"/>
      <c r="Y1978" s="2"/>
      <c r="Z1978" s="2"/>
      <c r="AA1978" s="2"/>
      <c r="AB1978" s="2"/>
    </row>
    <row r="1979" customFormat="false" ht="15.75" hidden="false" customHeight="false" outlineLevel="0" collapsed="false">
      <c r="A1979" s="6" t="s">
        <v>416</v>
      </c>
      <c r="B1979" s="6" t="s">
        <v>408</v>
      </c>
      <c r="C1979" s="14"/>
      <c r="D1979" s="2" t="s">
        <v>409</v>
      </c>
      <c r="E1979" s="2" t="s">
        <v>143</v>
      </c>
      <c r="F1979" s="2"/>
      <c r="G1979" s="2"/>
      <c r="H1979" s="2"/>
      <c r="I1979" s="2" t="s">
        <v>52</v>
      </c>
      <c r="J1979" s="2" t="s">
        <v>429</v>
      </c>
      <c r="K1979" s="28" t="n">
        <v>14.0671140939597</v>
      </c>
      <c r="M1979" s="29" t="s">
        <v>411</v>
      </c>
      <c r="N1979" s="0" t="s">
        <v>412</v>
      </c>
      <c r="O1979" s="5" t="s">
        <v>413</v>
      </c>
      <c r="P1979" s="2" t="s">
        <v>430</v>
      </c>
      <c r="R1979" s="30" t="n">
        <v>43331</v>
      </c>
      <c r="S1979" s="14"/>
      <c r="T1979" s="2"/>
      <c r="U1979" s="2"/>
      <c r="V1979" s="2"/>
      <c r="W1979" s="2"/>
      <c r="X1979" s="2"/>
      <c r="Y1979" s="2"/>
      <c r="Z1979" s="2"/>
      <c r="AA1979" s="2"/>
      <c r="AB1979" s="2"/>
    </row>
    <row r="1980" customFormat="false" ht="15.75" hidden="false" customHeight="false" outlineLevel="0" collapsed="false">
      <c r="A1980" s="6" t="s">
        <v>416</v>
      </c>
      <c r="B1980" s="6" t="s">
        <v>408</v>
      </c>
      <c r="C1980" s="14"/>
      <c r="D1980" s="2" t="s">
        <v>409</v>
      </c>
      <c r="E1980" s="2" t="s">
        <v>143</v>
      </c>
      <c r="F1980" s="2"/>
      <c r="G1980" s="2"/>
      <c r="H1980" s="2"/>
      <c r="I1980" s="2" t="s">
        <v>52</v>
      </c>
      <c r="J1980" s="2" t="s">
        <v>429</v>
      </c>
      <c r="K1980" s="28" t="n">
        <v>31.8926174496644</v>
      </c>
      <c r="M1980" s="29" t="s">
        <v>411</v>
      </c>
      <c r="N1980" s="0" t="s">
        <v>412</v>
      </c>
      <c r="O1980" s="5" t="s">
        <v>413</v>
      </c>
      <c r="P1980" s="2" t="s">
        <v>430</v>
      </c>
      <c r="R1980" s="30" t="n">
        <v>43342</v>
      </c>
      <c r="S1980" s="14"/>
      <c r="T1980" s="2"/>
      <c r="U1980" s="2"/>
      <c r="V1980" s="2"/>
      <c r="W1980" s="2"/>
      <c r="X1980" s="2"/>
      <c r="Y1980" s="2"/>
      <c r="Z1980" s="2"/>
      <c r="AA1980" s="2"/>
      <c r="AB1980" s="2"/>
    </row>
    <row r="1981" customFormat="false" ht="15.75" hidden="false" customHeight="false" outlineLevel="0" collapsed="false">
      <c r="A1981" s="6" t="s">
        <v>416</v>
      </c>
      <c r="B1981" s="6" t="s">
        <v>408</v>
      </c>
      <c r="C1981" s="14"/>
      <c r="D1981" s="2" t="s">
        <v>409</v>
      </c>
      <c r="E1981" s="2" t="s">
        <v>143</v>
      </c>
      <c r="F1981" s="2"/>
      <c r="G1981" s="2"/>
      <c r="H1981" s="2"/>
      <c r="I1981" s="2" t="s">
        <v>52</v>
      </c>
      <c r="J1981" s="2" t="s">
        <v>429</v>
      </c>
      <c r="K1981" s="28" t="n">
        <v>65.2885906040268</v>
      </c>
      <c r="M1981" s="29" t="s">
        <v>411</v>
      </c>
      <c r="N1981" s="0" t="s">
        <v>412</v>
      </c>
      <c r="O1981" s="5" t="s">
        <v>413</v>
      </c>
      <c r="P1981" s="2" t="s">
        <v>430</v>
      </c>
      <c r="R1981" s="30" t="n">
        <v>43364</v>
      </c>
      <c r="S1981" s="14"/>
      <c r="T1981" s="2"/>
      <c r="U1981" s="2"/>
      <c r="V1981" s="2"/>
      <c r="W1981" s="2"/>
      <c r="X1981" s="2"/>
      <c r="Y1981" s="2"/>
      <c r="Z1981" s="2"/>
      <c r="AA1981" s="2"/>
      <c r="AB1981" s="2"/>
    </row>
    <row r="1982" customFormat="false" ht="15.75" hidden="false" customHeight="false" outlineLevel="0" collapsed="false">
      <c r="A1982" s="6" t="s">
        <v>417</v>
      </c>
      <c r="B1982" s="6" t="s">
        <v>408</v>
      </c>
      <c r="C1982" s="14"/>
      <c r="D1982" s="2" t="s">
        <v>409</v>
      </c>
      <c r="E1982" s="2" t="s">
        <v>143</v>
      </c>
      <c r="F1982" s="2"/>
      <c r="G1982" s="2"/>
      <c r="H1982" s="2"/>
      <c r="I1982" s="2" t="s">
        <v>52</v>
      </c>
      <c r="J1982" s="2" t="s">
        <v>429</v>
      </c>
      <c r="K1982" s="28" t="n">
        <v>23.731543624161</v>
      </c>
      <c r="M1982" s="29" t="s">
        <v>411</v>
      </c>
      <c r="N1982" s="0" t="s">
        <v>412</v>
      </c>
      <c r="O1982" s="5" t="s">
        <v>413</v>
      </c>
      <c r="P1982" s="2" t="s">
        <v>430</v>
      </c>
      <c r="R1982" s="30" t="n">
        <v>43283</v>
      </c>
      <c r="S1982" s="14"/>
      <c r="T1982" s="2"/>
      <c r="U1982" s="2"/>
      <c r="V1982" s="2"/>
      <c r="W1982" s="2"/>
      <c r="X1982" s="2"/>
      <c r="Y1982" s="2"/>
      <c r="Z1982" s="2"/>
      <c r="AA1982" s="2"/>
      <c r="AB1982" s="2"/>
    </row>
    <row r="1983" customFormat="false" ht="15.75" hidden="false" customHeight="false" outlineLevel="0" collapsed="false">
      <c r="A1983" s="6" t="s">
        <v>417</v>
      </c>
      <c r="B1983" s="6" t="s">
        <v>408</v>
      </c>
      <c r="C1983" s="14"/>
      <c r="D1983" s="2" t="s">
        <v>409</v>
      </c>
      <c r="E1983" s="2" t="s">
        <v>143</v>
      </c>
      <c r="F1983" s="2"/>
      <c r="G1983" s="2"/>
      <c r="H1983" s="2"/>
      <c r="I1983" s="2" t="s">
        <v>52</v>
      </c>
      <c r="J1983" s="2" t="s">
        <v>429</v>
      </c>
      <c r="K1983" s="28" t="n">
        <v>6.55033557046979</v>
      </c>
      <c r="M1983" s="29" t="s">
        <v>411</v>
      </c>
      <c r="N1983" s="0" t="s">
        <v>412</v>
      </c>
      <c r="O1983" s="5" t="s">
        <v>413</v>
      </c>
      <c r="P1983" s="2" t="s">
        <v>430</v>
      </c>
      <c r="R1983" s="30" t="n">
        <v>43300</v>
      </c>
      <c r="S1983" s="14"/>
      <c r="T1983" s="2"/>
      <c r="U1983" s="2"/>
      <c r="V1983" s="2"/>
      <c r="W1983" s="2"/>
      <c r="X1983" s="2"/>
      <c r="Y1983" s="2"/>
      <c r="Z1983" s="2"/>
      <c r="AA1983" s="2"/>
      <c r="AB1983" s="2"/>
    </row>
    <row r="1984" customFormat="false" ht="15.75" hidden="false" customHeight="false" outlineLevel="0" collapsed="false">
      <c r="A1984" s="6" t="s">
        <v>417</v>
      </c>
      <c r="B1984" s="6" t="s">
        <v>408</v>
      </c>
      <c r="C1984" s="14"/>
      <c r="D1984" s="2" t="s">
        <v>409</v>
      </c>
      <c r="E1984" s="2" t="s">
        <v>143</v>
      </c>
      <c r="F1984" s="2"/>
      <c r="G1984" s="2"/>
      <c r="H1984" s="2"/>
      <c r="I1984" s="2" t="s">
        <v>52</v>
      </c>
      <c r="J1984" s="2" t="s">
        <v>429</v>
      </c>
      <c r="K1984" s="28" t="n">
        <v>6.22818791946308</v>
      </c>
      <c r="M1984" s="29" t="s">
        <v>411</v>
      </c>
      <c r="N1984" s="0" t="s">
        <v>412</v>
      </c>
      <c r="O1984" s="5" t="s">
        <v>413</v>
      </c>
      <c r="P1984" s="2" t="s">
        <v>430</v>
      </c>
      <c r="R1984" s="30" t="n">
        <v>43314</v>
      </c>
      <c r="S1984" s="14"/>
      <c r="T1984" s="2"/>
      <c r="U1984" s="2"/>
      <c r="V1984" s="2"/>
      <c r="W1984" s="2"/>
      <c r="X1984" s="2"/>
      <c r="Y1984" s="2"/>
      <c r="Z1984" s="2"/>
      <c r="AA1984" s="2"/>
      <c r="AB1984" s="2"/>
    </row>
    <row r="1985" customFormat="false" ht="15.75" hidden="false" customHeight="false" outlineLevel="0" collapsed="false">
      <c r="A1985" s="6" t="s">
        <v>417</v>
      </c>
      <c r="B1985" s="6" t="s">
        <v>408</v>
      </c>
      <c r="C1985" s="14"/>
      <c r="D1985" s="2" t="s">
        <v>409</v>
      </c>
      <c r="E1985" s="2" t="s">
        <v>143</v>
      </c>
      <c r="F1985" s="2"/>
      <c r="G1985" s="2"/>
      <c r="H1985" s="2"/>
      <c r="I1985" s="2" t="s">
        <v>52</v>
      </c>
      <c r="J1985" s="2" t="s">
        <v>429</v>
      </c>
      <c r="K1985" s="28" t="n">
        <v>10.9530201342281</v>
      </c>
      <c r="M1985" s="29" t="s">
        <v>411</v>
      </c>
      <c r="N1985" s="0" t="s">
        <v>412</v>
      </c>
      <c r="O1985" s="5" t="s">
        <v>413</v>
      </c>
      <c r="P1985" s="2" t="s">
        <v>430</v>
      </c>
      <c r="R1985" s="30" t="n">
        <v>43331</v>
      </c>
      <c r="S1985" s="14"/>
      <c r="T1985" s="2"/>
      <c r="U1985" s="2"/>
      <c r="V1985" s="2"/>
      <c r="W1985" s="2"/>
      <c r="X1985" s="2"/>
      <c r="Y1985" s="2"/>
      <c r="Z1985" s="2"/>
      <c r="AA1985" s="2"/>
      <c r="AB1985" s="2"/>
    </row>
    <row r="1986" customFormat="false" ht="15.75" hidden="false" customHeight="false" outlineLevel="0" collapsed="false">
      <c r="A1986" s="6" t="s">
        <v>417</v>
      </c>
      <c r="B1986" s="6" t="s">
        <v>408</v>
      </c>
      <c r="C1986" s="14"/>
      <c r="D1986" s="2" t="s">
        <v>409</v>
      </c>
      <c r="E1986" s="2" t="s">
        <v>143</v>
      </c>
      <c r="F1986" s="2"/>
      <c r="G1986" s="2"/>
      <c r="H1986" s="2"/>
      <c r="I1986" s="2" t="s">
        <v>52</v>
      </c>
      <c r="J1986" s="2" t="s">
        <v>429</v>
      </c>
      <c r="K1986" s="28" t="n">
        <v>19.2214765100671</v>
      </c>
      <c r="M1986" s="29" t="s">
        <v>411</v>
      </c>
      <c r="N1986" s="0" t="s">
        <v>412</v>
      </c>
      <c r="O1986" s="5" t="s">
        <v>413</v>
      </c>
      <c r="P1986" s="2" t="s">
        <v>430</v>
      </c>
      <c r="R1986" s="30" t="n">
        <v>43342</v>
      </c>
      <c r="S1986" s="14"/>
      <c r="T1986" s="2"/>
      <c r="U1986" s="2"/>
      <c r="V1986" s="2"/>
      <c r="W1986" s="2"/>
      <c r="X1986" s="2"/>
      <c r="Y1986" s="2"/>
      <c r="Z1986" s="2"/>
      <c r="AA1986" s="2"/>
      <c r="AB1986" s="2"/>
    </row>
    <row r="1987" customFormat="false" ht="15.75" hidden="false" customHeight="false" outlineLevel="0" collapsed="false">
      <c r="A1987" s="6" t="s">
        <v>417</v>
      </c>
      <c r="B1987" s="6" t="s">
        <v>408</v>
      </c>
      <c r="C1987" s="14"/>
      <c r="D1987" s="2" t="s">
        <v>409</v>
      </c>
      <c r="E1987" s="2" t="s">
        <v>143</v>
      </c>
      <c r="F1987" s="2"/>
      <c r="G1987" s="2"/>
      <c r="H1987" s="2"/>
      <c r="I1987" s="2" t="s">
        <v>52</v>
      </c>
      <c r="J1987" s="2" t="s">
        <v>429</v>
      </c>
      <c r="K1987" s="28" t="n">
        <v>5.04697986577181</v>
      </c>
      <c r="M1987" s="29" t="s">
        <v>411</v>
      </c>
      <c r="N1987" s="0" t="s">
        <v>412</v>
      </c>
      <c r="O1987" s="5" t="s">
        <v>413</v>
      </c>
      <c r="P1987" s="2" t="s">
        <v>430</v>
      </c>
      <c r="R1987" s="30" t="n">
        <v>43364</v>
      </c>
      <c r="S1987" s="14"/>
      <c r="T1987" s="2"/>
      <c r="U1987" s="2"/>
      <c r="V1987" s="2"/>
      <c r="W1987" s="2"/>
      <c r="X1987" s="2"/>
      <c r="Y1987" s="2"/>
      <c r="Z1987" s="2"/>
      <c r="AA1987" s="2"/>
      <c r="AB1987" s="2"/>
    </row>
    <row r="1988" customFormat="false" ht="15.75" hidden="false" customHeight="false" outlineLevel="0" collapsed="false">
      <c r="A1988" s="6" t="s">
        <v>418</v>
      </c>
      <c r="B1988" s="6" t="s">
        <v>408</v>
      </c>
      <c r="C1988" s="14"/>
      <c r="D1988" s="2" t="s">
        <v>409</v>
      </c>
      <c r="E1988" s="2" t="s">
        <v>143</v>
      </c>
      <c r="F1988" s="2"/>
      <c r="G1988" s="2"/>
      <c r="H1988" s="2"/>
      <c r="I1988" s="2" t="s">
        <v>52</v>
      </c>
      <c r="J1988" s="2" t="s">
        <v>429</v>
      </c>
      <c r="K1988" s="28" t="n">
        <v>2.66447368421052</v>
      </c>
      <c r="M1988" s="29" t="s">
        <v>411</v>
      </c>
      <c r="N1988" s="0" t="s">
        <v>412</v>
      </c>
      <c r="O1988" s="5" t="s">
        <v>413</v>
      </c>
      <c r="P1988" s="2" t="s">
        <v>431</v>
      </c>
      <c r="Q1988" s="30"/>
      <c r="R1988" s="30" t="n">
        <v>43283</v>
      </c>
      <c r="S1988" s="14"/>
      <c r="T1988" s="2"/>
      <c r="U1988" s="2"/>
      <c r="V1988" s="2"/>
      <c r="W1988" s="2"/>
      <c r="X1988" s="2"/>
      <c r="Y1988" s="2"/>
      <c r="Z1988" s="2"/>
      <c r="AA1988" s="2"/>
      <c r="AB1988" s="2"/>
    </row>
    <row r="1989" customFormat="false" ht="15.75" hidden="false" customHeight="false" outlineLevel="0" collapsed="false">
      <c r="A1989" s="6" t="s">
        <v>418</v>
      </c>
      <c r="B1989" s="6" t="s">
        <v>408</v>
      </c>
      <c r="C1989" s="14"/>
      <c r="D1989" s="2" t="s">
        <v>409</v>
      </c>
      <c r="E1989" s="2" t="s">
        <v>143</v>
      </c>
      <c r="F1989" s="2"/>
      <c r="G1989" s="2"/>
      <c r="H1989" s="2"/>
      <c r="I1989" s="2" t="s">
        <v>52</v>
      </c>
      <c r="J1989" s="2" t="s">
        <v>429</v>
      </c>
      <c r="K1989" s="28" t="n">
        <v>4.80263157894737</v>
      </c>
      <c r="M1989" s="29" t="s">
        <v>411</v>
      </c>
      <c r="N1989" s="0" t="s">
        <v>412</v>
      </c>
      <c r="O1989" s="5" t="s">
        <v>413</v>
      </c>
      <c r="P1989" s="2" t="s">
        <v>431</v>
      </c>
      <c r="Q1989" s="30"/>
      <c r="R1989" s="30" t="n">
        <v>43300</v>
      </c>
      <c r="S1989" s="14"/>
      <c r="T1989" s="2"/>
      <c r="U1989" s="2"/>
      <c r="V1989" s="2"/>
      <c r="W1989" s="2"/>
      <c r="X1989" s="2"/>
      <c r="Y1989" s="2"/>
      <c r="Z1989" s="2"/>
      <c r="AA1989" s="2"/>
      <c r="AB1989" s="2"/>
    </row>
    <row r="1990" customFormat="false" ht="15.75" hidden="false" customHeight="false" outlineLevel="0" collapsed="false">
      <c r="A1990" s="6" t="s">
        <v>418</v>
      </c>
      <c r="B1990" s="6" t="s">
        <v>408</v>
      </c>
      <c r="C1990" s="14"/>
      <c r="D1990" s="2" t="s">
        <v>409</v>
      </c>
      <c r="E1990" s="2" t="s">
        <v>143</v>
      </c>
      <c r="F1990" s="2"/>
      <c r="G1990" s="2"/>
      <c r="H1990" s="2"/>
      <c r="I1990" s="2" t="s">
        <v>52</v>
      </c>
      <c r="J1990" s="2" t="s">
        <v>429</v>
      </c>
      <c r="K1990" s="28" t="n">
        <v>3.81578947368421</v>
      </c>
      <c r="M1990" s="29" t="s">
        <v>411</v>
      </c>
      <c r="N1990" s="0" t="s">
        <v>412</v>
      </c>
      <c r="O1990" s="5" t="s">
        <v>413</v>
      </c>
      <c r="P1990" s="2" t="s">
        <v>431</v>
      </c>
      <c r="Q1990" s="30"/>
      <c r="R1990" s="30" t="n">
        <v>43314</v>
      </c>
      <c r="S1990" s="14"/>
      <c r="T1990" s="2"/>
      <c r="U1990" s="2"/>
      <c r="V1990" s="2"/>
      <c r="W1990" s="2"/>
      <c r="X1990" s="2"/>
      <c r="Y1990" s="2"/>
      <c r="Z1990" s="2"/>
      <c r="AA1990" s="2"/>
      <c r="AB1990" s="2"/>
    </row>
    <row r="1991" customFormat="false" ht="15.75" hidden="false" customHeight="false" outlineLevel="0" collapsed="false">
      <c r="A1991" s="6" t="s">
        <v>418</v>
      </c>
      <c r="B1991" s="6" t="s">
        <v>408</v>
      </c>
      <c r="C1991" s="14"/>
      <c r="D1991" s="2" t="s">
        <v>409</v>
      </c>
      <c r="E1991" s="2" t="s">
        <v>143</v>
      </c>
      <c r="F1991" s="2"/>
      <c r="G1991" s="2"/>
      <c r="H1991" s="2"/>
      <c r="I1991" s="2" t="s">
        <v>52</v>
      </c>
      <c r="J1991" s="2" t="s">
        <v>429</v>
      </c>
      <c r="K1991" s="28" t="n">
        <v>4.01315789473683</v>
      </c>
      <c r="M1991" s="29" t="s">
        <v>411</v>
      </c>
      <c r="N1991" s="0" t="s">
        <v>412</v>
      </c>
      <c r="O1991" s="5" t="s">
        <v>413</v>
      </c>
      <c r="P1991" s="2" t="s">
        <v>431</v>
      </c>
      <c r="Q1991" s="30"/>
      <c r="R1991" s="30" t="n">
        <v>43331</v>
      </c>
      <c r="S1991" s="14"/>
      <c r="T1991" s="2"/>
      <c r="U1991" s="2"/>
      <c r="V1991" s="2"/>
      <c r="W1991" s="2"/>
      <c r="X1991" s="2"/>
      <c r="Y1991" s="2"/>
      <c r="Z1991" s="2"/>
      <c r="AA1991" s="2"/>
      <c r="AB1991" s="2"/>
    </row>
    <row r="1992" customFormat="false" ht="15.75" hidden="false" customHeight="false" outlineLevel="0" collapsed="false">
      <c r="A1992" s="6" t="s">
        <v>418</v>
      </c>
      <c r="B1992" s="6" t="s">
        <v>408</v>
      </c>
      <c r="C1992" s="14"/>
      <c r="D1992" s="2" t="s">
        <v>409</v>
      </c>
      <c r="E1992" s="2" t="s">
        <v>143</v>
      </c>
      <c r="F1992" s="2"/>
      <c r="G1992" s="2"/>
      <c r="H1992" s="2"/>
      <c r="I1992" s="2" t="s">
        <v>52</v>
      </c>
      <c r="J1992" s="2" t="s">
        <v>429</v>
      </c>
      <c r="K1992" s="28" t="n">
        <v>7.96052631578947</v>
      </c>
      <c r="M1992" s="29" t="s">
        <v>411</v>
      </c>
      <c r="N1992" s="0" t="s">
        <v>412</v>
      </c>
      <c r="O1992" s="5" t="s">
        <v>413</v>
      </c>
      <c r="P1992" s="2" t="s">
        <v>431</v>
      </c>
      <c r="Q1992" s="30"/>
      <c r="R1992" s="30" t="n">
        <v>43342</v>
      </c>
      <c r="S1992" s="14"/>
      <c r="T1992" s="2"/>
      <c r="U1992" s="2"/>
      <c r="V1992" s="2"/>
      <c r="W1992" s="2"/>
      <c r="X1992" s="2"/>
      <c r="Y1992" s="2"/>
      <c r="Z1992" s="2"/>
      <c r="AA1992" s="2"/>
      <c r="AB1992" s="2"/>
    </row>
    <row r="1993" customFormat="false" ht="15.75" hidden="false" customHeight="false" outlineLevel="0" collapsed="false">
      <c r="A1993" s="6" t="s">
        <v>418</v>
      </c>
      <c r="B1993" s="6" t="s">
        <v>408</v>
      </c>
      <c r="C1993" s="14"/>
      <c r="D1993" s="2" t="s">
        <v>409</v>
      </c>
      <c r="E1993" s="2" t="s">
        <v>143</v>
      </c>
      <c r="F1993" s="2"/>
      <c r="G1993" s="2"/>
      <c r="H1993" s="2"/>
      <c r="I1993" s="2" t="s">
        <v>52</v>
      </c>
      <c r="J1993" s="2" t="s">
        <v>429</v>
      </c>
      <c r="K1993" s="28" t="n">
        <v>5.6907894736842</v>
      </c>
      <c r="M1993" s="29" t="s">
        <v>411</v>
      </c>
      <c r="N1993" s="0" t="s">
        <v>412</v>
      </c>
      <c r="O1993" s="5" t="s">
        <v>413</v>
      </c>
      <c r="P1993" s="2" t="s">
        <v>431</v>
      </c>
      <c r="Q1993" s="30"/>
      <c r="R1993" s="30" t="n">
        <v>43364</v>
      </c>
      <c r="S1993" s="14"/>
      <c r="T1993" s="2"/>
      <c r="U1993" s="2"/>
      <c r="V1993" s="2"/>
      <c r="W1993" s="2"/>
      <c r="X1993" s="2"/>
      <c r="Y1993" s="2"/>
      <c r="Z1993" s="2"/>
      <c r="AA1993" s="2"/>
      <c r="AB1993" s="2"/>
    </row>
    <row r="1994" customFormat="false" ht="15.75" hidden="false" customHeight="false" outlineLevel="0" collapsed="false">
      <c r="A1994" s="6" t="s">
        <v>420</v>
      </c>
      <c r="B1994" s="6" t="s">
        <v>408</v>
      </c>
      <c r="C1994" s="14"/>
      <c r="D1994" s="2" t="s">
        <v>409</v>
      </c>
      <c r="E1994" s="2" t="s">
        <v>143</v>
      </c>
      <c r="F1994" s="2"/>
      <c r="G1994" s="2"/>
      <c r="H1994" s="2"/>
      <c r="I1994" s="2" t="s">
        <v>52</v>
      </c>
      <c r="J1994" s="2" t="s">
        <v>429</v>
      </c>
      <c r="K1994" s="28" t="n">
        <v>15.7565789473684</v>
      </c>
      <c r="M1994" s="29" t="s">
        <v>411</v>
      </c>
      <c r="N1994" s="0" t="s">
        <v>412</v>
      </c>
      <c r="O1994" s="5" t="s">
        <v>413</v>
      </c>
      <c r="P1994" s="2" t="s">
        <v>431</v>
      </c>
      <c r="R1994" s="30" t="n">
        <v>43283</v>
      </c>
      <c r="S1994" s="14"/>
      <c r="T1994" s="2"/>
      <c r="U1994" s="2"/>
      <c r="V1994" s="2"/>
      <c r="W1994" s="2"/>
      <c r="X1994" s="2"/>
      <c r="Y1994" s="2"/>
      <c r="Z1994" s="2"/>
      <c r="AA1994" s="2"/>
      <c r="AB1994" s="2"/>
    </row>
    <row r="1995" customFormat="false" ht="15.75" hidden="false" customHeight="false" outlineLevel="0" collapsed="false">
      <c r="A1995" s="6" t="s">
        <v>420</v>
      </c>
      <c r="B1995" s="6" t="s">
        <v>408</v>
      </c>
      <c r="C1995" s="14"/>
      <c r="D1995" s="2" t="s">
        <v>409</v>
      </c>
      <c r="E1995" s="2" t="s">
        <v>143</v>
      </c>
      <c r="F1995" s="2"/>
      <c r="G1995" s="2"/>
      <c r="H1995" s="2"/>
      <c r="I1995" s="2" t="s">
        <v>52</v>
      </c>
      <c r="J1995" s="2" t="s">
        <v>429</v>
      </c>
      <c r="K1995" s="28" t="n">
        <v>5.6907894736842</v>
      </c>
      <c r="M1995" s="29" t="s">
        <v>411</v>
      </c>
      <c r="N1995" s="0" t="s">
        <v>412</v>
      </c>
      <c r="O1995" s="5" t="s">
        <v>413</v>
      </c>
      <c r="P1995" s="2" t="s">
        <v>431</v>
      </c>
      <c r="R1995" s="30" t="n">
        <v>43300</v>
      </c>
      <c r="S1995" s="14"/>
      <c r="T1995" s="2"/>
      <c r="U1995" s="2"/>
      <c r="V1995" s="2"/>
      <c r="W1995" s="2"/>
      <c r="X1995" s="2"/>
      <c r="Y1995" s="2"/>
      <c r="Z1995" s="2"/>
      <c r="AA1995" s="2"/>
      <c r="AB1995" s="2"/>
    </row>
    <row r="1996" customFormat="false" ht="15.75" hidden="false" customHeight="false" outlineLevel="0" collapsed="false">
      <c r="A1996" s="6" t="s">
        <v>420</v>
      </c>
      <c r="B1996" s="6" t="s">
        <v>408</v>
      </c>
      <c r="C1996" s="14"/>
      <c r="D1996" s="2" t="s">
        <v>409</v>
      </c>
      <c r="E1996" s="2" t="s">
        <v>143</v>
      </c>
      <c r="F1996" s="2"/>
      <c r="G1996" s="2"/>
      <c r="H1996" s="2"/>
      <c r="I1996" s="2" t="s">
        <v>52</v>
      </c>
      <c r="J1996" s="2" t="s">
        <v>429</v>
      </c>
      <c r="K1996" s="28" t="n">
        <v>2.73026315789473</v>
      </c>
      <c r="M1996" s="29" t="s">
        <v>411</v>
      </c>
      <c r="N1996" s="0" t="s">
        <v>412</v>
      </c>
      <c r="O1996" s="5" t="s">
        <v>413</v>
      </c>
      <c r="P1996" s="2" t="s">
        <v>431</v>
      </c>
      <c r="R1996" s="30" t="n">
        <v>43314</v>
      </c>
      <c r="S1996" s="14"/>
      <c r="T1996" s="2"/>
      <c r="U1996" s="2"/>
      <c r="V1996" s="2"/>
      <c r="W1996" s="2"/>
      <c r="X1996" s="2"/>
      <c r="Y1996" s="2"/>
      <c r="Z1996" s="2"/>
      <c r="AA1996" s="2"/>
      <c r="AB1996" s="2"/>
    </row>
    <row r="1997" customFormat="false" ht="15.75" hidden="false" customHeight="false" outlineLevel="0" collapsed="false">
      <c r="A1997" s="6" t="s">
        <v>420</v>
      </c>
      <c r="B1997" s="6" t="s">
        <v>408</v>
      </c>
      <c r="C1997" s="14"/>
      <c r="D1997" s="2" t="s">
        <v>409</v>
      </c>
      <c r="E1997" s="2" t="s">
        <v>143</v>
      </c>
      <c r="F1997" s="2"/>
      <c r="G1997" s="2"/>
      <c r="H1997" s="2"/>
      <c r="I1997" s="2" t="s">
        <v>52</v>
      </c>
      <c r="J1997" s="2" t="s">
        <v>429</v>
      </c>
      <c r="K1997" s="28" t="n">
        <v>6.77631578947367</v>
      </c>
      <c r="M1997" s="29" t="s">
        <v>411</v>
      </c>
      <c r="N1997" s="0" t="s">
        <v>412</v>
      </c>
      <c r="O1997" s="5" t="s">
        <v>413</v>
      </c>
      <c r="P1997" s="2" t="s">
        <v>431</v>
      </c>
      <c r="R1997" s="30" t="n">
        <v>43331</v>
      </c>
      <c r="S1997" s="14"/>
      <c r="T1997" s="2"/>
      <c r="U1997" s="2"/>
      <c r="V1997" s="2"/>
      <c r="W1997" s="2"/>
      <c r="X1997" s="2"/>
      <c r="Y1997" s="2"/>
      <c r="Z1997" s="2"/>
      <c r="AA1997" s="2"/>
      <c r="AB1997" s="2"/>
    </row>
    <row r="1998" customFormat="false" ht="15.75" hidden="false" customHeight="false" outlineLevel="0" collapsed="false">
      <c r="A1998" s="6" t="s">
        <v>420</v>
      </c>
      <c r="B1998" s="6" t="s">
        <v>408</v>
      </c>
      <c r="C1998" s="14"/>
      <c r="D1998" s="2" t="s">
        <v>409</v>
      </c>
      <c r="E1998" s="2" t="s">
        <v>143</v>
      </c>
      <c r="F1998" s="2"/>
      <c r="G1998" s="2"/>
      <c r="H1998" s="2"/>
      <c r="I1998" s="2" t="s">
        <v>52</v>
      </c>
      <c r="J1998" s="2" t="s">
        <v>429</v>
      </c>
      <c r="K1998" s="28" t="n">
        <v>22.4342105263157</v>
      </c>
      <c r="M1998" s="29" t="s">
        <v>411</v>
      </c>
      <c r="N1998" s="0" t="s">
        <v>412</v>
      </c>
      <c r="O1998" s="5" t="s">
        <v>413</v>
      </c>
      <c r="P1998" s="2" t="s">
        <v>431</v>
      </c>
      <c r="R1998" s="30" t="n">
        <v>43342</v>
      </c>
      <c r="S1998" s="14"/>
      <c r="T1998" s="2"/>
      <c r="U1998" s="2"/>
      <c r="V1998" s="2"/>
      <c r="W1998" s="2"/>
      <c r="X1998" s="2"/>
      <c r="Y1998" s="2"/>
      <c r="Z1998" s="2"/>
      <c r="AA1998" s="2"/>
      <c r="AB1998" s="2"/>
    </row>
    <row r="1999" customFormat="false" ht="15.75" hidden="false" customHeight="false" outlineLevel="0" collapsed="false">
      <c r="A1999" s="6" t="s">
        <v>420</v>
      </c>
      <c r="B1999" s="6" t="s">
        <v>408</v>
      </c>
      <c r="C1999" s="14"/>
      <c r="D1999" s="2" t="s">
        <v>409</v>
      </c>
      <c r="E1999" s="2" t="s">
        <v>143</v>
      </c>
      <c r="F1999" s="2"/>
      <c r="G1999" s="2"/>
      <c r="H1999" s="2"/>
      <c r="I1999" s="2" t="s">
        <v>52</v>
      </c>
      <c r="J1999" s="2" t="s">
        <v>429</v>
      </c>
      <c r="K1999" s="28" t="n">
        <v>1.67763157894736</v>
      </c>
      <c r="M1999" s="29" t="s">
        <v>411</v>
      </c>
      <c r="N1999" s="0" t="s">
        <v>412</v>
      </c>
      <c r="O1999" s="5" t="s">
        <v>413</v>
      </c>
      <c r="P1999" s="2" t="s">
        <v>431</v>
      </c>
      <c r="R1999" s="30" t="n">
        <v>43364</v>
      </c>
      <c r="S1999" s="14"/>
      <c r="T1999" s="2"/>
      <c r="U1999" s="2"/>
      <c r="V1999" s="2"/>
      <c r="W1999" s="2"/>
      <c r="X1999" s="2"/>
      <c r="Y1999" s="2"/>
      <c r="Z1999" s="2"/>
      <c r="AA1999" s="2"/>
      <c r="AB1999" s="2"/>
    </row>
    <row r="2000" customFormat="false" ht="15.75" hidden="false" customHeight="false" outlineLevel="0" collapsed="false">
      <c r="A2000" s="6" t="s">
        <v>421</v>
      </c>
      <c r="B2000" s="6" t="s">
        <v>408</v>
      </c>
      <c r="C2000" s="14"/>
      <c r="D2000" s="2" t="s">
        <v>409</v>
      </c>
      <c r="E2000" s="2" t="s">
        <v>143</v>
      </c>
      <c r="F2000" s="2"/>
      <c r="G2000" s="2"/>
      <c r="H2000" s="2"/>
      <c r="I2000" s="2" t="s">
        <v>52</v>
      </c>
      <c r="J2000" s="2" t="s">
        <v>429</v>
      </c>
      <c r="K2000" s="28" t="n">
        <v>4.4407894736842</v>
      </c>
      <c r="M2000" s="29" t="s">
        <v>411</v>
      </c>
      <c r="N2000" s="0" t="s">
        <v>412</v>
      </c>
      <c r="O2000" s="5" t="s">
        <v>413</v>
      </c>
      <c r="P2000" s="2" t="s">
        <v>431</v>
      </c>
      <c r="R2000" s="30" t="n">
        <v>43283</v>
      </c>
      <c r="S2000" s="14"/>
      <c r="T2000" s="2"/>
      <c r="U2000" s="2"/>
      <c r="V2000" s="2"/>
      <c r="W2000" s="2"/>
      <c r="X2000" s="2"/>
      <c r="Y2000" s="2"/>
      <c r="Z2000" s="2"/>
      <c r="AA2000" s="2"/>
      <c r="AB2000" s="2"/>
    </row>
    <row r="2001" customFormat="false" ht="15.75" hidden="false" customHeight="false" outlineLevel="0" collapsed="false">
      <c r="A2001" s="6" t="s">
        <v>421</v>
      </c>
      <c r="B2001" s="6" t="s">
        <v>408</v>
      </c>
      <c r="C2001" s="14"/>
      <c r="D2001" s="2" t="s">
        <v>409</v>
      </c>
      <c r="E2001" s="2" t="s">
        <v>143</v>
      </c>
      <c r="F2001" s="2"/>
      <c r="G2001" s="2"/>
      <c r="H2001" s="2"/>
      <c r="I2001" s="2" t="s">
        <v>52</v>
      </c>
      <c r="J2001" s="2" t="s">
        <v>429</v>
      </c>
      <c r="K2001" s="28" t="n">
        <v>4.07894736842105</v>
      </c>
      <c r="M2001" s="29" t="s">
        <v>411</v>
      </c>
      <c r="N2001" s="0" t="s">
        <v>412</v>
      </c>
      <c r="O2001" s="5" t="s">
        <v>413</v>
      </c>
      <c r="P2001" s="2" t="s">
        <v>431</v>
      </c>
      <c r="R2001" s="30" t="n">
        <v>43300</v>
      </c>
      <c r="S2001" s="14"/>
      <c r="T2001" s="2"/>
      <c r="U2001" s="2"/>
      <c r="V2001" s="2"/>
      <c r="W2001" s="2"/>
      <c r="X2001" s="2"/>
      <c r="Y2001" s="2"/>
      <c r="Z2001" s="2"/>
      <c r="AA2001" s="2"/>
      <c r="AB2001" s="2"/>
    </row>
    <row r="2002" customFormat="false" ht="15.75" hidden="false" customHeight="false" outlineLevel="0" collapsed="false">
      <c r="A2002" s="6" t="s">
        <v>421</v>
      </c>
      <c r="B2002" s="6" t="s">
        <v>408</v>
      </c>
      <c r="C2002" s="14"/>
      <c r="D2002" s="2" t="s">
        <v>409</v>
      </c>
      <c r="E2002" s="2" t="s">
        <v>143</v>
      </c>
      <c r="F2002" s="2"/>
      <c r="G2002" s="2"/>
      <c r="H2002" s="2"/>
      <c r="I2002" s="2" t="s">
        <v>52</v>
      </c>
      <c r="J2002" s="2" t="s">
        <v>429</v>
      </c>
      <c r="K2002" s="28" t="n">
        <v>2.69736842105262</v>
      </c>
      <c r="M2002" s="29" t="s">
        <v>411</v>
      </c>
      <c r="N2002" s="0" t="s">
        <v>412</v>
      </c>
      <c r="O2002" s="5" t="s">
        <v>413</v>
      </c>
      <c r="P2002" s="2" t="s">
        <v>431</v>
      </c>
      <c r="R2002" s="30" t="n">
        <v>43314</v>
      </c>
      <c r="S2002" s="14"/>
      <c r="T2002" s="2"/>
      <c r="U2002" s="2"/>
      <c r="V2002" s="2"/>
      <c r="W2002" s="2"/>
      <c r="X2002" s="2"/>
      <c r="Y2002" s="2"/>
      <c r="Z2002" s="2"/>
      <c r="AA2002" s="2"/>
      <c r="AB2002" s="2"/>
    </row>
    <row r="2003" customFormat="false" ht="15.75" hidden="false" customHeight="false" outlineLevel="0" collapsed="false">
      <c r="A2003" s="6" t="s">
        <v>421</v>
      </c>
      <c r="B2003" s="6" t="s">
        <v>408</v>
      </c>
      <c r="C2003" s="14"/>
      <c r="D2003" s="2" t="s">
        <v>409</v>
      </c>
      <c r="E2003" s="2" t="s">
        <v>143</v>
      </c>
      <c r="F2003" s="2"/>
      <c r="G2003" s="2"/>
      <c r="H2003" s="2"/>
      <c r="I2003" s="2" t="s">
        <v>52</v>
      </c>
      <c r="J2003" s="2" t="s">
        <v>429</v>
      </c>
      <c r="K2003" s="28" t="n">
        <v>5.13157894736841</v>
      </c>
      <c r="M2003" s="29" t="s">
        <v>411</v>
      </c>
      <c r="N2003" s="0" t="s">
        <v>412</v>
      </c>
      <c r="O2003" s="5" t="s">
        <v>413</v>
      </c>
      <c r="P2003" s="2" t="s">
        <v>431</v>
      </c>
      <c r="R2003" s="30" t="n">
        <v>43331</v>
      </c>
      <c r="S2003" s="14"/>
      <c r="T2003" s="2"/>
      <c r="U2003" s="2"/>
      <c r="V2003" s="2"/>
      <c r="W2003" s="2"/>
      <c r="X2003" s="2"/>
      <c r="Y2003" s="2"/>
      <c r="Z2003" s="2"/>
      <c r="AA2003" s="2"/>
      <c r="AB2003" s="2"/>
    </row>
    <row r="2004" customFormat="false" ht="15.75" hidden="false" customHeight="false" outlineLevel="0" collapsed="false">
      <c r="A2004" s="6" t="s">
        <v>421</v>
      </c>
      <c r="B2004" s="6" t="s">
        <v>408</v>
      </c>
      <c r="C2004" s="14"/>
      <c r="D2004" s="2" t="s">
        <v>409</v>
      </c>
      <c r="E2004" s="2" t="s">
        <v>143</v>
      </c>
      <c r="F2004" s="2"/>
      <c r="G2004" s="2"/>
      <c r="H2004" s="2"/>
      <c r="I2004" s="2" t="s">
        <v>52</v>
      </c>
      <c r="J2004" s="2" t="s">
        <v>429</v>
      </c>
      <c r="K2004" s="28" t="n">
        <v>5.29605263157895</v>
      </c>
      <c r="M2004" s="29" t="s">
        <v>411</v>
      </c>
      <c r="N2004" s="0" t="s">
        <v>412</v>
      </c>
      <c r="O2004" s="5" t="s">
        <v>413</v>
      </c>
      <c r="P2004" s="2" t="s">
        <v>431</v>
      </c>
      <c r="R2004" s="30" t="n">
        <v>43342</v>
      </c>
      <c r="S2004" s="14"/>
      <c r="T2004" s="2"/>
      <c r="U2004" s="2"/>
      <c r="V2004" s="2"/>
      <c r="W2004" s="2"/>
      <c r="X2004" s="2"/>
      <c r="Y2004" s="2"/>
      <c r="Z2004" s="2"/>
      <c r="AA2004" s="2"/>
      <c r="AB2004" s="2"/>
    </row>
    <row r="2005" customFormat="false" ht="15.75" hidden="false" customHeight="false" outlineLevel="0" collapsed="false">
      <c r="A2005" s="6" t="s">
        <v>421</v>
      </c>
      <c r="B2005" s="6" t="s">
        <v>408</v>
      </c>
      <c r="C2005" s="14"/>
      <c r="D2005" s="2" t="s">
        <v>409</v>
      </c>
      <c r="E2005" s="2" t="s">
        <v>143</v>
      </c>
      <c r="F2005" s="2"/>
      <c r="G2005" s="2"/>
      <c r="H2005" s="2"/>
      <c r="I2005" s="2" t="s">
        <v>52</v>
      </c>
      <c r="J2005" s="2" t="s">
        <v>429</v>
      </c>
      <c r="K2005" s="28" t="n">
        <v>4.50657894736842</v>
      </c>
      <c r="M2005" s="29" t="s">
        <v>411</v>
      </c>
      <c r="N2005" s="0" t="s">
        <v>412</v>
      </c>
      <c r="O2005" s="5" t="s">
        <v>413</v>
      </c>
      <c r="P2005" s="2" t="s">
        <v>431</v>
      </c>
      <c r="R2005" s="30" t="n">
        <v>43364</v>
      </c>
      <c r="S2005" s="14"/>
      <c r="T2005" s="2"/>
      <c r="U2005" s="2"/>
      <c r="V2005" s="2"/>
      <c r="W2005" s="2"/>
      <c r="X2005" s="2"/>
      <c r="Y2005" s="2"/>
      <c r="Z2005" s="2"/>
      <c r="AA2005" s="2"/>
      <c r="AB2005" s="2"/>
    </row>
    <row r="2006" customFormat="false" ht="15.75" hidden="false" customHeight="false" outlineLevel="0" collapsed="false">
      <c r="A2006" s="6" t="s">
        <v>422</v>
      </c>
      <c r="B2006" s="6" t="s">
        <v>408</v>
      </c>
      <c r="C2006" s="14"/>
      <c r="D2006" s="2" t="s">
        <v>409</v>
      </c>
      <c r="E2006" s="2" t="s">
        <v>143</v>
      </c>
      <c r="F2006" s="2"/>
      <c r="G2006" s="2"/>
      <c r="H2006" s="2"/>
      <c r="I2006" s="2" t="s">
        <v>52</v>
      </c>
      <c r="J2006" s="2" t="s">
        <v>429</v>
      </c>
      <c r="K2006" s="28" t="n">
        <v>8.84868421052632</v>
      </c>
      <c r="M2006" s="29" t="s">
        <v>411</v>
      </c>
      <c r="N2006" s="0" t="s">
        <v>412</v>
      </c>
      <c r="O2006" s="5" t="s">
        <v>413</v>
      </c>
      <c r="P2006" s="2" t="s">
        <v>431</v>
      </c>
      <c r="R2006" s="30" t="n">
        <v>43283</v>
      </c>
      <c r="S2006" s="14"/>
      <c r="T2006" s="2"/>
      <c r="U2006" s="2"/>
      <c r="V2006" s="2"/>
      <c r="W2006" s="2"/>
      <c r="X2006" s="2"/>
      <c r="Y2006" s="2"/>
      <c r="Z2006" s="2"/>
      <c r="AA2006" s="2"/>
      <c r="AB2006" s="2"/>
    </row>
    <row r="2007" customFormat="false" ht="15.75" hidden="false" customHeight="false" outlineLevel="0" collapsed="false">
      <c r="A2007" s="6" t="s">
        <v>422</v>
      </c>
      <c r="B2007" s="6" t="s">
        <v>408</v>
      </c>
      <c r="C2007" s="14"/>
      <c r="D2007" s="2" t="s">
        <v>409</v>
      </c>
      <c r="E2007" s="2" t="s">
        <v>143</v>
      </c>
      <c r="F2007" s="2"/>
      <c r="G2007" s="2"/>
      <c r="H2007" s="2"/>
      <c r="I2007" s="2" t="s">
        <v>52</v>
      </c>
      <c r="J2007" s="2" t="s">
        <v>429</v>
      </c>
      <c r="K2007" s="28" t="n">
        <v>4.07894736842104</v>
      </c>
      <c r="M2007" s="29" t="s">
        <v>411</v>
      </c>
      <c r="N2007" s="0" t="s">
        <v>412</v>
      </c>
      <c r="O2007" s="5" t="s">
        <v>413</v>
      </c>
      <c r="P2007" s="2" t="s">
        <v>431</v>
      </c>
      <c r="R2007" s="30" t="n">
        <v>43300</v>
      </c>
      <c r="S2007" s="14"/>
      <c r="T2007" s="2"/>
      <c r="U2007" s="2"/>
      <c r="V2007" s="2"/>
      <c r="W2007" s="2"/>
      <c r="X2007" s="2"/>
      <c r="Y2007" s="2"/>
      <c r="Z2007" s="2"/>
      <c r="AA2007" s="2"/>
      <c r="AB2007" s="2"/>
    </row>
    <row r="2008" customFormat="false" ht="15.75" hidden="false" customHeight="false" outlineLevel="0" collapsed="false">
      <c r="A2008" s="6" t="s">
        <v>422</v>
      </c>
      <c r="B2008" s="6" t="s">
        <v>408</v>
      </c>
      <c r="C2008" s="14"/>
      <c r="D2008" s="2" t="s">
        <v>409</v>
      </c>
      <c r="E2008" s="2" t="s">
        <v>143</v>
      </c>
      <c r="F2008" s="2"/>
      <c r="G2008" s="2"/>
      <c r="H2008" s="2"/>
      <c r="I2008" s="2" t="s">
        <v>52</v>
      </c>
      <c r="J2008" s="2" t="s">
        <v>429</v>
      </c>
      <c r="K2008" s="28" t="n">
        <v>4.27631578947367</v>
      </c>
      <c r="M2008" s="29" t="s">
        <v>411</v>
      </c>
      <c r="N2008" s="0" t="s">
        <v>412</v>
      </c>
      <c r="O2008" s="5" t="s">
        <v>413</v>
      </c>
      <c r="P2008" s="2" t="s">
        <v>431</v>
      </c>
      <c r="R2008" s="30" t="n">
        <v>43314</v>
      </c>
      <c r="S2008" s="14"/>
      <c r="T2008" s="2"/>
      <c r="U2008" s="2"/>
      <c r="V2008" s="2"/>
      <c r="W2008" s="2"/>
      <c r="X2008" s="2"/>
      <c r="Y2008" s="2"/>
      <c r="Z2008" s="2"/>
      <c r="AA2008" s="2"/>
      <c r="AB2008" s="2"/>
    </row>
    <row r="2009" customFormat="false" ht="15.75" hidden="false" customHeight="false" outlineLevel="0" collapsed="false">
      <c r="A2009" s="6" t="s">
        <v>422</v>
      </c>
      <c r="B2009" s="6" t="s">
        <v>408</v>
      </c>
      <c r="C2009" s="14"/>
      <c r="D2009" s="2" t="s">
        <v>409</v>
      </c>
      <c r="E2009" s="2" t="s">
        <v>143</v>
      </c>
      <c r="F2009" s="2"/>
      <c r="G2009" s="2"/>
      <c r="H2009" s="2"/>
      <c r="I2009" s="2" t="s">
        <v>52</v>
      </c>
      <c r="J2009" s="2" t="s">
        <v>429</v>
      </c>
      <c r="K2009" s="28" t="n">
        <v>5.92105263157894</v>
      </c>
      <c r="M2009" s="29" t="s">
        <v>411</v>
      </c>
      <c r="N2009" s="0" t="s">
        <v>412</v>
      </c>
      <c r="O2009" s="5" t="s">
        <v>413</v>
      </c>
      <c r="P2009" s="2" t="s">
        <v>431</v>
      </c>
      <c r="R2009" s="30" t="n">
        <v>43331</v>
      </c>
      <c r="S2009" s="14"/>
      <c r="T2009" s="2"/>
      <c r="U2009" s="2"/>
      <c r="V2009" s="2"/>
      <c r="W2009" s="2"/>
      <c r="X2009" s="2"/>
      <c r="Y2009" s="2"/>
      <c r="Z2009" s="2"/>
      <c r="AA2009" s="2"/>
      <c r="AB2009" s="2"/>
    </row>
    <row r="2010" customFormat="false" ht="15.75" hidden="false" customHeight="false" outlineLevel="0" collapsed="false">
      <c r="A2010" s="6" t="s">
        <v>422</v>
      </c>
      <c r="B2010" s="6" t="s">
        <v>408</v>
      </c>
      <c r="C2010" s="14"/>
      <c r="D2010" s="2" t="s">
        <v>409</v>
      </c>
      <c r="E2010" s="2" t="s">
        <v>143</v>
      </c>
      <c r="F2010" s="2"/>
      <c r="G2010" s="2"/>
      <c r="H2010" s="2"/>
      <c r="I2010" s="2" t="s">
        <v>52</v>
      </c>
      <c r="J2010" s="2" t="s">
        <v>429</v>
      </c>
      <c r="K2010" s="28" t="n">
        <v>7.30263157894736</v>
      </c>
      <c r="M2010" s="29" t="s">
        <v>411</v>
      </c>
      <c r="N2010" s="0" t="s">
        <v>412</v>
      </c>
      <c r="O2010" s="5" t="s">
        <v>413</v>
      </c>
      <c r="P2010" s="2" t="s">
        <v>431</v>
      </c>
      <c r="R2010" s="30" t="n">
        <v>43342</v>
      </c>
      <c r="S2010" s="14"/>
      <c r="T2010" s="2"/>
      <c r="U2010" s="2"/>
      <c r="V2010" s="2"/>
      <c r="W2010" s="2"/>
      <c r="X2010" s="2"/>
      <c r="Y2010" s="2"/>
      <c r="Z2010" s="2"/>
      <c r="AA2010" s="2"/>
      <c r="AB2010" s="2"/>
    </row>
    <row r="2011" customFormat="false" ht="15.75" hidden="false" customHeight="false" outlineLevel="0" collapsed="false">
      <c r="A2011" s="6" t="s">
        <v>422</v>
      </c>
      <c r="B2011" s="6" t="s">
        <v>408</v>
      </c>
      <c r="C2011" s="14"/>
      <c r="D2011" s="2" t="s">
        <v>409</v>
      </c>
      <c r="E2011" s="2" t="s">
        <v>143</v>
      </c>
      <c r="F2011" s="2"/>
      <c r="G2011" s="2"/>
      <c r="H2011" s="2"/>
      <c r="I2011" s="2" t="s">
        <v>52</v>
      </c>
      <c r="J2011" s="2" t="s">
        <v>429</v>
      </c>
      <c r="K2011" s="28" t="n">
        <v>2.10526315789473</v>
      </c>
      <c r="M2011" s="29" t="s">
        <v>411</v>
      </c>
      <c r="N2011" s="0" t="s">
        <v>412</v>
      </c>
      <c r="O2011" s="5" t="s">
        <v>413</v>
      </c>
      <c r="P2011" s="2" t="s">
        <v>431</v>
      </c>
      <c r="R2011" s="30" t="n">
        <v>43364</v>
      </c>
      <c r="S2011" s="14"/>
      <c r="T2011" s="2"/>
      <c r="U2011" s="2"/>
      <c r="V2011" s="2"/>
      <c r="W2011" s="2"/>
      <c r="X2011" s="2"/>
      <c r="Y2011" s="2"/>
      <c r="Z2011" s="2"/>
      <c r="AA2011" s="2"/>
      <c r="AB2011" s="2"/>
    </row>
    <row r="2012" customFormat="false" ht="15.75" hidden="false" customHeight="false" outlineLevel="0" collapsed="false">
      <c r="A2012" s="6" t="s">
        <v>407</v>
      </c>
      <c r="B2012" s="6" t="s">
        <v>408</v>
      </c>
      <c r="C2012" s="14"/>
      <c r="D2012" s="2" t="s">
        <v>409</v>
      </c>
      <c r="E2012" s="2" t="s">
        <v>143</v>
      </c>
      <c r="F2012" s="2"/>
      <c r="G2012" s="2"/>
      <c r="H2012" s="2"/>
      <c r="I2012" s="2" t="s">
        <v>52</v>
      </c>
      <c r="J2012" s="2" t="s">
        <v>432</v>
      </c>
      <c r="K2012" s="28" t="n">
        <v>3.88059701492538</v>
      </c>
      <c r="M2012" s="29" t="s">
        <v>411</v>
      </c>
      <c r="N2012" s="0" t="s">
        <v>412</v>
      </c>
      <c r="O2012" s="5" t="s">
        <v>413</v>
      </c>
      <c r="P2012" s="2" t="s">
        <v>433</v>
      </c>
      <c r="Q2012" s="30"/>
      <c r="R2012" s="30" t="n">
        <v>43283</v>
      </c>
      <c r="S2012" s="14"/>
      <c r="T2012" s="2"/>
      <c r="U2012" s="2"/>
      <c r="V2012" s="2"/>
      <c r="W2012" s="2"/>
      <c r="X2012" s="2"/>
      <c r="Y2012" s="2"/>
      <c r="Z2012" s="2"/>
      <c r="AA2012" s="2"/>
      <c r="AB2012" s="2"/>
    </row>
    <row r="2013" customFormat="false" ht="15.75" hidden="false" customHeight="false" outlineLevel="0" collapsed="false">
      <c r="A2013" s="6" t="s">
        <v>407</v>
      </c>
      <c r="B2013" s="6" t="s">
        <v>408</v>
      </c>
      <c r="C2013" s="14"/>
      <c r="D2013" s="2" t="s">
        <v>409</v>
      </c>
      <c r="E2013" s="2" t="s">
        <v>143</v>
      </c>
      <c r="F2013" s="2"/>
      <c r="G2013" s="2"/>
      <c r="H2013" s="2"/>
      <c r="I2013" s="2" t="s">
        <v>52</v>
      </c>
      <c r="J2013" s="2" t="s">
        <v>432</v>
      </c>
      <c r="K2013" s="28" t="n">
        <v>0.244233378561739</v>
      </c>
      <c r="M2013" s="29" t="s">
        <v>411</v>
      </c>
      <c r="N2013" s="0" t="s">
        <v>412</v>
      </c>
      <c r="O2013" s="5" t="s">
        <v>413</v>
      </c>
      <c r="P2013" s="2" t="s">
        <v>433</v>
      </c>
      <c r="Q2013" s="30"/>
      <c r="R2013" s="30" t="n">
        <v>43300</v>
      </c>
      <c r="S2013" s="14"/>
      <c r="T2013" s="2"/>
      <c r="U2013" s="2"/>
      <c r="V2013" s="2"/>
      <c r="W2013" s="2"/>
      <c r="X2013" s="2"/>
      <c r="Y2013" s="2"/>
      <c r="Z2013" s="2"/>
      <c r="AA2013" s="2"/>
      <c r="AB2013" s="2"/>
    </row>
    <row r="2014" customFormat="false" ht="15.75" hidden="false" customHeight="false" outlineLevel="0" collapsed="false">
      <c r="A2014" s="6" t="s">
        <v>407</v>
      </c>
      <c r="B2014" s="6" t="s">
        <v>408</v>
      </c>
      <c r="C2014" s="14"/>
      <c r="D2014" s="2" t="s">
        <v>409</v>
      </c>
      <c r="E2014" s="2" t="s">
        <v>143</v>
      </c>
      <c r="F2014" s="2"/>
      <c r="G2014" s="2"/>
      <c r="H2014" s="2"/>
      <c r="I2014" s="2" t="s">
        <v>52</v>
      </c>
      <c r="J2014" s="2" t="s">
        <v>432</v>
      </c>
      <c r="K2014" s="28" t="n">
        <v>0.189959294436903</v>
      </c>
      <c r="M2014" s="29" t="s">
        <v>411</v>
      </c>
      <c r="N2014" s="0" t="s">
        <v>412</v>
      </c>
      <c r="O2014" s="5" t="s">
        <v>413</v>
      </c>
      <c r="P2014" s="2" t="s">
        <v>433</v>
      </c>
      <c r="Q2014" s="30"/>
      <c r="R2014" s="30" t="n">
        <v>43314</v>
      </c>
      <c r="S2014" s="14"/>
      <c r="T2014" s="2"/>
      <c r="U2014" s="2"/>
      <c r="V2014" s="2"/>
      <c r="W2014" s="2"/>
      <c r="X2014" s="2"/>
      <c r="Y2014" s="2"/>
      <c r="Z2014" s="2"/>
      <c r="AA2014" s="2"/>
      <c r="AB2014" s="2"/>
    </row>
    <row r="2015" customFormat="false" ht="15.75" hidden="false" customHeight="false" outlineLevel="0" collapsed="false">
      <c r="A2015" s="6" t="s">
        <v>407</v>
      </c>
      <c r="B2015" s="6" t="s">
        <v>408</v>
      </c>
      <c r="C2015" s="14"/>
      <c r="D2015" s="2" t="s">
        <v>409</v>
      </c>
      <c r="E2015" s="2" t="s">
        <v>143</v>
      </c>
      <c r="F2015" s="2"/>
      <c r="G2015" s="2"/>
      <c r="H2015" s="2"/>
      <c r="I2015" s="2" t="s">
        <v>52</v>
      </c>
      <c r="J2015" s="2" t="s">
        <v>432</v>
      </c>
      <c r="K2015" s="28" t="n">
        <v>12.0217096336499</v>
      </c>
      <c r="M2015" s="29" t="s">
        <v>411</v>
      </c>
      <c r="N2015" s="0" t="s">
        <v>412</v>
      </c>
      <c r="O2015" s="5" t="s">
        <v>413</v>
      </c>
      <c r="P2015" s="2" t="s">
        <v>433</v>
      </c>
      <c r="Q2015" s="30"/>
      <c r="R2015" s="30" t="n">
        <v>43331</v>
      </c>
      <c r="S2015" s="14"/>
      <c r="T2015" s="2"/>
      <c r="U2015" s="2"/>
      <c r="V2015" s="2"/>
      <c r="W2015" s="2"/>
      <c r="X2015" s="2"/>
      <c r="Y2015" s="2"/>
      <c r="Z2015" s="2"/>
      <c r="AA2015" s="2"/>
      <c r="AB2015" s="2"/>
    </row>
    <row r="2016" customFormat="false" ht="15.75" hidden="false" customHeight="false" outlineLevel="0" collapsed="false">
      <c r="A2016" s="6" t="s">
        <v>407</v>
      </c>
      <c r="B2016" s="6" t="s">
        <v>408</v>
      </c>
      <c r="C2016" s="14"/>
      <c r="D2016" s="2" t="s">
        <v>409</v>
      </c>
      <c r="E2016" s="2" t="s">
        <v>143</v>
      </c>
      <c r="F2016" s="2"/>
      <c r="G2016" s="2"/>
      <c r="H2016" s="2"/>
      <c r="I2016" s="2" t="s">
        <v>52</v>
      </c>
      <c r="J2016" s="2" t="s">
        <v>432</v>
      </c>
      <c r="K2016" s="28" t="n">
        <v>11.6960651289009</v>
      </c>
      <c r="M2016" s="29" t="s">
        <v>411</v>
      </c>
      <c r="N2016" s="0" t="s">
        <v>412</v>
      </c>
      <c r="O2016" s="5" t="s">
        <v>413</v>
      </c>
      <c r="P2016" s="2" t="s">
        <v>433</v>
      </c>
      <c r="Q2016" s="30"/>
      <c r="R2016" s="30" t="n">
        <v>43342</v>
      </c>
      <c r="S2016" s="14"/>
      <c r="T2016" s="2"/>
      <c r="U2016" s="2"/>
      <c r="V2016" s="2"/>
      <c r="W2016" s="2"/>
      <c r="X2016" s="2"/>
      <c r="Y2016" s="2"/>
      <c r="Z2016" s="2"/>
      <c r="AA2016" s="2"/>
      <c r="AB2016" s="2"/>
    </row>
    <row r="2017" customFormat="false" ht="15.75" hidden="false" customHeight="false" outlineLevel="0" collapsed="false">
      <c r="A2017" s="6" t="s">
        <v>407</v>
      </c>
      <c r="B2017" s="6" t="s">
        <v>408</v>
      </c>
      <c r="C2017" s="14"/>
      <c r="D2017" s="2" t="s">
        <v>409</v>
      </c>
      <c r="E2017" s="2" t="s">
        <v>143</v>
      </c>
      <c r="F2017" s="2"/>
      <c r="G2017" s="2"/>
      <c r="H2017" s="2"/>
      <c r="I2017" s="2" t="s">
        <v>52</v>
      </c>
      <c r="J2017" s="2" t="s">
        <v>432</v>
      </c>
      <c r="K2017" s="28" t="n">
        <v>18.8331071913161</v>
      </c>
      <c r="M2017" s="29" t="s">
        <v>411</v>
      </c>
      <c r="N2017" s="0" t="s">
        <v>412</v>
      </c>
      <c r="O2017" s="5" t="s">
        <v>413</v>
      </c>
      <c r="P2017" s="2" t="s">
        <v>433</v>
      </c>
      <c r="Q2017" s="30"/>
      <c r="R2017" s="30" t="n">
        <v>43364</v>
      </c>
      <c r="S2017" s="14"/>
      <c r="T2017" s="2"/>
      <c r="U2017" s="2"/>
      <c r="V2017" s="2"/>
      <c r="W2017" s="2"/>
      <c r="X2017" s="2"/>
      <c r="Y2017" s="2"/>
      <c r="Z2017" s="2"/>
      <c r="AA2017" s="2"/>
      <c r="AB2017" s="2"/>
    </row>
    <row r="2018" customFormat="false" ht="15.75" hidden="false" customHeight="false" outlineLevel="0" collapsed="false">
      <c r="A2018" s="6" t="s">
        <v>415</v>
      </c>
      <c r="B2018" s="6" t="s">
        <v>408</v>
      </c>
      <c r="C2018" s="14"/>
      <c r="D2018" s="2" t="s">
        <v>409</v>
      </c>
      <c r="E2018" s="2" t="s">
        <v>143</v>
      </c>
      <c r="F2018" s="2"/>
      <c r="G2018" s="2"/>
      <c r="H2018" s="2"/>
      <c r="I2018" s="2" t="s">
        <v>52</v>
      </c>
      <c r="J2018" s="2" t="s">
        <v>432</v>
      </c>
      <c r="K2018" s="28" t="n">
        <v>3.96200814111262</v>
      </c>
      <c r="M2018" s="29" t="s">
        <v>411</v>
      </c>
      <c r="N2018" s="0" t="s">
        <v>412</v>
      </c>
      <c r="O2018" s="5" t="s">
        <v>413</v>
      </c>
      <c r="P2018" s="2" t="s">
        <v>433</v>
      </c>
      <c r="R2018" s="30" t="n">
        <v>43283</v>
      </c>
      <c r="S2018" s="14"/>
      <c r="T2018" s="2"/>
      <c r="U2018" s="2"/>
      <c r="V2018" s="2"/>
      <c r="W2018" s="2"/>
      <c r="X2018" s="2"/>
      <c r="Y2018" s="2"/>
      <c r="Z2018" s="2"/>
      <c r="AA2018" s="2"/>
      <c r="AB2018" s="2"/>
    </row>
    <row r="2019" customFormat="false" ht="15.75" hidden="false" customHeight="false" outlineLevel="0" collapsed="false">
      <c r="A2019" s="6" t="s">
        <v>415</v>
      </c>
      <c r="B2019" s="6" t="s">
        <v>408</v>
      </c>
      <c r="C2019" s="14"/>
      <c r="D2019" s="2" t="s">
        <v>409</v>
      </c>
      <c r="E2019" s="2" t="s">
        <v>143</v>
      </c>
      <c r="F2019" s="2"/>
      <c r="G2019" s="2"/>
      <c r="H2019" s="2"/>
      <c r="I2019" s="2" t="s">
        <v>52</v>
      </c>
      <c r="J2019" s="2" t="s">
        <v>432</v>
      </c>
      <c r="K2019" s="28" t="n">
        <v>0.217096336499328</v>
      </c>
      <c r="M2019" s="29" t="s">
        <v>411</v>
      </c>
      <c r="N2019" s="0" t="s">
        <v>412</v>
      </c>
      <c r="O2019" s="5" t="s">
        <v>413</v>
      </c>
      <c r="P2019" s="2" t="s">
        <v>433</v>
      </c>
      <c r="R2019" s="30" t="n">
        <v>43300</v>
      </c>
      <c r="S2019" s="14"/>
      <c r="T2019" s="2"/>
      <c r="U2019" s="2"/>
      <c r="V2019" s="2"/>
      <c r="W2019" s="2"/>
      <c r="X2019" s="2"/>
      <c r="Y2019" s="2"/>
      <c r="Z2019" s="2"/>
      <c r="AA2019" s="2"/>
      <c r="AB2019" s="2"/>
    </row>
    <row r="2020" customFormat="false" ht="15.75" hidden="false" customHeight="false" outlineLevel="0" collapsed="false">
      <c r="A2020" s="6" t="s">
        <v>415</v>
      </c>
      <c r="B2020" s="6" t="s">
        <v>408</v>
      </c>
      <c r="C2020" s="14"/>
      <c r="D2020" s="2" t="s">
        <v>409</v>
      </c>
      <c r="E2020" s="2" t="s">
        <v>143</v>
      </c>
      <c r="F2020" s="2"/>
      <c r="G2020" s="2"/>
      <c r="H2020" s="2"/>
      <c r="I2020" s="2" t="s">
        <v>52</v>
      </c>
      <c r="J2020" s="2" t="s">
        <v>432</v>
      </c>
      <c r="K2020" s="28" t="n">
        <v>5.83446404341927</v>
      </c>
      <c r="M2020" s="29" t="s">
        <v>411</v>
      </c>
      <c r="N2020" s="0" t="s">
        <v>412</v>
      </c>
      <c r="O2020" s="5" t="s">
        <v>413</v>
      </c>
      <c r="P2020" s="2" t="s">
        <v>433</v>
      </c>
      <c r="R2020" s="30" t="n">
        <v>43314</v>
      </c>
      <c r="S2020" s="14"/>
      <c r="T2020" s="2"/>
      <c r="U2020" s="2"/>
      <c r="V2020" s="2"/>
      <c r="W2020" s="2"/>
      <c r="X2020" s="2"/>
      <c r="Y2020" s="2"/>
      <c r="Z2020" s="2"/>
      <c r="AA2020" s="2"/>
      <c r="AB2020" s="2"/>
    </row>
    <row r="2021" customFormat="false" ht="15.75" hidden="false" customHeight="false" outlineLevel="0" collapsed="false">
      <c r="A2021" s="6" t="s">
        <v>415</v>
      </c>
      <c r="B2021" s="6" t="s">
        <v>408</v>
      </c>
      <c r="C2021" s="14"/>
      <c r="D2021" s="2" t="s">
        <v>409</v>
      </c>
      <c r="E2021" s="2" t="s">
        <v>143</v>
      </c>
      <c r="F2021" s="2"/>
      <c r="G2021" s="2"/>
      <c r="H2021" s="2"/>
      <c r="I2021" s="2" t="s">
        <v>52</v>
      </c>
      <c r="J2021" s="2" t="s">
        <v>432</v>
      </c>
      <c r="K2021" s="28" t="n">
        <v>3.52781546811397</v>
      </c>
      <c r="M2021" s="29" t="s">
        <v>411</v>
      </c>
      <c r="N2021" s="0" t="s">
        <v>412</v>
      </c>
      <c r="O2021" s="5" t="s">
        <v>413</v>
      </c>
      <c r="P2021" s="2" t="s">
        <v>433</v>
      </c>
      <c r="R2021" s="30" t="n">
        <v>43331</v>
      </c>
      <c r="S2021" s="14"/>
      <c r="T2021" s="2"/>
      <c r="U2021" s="2"/>
      <c r="V2021" s="2"/>
      <c r="W2021" s="2"/>
      <c r="X2021" s="2"/>
      <c r="Y2021" s="2"/>
      <c r="Z2021" s="2"/>
      <c r="AA2021" s="2"/>
      <c r="AB2021" s="2"/>
    </row>
    <row r="2022" customFormat="false" ht="15.75" hidden="false" customHeight="false" outlineLevel="0" collapsed="false">
      <c r="A2022" s="6" t="s">
        <v>415</v>
      </c>
      <c r="B2022" s="6" t="s">
        <v>408</v>
      </c>
      <c r="C2022" s="14"/>
      <c r="D2022" s="2" t="s">
        <v>409</v>
      </c>
      <c r="E2022" s="2" t="s">
        <v>143</v>
      </c>
      <c r="F2022" s="2"/>
      <c r="G2022" s="2"/>
      <c r="H2022" s="2"/>
      <c r="I2022" s="2" t="s">
        <v>52</v>
      </c>
      <c r="J2022" s="2" t="s">
        <v>432</v>
      </c>
      <c r="K2022" s="28" t="n">
        <v>1.73677069199457</v>
      </c>
      <c r="M2022" s="29" t="s">
        <v>411</v>
      </c>
      <c r="N2022" s="0" t="s">
        <v>412</v>
      </c>
      <c r="O2022" s="5" t="s">
        <v>413</v>
      </c>
      <c r="P2022" s="2" t="s">
        <v>433</v>
      </c>
      <c r="R2022" s="30" t="n">
        <v>43342</v>
      </c>
      <c r="S2022" s="14"/>
      <c r="T2022" s="2"/>
      <c r="U2022" s="2"/>
      <c r="V2022" s="2"/>
      <c r="W2022" s="2"/>
      <c r="X2022" s="2"/>
      <c r="Y2022" s="2"/>
      <c r="Z2022" s="2"/>
      <c r="AA2022" s="2"/>
      <c r="AB2022" s="2"/>
    </row>
    <row r="2023" customFormat="false" ht="15.75" hidden="false" customHeight="false" outlineLevel="0" collapsed="false">
      <c r="A2023" s="6" t="s">
        <v>415</v>
      </c>
      <c r="B2023" s="6" t="s">
        <v>408</v>
      </c>
      <c r="C2023" s="14"/>
      <c r="D2023" s="2" t="s">
        <v>409</v>
      </c>
      <c r="E2023" s="2" t="s">
        <v>143</v>
      </c>
      <c r="F2023" s="2"/>
      <c r="G2023" s="2"/>
      <c r="H2023" s="2"/>
      <c r="I2023" s="2" t="s">
        <v>52</v>
      </c>
      <c r="J2023" s="2" t="s">
        <v>432</v>
      </c>
      <c r="K2023" s="28" t="n">
        <v>4.88466757123474</v>
      </c>
      <c r="M2023" s="29" t="s">
        <v>411</v>
      </c>
      <c r="N2023" s="0" t="s">
        <v>412</v>
      </c>
      <c r="O2023" s="5" t="s">
        <v>413</v>
      </c>
      <c r="P2023" s="2" t="s">
        <v>433</v>
      </c>
      <c r="R2023" s="30" t="n">
        <v>43364</v>
      </c>
      <c r="S2023" s="14"/>
      <c r="T2023" s="2"/>
      <c r="U2023" s="2"/>
      <c r="V2023" s="2"/>
      <c r="W2023" s="2"/>
      <c r="X2023" s="2"/>
      <c r="Y2023" s="2"/>
      <c r="Z2023" s="2"/>
      <c r="AA2023" s="2"/>
      <c r="AB2023" s="2"/>
    </row>
    <row r="2024" customFormat="false" ht="15.75" hidden="false" customHeight="false" outlineLevel="0" collapsed="false">
      <c r="A2024" s="6" t="s">
        <v>416</v>
      </c>
      <c r="B2024" s="6" t="s">
        <v>408</v>
      </c>
      <c r="C2024" s="14"/>
      <c r="D2024" s="2" t="s">
        <v>409</v>
      </c>
      <c r="E2024" s="2" t="s">
        <v>143</v>
      </c>
      <c r="F2024" s="2"/>
      <c r="G2024" s="2"/>
      <c r="H2024" s="2"/>
      <c r="I2024" s="2" t="s">
        <v>52</v>
      </c>
      <c r="J2024" s="2" t="s">
        <v>432</v>
      </c>
      <c r="K2024" s="28" t="n">
        <v>0.841248303934879</v>
      </c>
      <c r="M2024" s="29" t="s">
        <v>411</v>
      </c>
      <c r="N2024" s="0" t="s">
        <v>412</v>
      </c>
      <c r="O2024" s="5" t="s">
        <v>413</v>
      </c>
      <c r="P2024" s="2" t="s">
        <v>433</v>
      </c>
      <c r="R2024" s="30" t="n">
        <v>43283</v>
      </c>
      <c r="S2024" s="14"/>
      <c r="T2024" s="2"/>
      <c r="U2024" s="2"/>
      <c r="V2024" s="2"/>
      <c r="W2024" s="2"/>
      <c r="X2024" s="2"/>
      <c r="Y2024" s="2"/>
      <c r="Z2024" s="2"/>
      <c r="AA2024" s="2"/>
      <c r="AB2024" s="2"/>
    </row>
    <row r="2025" customFormat="false" ht="15.75" hidden="false" customHeight="false" outlineLevel="0" collapsed="false">
      <c r="A2025" s="6" t="s">
        <v>416</v>
      </c>
      <c r="B2025" s="6" t="s">
        <v>408</v>
      </c>
      <c r="C2025" s="14"/>
      <c r="D2025" s="2" t="s">
        <v>409</v>
      </c>
      <c r="E2025" s="2" t="s">
        <v>143</v>
      </c>
      <c r="F2025" s="2"/>
      <c r="G2025" s="2"/>
      <c r="H2025" s="2"/>
      <c r="I2025" s="2" t="s">
        <v>52</v>
      </c>
      <c r="J2025" s="2" t="s">
        <v>432</v>
      </c>
      <c r="K2025" s="28" t="n">
        <v>1.87245590230665</v>
      </c>
      <c r="M2025" s="29" t="s">
        <v>411</v>
      </c>
      <c r="N2025" s="0" t="s">
        <v>412</v>
      </c>
      <c r="O2025" s="5" t="s">
        <v>413</v>
      </c>
      <c r="P2025" s="2" t="s">
        <v>433</v>
      </c>
      <c r="R2025" s="30" t="n">
        <v>43300</v>
      </c>
      <c r="S2025" s="14"/>
      <c r="T2025" s="2"/>
      <c r="U2025" s="2"/>
      <c r="V2025" s="2"/>
      <c r="W2025" s="2"/>
      <c r="X2025" s="2"/>
      <c r="Y2025" s="2"/>
      <c r="Z2025" s="2"/>
      <c r="AA2025" s="2"/>
      <c r="AB2025" s="2"/>
    </row>
    <row r="2026" customFormat="false" ht="15.75" hidden="false" customHeight="false" outlineLevel="0" collapsed="false">
      <c r="A2026" s="6" t="s">
        <v>416</v>
      </c>
      <c r="B2026" s="6" t="s">
        <v>408</v>
      </c>
      <c r="C2026" s="14"/>
      <c r="D2026" s="2" t="s">
        <v>409</v>
      </c>
      <c r="E2026" s="2" t="s">
        <v>143</v>
      </c>
      <c r="F2026" s="2"/>
      <c r="G2026" s="2"/>
      <c r="H2026" s="2"/>
      <c r="I2026" s="2" t="s">
        <v>52</v>
      </c>
      <c r="J2026" s="2" t="s">
        <v>432</v>
      </c>
      <c r="K2026" s="28" t="n">
        <v>3.79918588873813</v>
      </c>
      <c r="M2026" s="29" t="s">
        <v>411</v>
      </c>
      <c r="N2026" s="0" t="s">
        <v>412</v>
      </c>
      <c r="O2026" s="5" t="s">
        <v>413</v>
      </c>
      <c r="P2026" s="2" t="s">
        <v>433</v>
      </c>
      <c r="R2026" s="30" t="n">
        <v>43314</v>
      </c>
      <c r="S2026" s="14"/>
      <c r="T2026" s="2"/>
      <c r="U2026" s="2"/>
      <c r="V2026" s="2"/>
      <c r="W2026" s="2"/>
      <c r="X2026" s="2"/>
      <c r="Y2026" s="2"/>
      <c r="Z2026" s="2"/>
      <c r="AA2026" s="2"/>
      <c r="AB2026" s="2"/>
    </row>
    <row r="2027" customFormat="false" ht="15.75" hidden="false" customHeight="false" outlineLevel="0" collapsed="false">
      <c r="A2027" s="6" t="s">
        <v>416</v>
      </c>
      <c r="B2027" s="6" t="s">
        <v>408</v>
      </c>
      <c r="C2027" s="14"/>
      <c r="D2027" s="2" t="s">
        <v>409</v>
      </c>
      <c r="E2027" s="2" t="s">
        <v>143</v>
      </c>
      <c r="F2027" s="2"/>
      <c r="G2027" s="2"/>
      <c r="H2027" s="2"/>
      <c r="I2027" s="2" t="s">
        <v>52</v>
      </c>
      <c r="J2027" s="2" t="s">
        <v>432</v>
      </c>
      <c r="K2027" s="28" t="n">
        <v>15.2510176390773</v>
      </c>
      <c r="M2027" s="29" t="s">
        <v>411</v>
      </c>
      <c r="N2027" s="0" t="s">
        <v>412</v>
      </c>
      <c r="O2027" s="5" t="s">
        <v>413</v>
      </c>
      <c r="P2027" s="2" t="s">
        <v>433</v>
      </c>
      <c r="R2027" s="30" t="n">
        <v>43331</v>
      </c>
      <c r="S2027" s="14"/>
      <c r="T2027" s="2"/>
      <c r="U2027" s="2"/>
      <c r="V2027" s="2"/>
      <c r="W2027" s="2"/>
      <c r="X2027" s="2"/>
      <c r="Y2027" s="2"/>
      <c r="Z2027" s="2"/>
      <c r="AA2027" s="2"/>
      <c r="AB2027" s="2"/>
    </row>
    <row r="2028" customFormat="false" ht="15.75" hidden="false" customHeight="false" outlineLevel="0" collapsed="false">
      <c r="A2028" s="6" t="s">
        <v>416</v>
      </c>
      <c r="B2028" s="6" t="s">
        <v>408</v>
      </c>
      <c r="C2028" s="14"/>
      <c r="D2028" s="2" t="s">
        <v>409</v>
      </c>
      <c r="E2028" s="2" t="s">
        <v>143</v>
      </c>
      <c r="F2028" s="2"/>
      <c r="G2028" s="2"/>
      <c r="H2028" s="2"/>
      <c r="I2028" s="2" t="s">
        <v>52</v>
      </c>
      <c r="J2028" s="2" t="s">
        <v>432</v>
      </c>
      <c r="K2028" s="28" t="n">
        <v>5.67164179104477</v>
      </c>
      <c r="M2028" s="29" t="s">
        <v>411</v>
      </c>
      <c r="N2028" s="0" t="s">
        <v>412</v>
      </c>
      <c r="O2028" s="5" t="s">
        <v>413</v>
      </c>
      <c r="P2028" s="2" t="s">
        <v>433</v>
      </c>
      <c r="R2028" s="30" t="n">
        <v>43342</v>
      </c>
      <c r="S2028" s="14"/>
      <c r="T2028" s="2"/>
      <c r="U2028" s="2"/>
      <c r="V2028" s="2"/>
      <c r="W2028" s="2"/>
      <c r="X2028" s="2"/>
      <c r="Y2028" s="2"/>
      <c r="Z2028" s="2"/>
      <c r="AA2028" s="2"/>
      <c r="AB2028" s="2"/>
    </row>
    <row r="2029" customFormat="false" ht="15.75" hidden="false" customHeight="false" outlineLevel="0" collapsed="false">
      <c r="A2029" s="6" t="s">
        <v>416</v>
      </c>
      <c r="B2029" s="6" t="s">
        <v>408</v>
      </c>
      <c r="C2029" s="14"/>
      <c r="D2029" s="2" t="s">
        <v>409</v>
      </c>
      <c r="E2029" s="2" t="s">
        <v>143</v>
      </c>
      <c r="F2029" s="2"/>
      <c r="G2029" s="2"/>
      <c r="H2029" s="2"/>
      <c r="I2029" s="2" t="s">
        <v>52</v>
      </c>
      <c r="J2029" s="2" t="s">
        <v>432</v>
      </c>
      <c r="K2029" s="28" t="n">
        <v>17.9918588873812</v>
      </c>
      <c r="M2029" s="29" t="s">
        <v>411</v>
      </c>
      <c r="N2029" s="0" t="s">
        <v>412</v>
      </c>
      <c r="O2029" s="5" t="s">
        <v>413</v>
      </c>
      <c r="P2029" s="2" t="s">
        <v>433</v>
      </c>
      <c r="R2029" s="30" t="n">
        <v>43364</v>
      </c>
      <c r="S2029" s="14"/>
      <c r="T2029" s="2"/>
      <c r="U2029" s="2"/>
      <c r="V2029" s="2"/>
      <c r="W2029" s="2"/>
      <c r="X2029" s="2"/>
      <c r="Y2029" s="2"/>
      <c r="Z2029" s="2"/>
      <c r="AA2029" s="2"/>
      <c r="AB2029" s="2"/>
    </row>
    <row r="2030" customFormat="false" ht="15.75" hidden="false" customHeight="false" outlineLevel="0" collapsed="false">
      <c r="A2030" s="6" t="s">
        <v>417</v>
      </c>
      <c r="B2030" s="6" t="s">
        <v>408</v>
      </c>
      <c r="C2030" s="14"/>
      <c r="D2030" s="2" t="s">
        <v>409</v>
      </c>
      <c r="E2030" s="2" t="s">
        <v>143</v>
      </c>
      <c r="F2030" s="2"/>
      <c r="G2030" s="2"/>
      <c r="H2030" s="2"/>
      <c r="I2030" s="2" t="s">
        <v>52</v>
      </c>
      <c r="J2030" s="2" t="s">
        <v>432</v>
      </c>
      <c r="K2030" s="28" t="n">
        <v>0.922659430122127</v>
      </c>
      <c r="M2030" s="29" t="s">
        <v>411</v>
      </c>
      <c r="N2030" s="0" t="s">
        <v>412</v>
      </c>
      <c r="O2030" s="5" t="s">
        <v>413</v>
      </c>
      <c r="P2030" s="2" t="s">
        <v>433</v>
      </c>
      <c r="R2030" s="30" t="n">
        <v>43283</v>
      </c>
      <c r="S2030" s="14"/>
      <c r="T2030" s="2"/>
      <c r="U2030" s="2"/>
      <c r="V2030" s="2"/>
      <c r="W2030" s="2"/>
      <c r="X2030" s="2"/>
      <c r="Y2030" s="2"/>
      <c r="Z2030" s="2"/>
      <c r="AA2030" s="2"/>
      <c r="AB2030" s="2"/>
    </row>
    <row r="2031" customFormat="false" ht="15.75" hidden="false" customHeight="false" outlineLevel="0" collapsed="false">
      <c r="A2031" s="6" t="s">
        <v>417</v>
      </c>
      <c r="B2031" s="6" t="s">
        <v>408</v>
      </c>
      <c r="C2031" s="14"/>
      <c r="D2031" s="2" t="s">
        <v>409</v>
      </c>
      <c r="E2031" s="2" t="s">
        <v>143</v>
      </c>
      <c r="F2031" s="2"/>
      <c r="G2031" s="2"/>
      <c r="H2031" s="2"/>
      <c r="I2031" s="2" t="s">
        <v>52</v>
      </c>
      <c r="J2031" s="2" t="s">
        <v>432</v>
      </c>
      <c r="K2031" s="28" t="n">
        <v>2.08955223880597</v>
      </c>
      <c r="M2031" s="29" t="s">
        <v>411</v>
      </c>
      <c r="N2031" s="0" t="s">
        <v>412</v>
      </c>
      <c r="O2031" s="5" t="s">
        <v>413</v>
      </c>
      <c r="P2031" s="2" t="s">
        <v>433</v>
      </c>
      <c r="R2031" s="30" t="n">
        <v>43300</v>
      </c>
      <c r="S2031" s="14"/>
      <c r="T2031" s="2"/>
      <c r="U2031" s="2"/>
      <c r="V2031" s="2"/>
      <c r="W2031" s="2"/>
      <c r="X2031" s="2"/>
      <c r="Y2031" s="2"/>
      <c r="Z2031" s="2"/>
      <c r="AA2031" s="2"/>
      <c r="AB2031" s="2"/>
    </row>
    <row r="2032" customFormat="false" ht="15.75" hidden="false" customHeight="false" outlineLevel="0" collapsed="false">
      <c r="A2032" s="6" t="s">
        <v>417</v>
      </c>
      <c r="B2032" s="6" t="s">
        <v>408</v>
      </c>
      <c r="C2032" s="14"/>
      <c r="D2032" s="2" t="s">
        <v>409</v>
      </c>
      <c r="E2032" s="2" t="s">
        <v>143</v>
      </c>
      <c r="F2032" s="2"/>
      <c r="G2032" s="2"/>
      <c r="H2032" s="2"/>
      <c r="I2032" s="2" t="s">
        <v>52</v>
      </c>
      <c r="J2032" s="2" t="s">
        <v>432</v>
      </c>
      <c r="K2032" s="28" t="n">
        <v>0.108548168249668</v>
      </c>
      <c r="M2032" s="29" t="s">
        <v>411</v>
      </c>
      <c r="N2032" s="0" t="s">
        <v>412</v>
      </c>
      <c r="O2032" s="5" t="s">
        <v>413</v>
      </c>
      <c r="P2032" s="2" t="s">
        <v>433</v>
      </c>
      <c r="R2032" s="30" t="n">
        <v>43314</v>
      </c>
      <c r="S2032" s="14"/>
      <c r="T2032" s="2"/>
      <c r="U2032" s="2"/>
      <c r="V2032" s="2"/>
      <c r="W2032" s="2"/>
      <c r="X2032" s="2"/>
      <c r="Y2032" s="2"/>
      <c r="Z2032" s="2"/>
      <c r="AA2032" s="2"/>
      <c r="AB2032" s="2"/>
    </row>
    <row r="2033" customFormat="false" ht="15.75" hidden="false" customHeight="false" outlineLevel="0" collapsed="false">
      <c r="A2033" s="6" t="s">
        <v>417</v>
      </c>
      <c r="B2033" s="6" t="s">
        <v>408</v>
      </c>
      <c r="C2033" s="14"/>
      <c r="D2033" s="2" t="s">
        <v>409</v>
      </c>
      <c r="E2033" s="2" t="s">
        <v>143</v>
      </c>
      <c r="F2033" s="2"/>
      <c r="G2033" s="2"/>
      <c r="H2033" s="2"/>
      <c r="I2033" s="2" t="s">
        <v>52</v>
      </c>
      <c r="J2033" s="2" t="s">
        <v>432</v>
      </c>
      <c r="K2033" s="28" t="n">
        <v>7.51696065128901</v>
      </c>
      <c r="M2033" s="29" t="s">
        <v>411</v>
      </c>
      <c r="N2033" s="0" t="s">
        <v>412</v>
      </c>
      <c r="O2033" s="5" t="s">
        <v>413</v>
      </c>
      <c r="P2033" s="2" t="s">
        <v>433</v>
      </c>
      <c r="R2033" s="30" t="n">
        <v>43331</v>
      </c>
      <c r="S2033" s="14"/>
      <c r="T2033" s="2"/>
      <c r="U2033" s="2"/>
      <c r="V2033" s="2"/>
      <c r="W2033" s="2"/>
      <c r="X2033" s="2"/>
      <c r="Y2033" s="2"/>
      <c r="Z2033" s="2"/>
      <c r="AA2033" s="2"/>
      <c r="AB2033" s="2"/>
    </row>
    <row r="2034" customFormat="false" ht="15.75" hidden="false" customHeight="false" outlineLevel="0" collapsed="false">
      <c r="A2034" s="6" t="s">
        <v>417</v>
      </c>
      <c r="B2034" s="6" t="s">
        <v>408</v>
      </c>
      <c r="C2034" s="14"/>
      <c r="D2034" s="2" t="s">
        <v>409</v>
      </c>
      <c r="E2034" s="2" t="s">
        <v>143</v>
      </c>
      <c r="F2034" s="2"/>
      <c r="G2034" s="2"/>
      <c r="H2034" s="2"/>
      <c r="I2034" s="2" t="s">
        <v>52</v>
      </c>
      <c r="J2034" s="2" t="s">
        <v>432</v>
      </c>
      <c r="K2034" s="28" t="n">
        <v>7.78833107191316</v>
      </c>
      <c r="M2034" s="29" t="s">
        <v>411</v>
      </c>
      <c r="N2034" s="0" t="s">
        <v>412</v>
      </c>
      <c r="O2034" s="5" t="s">
        <v>413</v>
      </c>
      <c r="P2034" s="2" t="s">
        <v>433</v>
      </c>
      <c r="R2034" s="30" t="n">
        <v>43342</v>
      </c>
      <c r="S2034" s="14"/>
      <c r="T2034" s="2"/>
      <c r="U2034" s="2"/>
      <c r="V2034" s="2"/>
      <c r="W2034" s="2"/>
      <c r="X2034" s="2"/>
      <c r="Y2034" s="2"/>
      <c r="Z2034" s="2"/>
      <c r="AA2034" s="2"/>
      <c r="AB2034" s="2"/>
    </row>
    <row r="2035" customFormat="false" ht="15.75" hidden="false" customHeight="false" outlineLevel="0" collapsed="false">
      <c r="A2035" s="6" t="s">
        <v>417</v>
      </c>
      <c r="B2035" s="6" t="s">
        <v>408</v>
      </c>
      <c r="C2035" s="14"/>
      <c r="D2035" s="2" t="s">
        <v>409</v>
      </c>
      <c r="E2035" s="2" t="s">
        <v>143</v>
      </c>
      <c r="F2035" s="2"/>
      <c r="G2035" s="2"/>
      <c r="H2035" s="2"/>
      <c r="I2035" s="2" t="s">
        <v>52</v>
      </c>
      <c r="J2035" s="2" t="s">
        <v>432</v>
      </c>
      <c r="K2035" s="28" t="n">
        <v>16.9063772048846</v>
      </c>
      <c r="M2035" s="29" t="s">
        <v>411</v>
      </c>
      <c r="N2035" s="0" t="s">
        <v>412</v>
      </c>
      <c r="O2035" s="5" t="s">
        <v>413</v>
      </c>
      <c r="P2035" s="2" t="s">
        <v>433</v>
      </c>
      <c r="R2035" s="30" t="n">
        <v>43364</v>
      </c>
      <c r="S2035" s="14"/>
      <c r="T2035" s="2"/>
      <c r="U2035" s="2"/>
      <c r="V2035" s="2"/>
      <c r="W2035" s="2"/>
      <c r="X2035" s="2"/>
      <c r="Y2035" s="2"/>
      <c r="Z2035" s="2"/>
      <c r="AA2035" s="2"/>
      <c r="AB2035" s="2"/>
    </row>
    <row r="2036" customFormat="false" ht="15.75" hidden="false" customHeight="false" outlineLevel="0" collapsed="false">
      <c r="A2036" s="6" t="s">
        <v>418</v>
      </c>
      <c r="B2036" s="6" t="s">
        <v>408</v>
      </c>
      <c r="C2036" s="14"/>
      <c r="D2036" s="2" t="s">
        <v>409</v>
      </c>
      <c r="E2036" s="2" t="s">
        <v>143</v>
      </c>
      <c r="F2036" s="2"/>
      <c r="G2036" s="2"/>
      <c r="H2036" s="2"/>
      <c r="I2036" s="2" t="s">
        <v>52</v>
      </c>
      <c r="J2036" s="2" t="s">
        <v>432</v>
      </c>
      <c r="K2036" s="28" t="n">
        <v>4.23280423280423</v>
      </c>
      <c r="M2036" s="29" t="s">
        <v>411</v>
      </c>
      <c r="N2036" s="0" t="s">
        <v>412</v>
      </c>
      <c r="O2036" s="5" t="s">
        <v>413</v>
      </c>
      <c r="P2036" s="2" t="s">
        <v>434</v>
      </c>
      <c r="Q2036" s="30"/>
      <c r="R2036" s="30" t="n">
        <v>43283</v>
      </c>
      <c r="S2036" s="14"/>
      <c r="T2036" s="2"/>
      <c r="U2036" s="2"/>
      <c r="V2036" s="2"/>
      <c r="W2036" s="2"/>
      <c r="X2036" s="2"/>
      <c r="Y2036" s="2"/>
      <c r="Z2036" s="2"/>
      <c r="AA2036" s="2"/>
      <c r="AB2036" s="2"/>
    </row>
    <row r="2037" customFormat="false" ht="15.75" hidden="false" customHeight="false" outlineLevel="0" collapsed="false">
      <c r="A2037" s="6" t="s">
        <v>418</v>
      </c>
      <c r="B2037" s="6" t="s">
        <v>408</v>
      </c>
      <c r="C2037" s="14"/>
      <c r="D2037" s="2" t="s">
        <v>409</v>
      </c>
      <c r="E2037" s="2" t="s">
        <v>143</v>
      </c>
      <c r="F2037" s="2"/>
      <c r="G2037" s="2"/>
      <c r="H2037" s="2"/>
      <c r="I2037" s="2" t="s">
        <v>52</v>
      </c>
      <c r="J2037" s="2" t="s">
        <v>432</v>
      </c>
      <c r="K2037" s="28" t="n">
        <v>1.5079365079365</v>
      </c>
      <c r="M2037" s="29" t="s">
        <v>411</v>
      </c>
      <c r="N2037" s="0" t="s">
        <v>412</v>
      </c>
      <c r="O2037" s="5" t="s">
        <v>413</v>
      </c>
      <c r="P2037" s="2" t="s">
        <v>434</v>
      </c>
      <c r="Q2037" s="30"/>
      <c r="R2037" s="30" t="n">
        <v>43300</v>
      </c>
      <c r="S2037" s="14"/>
      <c r="T2037" s="2"/>
      <c r="U2037" s="2"/>
      <c r="V2037" s="2"/>
      <c r="W2037" s="2"/>
      <c r="X2037" s="2"/>
      <c r="Y2037" s="2"/>
      <c r="Z2037" s="2"/>
      <c r="AA2037" s="2"/>
      <c r="AB2037" s="2"/>
    </row>
    <row r="2038" customFormat="false" ht="15.75" hidden="false" customHeight="false" outlineLevel="0" collapsed="false">
      <c r="A2038" s="6" t="s">
        <v>418</v>
      </c>
      <c r="B2038" s="6" t="s">
        <v>408</v>
      </c>
      <c r="C2038" s="14"/>
      <c r="D2038" s="2" t="s">
        <v>409</v>
      </c>
      <c r="E2038" s="2" t="s">
        <v>143</v>
      </c>
      <c r="F2038" s="2"/>
      <c r="G2038" s="2"/>
      <c r="H2038" s="2"/>
      <c r="I2038" s="2" t="s">
        <v>52</v>
      </c>
      <c r="J2038" s="2" t="s">
        <v>432</v>
      </c>
      <c r="K2038" s="28" t="n">
        <v>3.33333333333333</v>
      </c>
      <c r="M2038" s="29" t="s">
        <v>411</v>
      </c>
      <c r="N2038" s="0" t="s">
        <v>412</v>
      </c>
      <c r="O2038" s="5" t="s">
        <v>413</v>
      </c>
      <c r="P2038" s="2" t="s">
        <v>434</v>
      </c>
      <c r="Q2038" s="30"/>
      <c r="R2038" s="30" t="n">
        <v>43314</v>
      </c>
      <c r="S2038" s="14"/>
      <c r="T2038" s="2"/>
      <c r="U2038" s="2"/>
      <c r="V2038" s="2"/>
      <c r="W2038" s="2"/>
      <c r="X2038" s="2"/>
      <c r="Y2038" s="2"/>
      <c r="Z2038" s="2"/>
      <c r="AA2038" s="2"/>
      <c r="AB2038" s="2"/>
    </row>
    <row r="2039" customFormat="false" ht="15.75" hidden="false" customHeight="false" outlineLevel="0" collapsed="false">
      <c r="A2039" s="6" t="s">
        <v>418</v>
      </c>
      <c r="B2039" s="6" t="s">
        <v>408</v>
      </c>
      <c r="C2039" s="14"/>
      <c r="D2039" s="2" t="s">
        <v>409</v>
      </c>
      <c r="E2039" s="2" t="s">
        <v>143</v>
      </c>
      <c r="F2039" s="2"/>
      <c r="G2039" s="2"/>
      <c r="H2039" s="2"/>
      <c r="I2039" s="2" t="s">
        <v>52</v>
      </c>
      <c r="J2039" s="2" t="s">
        <v>432</v>
      </c>
      <c r="K2039" s="28" t="n">
        <v>1.77248677248677</v>
      </c>
      <c r="M2039" s="29" t="s">
        <v>411</v>
      </c>
      <c r="N2039" s="0" t="s">
        <v>412</v>
      </c>
      <c r="O2039" s="5" t="s">
        <v>413</v>
      </c>
      <c r="P2039" s="2" t="s">
        <v>434</v>
      </c>
      <c r="Q2039" s="30"/>
      <c r="R2039" s="30" t="n">
        <v>43331</v>
      </c>
      <c r="S2039" s="14"/>
      <c r="T2039" s="2"/>
      <c r="U2039" s="2"/>
      <c r="V2039" s="2"/>
      <c r="W2039" s="2"/>
      <c r="X2039" s="2"/>
      <c r="Y2039" s="2"/>
      <c r="Z2039" s="2"/>
      <c r="AA2039" s="2"/>
      <c r="AB2039" s="2"/>
    </row>
    <row r="2040" customFormat="false" ht="15.75" hidden="false" customHeight="false" outlineLevel="0" collapsed="false">
      <c r="A2040" s="6" t="s">
        <v>418</v>
      </c>
      <c r="B2040" s="6" t="s">
        <v>408</v>
      </c>
      <c r="C2040" s="14"/>
      <c r="D2040" s="2" t="s">
        <v>409</v>
      </c>
      <c r="E2040" s="2" t="s">
        <v>143</v>
      </c>
      <c r="F2040" s="2"/>
      <c r="G2040" s="2"/>
      <c r="H2040" s="2"/>
      <c r="I2040" s="2" t="s">
        <v>52</v>
      </c>
      <c r="J2040" s="2" t="s">
        <v>432</v>
      </c>
      <c r="K2040" s="28" t="n">
        <v>1.26984126984126</v>
      </c>
      <c r="M2040" s="29" t="s">
        <v>411</v>
      </c>
      <c r="N2040" s="0" t="s">
        <v>412</v>
      </c>
      <c r="O2040" s="5" t="s">
        <v>413</v>
      </c>
      <c r="P2040" s="2" t="s">
        <v>434</v>
      </c>
      <c r="Q2040" s="30"/>
      <c r="R2040" s="30" t="n">
        <v>43342</v>
      </c>
      <c r="S2040" s="14"/>
      <c r="T2040" s="2"/>
      <c r="U2040" s="2"/>
      <c r="V2040" s="2"/>
      <c r="W2040" s="2"/>
      <c r="X2040" s="2"/>
      <c r="Y2040" s="2"/>
      <c r="Z2040" s="2"/>
      <c r="AA2040" s="2"/>
      <c r="AB2040" s="2"/>
    </row>
    <row r="2041" customFormat="false" ht="15.75" hidden="false" customHeight="false" outlineLevel="0" collapsed="false">
      <c r="A2041" s="6" t="s">
        <v>418</v>
      </c>
      <c r="B2041" s="6" t="s">
        <v>408</v>
      </c>
      <c r="C2041" s="14"/>
      <c r="D2041" s="2" t="s">
        <v>409</v>
      </c>
      <c r="E2041" s="2" t="s">
        <v>143</v>
      </c>
      <c r="F2041" s="2"/>
      <c r="G2041" s="2"/>
      <c r="H2041" s="2"/>
      <c r="I2041" s="2" t="s">
        <v>52</v>
      </c>
      <c r="J2041" s="2" t="s">
        <v>432</v>
      </c>
      <c r="K2041" s="28" t="n">
        <v>1.4021164021164</v>
      </c>
      <c r="M2041" s="29" t="s">
        <v>411</v>
      </c>
      <c r="N2041" s="0" t="s">
        <v>412</v>
      </c>
      <c r="O2041" s="5" t="s">
        <v>413</v>
      </c>
      <c r="P2041" s="2" t="s">
        <v>434</v>
      </c>
      <c r="Q2041" s="30"/>
      <c r="R2041" s="30" t="n">
        <v>43364</v>
      </c>
      <c r="S2041" s="14"/>
      <c r="T2041" s="2"/>
      <c r="U2041" s="2"/>
      <c r="V2041" s="2"/>
      <c r="W2041" s="2"/>
      <c r="X2041" s="2"/>
      <c r="Y2041" s="2"/>
      <c r="Z2041" s="2"/>
      <c r="AA2041" s="2"/>
      <c r="AB2041" s="2"/>
    </row>
    <row r="2042" customFormat="false" ht="15.75" hidden="false" customHeight="false" outlineLevel="0" collapsed="false">
      <c r="A2042" s="6" t="s">
        <v>420</v>
      </c>
      <c r="B2042" s="6" t="s">
        <v>408</v>
      </c>
      <c r="C2042" s="14"/>
      <c r="D2042" s="2" t="s">
        <v>409</v>
      </c>
      <c r="E2042" s="2" t="s">
        <v>143</v>
      </c>
      <c r="F2042" s="2"/>
      <c r="G2042" s="2"/>
      <c r="H2042" s="2"/>
      <c r="I2042" s="2" t="s">
        <v>52</v>
      </c>
      <c r="J2042" s="2" t="s">
        <v>432</v>
      </c>
      <c r="K2042" s="28" t="n">
        <v>3.33333333333333</v>
      </c>
      <c r="M2042" s="29" t="s">
        <v>411</v>
      </c>
      <c r="N2042" s="0" t="s">
        <v>412</v>
      </c>
      <c r="O2042" s="5" t="s">
        <v>413</v>
      </c>
      <c r="P2042" s="2" t="s">
        <v>434</v>
      </c>
      <c r="R2042" s="30" t="n">
        <v>43283</v>
      </c>
      <c r="S2042" s="14"/>
      <c r="T2042" s="2"/>
      <c r="U2042" s="2"/>
      <c r="V2042" s="2"/>
      <c r="W2042" s="2"/>
      <c r="X2042" s="2"/>
      <c r="Y2042" s="2"/>
      <c r="Z2042" s="2"/>
      <c r="AA2042" s="2"/>
      <c r="AB2042" s="2"/>
    </row>
    <row r="2043" customFormat="false" ht="15.75" hidden="false" customHeight="false" outlineLevel="0" collapsed="false">
      <c r="A2043" s="6" t="s">
        <v>420</v>
      </c>
      <c r="B2043" s="6" t="s">
        <v>408</v>
      </c>
      <c r="C2043" s="14"/>
      <c r="D2043" s="2" t="s">
        <v>409</v>
      </c>
      <c r="E2043" s="2" t="s">
        <v>143</v>
      </c>
      <c r="F2043" s="2"/>
      <c r="G2043" s="2"/>
      <c r="H2043" s="2"/>
      <c r="I2043" s="2" t="s">
        <v>52</v>
      </c>
      <c r="J2043" s="2" t="s">
        <v>432</v>
      </c>
      <c r="K2043" s="28" t="n">
        <v>2.48677248677248</v>
      </c>
      <c r="M2043" s="29" t="s">
        <v>411</v>
      </c>
      <c r="N2043" s="0" t="s">
        <v>412</v>
      </c>
      <c r="O2043" s="5" t="s">
        <v>413</v>
      </c>
      <c r="P2043" s="2" t="s">
        <v>434</v>
      </c>
      <c r="R2043" s="30" t="n">
        <v>43300</v>
      </c>
      <c r="S2043" s="14"/>
      <c r="T2043" s="2"/>
      <c r="U2043" s="2"/>
      <c r="V2043" s="2"/>
      <c r="W2043" s="2"/>
      <c r="X2043" s="2"/>
      <c r="Y2043" s="2"/>
      <c r="Z2043" s="2"/>
      <c r="AA2043" s="2"/>
      <c r="AB2043" s="2"/>
    </row>
    <row r="2044" customFormat="false" ht="15.75" hidden="false" customHeight="false" outlineLevel="0" collapsed="false">
      <c r="A2044" s="6" t="s">
        <v>420</v>
      </c>
      <c r="B2044" s="6" t="s">
        <v>408</v>
      </c>
      <c r="C2044" s="14"/>
      <c r="D2044" s="2" t="s">
        <v>409</v>
      </c>
      <c r="E2044" s="2" t="s">
        <v>143</v>
      </c>
      <c r="F2044" s="2"/>
      <c r="G2044" s="2"/>
      <c r="H2044" s="2"/>
      <c r="I2044" s="2" t="s">
        <v>52</v>
      </c>
      <c r="J2044" s="2" t="s">
        <v>432</v>
      </c>
      <c r="K2044" s="28" t="n">
        <v>5.5026455026455</v>
      </c>
      <c r="M2044" s="29" t="s">
        <v>411</v>
      </c>
      <c r="N2044" s="0" t="s">
        <v>412</v>
      </c>
      <c r="O2044" s="5" t="s">
        <v>413</v>
      </c>
      <c r="P2044" s="2" t="s">
        <v>434</v>
      </c>
      <c r="R2044" s="30" t="n">
        <v>43314</v>
      </c>
      <c r="S2044" s="14"/>
      <c r="T2044" s="2"/>
      <c r="U2044" s="2"/>
      <c r="V2044" s="2"/>
      <c r="W2044" s="2"/>
      <c r="X2044" s="2"/>
      <c r="Y2044" s="2"/>
      <c r="Z2044" s="2"/>
      <c r="AA2044" s="2"/>
      <c r="AB2044" s="2"/>
    </row>
    <row r="2045" customFormat="false" ht="15.75" hidden="false" customHeight="false" outlineLevel="0" collapsed="false">
      <c r="A2045" s="6" t="s">
        <v>420</v>
      </c>
      <c r="B2045" s="6" t="s">
        <v>408</v>
      </c>
      <c r="C2045" s="14"/>
      <c r="D2045" s="2" t="s">
        <v>409</v>
      </c>
      <c r="E2045" s="2" t="s">
        <v>143</v>
      </c>
      <c r="F2045" s="2"/>
      <c r="G2045" s="2"/>
      <c r="H2045" s="2"/>
      <c r="I2045" s="2" t="s">
        <v>52</v>
      </c>
      <c r="J2045" s="2" t="s">
        <v>432</v>
      </c>
      <c r="K2045" s="28" t="n">
        <v>1.34920634920634</v>
      </c>
      <c r="M2045" s="29" t="s">
        <v>411</v>
      </c>
      <c r="N2045" s="0" t="s">
        <v>412</v>
      </c>
      <c r="O2045" s="5" t="s">
        <v>413</v>
      </c>
      <c r="P2045" s="2" t="s">
        <v>434</v>
      </c>
      <c r="R2045" s="30" t="n">
        <v>43331</v>
      </c>
      <c r="S2045" s="14"/>
      <c r="T2045" s="2"/>
      <c r="U2045" s="2"/>
      <c r="V2045" s="2"/>
      <c r="W2045" s="2"/>
      <c r="X2045" s="2"/>
      <c r="Y2045" s="2"/>
      <c r="Z2045" s="2"/>
      <c r="AA2045" s="2"/>
      <c r="AB2045" s="2"/>
    </row>
    <row r="2046" customFormat="false" ht="15.75" hidden="false" customHeight="false" outlineLevel="0" collapsed="false">
      <c r="A2046" s="6" t="s">
        <v>420</v>
      </c>
      <c r="B2046" s="6" t="s">
        <v>408</v>
      </c>
      <c r="C2046" s="14"/>
      <c r="D2046" s="2" t="s">
        <v>409</v>
      </c>
      <c r="E2046" s="2" t="s">
        <v>143</v>
      </c>
      <c r="F2046" s="2"/>
      <c r="G2046" s="2"/>
      <c r="H2046" s="2"/>
      <c r="I2046" s="2" t="s">
        <v>52</v>
      </c>
      <c r="J2046" s="2" t="s">
        <v>432</v>
      </c>
      <c r="K2046" s="28" t="n">
        <v>17.063492063492</v>
      </c>
      <c r="M2046" s="29" t="s">
        <v>411</v>
      </c>
      <c r="N2046" s="0" t="s">
        <v>412</v>
      </c>
      <c r="O2046" s="5" t="s">
        <v>413</v>
      </c>
      <c r="P2046" s="2" t="s">
        <v>434</v>
      </c>
      <c r="R2046" s="30" t="n">
        <v>43342</v>
      </c>
      <c r="S2046" s="14"/>
      <c r="T2046" s="2"/>
      <c r="U2046" s="2"/>
      <c r="V2046" s="2"/>
      <c r="W2046" s="2"/>
      <c r="X2046" s="2"/>
      <c r="Y2046" s="2"/>
      <c r="Z2046" s="2"/>
      <c r="AA2046" s="2"/>
      <c r="AB2046" s="2"/>
    </row>
    <row r="2047" customFormat="false" ht="15.75" hidden="false" customHeight="false" outlineLevel="0" collapsed="false">
      <c r="A2047" s="6" t="s">
        <v>420</v>
      </c>
      <c r="B2047" s="6" t="s">
        <v>408</v>
      </c>
      <c r="C2047" s="14"/>
      <c r="D2047" s="2" t="s">
        <v>409</v>
      </c>
      <c r="E2047" s="2" t="s">
        <v>143</v>
      </c>
      <c r="F2047" s="2"/>
      <c r="G2047" s="2"/>
      <c r="H2047" s="2"/>
      <c r="I2047" s="2" t="s">
        <v>52</v>
      </c>
      <c r="J2047" s="2" t="s">
        <v>432</v>
      </c>
      <c r="K2047" s="28" t="n">
        <v>3.41269841269841</v>
      </c>
      <c r="M2047" s="29" t="s">
        <v>411</v>
      </c>
      <c r="N2047" s="0" t="s">
        <v>412</v>
      </c>
      <c r="O2047" s="5" t="s">
        <v>413</v>
      </c>
      <c r="P2047" s="2" t="s">
        <v>434</v>
      </c>
      <c r="R2047" s="30" t="n">
        <v>43364</v>
      </c>
      <c r="S2047" s="14"/>
      <c r="T2047" s="2"/>
      <c r="U2047" s="2"/>
      <c r="V2047" s="2"/>
      <c r="W2047" s="2"/>
      <c r="X2047" s="2"/>
      <c r="Y2047" s="2"/>
      <c r="Z2047" s="2"/>
      <c r="AA2047" s="2"/>
      <c r="AB2047" s="2"/>
    </row>
    <row r="2048" customFormat="false" ht="15.75" hidden="false" customHeight="false" outlineLevel="0" collapsed="false">
      <c r="A2048" s="6" t="s">
        <v>421</v>
      </c>
      <c r="B2048" s="6" t="s">
        <v>408</v>
      </c>
      <c r="C2048" s="14"/>
      <c r="D2048" s="2" t="s">
        <v>409</v>
      </c>
      <c r="E2048" s="2" t="s">
        <v>143</v>
      </c>
      <c r="F2048" s="2"/>
      <c r="G2048" s="2"/>
      <c r="H2048" s="2"/>
      <c r="I2048" s="2" t="s">
        <v>52</v>
      </c>
      <c r="J2048" s="2" t="s">
        <v>432</v>
      </c>
      <c r="K2048" s="28" t="n">
        <v>0.21164021164021</v>
      </c>
      <c r="M2048" s="29" t="s">
        <v>411</v>
      </c>
      <c r="N2048" s="0" t="s">
        <v>412</v>
      </c>
      <c r="O2048" s="5" t="s">
        <v>413</v>
      </c>
      <c r="P2048" s="2" t="s">
        <v>434</v>
      </c>
      <c r="R2048" s="30" t="n">
        <v>43283</v>
      </c>
      <c r="S2048" s="14"/>
      <c r="T2048" s="2"/>
      <c r="U2048" s="2"/>
      <c r="V2048" s="2"/>
      <c r="W2048" s="2"/>
      <c r="X2048" s="2"/>
      <c r="Y2048" s="2"/>
      <c r="Z2048" s="2"/>
      <c r="AA2048" s="2"/>
      <c r="AB2048" s="2"/>
    </row>
    <row r="2049" customFormat="false" ht="15.75" hidden="false" customHeight="false" outlineLevel="0" collapsed="false">
      <c r="A2049" s="6" t="s">
        <v>421</v>
      </c>
      <c r="B2049" s="6" t="s">
        <v>408</v>
      </c>
      <c r="C2049" s="14"/>
      <c r="D2049" s="2" t="s">
        <v>409</v>
      </c>
      <c r="E2049" s="2" t="s">
        <v>143</v>
      </c>
      <c r="F2049" s="2"/>
      <c r="G2049" s="2"/>
      <c r="H2049" s="2"/>
      <c r="I2049" s="2" t="s">
        <v>52</v>
      </c>
      <c r="J2049" s="2" t="s">
        <v>432</v>
      </c>
      <c r="K2049" s="28" t="n">
        <v>11.9576719576719</v>
      </c>
      <c r="M2049" s="29" t="s">
        <v>411</v>
      </c>
      <c r="N2049" s="0" t="s">
        <v>412</v>
      </c>
      <c r="O2049" s="5" t="s">
        <v>413</v>
      </c>
      <c r="P2049" s="2" t="s">
        <v>434</v>
      </c>
      <c r="R2049" s="30" t="n">
        <v>43300</v>
      </c>
      <c r="S2049" s="14"/>
      <c r="T2049" s="2"/>
      <c r="U2049" s="2"/>
      <c r="V2049" s="2"/>
      <c r="W2049" s="2"/>
      <c r="X2049" s="2"/>
      <c r="Y2049" s="2"/>
      <c r="Z2049" s="2"/>
      <c r="AA2049" s="2"/>
      <c r="AB2049" s="2"/>
    </row>
    <row r="2050" customFormat="false" ht="15.75" hidden="false" customHeight="false" outlineLevel="0" collapsed="false">
      <c r="A2050" s="6" t="s">
        <v>421</v>
      </c>
      <c r="B2050" s="6" t="s">
        <v>408</v>
      </c>
      <c r="C2050" s="14"/>
      <c r="D2050" s="2" t="s">
        <v>409</v>
      </c>
      <c r="E2050" s="2" t="s">
        <v>143</v>
      </c>
      <c r="F2050" s="2"/>
      <c r="G2050" s="2"/>
      <c r="H2050" s="2"/>
      <c r="I2050" s="2" t="s">
        <v>52</v>
      </c>
      <c r="J2050" s="2" t="s">
        <v>432</v>
      </c>
      <c r="K2050" s="28" t="n">
        <v>0.44973544973545</v>
      </c>
      <c r="M2050" s="29" t="s">
        <v>411</v>
      </c>
      <c r="N2050" s="0" t="s">
        <v>412</v>
      </c>
      <c r="O2050" s="5" t="s">
        <v>413</v>
      </c>
      <c r="P2050" s="2" t="s">
        <v>434</v>
      </c>
      <c r="R2050" s="30" t="n">
        <v>43314</v>
      </c>
      <c r="S2050" s="14"/>
      <c r="T2050" s="2"/>
      <c r="U2050" s="2"/>
      <c r="V2050" s="2"/>
      <c r="W2050" s="2"/>
      <c r="X2050" s="2"/>
      <c r="Y2050" s="2"/>
      <c r="Z2050" s="2"/>
      <c r="AA2050" s="2"/>
      <c r="AB2050" s="2"/>
    </row>
    <row r="2051" customFormat="false" ht="15.75" hidden="false" customHeight="false" outlineLevel="0" collapsed="false">
      <c r="A2051" s="6" t="s">
        <v>421</v>
      </c>
      <c r="B2051" s="6" t="s">
        <v>408</v>
      </c>
      <c r="C2051" s="14"/>
      <c r="D2051" s="2" t="s">
        <v>409</v>
      </c>
      <c r="E2051" s="2" t="s">
        <v>143</v>
      </c>
      <c r="F2051" s="2"/>
      <c r="G2051" s="2"/>
      <c r="H2051" s="2"/>
      <c r="I2051" s="2" t="s">
        <v>52</v>
      </c>
      <c r="J2051" s="2" t="s">
        <v>432</v>
      </c>
      <c r="K2051" s="28" t="n">
        <v>9.89417989417989</v>
      </c>
      <c r="M2051" s="29" t="s">
        <v>411</v>
      </c>
      <c r="N2051" s="0" t="s">
        <v>412</v>
      </c>
      <c r="O2051" s="5" t="s">
        <v>413</v>
      </c>
      <c r="P2051" s="2" t="s">
        <v>434</v>
      </c>
      <c r="R2051" s="30" t="n">
        <v>43331</v>
      </c>
      <c r="S2051" s="14"/>
      <c r="T2051" s="2"/>
      <c r="U2051" s="2"/>
      <c r="V2051" s="2"/>
      <c r="W2051" s="2"/>
      <c r="X2051" s="2"/>
      <c r="Y2051" s="2"/>
      <c r="Z2051" s="2"/>
      <c r="AA2051" s="2"/>
      <c r="AB2051" s="2"/>
    </row>
    <row r="2052" customFormat="false" ht="15.75" hidden="false" customHeight="false" outlineLevel="0" collapsed="false">
      <c r="A2052" s="6" t="s">
        <v>421</v>
      </c>
      <c r="B2052" s="6" t="s">
        <v>408</v>
      </c>
      <c r="C2052" s="14"/>
      <c r="D2052" s="2" t="s">
        <v>409</v>
      </c>
      <c r="E2052" s="2" t="s">
        <v>143</v>
      </c>
      <c r="F2052" s="2"/>
      <c r="G2052" s="2"/>
      <c r="H2052" s="2"/>
      <c r="I2052" s="2" t="s">
        <v>52</v>
      </c>
      <c r="J2052" s="2" t="s">
        <v>432</v>
      </c>
      <c r="K2052" s="28" t="n">
        <v>1.93121693121693</v>
      </c>
      <c r="M2052" s="29" t="s">
        <v>411</v>
      </c>
      <c r="N2052" s="0" t="s">
        <v>412</v>
      </c>
      <c r="O2052" s="5" t="s">
        <v>413</v>
      </c>
      <c r="P2052" s="2" t="s">
        <v>434</v>
      </c>
      <c r="R2052" s="30" t="n">
        <v>43342</v>
      </c>
      <c r="S2052" s="14"/>
      <c r="T2052" s="2"/>
      <c r="U2052" s="2"/>
      <c r="V2052" s="2"/>
      <c r="W2052" s="2"/>
      <c r="X2052" s="2"/>
      <c r="Y2052" s="2"/>
      <c r="Z2052" s="2"/>
      <c r="AA2052" s="2"/>
      <c r="AB2052" s="2"/>
    </row>
    <row r="2053" customFormat="false" ht="15.75" hidden="false" customHeight="false" outlineLevel="0" collapsed="false">
      <c r="A2053" s="6" t="s">
        <v>421</v>
      </c>
      <c r="B2053" s="6" t="s">
        <v>408</v>
      </c>
      <c r="C2053" s="14"/>
      <c r="D2053" s="2" t="s">
        <v>409</v>
      </c>
      <c r="E2053" s="2" t="s">
        <v>143</v>
      </c>
      <c r="F2053" s="2"/>
      <c r="G2053" s="2"/>
      <c r="H2053" s="2"/>
      <c r="I2053" s="2" t="s">
        <v>52</v>
      </c>
      <c r="J2053" s="2" t="s">
        <v>432</v>
      </c>
      <c r="K2053" s="28" t="n">
        <v>4.36507936507936</v>
      </c>
      <c r="M2053" s="29" t="s">
        <v>411</v>
      </c>
      <c r="N2053" s="0" t="s">
        <v>412</v>
      </c>
      <c r="O2053" s="5" t="s">
        <v>413</v>
      </c>
      <c r="P2053" s="2" t="s">
        <v>434</v>
      </c>
      <c r="R2053" s="30" t="n">
        <v>43364</v>
      </c>
      <c r="S2053" s="14"/>
      <c r="T2053" s="2"/>
      <c r="U2053" s="2"/>
      <c r="V2053" s="2"/>
      <c r="W2053" s="2"/>
      <c r="X2053" s="2"/>
      <c r="Y2053" s="2"/>
      <c r="Z2053" s="2"/>
      <c r="AA2053" s="2"/>
      <c r="AB2053" s="2"/>
    </row>
    <row r="2054" customFormat="false" ht="15.75" hidden="false" customHeight="false" outlineLevel="0" collapsed="false">
      <c r="A2054" s="6" t="s">
        <v>422</v>
      </c>
      <c r="B2054" s="6" t="s">
        <v>408</v>
      </c>
      <c r="C2054" s="14"/>
      <c r="D2054" s="2" t="s">
        <v>409</v>
      </c>
      <c r="E2054" s="2" t="s">
        <v>143</v>
      </c>
      <c r="F2054" s="2"/>
      <c r="G2054" s="2"/>
      <c r="H2054" s="2"/>
      <c r="I2054" s="2" t="s">
        <v>52</v>
      </c>
      <c r="J2054" s="2" t="s">
        <v>432</v>
      </c>
      <c r="K2054" s="28" t="n">
        <v>1.08465608465608</v>
      </c>
      <c r="M2054" s="29" t="s">
        <v>411</v>
      </c>
      <c r="N2054" s="0" t="s">
        <v>412</v>
      </c>
      <c r="O2054" s="5" t="s">
        <v>413</v>
      </c>
      <c r="P2054" s="2" t="s">
        <v>434</v>
      </c>
      <c r="R2054" s="30" t="n">
        <v>43283</v>
      </c>
      <c r="S2054" s="14"/>
      <c r="T2054" s="2"/>
      <c r="U2054" s="2"/>
      <c r="V2054" s="2"/>
      <c r="W2054" s="2"/>
      <c r="X2054" s="2"/>
      <c r="Y2054" s="2"/>
      <c r="Z2054" s="2"/>
      <c r="AA2054" s="2"/>
      <c r="AB2054" s="2"/>
    </row>
    <row r="2055" customFormat="false" ht="15.75" hidden="false" customHeight="false" outlineLevel="0" collapsed="false">
      <c r="A2055" s="6" t="s">
        <v>422</v>
      </c>
      <c r="B2055" s="6" t="s">
        <v>408</v>
      </c>
      <c r="C2055" s="14"/>
      <c r="D2055" s="2" t="s">
        <v>409</v>
      </c>
      <c r="E2055" s="2" t="s">
        <v>143</v>
      </c>
      <c r="F2055" s="2"/>
      <c r="G2055" s="2"/>
      <c r="H2055" s="2"/>
      <c r="I2055" s="2" t="s">
        <v>52</v>
      </c>
      <c r="J2055" s="2" t="s">
        <v>432</v>
      </c>
      <c r="K2055" s="28" t="n">
        <v>0.608465608465608</v>
      </c>
      <c r="M2055" s="29" t="s">
        <v>411</v>
      </c>
      <c r="N2055" s="0" t="s">
        <v>412</v>
      </c>
      <c r="O2055" s="5" t="s">
        <v>413</v>
      </c>
      <c r="P2055" s="2" t="s">
        <v>434</v>
      </c>
      <c r="R2055" s="30" t="n">
        <v>43300</v>
      </c>
      <c r="S2055" s="14"/>
      <c r="T2055" s="2"/>
      <c r="U2055" s="2"/>
      <c r="V2055" s="2"/>
      <c r="W2055" s="2"/>
      <c r="X2055" s="2"/>
      <c r="Y2055" s="2"/>
      <c r="Z2055" s="2"/>
      <c r="AA2055" s="2"/>
      <c r="AB2055" s="2"/>
    </row>
    <row r="2056" customFormat="false" ht="15.75" hidden="false" customHeight="false" outlineLevel="0" collapsed="false">
      <c r="A2056" s="6" t="s">
        <v>422</v>
      </c>
      <c r="B2056" s="6" t="s">
        <v>408</v>
      </c>
      <c r="C2056" s="14"/>
      <c r="D2056" s="2" t="s">
        <v>409</v>
      </c>
      <c r="E2056" s="2" t="s">
        <v>143</v>
      </c>
      <c r="F2056" s="2"/>
      <c r="G2056" s="2"/>
      <c r="H2056" s="2"/>
      <c r="I2056" s="2" t="s">
        <v>52</v>
      </c>
      <c r="J2056" s="2" t="s">
        <v>432</v>
      </c>
      <c r="K2056" s="28" t="n">
        <v>2.93650793650793</v>
      </c>
      <c r="M2056" s="29" t="s">
        <v>411</v>
      </c>
      <c r="N2056" s="0" t="s">
        <v>412</v>
      </c>
      <c r="O2056" s="5" t="s">
        <v>413</v>
      </c>
      <c r="P2056" s="2" t="s">
        <v>434</v>
      </c>
      <c r="R2056" s="30" t="n">
        <v>43314</v>
      </c>
      <c r="S2056" s="14"/>
      <c r="T2056" s="2"/>
      <c r="U2056" s="2"/>
      <c r="V2056" s="2"/>
      <c r="W2056" s="2"/>
      <c r="X2056" s="2"/>
      <c r="Y2056" s="2"/>
      <c r="Z2056" s="2"/>
      <c r="AA2056" s="2"/>
      <c r="AB2056" s="2"/>
    </row>
    <row r="2057" customFormat="false" ht="15.75" hidden="false" customHeight="false" outlineLevel="0" collapsed="false">
      <c r="A2057" s="6" t="s">
        <v>422</v>
      </c>
      <c r="B2057" s="6" t="s">
        <v>408</v>
      </c>
      <c r="C2057" s="14"/>
      <c r="D2057" s="2" t="s">
        <v>409</v>
      </c>
      <c r="E2057" s="2" t="s">
        <v>143</v>
      </c>
      <c r="F2057" s="2"/>
      <c r="G2057" s="2"/>
      <c r="H2057" s="2"/>
      <c r="I2057" s="2" t="s">
        <v>52</v>
      </c>
      <c r="J2057" s="2" t="s">
        <v>432</v>
      </c>
      <c r="K2057" s="28" t="n">
        <v>2.77777777777777</v>
      </c>
      <c r="M2057" s="29" t="s">
        <v>411</v>
      </c>
      <c r="N2057" s="0" t="s">
        <v>412</v>
      </c>
      <c r="O2057" s="5" t="s">
        <v>413</v>
      </c>
      <c r="P2057" s="2" t="s">
        <v>434</v>
      </c>
      <c r="R2057" s="30" t="n">
        <v>43331</v>
      </c>
      <c r="S2057" s="14"/>
      <c r="T2057" s="2"/>
      <c r="U2057" s="2"/>
      <c r="V2057" s="2"/>
      <c r="W2057" s="2"/>
      <c r="X2057" s="2"/>
      <c r="Y2057" s="2"/>
      <c r="Z2057" s="2"/>
      <c r="AA2057" s="2"/>
      <c r="AB2057" s="2"/>
    </row>
    <row r="2058" customFormat="false" ht="15.75" hidden="false" customHeight="false" outlineLevel="0" collapsed="false">
      <c r="A2058" s="6" t="s">
        <v>422</v>
      </c>
      <c r="B2058" s="6" t="s">
        <v>408</v>
      </c>
      <c r="C2058" s="14"/>
      <c r="D2058" s="2" t="s">
        <v>409</v>
      </c>
      <c r="E2058" s="2" t="s">
        <v>143</v>
      </c>
      <c r="F2058" s="2"/>
      <c r="G2058" s="2"/>
      <c r="H2058" s="2"/>
      <c r="I2058" s="2" t="s">
        <v>52</v>
      </c>
      <c r="J2058" s="2" t="s">
        <v>432</v>
      </c>
      <c r="K2058" s="28" t="n">
        <v>7.43386243386243</v>
      </c>
      <c r="M2058" s="29" t="s">
        <v>411</v>
      </c>
      <c r="N2058" s="0" t="s">
        <v>412</v>
      </c>
      <c r="O2058" s="5" t="s">
        <v>413</v>
      </c>
      <c r="P2058" s="2" t="s">
        <v>434</v>
      </c>
      <c r="R2058" s="30" t="n">
        <v>43342</v>
      </c>
      <c r="S2058" s="14"/>
      <c r="T2058" s="2"/>
      <c r="U2058" s="2"/>
      <c r="V2058" s="2"/>
      <c r="W2058" s="2"/>
      <c r="X2058" s="2"/>
      <c r="Y2058" s="2"/>
      <c r="Z2058" s="2"/>
      <c r="AA2058" s="2"/>
      <c r="AB2058" s="2"/>
    </row>
    <row r="2059" customFormat="false" ht="15.75" hidden="false" customHeight="false" outlineLevel="0" collapsed="false">
      <c r="A2059" s="6" t="s">
        <v>422</v>
      </c>
      <c r="B2059" s="6" t="s">
        <v>408</v>
      </c>
      <c r="C2059" s="14"/>
      <c r="D2059" s="2" t="s">
        <v>409</v>
      </c>
      <c r="E2059" s="2" t="s">
        <v>143</v>
      </c>
      <c r="F2059" s="2"/>
      <c r="G2059" s="2"/>
      <c r="H2059" s="2"/>
      <c r="I2059" s="2" t="s">
        <v>52</v>
      </c>
      <c r="J2059" s="2" t="s">
        <v>432</v>
      </c>
      <c r="K2059" s="28" t="n">
        <v>0.952380952380952</v>
      </c>
      <c r="M2059" s="29" t="s">
        <v>411</v>
      </c>
      <c r="N2059" s="0" t="s">
        <v>412</v>
      </c>
      <c r="O2059" s="5" t="s">
        <v>413</v>
      </c>
      <c r="P2059" s="2" t="s">
        <v>434</v>
      </c>
      <c r="R2059" s="30" t="n">
        <v>43364</v>
      </c>
      <c r="S2059" s="14"/>
      <c r="T2059" s="2"/>
      <c r="U2059" s="2"/>
      <c r="V2059" s="2"/>
      <c r="W2059" s="2"/>
      <c r="X2059" s="2"/>
      <c r="Y2059" s="2"/>
      <c r="Z2059" s="2"/>
      <c r="AA2059" s="2"/>
      <c r="AB2059" s="2"/>
    </row>
    <row r="2060" customFormat="false" ht="15.75" hidden="false" customHeight="false" outlineLevel="0" collapsed="false">
      <c r="A2060" s="6" t="s">
        <v>407</v>
      </c>
      <c r="B2060" s="6" t="s">
        <v>408</v>
      </c>
      <c r="C2060" s="14"/>
      <c r="D2060" s="2" t="s">
        <v>409</v>
      </c>
      <c r="E2060" s="2" t="s">
        <v>143</v>
      </c>
      <c r="F2060" s="2"/>
      <c r="G2060" s="2"/>
      <c r="H2060" s="2"/>
      <c r="I2060" s="2" t="s">
        <v>52</v>
      </c>
      <c r="J2060" s="2" t="s">
        <v>435</v>
      </c>
      <c r="K2060" s="31" t="n">
        <v>4.66666666666666</v>
      </c>
      <c r="L2060" s="2"/>
      <c r="M2060" s="29" t="s">
        <v>411</v>
      </c>
      <c r="N2060" s="0" t="s">
        <v>412</v>
      </c>
      <c r="O2060" s="5" t="s">
        <v>413</v>
      </c>
      <c r="P2060" s="2" t="s">
        <v>436</v>
      </c>
      <c r="Q2060" s="30"/>
      <c r="R2060" s="30" t="n">
        <v>43283</v>
      </c>
      <c r="S2060" s="14"/>
      <c r="T2060" s="2"/>
      <c r="U2060" s="2"/>
      <c r="V2060" s="2"/>
      <c r="W2060" s="2"/>
      <c r="X2060" s="2"/>
      <c r="Y2060" s="2"/>
      <c r="Z2060" s="2"/>
      <c r="AA2060" s="2"/>
      <c r="AB2060" s="2"/>
    </row>
    <row r="2061" customFormat="false" ht="15.75" hidden="false" customHeight="false" outlineLevel="0" collapsed="false">
      <c r="A2061" s="6" t="s">
        <v>407</v>
      </c>
      <c r="B2061" s="6" t="s">
        <v>408</v>
      </c>
      <c r="C2061" s="14"/>
      <c r="D2061" s="2" t="s">
        <v>409</v>
      </c>
      <c r="E2061" s="2" t="s">
        <v>143</v>
      </c>
      <c r="F2061" s="2"/>
      <c r="G2061" s="2"/>
      <c r="H2061" s="2"/>
      <c r="I2061" s="2" t="s">
        <v>52</v>
      </c>
      <c r="J2061" s="2" t="s">
        <v>435</v>
      </c>
      <c r="K2061" s="31" t="n">
        <v>0.857142857142857</v>
      </c>
      <c r="L2061" s="2"/>
      <c r="M2061" s="29" t="s">
        <v>411</v>
      </c>
      <c r="N2061" s="0" t="s">
        <v>412</v>
      </c>
      <c r="O2061" s="5" t="s">
        <v>413</v>
      </c>
      <c r="P2061" s="2" t="s">
        <v>436</v>
      </c>
      <c r="Q2061" s="30"/>
      <c r="R2061" s="30" t="n">
        <v>43300</v>
      </c>
      <c r="S2061" s="14"/>
      <c r="T2061" s="2"/>
      <c r="U2061" s="2"/>
      <c r="V2061" s="2"/>
      <c r="W2061" s="2"/>
      <c r="X2061" s="2"/>
      <c r="Y2061" s="2"/>
      <c r="Z2061" s="2"/>
      <c r="AA2061" s="2"/>
      <c r="AB2061" s="2"/>
    </row>
    <row r="2062" customFormat="false" ht="15.75" hidden="false" customHeight="false" outlineLevel="0" collapsed="false">
      <c r="A2062" s="6" t="s">
        <v>407</v>
      </c>
      <c r="B2062" s="6" t="s">
        <v>408</v>
      </c>
      <c r="C2062" s="14"/>
      <c r="D2062" s="2" t="s">
        <v>409</v>
      </c>
      <c r="E2062" s="2" t="s">
        <v>143</v>
      </c>
      <c r="F2062" s="2"/>
      <c r="G2062" s="2"/>
      <c r="H2062" s="2"/>
      <c r="I2062" s="2" t="s">
        <v>52</v>
      </c>
      <c r="J2062" s="2" t="s">
        <v>435</v>
      </c>
      <c r="K2062" s="31" t="n">
        <v>4.14285714285714</v>
      </c>
      <c r="L2062" s="2"/>
      <c r="M2062" s="29" t="s">
        <v>411</v>
      </c>
      <c r="N2062" s="0" t="s">
        <v>412</v>
      </c>
      <c r="O2062" s="5" t="s">
        <v>413</v>
      </c>
      <c r="P2062" s="2" t="s">
        <v>436</v>
      </c>
      <c r="Q2062" s="30"/>
      <c r="R2062" s="30" t="n">
        <v>43314</v>
      </c>
      <c r="S2062" s="14"/>
      <c r="T2062" s="2"/>
      <c r="U2062" s="2"/>
      <c r="V2062" s="2"/>
      <c r="W2062" s="2"/>
      <c r="X2062" s="2"/>
      <c r="Y2062" s="2"/>
      <c r="Z2062" s="2"/>
      <c r="AA2062" s="2"/>
      <c r="AB2062" s="2"/>
    </row>
    <row r="2063" customFormat="false" ht="15.75" hidden="false" customHeight="false" outlineLevel="0" collapsed="false">
      <c r="A2063" s="6" t="s">
        <v>407</v>
      </c>
      <c r="B2063" s="6" t="s">
        <v>408</v>
      </c>
      <c r="C2063" s="14"/>
      <c r="D2063" s="2" t="s">
        <v>409</v>
      </c>
      <c r="E2063" s="2" t="s">
        <v>143</v>
      </c>
      <c r="F2063" s="2"/>
      <c r="G2063" s="2"/>
      <c r="H2063" s="2"/>
      <c r="I2063" s="2" t="s">
        <v>52</v>
      </c>
      <c r="J2063" s="2" t="s">
        <v>435</v>
      </c>
      <c r="K2063" s="31" t="n">
        <v>1.09523809523809</v>
      </c>
      <c r="L2063" s="2"/>
      <c r="M2063" s="29" t="s">
        <v>411</v>
      </c>
      <c r="N2063" s="0" t="s">
        <v>412</v>
      </c>
      <c r="O2063" s="5" t="s">
        <v>413</v>
      </c>
      <c r="P2063" s="2" t="s">
        <v>436</v>
      </c>
      <c r="Q2063" s="30"/>
      <c r="R2063" s="30" t="n">
        <v>43331</v>
      </c>
      <c r="S2063" s="14"/>
      <c r="T2063" s="2"/>
      <c r="U2063" s="2"/>
      <c r="V2063" s="2"/>
      <c r="W2063" s="2"/>
      <c r="X2063" s="2"/>
      <c r="Y2063" s="2"/>
      <c r="Z2063" s="2"/>
      <c r="AA2063" s="2"/>
      <c r="AB2063" s="2"/>
    </row>
    <row r="2064" customFormat="false" ht="15.75" hidden="false" customHeight="false" outlineLevel="0" collapsed="false">
      <c r="A2064" s="6" t="s">
        <v>407</v>
      </c>
      <c r="B2064" s="6" t="s">
        <v>408</v>
      </c>
      <c r="C2064" s="14"/>
      <c r="D2064" s="2" t="s">
        <v>409</v>
      </c>
      <c r="E2064" s="2" t="s">
        <v>143</v>
      </c>
      <c r="F2064" s="2"/>
      <c r="G2064" s="2"/>
      <c r="H2064" s="2"/>
      <c r="I2064" s="2" t="s">
        <v>52</v>
      </c>
      <c r="J2064" s="2" t="s">
        <v>435</v>
      </c>
      <c r="K2064" s="31" t="n">
        <v>13.2380952380952</v>
      </c>
      <c r="L2064" s="2"/>
      <c r="M2064" s="29" t="s">
        <v>411</v>
      </c>
      <c r="N2064" s="0" t="s">
        <v>412</v>
      </c>
      <c r="O2064" s="5" t="s">
        <v>413</v>
      </c>
      <c r="P2064" s="2" t="s">
        <v>436</v>
      </c>
      <c r="Q2064" s="30"/>
      <c r="R2064" s="30" t="n">
        <v>43342</v>
      </c>
      <c r="S2064" s="14"/>
      <c r="T2064" s="2"/>
      <c r="U2064" s="2"/>
      <c r="V2064" s="2"/>
      <c r="W2064" s="2"/>
      <c r="X2064" s="2"/>
      <c r="Y2064" s="2"/>
      <c r="Z2064" s="2"/>
      <c r="AA2064" s="2"/>
      <c r="AB2064" s="2"/>
    </row>
    <row r="2065" customFormat="false" ht="15.75" hidden="false" customHeight="false" outlineLevel="0" collapsed="false">
      <c r="A2065" s="6" t="s">
        <v>407</v>
      </c>
      <c r="B2065" s="6" t="s">
        <v>408</v>
      </c>
      <c r="C2065" s="14"/>
      <c r="D2065" s="2" t="s">
        <v>409</v>
      </c>
      <c r="E2065" s="2" t="s">
        <v>143</v>
      </c>
      <c r="F2065" s="2"/>
      <c r="G2065" s="2"/>
      <c r="H2065" s="2"/>
      <c r="I2065" s="2" t="s">
        <v>52</v>
      </c>
      <c r="J2065" s="2" t="s">
        <v>435</v>
      </c>
      <c r="K2065" s="31" t="n">
        <v>32.5238095238095</v>
      </c>
      <c r="L2065" s="2"/>
      <c r="M2065" s="29" t="s">
        <v>411</v>
      </c>
      <c r="N2065" s="0" t="s">
        <v>412</v>
      </c>
      <c r="O2065" s="5" t="s">
        <v>413</v>
      </c>
      <c r="P2065" s="2" t="s">
        <v>436</v>
      </c>
      <c r="Q2065" s="30"/>
      <c r="R2065" s="30" t="n">
        <v>43364</v>
      </c>
      <c r="S2065" s="14"/>
      <c r="T2065" s="2"/>
      <c r="U2065" s="2"/>
      <c r="V2065" s="2"/>
      <c r="W2065" s="2"/>
      <c r="X2065" s="2"/>
      <c r="Y2065" s="2"/>
      <c r="Z2065" s="2"/>
      <c r="AA2065" s="2"/>
      <c r="AB2065" s="2"/>
    </row>
    <row r="2066" customFormat="false" ht="15.75" hidden="false" customHeight="false" outlineLevel="0" collapsed="false">
      <c r="A2066" s="6" t="s">
        <v>415</v>
      </c>
      <c r="B2066" s="6" t="s">
        <v>408</v>
      </c>
      <c r="C2066" s="14"/>
      <c r="D2066" s="2" t="s">
        <v>409</v>
      </c>
      <c r="E2066" s="2" t="s">
        <v>143</v>
      </c>
      <c r="F2066" s="2"/>
      <c r="G2066" s="2"/>
      <c r="H2066" s="2"/>
      <c r="I2066" s="2" t="s">
        <v>52</v>
      </c>
      <c r="J2066" s="2" t="s">
        <v>435</v>
      </c>
      <c r="K2066" s="28" t="n">
        <v>2.57142857142857</v>
      </c>
      <c r="M2066" s="29" t="s">
        <v>411</v>
      </c>
      <c r="N2066" s="0" t="s">
        <v>412</v>
      </c>
      <c r="O2066" s="5" t="s">
        <v>413</v>
      </c>
      <c r="P2066" s="2" t="s">
        <v>436</v>
      </c>
      <c r="R2066" s="30" t="n">
        <v>43283</v>
      </c>
      <c r="S2066" s="14"/>
      <c r="T2066" s="2"/>
      <c r="U2066" s="2"/>
      <c r="V2066" s="2"/>
      <c r="W2066" s="2"/>
      <c r="X2066" s="2"/>
      <c r="Y2066" s="2"/>
      <c r="Z2066" s="2"/>
      <c r="AA2066" s="2"/>
      <c r="AB2066" s="2"/>
    </row>
    <row r="2067" customFormat="false" ht="15.75" hidden="false" customHeight="false" outlineLevel="0" collapsed="false">
      <c r="A2067" s="6" t="s">
        <v>415</v>
      </c>
      <c r="B2067" s="6" t="s">
        <v>408</v>
      </c>
      <c r="C2067" s="14"/>
      <c r="D2067" s="2" t="s">
        <v>409</v>
      </c>
      <c r="E2067" s="2" t="s">
        <v>143</v>
      </c>
      <c r="F2067" s="2"/>
      <c r="G2067" s="2"/>
      <c r="H2067" s="2"/>
      <c r="I2067" s="2" t="s">
        <v>52</v>
      </c>
      <c r="J2067" s="2" t="s">
        <v>435</v>
      </c>
      <c r="K2067" s="28" t="n">
        <v>4.23809523809523</v>
      </c>
      <c r="M2067" s="29" t="s">
        <v>411</v>
      </c>
      <c r="N2067" s="0" t="s">
        <v>412</v>
      </c>
      <c r="O2067" s="5" t="s">
        <v>413</v>
      </c>
      <c r="P2067" s="2" t="s">
        <v>436</v>
      </c>
      <c r="R2067" s="30" t="n">
        <v>43300</v>
      </c>
      <c r="S2067" s="14"/>
      <c r="T2067" s="2"/>
      <c r="U2067" s="2"/>
      <c r="V2067" s="2"/>
      <c r="W2067" s="2"/>
      <c r="X2067" s="2"/>
      <c r="Y2067" s="2"/>
      <c r="Z2067" s="2"/>
      <c r="AA2067" s="2"/>
      <c r="AB2067" s="2"/>
    </row>
    <row r="2068" customFormat="false" ht="15.75" hidden="false" customHeight="false" outlineLevel="0" collapsed="false">
      <c r="A2068" s="6" t="s">
        <v>415</v>
      </c>
      <c r="B2068" s="6" t="s">
        <v>408</v>
      </c>
      <c r="C2068" s="14"/>
      <c r="D2068" s="2" t="s">
        <v>409</v>
      </c>
      <c r="E2068" s="2" t="s">
        <v>143</v>
      </c>
      <c r="F2068" s="2"/>
      <c r="G2068" s="2"/>
      <c r="H2068" s="2"/>
      <c r="I2068" s="2" t="s">
        <v>52</v>
      </c>
      <c r="J2068" s="2" t="s">
        <v>435</v>
      </c>
      <c r="K2068" s="28" t="n">
        <v>0.142857142857142</v>
      </c>
      <c r="M2068" s="29" t="s">
        <v>411</v>
      </c>
      <c r="N2068" s="0" t="s">
        <v>412</v>
      </c>
      <c r="O2068" s="5" t="s">
        <v>413</v>
      </c>
      <c r="P2068" s="2" t="s">
        <v>436</v>
      </c>
      <c r="R2068" s="30" t="n">
        <v>43314</v>
      </c>
      <c r="S2068" s="14"/>
      <c r="T2068" s="2"/>
      <c r="U2068" s="2"/>
      <c r="V2068" s="2"/>
      <c r="W2068" s="2"/>
      <c r="X2068" s="2"/>
      <c r="Y2068" s="2"/>
      <c r="Z2068" s="2"/>
      <c r="AA2068" s="2"/>
      <c r="AB2068" s="2"/>
    </row>
    <row r="2069" customFormat="false" ht="15.75" hidden="false" customHeight="false" outlineLevel="0" collapsed="false">
      <c r="A2069" s="6" t="s">
        <v>415</v>
      </c>
      <c r="B2069" s="6" t="s">
        <v>408</v>
      </c>
      <c r="C2069" s="14"/>
      <c r="D2069" s="2" t="s">
        <v>409</v>
      </c>
      <c r="E2069" s="2" t="s">
        <v>143</v>
      </c>
      <c r="F2069" s="2"/>
      <c r="G2069" s="2"/>
      <c r="H2069" s="2"/>
      <c r="I2069" s="2" t="s">
        <v>52</v>
      </c>
      <c r="J2069" s="2" t="s">
        <v>435</v>
      </c>
      <c r="K2069" s="28" t="n">
        <v>3.52380952380952</v>
      </c>
      <c r="M2069" s="29" t="s">
        <v>411</v>
      </c>
      <c r="N2069" s="0" t="s">
        <v>412</v>
      </c>
      <c r="O2069" s="5" t="s">
        <v>413</v>
      </c>
      <c r="P2069" s="2" t="s">
        <v>436</v>
      </c>
      <c r="R2069" s="30" t="n">
        <v>43331</v>
      </c>
      <c r="S2069" s="14"/>
      <c r="T2069" s="2"/>
      <c r="U2069" s="2"/>
      <c r="V2069" s="2"/>
      <c r="W2069" s="2"/>
      <c r="X2069" s="2"/>
      <c r="Y2069" s="2"/>
      <c r="Z2069" s="2"/>
      <c r="AA2069" s="2"/>
      <c r="AB2069" s="2"/>
    </row>
    <row r="2070" customFormat="false" ht="15.75" hidden="false" customHeight="false" outlineLevel="0" collapsed="false">
      <c r="A2070" s="6" t="s">
        <v>415</v>
      </c>
      <c r="B2070" s="6" t="s">
        <v>408</v>
      </c>
      <c r="C2070" s="14"/>
      <c r="D2070" s="2" t="s">
        <v>409</v>
      </c>
      <c r="E2070" s="2" t="s">
        <v>143</v>
      </c>
      <c r="F2070" s="2"/>
      <c r="G2070" s="2"/>
      <c r="H2070" s="2"/>
      <c r="I2070" s="2" t="s">
        <v>52</v>
      </c>
      <c r="J2070" s="2" t="s">
        <v>435</v>
      </c>
      <c r="K2070" s="28" t="n">
        <v>3.85714285714285</v>
      </c>
      <c r="M2070" s="29" t="s">
        <v>411</v>
      </c>
      <c r="N2070" s="0" t="s">
        <v>412</v>
      </c>
      <c r="O2070" s="5" t="s">
        <v>413</v>
      </c>
      <c r="P2070" s="2" t="s">
        <v>436</v>
      </c>
      <c r="R2070" s="30" t="n">
        <v>43342</v>
      </c>
      <c r="S2070" s="14"/>
      <c r="T2070" s="2"/>
      <c r="U2070" s="2"/>
      <c r="V2070" s="2"/>
      <c r="W2070" s="2"/>
      <c r="X2070" s="2"/>
      <c r="Y2070" s="2"/>
      <c r="Z2070" s="2"/>
      <c r="AA2070" s="2"/>
      <c r="AB2070" s="2"/>
    </row>
    <row r="2071" customFormat="false" ht="15.75" hidden="false" customHeight="false" outlineLevel="0" collapsed="false">
      <c r="A2071" s="6" t="s">
        <v>415</v>
      </c>
      <c r="B2071" s="6" t="s">
        <v>408</v>
      </c>
      <c r="C2071" s="14"/>
      <c r="D2071" s="2" t="s">
        <v>409</v>
      </c>
      <c r="E2071" s="2" t="s">
        <v>143</v>
      </c>
      <c r="F2071" s="2"/>
      <c r="G2071" s="2"/>
      <c r="H2071" s="2"/>
      <c r="I2071" s="2" t="s">
        <v>52</v>
      </c>
      <c r="J2071" s="2" t="s">
        <v>435</v>
      </c>
      <c r="K2071" s="28" t="n">
        <v>7.04761904761904</v>
      </c>
      <c r="M2071" s="29" t="s">
        <v>411</v>
      </c>
      <c r="N2071" s="0" t="s">
        <v>412</v>
      </c>
      <c r="O2071" s="5" t="s">
        <v>413</v>
      </c>
      <c r="P2071" s="2" t="s">
        <v>436</v>
      </c>
      <c r="R2071" s="30" t="n">
        <v>43364</v>
      </c>
      <c r="S2071" s="14"/>
      <c r="T2071" s="2"/>
      <c r="U2071" s="2"/>
      <c r="V2071" s="2"/>
      <c r="W2071" s="2"/>
      <c r="X2071" s="2"/>
      <c r="Y2071" s="2"/>
      <c r="Z2071" s="2"/>
      <c r="AA2071" s="2"/>
      <c r="AB2071" s="2"/>
    </row>
    <row r="2072" customFormat="false" ht="15.75" hidden="false" customHeight="false" outlineLevel="0" collapsed="false">
      <c r="A2072" s="6" t="s">
        <v>416</v>
      </c>
      <c r="B2072" s="6" t="s">
        <v>408</v>
      </c>
      <c r="C2072" s="14"/>
      <c r="D2072" s="2" t="s">
        <v>409</v>
      </c>
      <c r="E2072" s="2" t="s">
        <v>143</v>
      </c>
      <c r="F2072" s="2"/>
      <c r="G2072" s="2"/>
      <c r="H2072" s="2"/>
      <c r="I2072" s="2" t="s">
        <v>52</v>
      </c>
      <c r="J2072" s="2" t="s">
        <v>435</v>
      </c>
      <c r="K2072" s="28" t="n">
        <v>2.42857142857142</v>
      </c>
      <c r="M2072" s="29" t="s">
        <v>411</v>
      </c>
      <c r="N2072" s="0" t="s">
        <v>412</v>
      </c>
      <c r="O2072" s="5" t="s">
        <v>413</v>
      </c>
      <c r="P2072" s="2" t="s">
        <v>436</v>
      </c>
      <c r="R2072" s="30" t="n">
        <v>43283</v>
      </c>
      <c r="S2072" s="14"/>
      <c r="T2072" s="2"/>
      <c r="U2072" s="2"/>
      <c r="V2072" s="2"/>
      <c r="W2072" s="2"/>
      <c r="X2072" s="2"/>
      <c r="Y2072" s="2"/>
      <c r="Z2072" s="2"/>
      <c r="AA2072" s="2"/>
      <c r="AB2072" s="2"/>
    </row>
    <row r="2073" customFormat="false" ht="15.75" hidden="false" customHeight="false" outlineLevel="0" collapsed="false">
      <c r="A2073" s="6" t="s">
        <v>416</v>
      </c>
      <c r="B2073" s="6" t="s">
        <v>408</v>
      </c>
      <c r="C2073" s="14"/>
      <c r="D2073" s="2" t="s">
        <v>409</v>
      </c>
      <c r="E2073" s="2" t="s">
        <v>143</v>
      </c>
      <c r="F2073" s="2"/>
      <c r="G2073" s="2"/>
      <c r="H2073" s="2"/>
      <c r="I2073" s="2" t="s">
        <v>52</v>
      </c>
      <c r="J2073" s="2" t="s">
        <v>435</v>
      </c>
      <c r="K2073" s="28" t="n">
        <v>15.095238095238</v>
      </c>
      <c r="M2073" s="29" t="s">
        <v>411</v>
      </c>
      <c r="N2073" s="0" t="s">
        <v>412</v>
      </c>
      <c r="O2073" s="5" t="s">
        <v>413</v>
      </c>
      <c r="P2073" s="2" t="s">
        <v>436</v>
      </c>
      <c r="R2073" s="30" t="n">
        <v>43300</v>
      </c>
      <c r="S2073" s="14"/>
      <c r="T2073" s="2"/>
      <c r="U2073" s="2"/>
      <c r="V2073" s="2"/>
      <c r="W2073" s="2"/>
      <c r="X2073" s="2"/>
      <c r="Y2073" s="2"/>
      <c r="Z2073" s="2"/>
      <c r="AA2073" s="2"/>
      <c r="AB2073" s="2"/>
    </row>
    <row r="2074" customFormat="false" ht="15.75" hidden="false" customHeight="false" outlineLevel="0" collapsed="false">
      <c r="A2074" s="6" t="s">
        <v>416</v>
      </c>
      <c r="B2074" s="6" t="s">
        <v>408</v>
      </c>
      <c r="C2074" s="14"/>
      <c r="D2074" s="2" t="s">
        <v>409</v>
      </c>
      <c r="E2074" s="2" t="s">
        <v>143</v>
      </c>
      <c r="F2074" s="2"/>
      <c r="G2074" s="2"/>
      <c r="H2074" s="2"/>
      <c r="I2074" s="2" t="s">
        <v>52</v>
      </c>
      <c r="J2074" s="2" t="s">
        <v>435</v>
      </c>
      <c r="K2074" s="28" t="n">
        <v>0.19047619047619</v>
      </c>
      <c r="M2074" s="29" t="s">
        <v>411</v>
      </c>
      <c r="N2074" s="0" t="s">
        <v>412</v>
      </c>
      <c r="O2074" s="5" t="s">
        <v>413</v>
      </c>
      <c r="P2074" s="2" t="s">
        <v>436</v>
      </c>
      <c r="R2074" s="30" t="n">
        <v>43314</v>
      </c>
      <c r="S2074" s="14"/>
      <c r="T2074" s="2"/>
      <c r="U2074" s="2"/>
      <c r="V2074" s="2"/>
      <c r="W2074" s="2"/>
      <c r="X2074" s="2"/>
      <c r="Y2074" s="2"/>
      <c r="Z2074" s="2"/>
      <c r="AA2074" s="2"/>
      <c r="AB2074" s="2"/>
    </row>
    <row r="2075" customFormat="false" ht="15.75" hidden="false" customHeight="false" outlineLevel="0" collapsed="false">
      <c r="A2075" s="6" t="s">
        <v>416</v>
      </c>
      <c r="B2075" s="6" t="s">
        <v>408</v>
      </c>
      <c r="C2075" s="14"/>
      <c r="D2075" s="2" t="s">
        <v>409</v>
      </c>
      <c r="E2075" s="2" t="s">
        <v>143</v>
      </c>
      <c r="F2075" s="2"/>
      <c r="G2075" s="2"/>
      <c r="H2075" s="2"/>
      <c r="I2075" s="2" t="s">
        <v>52</v>
      </c>
      <c r="J2075" s="2" t="s">
        <v>435</v>
      </c>
      <c r="K2075" s="28" t="n">
        <v>2.14285714285714</v>
      </c>
      <c r="M2075" s="29" t="s">
        <v>411</v>
      </c>
      <c r="N2075" s="0" t="s">
        <v>412</v>
      </c>
      <c r="O2075" s="5" t="s">
        <v>413</v>
      </c>
      <c r="P2075" s="2" t="s">
        <v>436</v>
      </c>
      <c r="R2075" s="30" t="n">
        <v>43331</v>
      </c>
      <c r="S2075" s="14"/>
      <c r="T2075" s="2"/>
      <c r="U2075" s="2"/>
      <c r="V2075" s="2"/>
      <c r="W2075" s="2"/>
      <c r="X2075" s="2"/>
      <c r="Y2075" s="2"/>
      <c r="Z2075" s="2"/>
      <c r="AA2075" s="2"/>
      <c r="AB2075" s="2"/>
    </row>
    <row r="2076" customFormat="false" ht="15.75" hidden="false" customHeight="false" outlineLevel="0" collapsed="false">
      <c r="A2076" s="6" t="s">
        <v>416</v>
      </c>
      <c r="B2076" s="6" t="s">
        <v>408</v>
      </c>
      <c r="C2076" s="14"/>
      <c r="D2076" s="2" t="s">
        <v>409</v>
      </c>
      <c r="E2076" s="2" t="s">
        <v>143</v>
      </c>
      <c r="F2076" s="2"/>
      <c r="G2076" s="2"/>
      <c r="H2076" s="2"/>
      <c r="I2076" s="2" t="s">
        <v>52</v>
      </c>
      <c r="J2076" s="2" t="s">
        <v>435</v>
      </c>
      <c r="K2076" s="28" t="n">
        <v>5.76190476190476</v>
      </c>
      <c r="M2076" s="29" t="s">
        <v>411</v>
      </c>
      <c r="N2076" s="0" t="s">
        <v>412</v>
      </c>
      <c r="O2076" s="5" t="s">
        <v>413</v>
      </c>
      <c r="P2076" s="2" t="s">
        <v>436</v>
      </c>
      <c r="R2076" s="30" t="n">
        <v>43342</v>
      </c>
      <c r="S2076" s="14"/>
      <c r="T2076" s="2"/>
      <c r="U2076" s="2"/>
      <c r="V2076" s="2"/>
      <c r="W2076" s="2"/>
      <c r="X2076" s="2"/>
      <c r="Y2076" s="2"/>
      <c r="Z2076" s="2"/>
      <c r="AA2076" s="2"/>
      <c r="AB2076" s="2"/>
    </row>
    <row r="2077" customFormat="false" ht="15.75" hidden="false" customHeight="false" outlineLevel="0" collapsed="false">
      <c r="A2077" s="6" t="s">
        <v>416</v>
      </c>
      <c r="B2077" s="6" t="s">
        <v>408</v>
      </c>
      <c r="C2077" s="14"/>
      <c r="D2077" s="2" t="s">
        <v>409</v>
      </c>
      <c r="E2077" s="2" t="s">
        <v>143</v>
      </c>
      <c r="F2077" s="2"/>
      <c r="G2077" s="2"/>
      <c r="H2077" s="2"/>
      <c r="I2077" s="2" t="s">
        <v>52</v>
      </c>
      <c r="J2077" s="2" t="s">
        <v>435</v>
      </c>
      <c r="K2077" s="28" t="n">
        <v>17.8571428571428</v>
      </c>
      <c r="M2077" s="29" t="s">
        <v>411</v>
      </c>
      <c r="N2077" s="0" t="s">
        <v>412</v>
      </c>
      <c r="O2077" s="5" t="s">
        <v>413</v>
      </c>
      <c r="P2077" s="2" t="s">
        <v>436</v>
      </c>
      <c r="R2077" s="30" t="n">
        <v>43364</v>
      </c>
      <c r="S2077" s="14"/>
      <c r="T2077" s="2"/>
      <c r="U2077" s="2"/>
      <c r="V2077" s="2"/>
      <c r="W2077" s="2"/>
      <c r="X2077" s="2"/>
      <c r="Y2077" s="2"/>
      <c r="Z2077" s="2"/>
      <c r="AA2077" s="2"/>
      <c r="AB2077" s="2"/>
    </row>
    <row r="2078" customFormat="false" ht="15.75" hidden="false" customHeight="false" outlineLevel="0" collapsed="false">
      <c r="A2078" s="6" t="s">
        <v>417</v>
      </c>
      <c r="B2078" s="6" t="s">
        <v>408</v>
      </c>
      <c r="C2078" s="14"/>
      <c r="D2078" s="2" t="s">
        <v>409</v>
      </c>
      <c r="E2078" s="2" t="s">
        <v>143</v>
      </c>
      <c r="F2078" s="2"/>
      <c r="G2078" s="2"/>
      <c r="H2078" s="2"/>
      <c r="I2078" s="2" t="s">
        <v>52</v>
      </c>
      <c r="J2078" s="2" t="s">
        <v>435</v>
      </c>
      <c r="K2078" s="28" t="n">
        <v>0.666666666666667</v>
      </c>
      <c r="M2078" s="29" t="s">
        <v>411</v>
      </c>
      <c r="N2078" s="0" t="s">
        <v>412</v>
      </c>
      <c r="O2078" s="5" t="s">
        <v>413</v>
      </c>
      <c r="P2078" s="2" t="s">
        <v>436</v>
      </c>
      <c r="R2078" s="30" t="n">
        <v>43283</v>
      </c>
      <c r="S2078" s="14"/>
      <c r="T2078" s="2"/>
      <c r="U2078" s="2"/>
      <c r="V2078" s="2"/>
      <c r="W2078" s="2"/>
      <c r="X2078" s="2"/>
      <c r="Y2078" s="2"/>
      <c r="Z2078" s="2"/>
      <c r="AA2078" s="2"/>
      <c r="AB2078" s="2"/>
    </row>
    <row r="2079" customFormat="false" ht="15.75" hidden="false" customHeight="false" outlineLevel="0" collapsed="false">
      <c r="A2079" s="6" t="s">
        <v>417</v>
      </c>
      <c r="B2079" s="6" t="s">
        <v>408</v>
      </c>
      <c r="C2079" s="14"/>
      <c r="D2079" s="2" t="s">
        <v>409</v>
      </c>
      <c r="E2079" s="2" t="s">
        <v>143</v>
      </c>
      <c r="F2079" s="2"/>
      <c r="G2079" s="2"/>
      <c r="H2079" s="2"/>
      <c r="I2079" s="2" t="s">
        <v>52</v>
      </c>
      <c r="J2079" s="2" t="s">
        <v>435</v>
      </c>
      <c r="K2079" s="28" t="n">
        <v>0.142857142857142</v>
      </c>
      <c r="M2079" s="29" t="s">
        <v>411</v>
      </c>
      <c r="N2079" s="0" t="s">
        <v>412</v>
      </c>
      <c r="O2079" s="5" t="s">
        <v>413</v>
      </c>
      <c r="P2079" s="2" t="s">
        <v>436</v>
      </c>
      <c r="R2079" s="30" t="n">
        <v>43300</v>
      </c>
      <c r="S2079" s="14"/>
      <c r="T2079" s="2"/>
      <c r="U2079" s="2"/>
      <c r="V2079" s="2"/>
      <c r="W2079" s="2"/>
      <c r="X2079" s="2"/>
      <c r="Y2079" s="2"/>
      <c r="Z2079" s="2"/>
      <c r="AA2079" s="2"/>
      <c r="AB2079" s="2"/>
    </row>
    <row r="2080" customFormat="false" ht="15.75" hidden="false" customHeight="false" outlineLevel="0" collapsed="false">
      <c r="A2080" s="6" t="s">
        <v>417</v>
      </c>
      <c r="B2080" s="6" t="s">
        <v>408</v>
      </c>
      <c r="C2080" s="14"/>
      <c r="D2080" s="2" t="s">
        <v>409</v>
      </c>
      <c r="E2080" s="2" t="s">
        <v>143</v>
      </c>
      <c r="F2080" s="2"/>
      <c r="G2080" s="2"/>
      <c r="H2080" s="2"/>
      <c r="I2080" s="2" t="s">
        <v>52</v>
      </c>
      <c r="J2080" s="2" t="s">
        <v>435</v>
      </c>
      <c r="K2080" s="28" t="n">
        <v>0.19047619047619</v>
      </c>
      <c r="M2080" s="29" t="s">
        <v>411</v>
      </c>
      <c r="N2080" s="0" t="s">
        <v>412</v>
      </c>
      <c r="O2080" s="5" t="s">
        <v>413</v>
      </c>
      <c r="P2080" s="2" t="s">
        <v>436</v>
      </c>
      <c r="R2080" s="30" t="n">
        <v>43314</v>
      </c>
      <c r="S2080" s="14"/>
      <c r="T2080" s="2"/>
      <c r="U2080" s="2"/>
      <c r="V2080" s="2"/>
      <c r="W2080" s="2"/>
      <c r="X2080" s="2"/>
      <c r="Y2080" s="2"/>
      <c r="Z2080" s="2"/>
      <c r="AA2080" s="2"/>
      <c r="AB2080" s="2"/>
    </row>
    <row r="2081" customFormat="false" ht="15.75" hidden="false" customHeight="false" outlineLevel="0" collapsed="false">
      <c r="A2081" s="6" t="s">
        <v>417</v>
      </c>
      <c r="B2081" s="6" t="s">
        <v>408</v>
      </c>
      <c r="C2081" s="14"/>
      <c r="D2081" s="2" t="s">
        <v>409</v>
      </c>
      <c r="E2081" s="2" t="s">
        <v>143</v>
      </c>
      <c r="F2081" s="2"/>
      <c r="G2081" s="2"/>
      <c r="H2081" s="2"/>
      <c r="I2081" s="2" t="s">
        <v>52</v>
      </c>
      <c r="J2081" s="2" t="s">
        <v>435</v>
      </c>
      <c r="K2081" s="28" t="n">
        <v>2.19047619047618</v>
      </c>
      <c r="M2081" s="29" t="s">
        <v>411</v>
      </c>
      <c r="N2081" s="0" t="s">
        <v>412</v>
      </c>
      <c r="O2081" s="5" t="s">
        <v>413</v>
      </c>
      <c r="P2081" s="2" t="s">
        <v>436</v>
      </c>
      <c r="R2081" s="30" t="n">
        <v>43331</v>
      </c>
      <c r="S2081" s="14"/>
      <c r="T2081" s="2"/>
      <c r="U2081" s="2"/>
      <c r="V2081" s="2"/>
      <c r="W2081" s="2"/>
      <c r="X2081" s="2"/>
      <c r="Y2081" s="2"/>
      <c r="Z2081" s="2"/>
      <c r="AA2081" s="2"/>
      <c r="AB2081" s="2"/>
    </row>
    <row r="2082" customFormat="false" ht="15.75" hidden="false" customHeight="false" outlineLevel="0" collapsed="false">
      <c r="A2082" s="6" t="s">
        <v>417</v>
      </c>
      <c r="B2082" s="6" t="s">
        <v>408</v>
      </c>
      <c r="C2082" s="14"/>
      <c r="D2082" s="2" t="s">
        <v>409</v>
      </c>
      <c r="E2082" s="2" t="s">
        <v>143</v>
      </c>
      <c r="F2082" s="2"/>
      <c r="G2082" s="2"/>
      <c r="H2082" s="2"/>
      <c r="I2082" s="2" t="s">
        <v>52</v>
      </c>
      <c r="J2082" s="2" t="s">
        <v>435</v>
      </c>
      <c r="K2082" s="28" t="n">
        <v>3.85714285714285</v>
      </c>
      <c r="M2082" s="29" t="s">
        <v>411</v>
      </c>
      <c r="N2082" s="0" t="s">
        <v>412</v>
      </c>
      <c r="O2082" s="5" t="s">
        <v>413</v>
      </c>
      <c r="P2082" s="2" t="s">
        <v>436</v>
      </c>
      <c r="R2082" s="30" t="n">
        <v>43342</v>
      </c>
      <c r="S2082" s="14"/>
      <c r="T2082" s="2"/>
      <c r="U2082" s="2"/>
      <c r="V2082" s="2"/>
      <c r="W2082" s="2"/>
      <c r="X2082" s="2"/>
      <c r="Y2082" s="2"/>
      <c r="Z2082" s="2"/>
      <c r="AA2082" s="2"/>
      <c r="AB2082" s="2"/>
    </row>
    <row r="2083" customFormat="false" ht="15.75" hidden="false" customHeight="false" outlineLevel="0" collapsed="false">
      <c r="A2083" s="6" t="s">
        <v>417</v>
      </c>
      <c r="B2083" s="6" t="s">
        <v>408</v>
      </c>
      <c r="C2083" s="14"/>
      <c r="D2083" s="2" t="s">
        <v>409</v>
      </c>
      <c r="E2083" s="2" t="s">
        <v>143</v>
      </c>
      <c r="F2083" s="2"/>
      <c r="G2083" s="2"/>
      <c r="H2083" s="2"/>
      <c r="I2083" s="2" t="s">
        <v>52</v>
      </c>
      <c r="J2083" s="2" t="s">
        <v>435</v>
      </c>
      <c r="K2083" s="28" t="n">
        <v>2.95238095238095</v>
      </c>
      <c r="M2083" s="29" t="s">
        <v>411</v>
      </c>
      <c r="N2083" s="0" t="s">
        <v>412</v>
      </c>
      <c r="O2083" s="5" t="s">
        <v>413</v>
      </c>
      <c r="P2083" s="2" t="s">
        <v>436</v>
      </c>
      <c r="R2083" s="30" t="n">
        <v>43364</v>
      </c>
      <c r="S2083" s="14"/>
      <c r="T2083" s="2"/>
      <c r="U2083" s="2"/>
      <c r="V2083" s="2"/>
      <c r="W2083" s="2"/>
      <c r="X2083" s="2"/>
      <c r="Y2083" s="2"/>
      <c r="Z2083" s="2"/>
      <c r="AA2083" s="2"/>
      <c r="AB2083" s="2"/>
    </row>
    <row r="2084" customFormat="false" ht="15.75" hidden="false" customHeight="false" outlineLevel="0" collapsed="false">
      <c r="A2084" s="6" t="s">
        <v>418</v>
      </c>
      <c r="B2084" s="6" t="s">
        <v>408</v>
      </c>
      <c r="C2084" s="14"/>
      <c r="D2084" s="2" t="s">
        <v>409</v>
      </c>
      <c r="E2084" s="2" t="s">
        <v>143</v>
      </c>
      <c r="F2084" s="2"/>
      <c r="G2084" s="2"/>
      <c r="H2084" s="2"/>
      <c r="I2084" s="2" t="s">
        <v>52</v>
      </c>
      <c r="J2084" s="2" t="s">
        <v>435</v>
      </c>
      <c r="K2084" s="28" t="n">
        <v>0.896732026143788</v>
      </c>
      <c r="M2084" s="29" t="s">
        <v>411</v>
      </c>
      <c r="N2084" s="0" t="s">
        <v>412</v>
      </c>
      <c r="O2084" s="5" t="s">
        <v>413</v>
      </c>
      <c r="P2084" s="2" t="s">
        <v>437</v>
      </c>
      <c r="Q2084" s="30"/>
      <c r="R2084" s="30" t="n">
        <v>43283</v>
      </c>
      <c r="S2084" s="14"/>
      <c r="T2084" s="2"/>
      <c r="U2084" s="2"/>
      <c r="V2084" s="2"/>
      <c r="W2084" s="2"/>
      <c r="X2084" s="2"/>
      <c r="Y2084" s="2"/>
      <c r="Z2084" s="2"/>
      <c r="AA2084" s="2"/>
      <c r="AB2084" s="2"/>
    </row>
    <row r="2085" customFormat="false" ht="15.75" hidden="false" customHeight="false" outlineLevel="0" collapsed="false">
      <c r="A2085" s="6" t="s">
        <v>418</v>
      </c>
      <c r="B2085" s="6" t="s">
        <v>408</v>
      </c>
      <c r="C2085" s="14"/>
      <c r="D2085" s="2" t="s">
        <v>409</v>
      </c>
      <c r="E2085" s="2" t="s">
        <v>143</v>
      </c>
      <c r="F2085" s="2"/>
      <c r="G2085" s="2"/>
      <c r="H2085" s="2"/>
      <c r="I2085" s="2" t="s">
        <v>52</v>
      </c>
      <c r="J2085" s="2" t="s">
        <v>435</v>
      </c>
      <c r="K2085" s="28" t="n">
        <v>0.109803921568625</v>
      </c>
      <c r="M2085" s="29" t="s">
        <v>411</v>
      </c>
      <c r="N2085" s="0" t="s">
        <v>412</v>
      </c>
      <c r="O2085" s="5" t="s">
        <v>413</v>
      </c>
      <c r="P2085" s="2" t="s">
        <v>437</v>
      </c>
      <c r="Q2085" s="30"/>
      <c r="R2085" s="30" t="n">
        <v>43300</v>
      </c>
      <c r="S2085" s="14"/>
      <c r="T2085" s="2"/>
      <c r="U2085" s="2"/>
      <c r="V2085" s="2"/>
      <c r="W2085" s="2"/>
      <c r="X2085" s="2"/>
      <c r="Y2085" s="2"/>
      <c r="Z2085" s="2"/>
      <c r="AA2085" s="2"/>
      <c r="AB2085" s="2"/>
    </row>
    <row r="2086" customFormat="false" ht="15.75" hidden="false" customHeight="false" outlineLevel="0" collapsed="false">
      <c r="A2086" s="6" t="s">
        <v>418</v>
      </c>
      <c r="B2086" s="6" t="s">
        <v>408</v>
      </c>
      <c r="C2086" s="14"/>
      <c r="D2086" s="2" t="s">
        <v>409</v>
      </c>
      <c r="E2086" s="2" t="s">
        <v>143</v>
      </c>
      <c r="F2086" s="2"/>
      <c r="G2086" s="2"/>
      <c r="H2086" s="2"/>
      <c r="I2086" s="2" t="s">
        <v>52</v>
      </c>
      <c r="J2086" s="2" t="s">
        <v>435</v>
      </c>
      <c r="K2086" s="28" t="n">
        <v>0.814379084967318</v>
      </c>
      <c r="M2086" s="29" t="s">
        <v>411</v>
      </c>
      <c r="N2086" s="0" t="s">
        <v>412</v>
      </c>
      <c r="O2086" s="5" t="s">
        <v>413</v>
      </c>
      <c r="P2086" s="2" t="s">
        <v>437</v>
      </c>
      <c r="Q2086" s="30"/>
      <c r="R2086" s="30" t="n">
        <v>43314</v>
      </c>
      <c r="S2086" s="14"/>
      <c r="T2086" s="2"/>
      <c r="U2086" s="2"/>
      <c r="V2086" s="2"/>
      <c r="W2086" s="2"/>
      <c r="X2086" s="2"/>
      <c r="Y2086" s="2"/>
      <c r="Z2086" s="2"/>
      <c r="AA2086" s="2"/>
      <c r="AB2086" s="2"/>
    </row>
    <row r="2087" customFormat="false" ht="15.75" hidden="false" customHeight="false" outlineLevel="0" collapsed="false">
      <c r="A2087" s="6" t="s">
        <v>418</v>
      </c>
      <c r="B2087" s="6" t="s">
        <v>408</v>
      </c>
      <c r="C2087" s="14"/>
      <c r="D2087" s="2" t="s">
        <v>409</v>
      </c>
      <c r="E2087" s="2" t="s">
        <v>143</v>
      </c>
      <c r="F2087" s="2"/>
      <c r="G2087" s="2"/>
      <c r="H2087" s="2"/>
      <c r="I2087" s="2" t="s">
        <v>52</v>
      </c>
      <c r="J2087" s="2" t="s">
        <v>435</v>
      </c>
      <c r="K2087" s="28" t="n">
        <v>3.28496732026143</v>
      </c>
      <c r="M2087" s="29" t="s">
        <v>411</v>
      </c>
      <c r="N2087" s="0" t="s">
        <v>412</v>
      </c>
      <c r="O2087" s="5" t="s">
        <v>413</v>
      </c>
      <c r="P2087" s="2" t="s">
        <v>437</v>
      </c>
      <c r="Q2087" s="30"/>
      <c r="R2087" s="30" t="n">
        <v>43331</v>
      </c>
      <c r="S2087" s="14"/>
      <c r="T2087" s="2"/>
      <c r="U2087" s="2"/>
      <c r="V2087" s="2"/>
      <c r="W2087" s="2"/>
      <c r="X2087" s="2"/>
      <c r="Y2087" s="2"/>
      <c r="Z2087" s="2"/>
      <c r="AA2087" s="2"/>
      <c r="AB2087" s="2"/>
    </row>
    <row r="2088" customFormat="false" ht="15.75" hidden="false" customHeight="false" outlineLevel="0" collapsed="false">
      <c r="A2088" s="6" t="s">
        <v>418</v>
      </c>
      <c r="B2088" s="6" t="s">
        <v>408</v>
      </c>
      <c r="C2088" s="14"/>
      <c r="D2088" s="2" t="s">
        <v>409</v>
      </c>
      <c r="E2088" s="2" t="s">
        <v>143</v>
      </c>
      <c r="F2088" s="2"/>
      <c r="G2088" s="2"/>
      <c r="H2088" s="2"/>
      <c r="I2088" s="2" t="s">
        <v>52</v>
      </c>
      <c r="J2088" s="2" t="s">
        <v>435</v>
      </c>
      <c r="K2088" s="28" t="n">
        <v>0.814379084967317</v>
      </c>
      <c r="M2088" s="29" t="s">
        <v>411</v>
      </c>
      <c r="N2088" s="0" t="s">
        <v>412</v>
      </c>
      <c r="O2088" s="5" t="s">
        <v>413</v>
      </c>
      <c r="P2088" s="2" t="s">
        <v>437</v>
      </c>
      <c r="Q2088" s="30"/>
      <c r="R2088" s="30" t="n">
        <v>43342</v>
      </c>
      <c r="S2088" s="14"/>
      <c r="T2088" s="2"/>
      <c r="U2088" s="2"/>
      <c r="V2088" s="2"/>
      <c r="W2088" s="2"/>
      <c r="X2088" s="2"/>
      <c r="Y2088" s="2"/>
      <c r="Z2088" s="2"/>
      <c r="AA2088" s="2"/>
      <c r="AB2088" s="2"/>
    </row>
    <row r="2089" customFormat="false" ht="15.75" hidden="false" customHeight="false" outlineLevel="0" collapsed="false">
      <c r="A2089" s="6" t="s">
        <v>418</v>
      </c>
      <c r="B2089" s="6" t="s">
        <v>408</v>
      </c>
      <c r="C2089" s="14"/>
      <c r="D2089" s="2" t="s">
        <v>409</v>
      </c>
      <c r="E2089" s="2" t="s">
        <v>143</v>
      </c>
      <c r="F2089" s="2"/>
      <c r="G2089" s="2"/>
      <c r="H2089" s="2"/>
      <c r="I2089" s="2" t="s">
        <v>52</v>
      </c>
      <c r="J2089" s="2" t="s">
        <v>435</v>
      </c>
      <c r="K2089" s="28" t="n">
        <v>6.99084967320261</v>
      </c>
      <c r="M2089" s="29" t="s">
        <v>411</v>
      </c>
      <c r="N2089" s="0" t="s">
        <v>412</v>
      </c>
      <c r="O2089" s="5" t="s">
        <v>413</v>
      </c>
      <c r="P2089" s="2" t="s">
        <v>437</v>
      </c>
      <c r="Q2089" s="30"/>
      <c r="R2089" s="30" t="n">
        <v>43364</v>
      </c>
      <c r="S2089" s="14"/>
      <c r="T2089" s="2"/>
      <c r="U2089" s="2"/>
      <c r="V2089" s="2"/>
      <c r="W2089" s="2"/>
      <c r="X2089" s="2"/>
      <c r="Y2089" s="2"/>
      <c r="Z2089" s="2"/>
      <c r="AA2089" s="2"/>
      <c r="AB2089" s="2"/>
    </row>
    <row r="2090" customFormat="false" ht="15.75" hidden="false" customHeight="false" outlineLevel="0" collapsed="false">
      <c r="A2090" s="6" t="s">
        <v>420</v>
      </c>
      <c r="B2090" s="6" t="s">
        <v>408</v>
      </c>
      <c r="C2090" s="14"/>
      <c r="D2090" s="2" t="s">
        <v>409</v>
      </c>
      <c r="E2090" s="2" t="s">
        <v>143</v>
      </c>
      <c r="F2090" s="2"/>
      <c r="G2090" s="2"/>
      <c r="H2090" s="2"/>
      <c r="I2090" s="2" t="s">
        <v>52</v>
      </c>
      <c r="J2090" s="2" t="s">
        <v>435</v>
      </c>
      <c r="K2090" s="28" t="n">
        <v>1.50980392156862</v>
      </c>
      <c r="M2090" s="29" t="s">
        <v>411</v>
      </c>
      <c r="N2090" s="0" t="s">
        <v>412</v>
      </c>
      <c r="O2090" s="5" t="s">
        <v>413</v>
      </c>
      <c r="P2090" s="2" t="s">
        <v>437</v>
      </c>
      <c r="R2090" s="30" t="n">
        <v>43283</v>
      </c>
      <c r="S2090" s="14"/>
      <c r="T2090" s="2"/>
      <c r="U2090" s="2"/>
      <c r="V2090" s="2"/>
      <c r="W2090" s="2"/>
      <c r="X2090" s="2"/>
      <c r="Y2090" s="2"/>
      <c r="Z2090" s="2"/>
      <c r="AA2090" s="2"/>
      <c r="AB2090" s="2"/>
    </row>
    <row r="2091" customFormat="false" ht="15.75" hidden="false" customHeight="false" outlineLevel="0" collapsed="false">
      <c r="A2091" s="6" t="s">
        <v>420</v>
      </c>
      <c r="B2091" s="6" t="s">
        <v>408</v>
      </c>
      <c r="C2091" s="14"/>
      <c r="D2091" s="2" t="s">
        <v>409</v>
      </c>
      <c r="E2091" s="2" t="s">
        <v>143</v>
      </c>
      <c r="F2091" s="2"/>
      <c r="G2091" s="2"/>
      <c r="H2091" s="2"/>
      <c r="I2091" s="2" t="s">
        <v>52</v>
      </c>
      <c r="J2091" s="2" t="s">
        <v>435</v>
      </c>
      <c r="K2091" s="28" t="n">
        <v>0.100653594771238</v>
      </c>
      <c r="M2091" s="29" t="s">
        <v>411</v>
      </c>
      <c r="N2091" s="0" t="s">
        <v>412</v>
      </c>
      <c r="O2091" s="5" t="s">
        <v>413</v>
      </c>
      <c r="P2091" s="2" t="s">
        <v>437</v>
      </c>
      <c r="R2091" s="30" t="n">
        <v>43300</v>
      </c>
      <c r="S2091" s="14"/>
      <c r="T2091" s="2"/>
      <c r="U2091" s="2"/>
      <c r="V2091" s="2"/>
      <c r="W2091" s="2"/>
      <c r="X2091" s="2"/>
      <c r="Y2091" s="2"/>
      <c r="Z2091" s="2"/>
      <c r="AA2091" s="2"/>
      <c r="AB2091" s="2"/>
    </row>
    <row r="2092" customFormat="false" ht="15.75" hidden="false" customHeight="false" outlineLevel="0" collapsed="false">
      <c r="A2092" s="6" t="s">
        <v>420</v>
      </c>
      <c r="B2092" s="6" t="s">
        <v>408</v>
      </c>
      <c r="C2092" s="14"/>
      <c r="D2092" s="2" t="s">
        <v>409</v>
      </c>
      <c r="E2092" s="2" t="s">
        <v>143</v>
      </c>
      <c r="F2092" s="2"/>
      <c r="G2092" s="2"/>
      <c r="H2092" s="2"/>
      <c r="I2092" s="2" t="s">
        <v>52</v>
      </c>
      <c r="J2092" s="2" t="s">
        <v>435</v>
      </c>
      <c r="K2092" s="28" t="n">
        <v>0.100653594771241</v>
      </c>
      <c r="M2092" s="29" t="s">
        <v>411</v>
      </c>
      <c r="N2092" s="0" t="s">
        <v>412</v>
      </c>
      <c r="O2092" s="5" t="s">
        <v>413</v>
      </c>
      <c r="P2092" s="2" t="s">
        <v>437</v>
      </c>
      <c r="R2092" s="30" t="n">
        <v>43314</v>
      </c>
      <c r="S2092" s="14"/>
      <c r="T2092" s="2"/>
      <c r="U2092" s="2"/>
      <c r="V2092" s="2"/>
      <c r="W2092" s="2"/>
      <c r="X2092" s="2"/>
      <c r="Y2092" s="2"/>
      <c r="Z2092" s="2"/>
      <c r="AA2092" s="2"/>
      <c r="AB2092" s="2"/>
    </row>
    <row r="2093" customFormat="false" ht="15.75" hidden="false" customHeight="false" outlineLevel="0" collapsed="false">
      <c r="A2093" s="6" t="s">
        <v>420</v>
      </c>
      <c r="B2093" s="6" t="s">
        <v>408</v>
      </c>
      <c r="C2093" s="14"/>
      <c r="D2093" s="2" t="s">
        <v>409</v>
      </c>
      <c r="E2093" s="2" t="s">
        <v>143</v>
      </c>
      <c r="F2093" s="2"/>
      <c r="G2093" s="2"/>
      <c r="H2093" s="2"/>
      <c r="I2093" s="2" t="s">
        <v>52</v>
      </c>
      <c r="J2093" s="2" t="s">
        <v>435</v>
      </c>
      <c r="K2093" s="28" t="n">
        <v>0.805228758169931</v>
      </c>
      <c r="M2093" s="29" t="s">
        <v>411</v>
      </c>
      <c r="N2093" s="0" t="s">
        <v>412</v>
      </c>
      <c r="O2093" s="5" t="s">
        <v>413</v>
      </c>
      <c r="P2093" s="2" t="s">
        <v>437</v>
      </c>
      <c r="R2093" s="30" t="n">
        <v>43331</v>
      </c>
      <c r="S2093" s="14"/>
      <c r="T2093" s="2"/>
      <c r="U2093" s="2"/>
      <c r="V2093" s="2"/>
      <c r="W2093" s="2"/>
      <c r="X2093" s="2"/>
      <c r="Y2093" s="2"/>
      <c r="Z2093" s="2"/>
      <c r="AA2093" s="2"/>
      <c r="AB2093" s="2"/>
    </row>
    <row r="2094" customFormat="false" ht="15.75" hidden="false" customHeight="false" outlineLevel="0" collapsed="false">
      <c r="A2094" s="6" t="s">
        <v>420</v>
      </c>
      <c r="B2094" s="6" t="s">
        <v>408</v>
      </c>
      <c r="C2094" s="14"/>
      <c r="D2094" s="2" t="s">
        <v>409</v>
      </c>
      <c r="E2094" s="2" t="s">
        <v>143</v>
      </c>
      <c r="F2094" s="2"/>
      <c r="G2094" s="2"/>
      <c r="H2094" s="2"/>
      <c r="I2094" s="2" t="s">
        <v>52</v>
      </c>
      <c r="J2094" s="2" t="s">
        <v>435</v>
      </c>
      <c r="K2094" s="28" t="n">
        <v>0.777777777777775</v>
      </c>
      <c r="M2094" s="29" t="s">
        <v>411</v>
      </c>
      <c r="N2094" s="0" t="s">
        <v>412</v>
      </c>
      <c r="O2094" s="5" t="s">
        <v>413</v>
      </c>
      <c r="P2094" s="2" t="s">
        <v>437</v>
      </c>
      <c r="R2094" s="30" t="n">
        <v>43342</v>
      </c>
      <c r="S2094" s="14"/>
      <c r="T2094" s="2"/>
      <c r="U2094" s="2"/>
      <c r="V2094" s="2"/>
      <c r="W2094" s="2"/>
      <c r="X2094" s="2"/>
      <c r="Y2094" s="2"/>
      <c r="Z2094" s="2"/>
      <c r="AA2094" s="2"/>
      <c r="AB2094" s="2"/>
    </row>
    <row r="2095" customFormat="false" ht="15.75" hidden="false" customHeight="false" outlineLevel="0" collapsed="false">
      <c r="A2095" s="6" t="s">
        <v>420</v>
      </c>
      <c r="B2095" s="6" t="s">
        <v>408</v>
      </c>
      <c r="C2095" s="14"/>
      <c r="D2095" s="2" t="s">
        <v>409</v>
      </c>
      <c r="E2095" s="2" t="s">
        <v>143</v>
      </c>
      <c r="F2095" s="2"/>
      <c r="G2095" s="2"/>
      <c r="H2095" s="2"/>
      <c r="I2095" s="2" t="s">
        <v>52</v>
      </c>
      <c r="J2095" s="2" t="s">
        <v>435</v>
      </c>
      <c r="K2095" s="28" t="n">
        <v>1.39999999999999</v>
      </c>
      <c r="M2095" s="29" t="s">
        <v>411</v>
      </c>
      <c r="N2095" s="0" t="s">
        <v>412</v>
      </c>
      <c r="O2095" s="5" t="s">
        <v>413</v>
      </c>
      <c r="P2095" s="2" t="s">
        <v>437</v>
      </c>
      <c r="R2095" s="30" t="n">
        <v>43364</v>
      </c>
      <c r="S2095" s="14"/>
      <c r="T2095" s="2"/>
      <c r="U2095" s="2"/>
      <c r="V2095" s="2"/>
      <c r="W2095" s="2"/>
      <c r="X2095" s="2"/>
      <c r="Y2095" s="2"/>
      <c r="Z2095" s="2"/>
      <c r="AA2095" s="2"/>
      <c r="AB2095" s="2"/>
    </row>
    <row r="2096" customFormat="false" ht="15.75" hidden="false" customHeight="false" outlineLevel="0" collapsed="false">
      <c r="A2096" s="6" t="s">
        <v>421</v>
      </c>
      <c r="B2096" s="6" t="s">
        <v>408</v>
      </c>
      <c r="C2096" s="14"/>
      <c r="D2096" s="2" t="s">
        <v>409</v>
      </c>
      <c r="E2096" s="2" t="s">
        <v>143</v>
      </c>
      <c r="F2096" s="2"/>
      <c r="G2096" s="2"/>
      <c r="H2096" s="2"/>
      <c r="I2096" s="2" t="s">
        <v>52</v>
      </c>
      <c r="J2096" s="2" t="s">
        <v>435</v>
      </c>
      <c r="K2096" s="28" t="n">
        <v>0.146405228758166</v>
      </c>
      <c r="M2096" s="29" t="s">
        <v>411</v>
      </c>
      <c r="N2096" s="0" t="s">
        <v>412</v>
      </c>
      <c r="O2096" s="5" t="s">
        <v>413</v>
      </c>
      <c r="P2096" s="2" t="s">
        <v>437</v>
      </c>
      <c r="R2096" s="30" t="n">
        <v>43283</v>
      </c>
      <c r="S2096" s="14"/>
      <c r="T2096" s="2"/>
      <c r="U2096" s="2"/>
      <c r="V2096" s="2"/>
      <c r="W2096" s="2"/>
      <c r="X2096" s="2"/>
      <c r="Y2096" s="2"/>
      <c r="Z2096" s="2"/>
      <c r="AA2096" s="2"/>
      <c r="AB2096" s="2"/>
    </row>
    <row r="2097" customFormat="false" ht="15.75" hidden="false" customHeight="false" outlineLevel="0" collapsed="false">
      <c r="A2097" s="6" t="s">
        <v>421</v>
      </c>
      <c r="B2097" s="6" t="s">
        <v>408</v>
      </c>
      <c r="C2097" s="14"/>
      <c r="D2097" s="2" t="s">
        <v>409</v>
      </c>
      <c r="E2097" s="2" t="s">
        <v>143</v>
      </c>
      <c r="F2097" s="2"/>
      <c r="G2097" s="2"/>
      <c r="H2097" s="2"/>
      <c r="I2097" s="2" t="s">
        <v>52</v>
      </c>
      <c r="J2097" s="2" t="s">
        <v>435</v>
      </c>
      <c r="K2097" s="28" t="n">
        <v>0.146405228758164</v>
      </c>
      <c r="M2097" s="29" t="s">
        <v>411</v>
      </c>
      <c r="N2097" s="0" t="s">
        <v>412</v>
      </c>
      <c r="O2097" s="5" t="s">
        <v>413</v>
      </c>
      <c r="P2097" s="2" t="s">
        <v>437</v>
      </c>
      <c r="R2097" s="30" t="n">
        <v>43300</v>
      </c>
      <c r="S2097" s="14"/>
      <c r="T2097" s="2"/>
      <c r="U2097" s="2"/>
      <c r="V2097" s="2"/>
      <c r="W2097" s="2"/>
      <c r="X2097" s="2"/>
      <c r="Y2097" s="2"/>
      <c r="Z2097" s="2"/>
      <c r="AA2097" s="2"/>
      <c r="AB2097" s="2"/>
    </row>
    <row r="2098" customFormat="false" ht="15.75" hidden="false" customHeight="false" outlineLevel="0" collapsed="false">
      <c r="A2098" s="6" t="s">
        <v>421</v>
      </c>
      <c r="B2098" s="6" t="s">
        <v>408</v>
      </c>
      <c r="C2098" s="14"/>
      <c r="D2098" s="2" t="s">
        <v>409</v>
      </c>
      <c r="E2098" s="2" t="s">
        <v>143</v>
      </c>
      <c r="F2098" s="2"/>
      <c r="G2098" s="2"/>
      <c r="H2098" s="2"/>
      <c r="I2098" s="2" t="s">
        <v>52</v>
      </c>
      <c r="J2098" s="2" t="s">
        <v>435</v>
      </c>
      <c r="K2098" s="28" t="n">
        <v>0.832679738562089</v>
      </c>
      <c r="M2098" s="29" t="s">
        <v>411</v>
      </c>
      <c r="N2098" s="0" t="s">
        <v>412</v>
      </c>
      <c r="O2098" s="5" t="s">
        <v>413</v>
      </c>
      <c r="P2098" s="2" t="s">
        <v>437</v>
      </c>
      <c r="R2098" s="30" t="n">
        <v>43314</v>
      </c>
      <c r="S2098" s="14"/>
      <c r="T2098" s="2"/>
      <c r="U2098" s="2"/>
      <c r="V2098" s="2"/>
      <c r="W2098" s="2"/>
      <c r="X2098" s="2"/>
      <c r="Y2098" s="2"/>
      <c r="Z2098" s="2"/>
      <c r="AA2098" s="2"/>
      <c r="AB2098" s="2"/>
    </row>
    <row r="2099" customFormat="false" ht="15.75" hidden="false" customHeight="false" outlineLevel="0" collapsed="false">
      <c r="A2099" s="6" t="s">
        <v>421</v>
      </c>
      <c r="B2099" s="6" t="s">
        <v>408</v>
      </c>
      <c r="C2099" s="14"/>
      <c r="D2099" s="2" t="s">
        <v>409</v>
      </c>
      <c r="E2099" s="2" t="s">
        <v>143</v>
      </c>
      <c r="F2099" s="2"/>
      <c r="G2099" s="2"/>
      <c r="H2099" s="2"/>
      <c r="I2099" s="2" t="s">
        <v>52</v>
      </c>
      <c r="J2099" s="2" t="s">
        <v>435</v>
      </c>
      <c r="K2099" s="28" t="n">
        <v>1.49150326797385</v>
      </c>
      <c r="M2099" s="29" t="s">
        <v>411</v>
      </c>
      <c r="N2099" s="0" t="s">
        <v>412</v>
      </c>
      <c r="O2099" s="5" t="s">
        <v>413</v>
      </c>
      <c r="P2099" s="2" t="s">
        <v>437</v>
      </c>
      <c r="R2099" s="30" t="n">
        <v>43331</v>
      </c>
      <c r="S2099" s="14"/>
      <c r="T2099" s="2"/>
      <c r="U2099" s="2"/>
      <c r="V2099" s="2"/>
      <c r="W2099" s="2"/>
      <c r="X2099" s="2"/>
      <c r="Y2099" s="2"/>
      <c r="Z2099" s="2"/>
      <c r="AA2099" s="2"/>
      <c r="AB2099" s="2"/>
    </row>
    <row r="2100" customFormat="false" ht="15.75" hidden="false" customHeight="false" outlineLevel="0" collapsed="false">
      <c r="A2100" s="6" t="s">
        <v>421</v>
      </c>
      <c r="B2100" s="6" t="s">
        <v>408</v>
      </c>
      <c r="C2100" s="14"/>
      <c r="D2100" s="2" t="s">
        <v>409</v>
      </c>
      <c r="E2100" s="2" t="s">
        <v>143</v>
      </c>
      <c r="F2100" s="2"/>
      <c r="G2100" s="2"/>
      <c r="H2100" s="2"/>
      <c r="I2100" s="2" t="s">
        <v>52</v>
      </c>
      <c r="J2100" s="2" t="s">
        <v>435</v>
      </c>
      <c r="K2100" s="28" t="n">
        <v>2.17777777777777</v>
      </c>
      <c r="M2100" s="29" t="s">
        <v>411</v>
      </c>
      <c r="N2100" s="0" t="s">
        <v>412</v>
      </c>
      <c r="O2100" s="5" t="s">
        <v>413</v>
      </c>
      <c r="P2100" s="2" t="s">
        <v>437</v>
      </c>
      <c r="R2100" s="30" t="n">
        <v>43342</v>
      </c>
      <c r="S2100" s="14"/>
      <c r="T2100" s="2"/>
      <c r="U2100" s="2"/>
      <c r="V2100" s="2"/>
      <c r="W2100" s="2"/>
      <c r="X2100" s="2"/>
      <c r="Y2100" s="2"/>
      <c r="Z2100" s="2"/>
      <c r="AA2100" s="2"/>
      <c r="AB2100" s="2"/>
    </row>
    <row r="2101" customFormat="false" ht="15.75" hidden="false" customHeight="false" outlineLevel="0" collapsed="false">
      <c r="A2101" s="6" t="s">
        <v>421</v>
      </c>
      <c r="B2101" s="6" t="s">
        <v>408</v>
      </c>
      <c r="C2101" s="14"/>
      <c r="D2101" s="2" t="s">
        <v>409</v>
      </c>
      <c r="E2101" s="2" t="s">
        <v>143</v>
      </c>
      <c r="F2101" s="2"/>
      <c r="G2101" s="2"/>
      <c r="H2101" s="2"/>
      <c r="I2101" s="2" t="s">
        <v>52</v>
      </c>
      <c r="J2101" s="2" t="s">
        <v>435</v>
      </c>
      <c r="K2101" s="28" t="n">
        <v>2.08627450980392</v>
      </c>
      <c r="M2101" s="29" t="s">
        <v>411</v>
      </c>
      <c r="N2101" s="0" t="s">
        <v>412</v>
      </c>
      <c r="O2101" s="5" t="s">
        <v>413</v>
      </c>
      <c r="P2101" s="2" t="s">
        <v>437</v>
      </c>
      <c r="R2101" s="30" t="n">
        <v>43364</v>
      </c>
      <c r="S2101" s="14"/>
      <c r="T2101" s="2"/>
      <c r="U2101" s="2"/>
      <c r="V2101" s="2"/>
      <c r="W2101" s="2"/>
      <c r="X2101" s="2"/>
      <c r="Y2101" s="2"/>
      <c r="Z2101" s="2"/>
      <c r="AA2101" s="2"/>
      <c r="AB2101" s="2"/>
    </row>
    <row r="2102" customFormat="false" ht="15.75" hidden="false" customHeight="false" outlineLevel="0" collapsed="false">
      <c r="A2102" s="6" t="s">
        <v>422</v>
      </c>
      <c r="B2102" s="6" t="s">
        <v>408</v>
      </c>
      <c r="C2102" s="14"/>
      <c r="D2102" s="2" t="s">
        <v>409</v>
      </c>
      <c r="E2102" s="2" t="s">
        <v>143</v>
      </c>
      <c r="F2102" s="2"/>
      <c r="G2102" s="2"/>
      <c r="H2102" s="2"/>
      <c r="I2102" s="2" t="s">
        <v>52</v>
      </c>
      <c r="J2102" s="2" t="s">
        <v>435</v>
      </c>
      <c r="K2102" s="28" t="n">
        <v>0.201307189542479</v>
      </c>
      <c r="M2102" s="29" t="s">
        <v>411</v>
      </c>
      <c r="N2102" s="0" t="s">
        <v>412</v>
      </c>
      <c r="O2102" s="5" t="s">
        <v>413</v>
      </c>
      <c r="P2102" s="2" t="s">
        <v>437</v>
      </c>
      <c r="R2102" s="30" t="n">
        <v>43283</v>
      </c>
      <c r="S2102" s="14"/>
      <c r="T2102" s="2"/>
      <c r="U2102" s="2"/>
      <c r="V2102" s="2"/>
      <c r="W2102" s="2"/>
      <c r="X2102" s="2"/>
      <c r="Y2102" s="2"/>
      <c r="Z2102" s="2"/>
      <c r="AA2102" s="2"/>
      <c r="AB2102" s="2"/>
    </row>
    <row r="2103" customFormat="false" ht="15.75" hidden="false" customHeight="false" outlineLevel="0" collapsed="false">
      <c r="A2103" s="6" t="s">
        <v>422</v>
      </c>
      <c r="B2103" s="6" t="s">
        <v>408</v>
      </c>
      <c r="C2103" s="14"/>
      <c r="D2103" s="2" t="s">
        <v>409</v>
      </c>
      <c r="E2103" s="2" t="s">
        <v>143</v>
      </c>
      <c r="F2103" s="2"/>
      <c r="G2103" s="2"/>
      <c r="H2103" s="2"/>
      <c r="I2103" s="2" t="s">
        <v>52</v>
      </c>
      <c r="J2103" s="2" t="s">
        <v>435</v>
      </c>
      <c r="K2103" s="28" t="n">
        <v>0.311111111111107</v>
      </c>
      <c r="M2103" s="29" t="s">
        <v>411</v>
      </c>
      <c r="N2103" s="0" t="s">
        <v>412</v>
      </c>
      <c r="O2103" s="5" t="s">
        <v>413</v>
      </c>
      <c r="P2103" s="2" t="s">
        <v>437</v>
      </c>
      <c r="R2103" s="30" t="n">
        <v>43300</v>
      </c>
      <c r="S2103" s="14"/>
      <c r="T2103" s="2"/>
      <c r="U2103" s="2"/>
      <c r="V2103" s="2"/>
      <c r="W2103" s="2"/>
      <c r="X2103" s="2"/>
      <c r="Y2103" s="2"/>
      <c r="Z2103" s="2"/>
      <c r="AA2103" s="2"/>
      <c r="AB2103" s="2"/>
    </row>
    <row r="2104" customFormat="false" ht="15.75" hidden="false" customHeight="false" outlineLevel="0" collapsed="false">
      <c r="A2104" s="6" t="s">
        <v>422</v>
      </c>
      <c r="B2104" s="6" t="s">
        <v>408</v>
      </c>
      <c r="C2104" s="14"/>
      <c r="D2104" s="2" t="s">
        <v>409</v>
      </c>
      <c r="E2104" s="2" t="s">
        <v>143</v>
      </c>
      <c r="F2104" s="2"/>
      <c r="G2104" s="2"/>
      <c r="H2104" s="2"/>
      <c r="I2104" s="2" t="s">
        <v>52</v>
      </c>
      <c r="J2104" s="2" t="s">
        <v>435</v>
      </c>
      <c r="K2104" s="28" t="n">
        <v>0.805228758169931</v>
      </c>
      <c r="M2104" s="29" t="s">
        <v>411</v>
      </c>
      <c r="N2104" s="0" t="s">
        <v>412</v>
      </c>
      <c r="O2104" s="5" t="s">
        <v>413</v>
      </c>
      <c r="P2104" s="2" t="s">
        <v>437</v>
      </c>
      <c r="R2104" s="30" t="n">
        <v>43314</v>
      </c>
      <c r="S2104" s="14"/>
      <c r="T2104" s="2"/>
      <c r="U2104" s="2"/>
      <c r="V2104" s="2"/>
      <c r="W2104" s="2"/>
      <c r="X2104" s="2"/>
      <c r="Y2104" s="2"/>
      <c r="Z2104" s="2"/>
      <c r="AA2104" s="2"/>
      <c r="AB2104" s="2"/>
    </row>
    <row r="2105" customFormat="false" ht="15.75" hidden="false" customHeight="false" outlineLevel="0" collapsed="false">
      <c r="A2105" s="6" t="s">
        <v>422</v>
      </c>
      <c r="B2105" s="6" t="s">
        <v>408</v>
      </c>
      <c r="C2105" s="14"/>
      <c r="D2105" s="2" t="s">
        <v>409</v>
      </c>
      <c r="E2105" s="2" t="s">
        <v>143</v>
      </c>
      <c r="F2105" s="2"/>
      <c r="G2105" s="2"/>
      <c r="H2105" s="2"/>
      <c r="I2105" s="2" t="s">
        <v>52</v>
      </c>
      <c r="J2105" s="2" t="s">
        <v>435</v>
      </c>
      <c r="K2105" s="28" t="n">
        <v>1.28104575163398</v>
      </c>
      <c r="M2105" s="29" t="s">
        <v>411</v>
      </c>
      <c r="N2105" s="0" t="s">
        <v>412</v>
      </c>
      <c r="O2105" s="5" t="s">
        <v>413</v>
      </c>
      <c r="P2105" s="2" t="s">
        <v>437</v>
      </c>
      <c r="R2105" s="30" t="n">
        <v>43331</v>
      </c>
      <c r="S2105" s="14"/>
      <c r="T2105" s="2"/>
      <c r="U2105" s="2"/>
      <c r="V2105" s="2"/>
      <c r="W2105" s="2"/>
      <c r="X2105" s="2"/>
      <c r="Y2105" s="2"/>
      <c r="Z2105" s="2"/>
      <c r="AA2105" s="2"/>
      <c r="AB2105" s="2"/>
    </row>
    <row r="2106" customFormat="false" ht="15.75" hidden="false" customHeight="false" outlineLevel="0" collapsed="false">
      <c r="A2106" s="6" t="s">
        <v>422</v>
      </c>
      <c r="B2106" s="6" t="s">
        <v>408</v>
      </c>
      <c r="C2106" s="14"/>
      <c r="D2106" s="2" t="s">
        <v>409</v>
      </c>
      <c r="E2106" s="2" t="s">
        <v>143</v>
      </c>
      <c r="F2106" s="2"/>
      <c r="G2106" s="2"/>
      <c r="H2106" s="2"/>
      <c r="I2106" s="2" t="s">
        <v>52</v>
      </c>
      <c r="J2106" s="2" t="s">
        <v>435</v>
      </c>
      <c r="K2106" s="28" t="n">
        <v>0.896732026143788</v>
      </c>
      <c r="M2106" s="29" t="s">
        <v>411</v>
      </c>
      <c r="N2106" s="0" t="s">
        <v>412</v>
      </c>
      <c r="O2106" s="5" t="s">
        <v>413</v>
      </c>
      <c r="P2106" s="2" t="s">
        <v>437</v>
      </c>
      <c r="R2106" s="30" t="n">
        <v>43342</v>
      </c>
      <c r="S2106" s="14"/>
      <c r="T2106" s="2"/>
      <c r="U2106" s="2"/>
      <c r="V2106" s="2"/>
      <c r="W2106" s="2"/>
      <c r="X2106" s="2"/>
      <c r="Y2106" s="2"/>
      <c r="Z2106" s="2"/>
      <c r="AA2106" s="2"/>
      <c r="AB2106" s="2"/>
    </row>
    <row r="2107" customFormat="false" ht="15.75" hidden="false" customHeight="false" outlineLevel="0" collapsed="false">
      <c r="A2107" s="6" t="s">
        <v>422</v>
      </c>
      <c r="B2107" s="6" t="s">
        <v>408</v>
      </c>
      <c r="C2107" s="14"/>
      <c r="D2107" s="2" t="s">
        <v>409</v>
      </c>
      <c r="E2107" s="2" t="s">
        <v>143</v>
      </c>
      <c r="F2107" s="2"/>
      <c r="G2107" s="2"/>
      <c r="H2107" s="2"/>
      <c r="I2107" s="2" t="s">
        <v>52</v>
      </c>
      <c r="J2107" s="2" t="s">
        <v>435</v>
      </c>
      <c r="K2107" s="28" t="n">
        <v>4.98692810457516</v>
      </c>
      <c r="M2107" s="29" t="s">
        <v>411</v>
      </c>
      <c r="N2107" s="0" t="s">
        <v>412</v>
      </c>
      <c r="O2107" s="5" t="s">
        <v>413</v>
      </c>
      <c r="P2107" s="2" t="s">
        <v>437</v>
      </c>
      <c r="R2107" s="30" t="n">
        <v>43364</v>
      </c>
      <c r="S2107" s="14"/>
      <c r="T2107" s="2"/>
      <c r="U2107" s="2"/>
      <c r="V2107" s="2"/>
      <c r="W2107" s="2"/>
      <c r="X2107" s="2"/>
      <c r="Y2107" s="2"/>
      <c r="Z2107" s="2"/>
      <c r="AA2107" s="2"/>
      <c r="AB2107" s="2"/>
    </row>
    <row r="2108" customFormat="false" ht="15.75" hidden="false" customHeight="false" outlineLevel="0" collapsed="false">
      <c r="A2108" s="2" t="s">
        <v>438</v>
      </c>
      <c r="B2108" s="2"/>
      <c r="C2108" s="14"/>
      <c r="D2108" s="2"/>
      <c r="E2108" s="2" t="s">
        <v>439</v>
      </c>
      <c r="F2108" s="2"/>
      <c r="G2108" s="2"/>
      <c r="H2108" s="2"/>
      <c r="I2108" s="2" t="s">
        <v>52</v>
      </c>
      <c r="J2108" s="2" t="s">
        <v>49</v>
      </c>
      <c r="K2108" s="14" t="n">
        <v>1100</v>
      </c>
      <c r="L2108" s="2"/>
      <c r="M2108" s="32" t="s">
        <v>241</v>
      </c>
      <c r="N2108" s="2" t="s">
        <v>440</v>
      </c>
      <c r="O2108" s="5" t="s">
        <v>441</v>
      </c>
      <c r="P2108" s="2" t="s">
        <v>62</v>
      </c>
      <c r="Q2108" s="2"/>
      <c r="R2108" s="19"/>
      <c r="S2108" s="14"/>
      <c r="T2108" s="2"/>
      <c r="U2108" s="2"/>
      <c r="V2108" s="2"/>
      <c r="W2108" s="2"/>
      <c r="X2108" s="2"/>
      <c r="Y2108" s="2"/>
      <c r="Z2108" s="2"/>
      <c r="AA2108" s="2"/>
      <c r="AB2108" s="2"/>
    </row>
    <row r="2109" customFormat="false" ht="15.75" hidden="false" customHeight="false" outlineLevel="0" collapsed="false">
      <c r="A2109" s="2" t="s">
        <v>442</v>
      </c>
      <c r="B2109" s="2"/>
      <c r="C2109" s="14"/>
      <c r="D2109" s="2"/>
      <c r="E2109" s="2" t="s">
        <v>439</v>
      </c>
      <c r="F2109" s="2"/>
      <c r="G2109" s="2"/>
      <c r="H2109" s="2"/>
      <c r="I2109" s="2" t="s">
        <v>52</v>
      </c>
      <c r="J2109" s="2" t="s">
        <v>49</v>
      </c>
      <c r="K2109" s="14" t="n">
        <v>1100</v>
      </c>
      <c r="L2109" s="2"/>
      <c r="M2109" s="32" t="s">
        <v>241</v>
      </c>
      <c r="N2109" s="2" t="s">
        <v>440</v>
      </c>
      <c r="O2109" s="5" t="s">
        <v>441</v>
      </c>
      <c r="P2109" s="2" t="s">
        <v>62</v>
      </c>
      <c r="Q2109" s="2"/>
      <c r="R2109" s="19"/>
      <c r="S2109" s="14"/>
      <c r="T2109" s="2"/>
      <c r="U2109" s="2"/>
      <c r="V2109" s="2"/>
      <c r="W2109" s="2"/>
      <c r="X2109" s="2"/>
      <c r="Y2109" s="2"/>
      <c r="Z2109" s="2"/>
      <c r="AA2109" s="2"/>
      <c r="AB2109" s="2"/>
    </row>
    <row r="2110" customFormat="false" ht="15.75" hidden="false" customHeight="false" outlineLevel="0" collapsed="false">
      <c r="A2110" s="2" t="s">
        <v>443</v>
      </c>
      <c r="B2110" s="2"/>
      <c r="C2110" s="14"/>
      <c r="D2110" s="2"/>
      <c r="E2110" s="2" t="s">
        <v>444</v>
      </c>
      <c r="F2110" s="2"/>
      <c r="G2110" s="2"/>
      <c r="H2110" s="2"/>
      <c r="I2110" s="2" t="s">
        <v>52</v>
      </c>
      <c r="J2110" s="2" t="s">
        <v>49</v>
      </c>
      <c r="K2110" s="14" t="n">
        <v>8000</v>
      </c>
      <c r="L2110" s="2"/>
      <c r="M2110" s="32" t="s">
        <v>241</v>
      </c>
      <c r="N2110" s="2" t="s">
        <v>440</v>
      </c>
      <c r="O2110" s="5" t="s">
        <v>441</v>
      </c>
      <c r="P2110" s="2" t="s">
        <v>62</v>
      </c>
      <c r="Q2110" s="2"/>
      <c r="R2110" s="19"/>
      <c r="S2110" s="14"/>
      <c r="T2110" s="2"/>
      <c r="U2110" s="2"/>
      <c r="V2110" s="2"/>
      <c r="W2110" s="2"/>
      <c r="X2110" s="2"/>
      <c r="Y2110" s="2"/>
      <c r="Z2110" s="2"/>
      <c r="AA2110" s="2"/>
      <c r="AB2110" s="2"/>
    </row>
    <row r="2111" customFormat="false" ht="15.75" hidden="false" customHeight="false" outlineLevel="0" collapsed="false">
      <c r="A2111" s="2" t="s">
        <v>445</v>
      </c>
      <c r="B2111" s="2"/>
      <c r="C2111" s="14"/>
      <c r="D2111" s="2"/>
      <c r="E2111" s="2" t="s">
        <v>444</v>
      </c>
      <c r="F2111" s="2"/>
      <c r="G2111" s="2"/>
      <c r="H2111" s="2"/>
      <c r="I2111" s="2" t="s">
        <v>52</v>
      </c>
      <c r="J2111" s="2" t="s">
        <v>49</v>
      </c>
      <c r="K2111" s="14" t="n">
        <v>8000</v>
      </c>
      <c r="L2111" s="2"/>
      <c r="M2111" s="32" t="s">
        <v>241</v>
      </c>
      <c r="N2111" s="2" t="s">
        <v>440</v>
      </c>
      <c r="O2111" s="5" t="s">
        <v>441</v>
      </c>
      <c r="P2111" s="2" t="s">
        <v>62</v>
      </c>
      <c r="Q2111" s="2"/>
      <c r="R2111" s="19"/>
      <c r="S2111" s="14"/>
      <c r="T2111" s="2"/>
      <c r="U2111" s="2"/>
      <c r="V2111" s="2"/>
      <c r="W2111" s="2"/>
      <c r="X2111" s="2"/>
      <c r="Y2111" s="2"/>
      <c r="Z2111" s="2"/>
      <c r="AA2111" s="2"/>
      <c r="AB2111" s="2"/>
    </row>
    <row r="2112" customFormat="false" ht="15.75" hidden="false" customHeight="false" outlineLevel="0" collapsed="false">
      <c r="A2112" s="2" t="s">
        <v>446</v>
      </c>
      <c r="B2112" s="2"/>
      <c r="C2112" s="14"/>
      <c r="D2112" s="2"/>
      <c r="E2112" s="29" t="s">
        <v>447</v>
      </c>
      <c r="F2112" s="2"/>
      <c r="G2112" s="2"/>
      <c r="H2112" s="2"/>
      <c r="I2112" s="2" t="s">
        <v>52</v>
      </c>
      <c r="J2112" s="2" t="s">
        <v>49</v>
      </c>
      <c r="K2112" s="14" t="n">
        <v>1126</v>
      </c>
      <c r="L2112" s="2"/>
      <c r="M2112" s="32" t="s">
        <v>241</v>
      </c>
      <c r="N2112" s="2" t="s">
        <v>440</v>
      </c>
      <c r="O2112" s="5" t="s">
        <v>441</v>
      </c>
      <c r="P2112" s="2" t="s">
        <v>62</v>
      </c>
      <c r="Q2112" s="2"/>
      <c r="R2112" s="19"/>
      <c r="S2112" s="14"/>
      <c r="T2112" s="2"/>
      <c r="U2112" s="2"/>
      <c r="V2112" s="2"/>
      <c r="W2112" s="2"/>
      <c r="X2112" s="2"/>
      <c r="Y2112" s="2"/>
      <c r="Z2112" s="2"/>
      <c r="AA2112" s="2"/>
      <c r="AB2112" s="2"/>
    </row>
    <row r="2113" customFormat="false" ht="15.75" hidden="false" customHeight="false" outlineLevel="0" collapsed="false">
      <c r="A2113" s="2" t="s">
        <v>448</v>
      </c>
      <c r="B2113" s="2"/>
      <c r="C2113" s="14"/>
      <c r="D2113" s="2"/>
      <c r="E2113" s="29" t="s">
        <v>447</v>
      </c>
      <c r="F2113" s="2"/>
      <c r="G2113" s="2"/>
      <c r="H2113" s="2"/>
      <c r="I2113" s="2" t="s">
        <v>52</v>
      </c>
      <c r="J2113" s="2" t="s">
        <v>49</v>
      </c>
      <c r="K2113" s="14" t="n">
        <v>1126</v>
      </c>
      <c r="L2113" s="2"/>
      <c r="M2113" s="32" t="s">
        <v>241</v>
      </c>
      <c r="N2113" s="2" t="s">
        <v>440</v>
      </c>
      <c r="O2113" s="5" t="s">
        <v>441</v>
      </c>
      <c r="P2113" s="2" t="s">
        <v>62</v>
      </c>
      <c r="Q2113" s="2"/>
      <c r="R2113" s="19"/>
      <c r="S2113" s="14"/>
      <c r="T2113" s="2"/>
      <c r="U2113" s="2"/>
      <c r="V2113" s="2"/>
      <c r="W2113" s="2"/>
      <c r="X2113" s="2"/>
      <c r="Y2113" s="2"/>
      <c r="Z2113" s="2"/>
      <c r="AA2113" s="2"/>
      <c r="AB2113" s="2"/>
    </row>
    <row r="2114" customFormat="false" ht="15.75" hidden="false" customHeight="false" outlineLevel="0" collapsed="false">
      <c r="A2114" s="29" t="s">
        <v>228</v>
      </c>
      <c r="B2114" s="2"/>
      <c r="C2114" s="14"/>
      <c r="D2114" s="2"/>
      <c r="E2114" s="29" t="s">
        <v>228</v>
      </c>
      <c r="F2114" s="2"/>
      <c r="G2114" s="2"/>
      <c r="H2114" s="2"/>
      <c r="I2114" s="2" t="s">
        <v>52</v>
      </c>
      <c r="J2114" s="2" t="s">
        <v>49</v>
      </c>
      <c r="K2114" s="14" t="n">
        <v>3000</v>
      </c>
      <c r="L2114" s="2"/>
      <c r="M2114" s="32" t="s">
        <v>241</v>
      </c>
      <c r="N2114" s="2" t="s">
        <v>440</v>
      </c>
      <c r="O2114" s="5" t="s">
        <v>441</v>
      </c>
      <c r="P2114" s="2" t="s">
        <v>62</v>
      </c>
      <c r="Q2114" s="2"/>
      <c r="R2114" s="19"/>
      <c r="S2114" s="14"/>
      <c r="T2114" s="2"/>
      <c r="U2114" s="2"/>
      <c r="V2114" s="2"/>
      <c r="W2114" s="2"/>
      <c r="X2114" s="2"/>
      <c r="Y2114" s="2"/>
      <c r="Z2114" s="2"/>
      <c r="AA2114" s="2"/>
      <c r="AB2114" s="2"/>
    </row>
    <row r="2115" customFormat="false" ht="15.75" hidden="false" customHeight="false" outlineLevel="0" collapsed="false">
      <c r="A2115" s="2" t="s">
        <v>449</v>
      </c>
      <c r="B2115" s="2"/>
      <c r="C2115" s="14"/>
      <c r="D2115" s="2"/>
      <c r="E2115" s="29" t="s">
        <v>447</v>
      </c>
      <c r="F2115" s="2"/>
      <c r="G2115" s="2"/>
      <c r="H2115" s="2"/>
      <c r="I2115" s="2" t="s">
        <v>52</v>
      </c>
      <c r="J2115" s="2" t="s">
        <v>49</v>
      </c>
      <c r="K2115" s="14" t="n">
        <v>960</v>
      </c>
      <c r="L2115" s="2"/>
      <c r="M2115" s="32" t="s">
        <v>241</v>
      </c>
      <c r="N2115" s="2" t="s">
        <v>440</v>
      </c>
      <c r="O2115" s="5" t="s">
        <v>441</v>
      </c>
      <c r="P2115" s="2" t="s">
        <v>62</v>
      </c>
      <c r="Q2115" s="2"/>
      <c r="R2115" s="19"/>
      <c r="S2115" s="14"/>
      <c r="T2115" s="2"/>
      <c r="U2115" s="2"/>
      <c r="V2115" s="2"/>
      <c r="W2115" s="2"/>
      <c r="X2115" s="2"/>
      <c r="Y2115" s="2"/>
      <c r="Z2115" s="2"/>
      <c r="AA2115" s="2"/>
      <c r="AB2115" s="2"/>
    </row>
    <row r="2116" customFormat="false" ht="15.75" hidden="false" customHeight="false" outlineLevel="0" collapsed="false">
      <c r="A2116" s="2" t="s">
        <v>450</v>
      </c>
      <c r="B2116" s="2"/>
      <c r="C2116" s="14"/>
      <c r="D2116" s="2"/>
      <c r="E2116" s="29" t="s">
        <v>447</v>
      </c>
      <c r="F2116" s="2"/>
      <c r="G2116" s="2"/>
      <c r="H2116" s="2"/>
      <c r="I2116" s="2" t="s">
        <v>52</v>
      </c>
      <c r="J2116" s="2" t="s">
        <v>49</v>
      </c>
      <c r="K2116" s="14" t="n">
        <v>960</v>
      </c>
      <c r="L2116" s="2"/>
      <c r="M2116" s="32" t="s">
        <v>241</v>
      </c>
      <c r="N2116" s="2" t="s">
        <v>440</v>
      </c>
      <c r="O2116" s="5" t="s">
        <v>441</v>
      </c>
      <c r="P2116" s="2" t="s">
        <v>62</v>
      </c>
      <c r="Q2116" s="2"/>
      <c r="R2116" s="19"/>
      <c r="S2116" s="14"/>
      <c r="T2116" s="2"/>
      <c r="U2116" s="2"/>
      <c r="V2116" s="2"/>
      <c r="W2116" s="2"/>
      <c r="X2116" s="2"/>
      <c r="Y2116" s="2"/>
      <c r="Z2116" s="2"/>
      <c r="AA2116" s="2"/>
      <c r="AB2116" s="2"/>
    </row>
    <row r="2117" customFormat="false" ht="15.75" hidden="false" customHeight="false" outlineLevel="0" collapsed="false">
      <c r="A2117" s="2" t="s">
        <v>451</v>
      </c>
      <c r="B2117" s="2"/>
      <c r="C2117" s="14"/>
      <c r="D2117" s="2"/>
      <c r="E2117" s="29" t="s">
        <v>452</v>
      </c>
      <c r="F2117" s="2"/>
      <c r="G2117" s="2"/>
      <c r="H2117" s="2"/>
      <c r="I2117" s="2" t="s">
        <v>52</v>
      </c>
      <c r="J2117" s="2" t="s">
        <v>49</v>
      </c>
      <c r="K2117" s="14" t="n">
        <v>1060</v>
      </c>
      <c r="L2117" s="2"/>
      <c r="M2117" s="32" t="s">
        <v>241</v>
      </c>
      <c r="N2117" s="2" t="s">
        <v>440</v>
      </c>
      <c r="O2117" s="5" t="s">
        <v>441</v>
      </c>
      <c r="P2117" s="2" t="s">
        <v>62</v>
      </c>
      <c r="Q2117" s="2"/>
      <c r="R2117" s="19"/>
      <c r="S2117" s="14"/>
      <c r="T2117" s="2"/>
      <c r="U2117" s="2"/>
      <c r="V2117" s="2"/>
      <c r="W2117" s="2"/>
      <c r="X2117" s="2"/>
      <c r="Y2117" s="2"/>
      <c r="Z2117" s="2"/>
      <c r="AA2117" s="2"/>
      <c r="AB2117" s="2"/>
    </row>
    <row r="2118" customFormat="false" ht="15.75" hidden="false" customHeight="false" outlineLevel="0" collapsed="false">
      <c r="A2118" s="2" t="s">
        <v>453</v>
      </c>
      <c r="B2118" s="2"/>
      <c r="C2118" s="14"/>
      <c r="D2118" s="2"/>
      <c r="E2118" s="29" t="s">
        <v>452</v>
      </c>
      <c r="F2118" s="2"/>
      <c r="G2118" s="2"/>
      <c r="H2118" s="2"/>
      <c r="I2118" s="2" t="s">
        <v>52</v>
      </c>
      <c r="J2118" s="2" t="s">
        <v>49</v>
      </c>
      <c r="K2118" s="14" t="n">
        <v>1060</v>
      </c>
      <c r="L2118" s="2"/>
      <c r="M2118" s="32" t="s">
        <v>241</v>
      </c>
      <c r="N2118" s="2" t="s">
        <v>440</v>
      </c>
      <c r="O2118" s="5" t="s">
        <v>441</v>
      </c>
      <c r="P2118" s="2" t="s">
        <v>62</v>
      </c>
      <c r="Q2118" s="2"/>
      <c r="R2118" s="19"/>
      <c r="S2118" s="14"/>
      <c r="T2118" s="2"/>
      <c r="U2118" s="2"/>
      <c r="V2118" s="2"/>
      <c r="W2118" s="2"/>
      <c r="X2118" s="2"/>
      <c r="Y2118" s="2"/>
      <c r="Z2118" s="2"/>
      <c r="AA2118" s="2"/>
      <c r="AB2118" s="2"/>
    </row>
    <row r="2119" customFormat="false" ht="15.75" hidden="false" customHeight="false" outlineLevel="0" collapsed="false">
      <c r="A2119" s="2" t="s">
        <v>454</v>
      </c>
      <c r="B2119" s="2"/>
      <c r="C2119" s="14"/>
      <c r="D2119" s="2"/>
      <c r="E2119" s="2" t="s">
        <v>454</v>
      </c>
      <c r="F2119" s="2"/>
      <c r="G2119" s="2"/>
      <c r="H2119" s="2"/>
      <c r="I2119" s="2" t="s">
        <v>52</v>
      </c>
      <c r="J2119" s="2" t="s">
        <v>49</v>
      </c>
      <c r="K2119" s="14" t="n">
        <v>520</v>
      </c>
      <c r="L2119" s="2"/>
      <c r="M2119" s="32" t="s">
        <v>241</v>
      </c>
      <c r="N2119" s="2" t="s">
        <v>440</v>
      </c>
      <c r="O2119" s="5" t="s">
        <v>441</v>
      </c>
      <c r="P2119" s="2" t="s">
        <v>62</v>
      </c>
      <c r="Q2119" s="2"/>
      <c r="R2119" s="19"/>
      <c r="S2119" s="14"/>
      <c r="T2119" s="2"/>
      <c r="U2119" s="2"/>
      <c r="V2119" s="2"/>
      <c r="W2119" s="2"/>
      <c r="X2119" s="2"/>
      <c r="Y2119" s="2"/>
      <c r="Z2119" s="2"/>
      <c r="AA2119" s="2"/>
      <c r="AB2119" s="2"/>
    </row>
    <row r="2120" customFormat="false" ht="15.75" hidden="false" customHeight="false" outlineLevel="0" collapsed="false">
      <c r="A2120" s="2" t="s">
        <v>455</v>
      </c>
      <c r="B2120" s="2"/>
      <c r="C2120" s="14"/>
      <c r="D2120" s="2"/>
      <c r="E2120" s="29" t="s">
        <v>456</v>
      </c>
      <c r="F2120" s="2"/>
      <c r="G2120" s="2"/>
      <c r="H2120" s="2"/>
      <c r="I2120" s="2" t="s">
        <v>52</v>
      </c>
      <c r="J2120" s="2" t="s">
        <v>49</v>
      </c>
      <c r="K2120" s="14" t="n">
        <v>980</v>
      </c>
      <c r="L2120" s="2"/>
      <c r="M2120" s="32" t="s">
        <v>241</v>
      </c>
      <c r="N2120" s="2" t="s">
        <v>440</v>
      </c>
      <c r="O2120" s="5" t="s">
        <v>441</v>
      </c>
      <c r="P2120" s="2" t="s">
        <v>62</v>
      </c>
      <c r="Q2120" s="2"/>
      <c r="R2120" s="19"/>
      <c r="S2120" s="14"/>
      <c r="T2120" s="2"/>
      <c r="U2120" s="2"/>
      <c r="V2120" s="2"/>
      <c r="W2120" s="2"/>
      <c r="X2120" s="2"/>
      <c r="Y2120" s="2"/>
      <c r="Z2120" s="2"/>
      <c r="AA2120" s="2"/>
      <c r="AB2120" s="2"/>
    </row>
    <row r="2121" customFormat="false" ht="15.75" hidden="false" customHeight="false" outlineLevel="0" collapsed="false">
      <c r="A2121" s="2" t="s">
        <v>457</v>
      </c>
      <c r="B2121" s="2"/>
      <c r="C2121" s="14"/>
      <c r="D2121" s="2"/>
      <c r="E2121" s="29" t="s">
        <v>456</v>
      </c>
      <c r="F2121" s="2"/>
      <c r="G2121" s="2"/>
      <c r="H2121" s="2"/>
      <c r="I2121" s="2" t="s">
        <v>52</v>
      </c>
      <c r="J2121" s="2" t="s">
        <v>49</v>
      </c>
      <c r="K2121" s="14" t="n">
        <v>980</v>
      </c>
      <c r="L2121" s="2"/>
      <c r="M2121" s="32" t="s">
        <v>241</v>
      </c>
      <c r="N2121" s="2" t="s">
        <v>440</v>
      </c>
      <c r="O2121" s="5" t="s">
        <v>441</v>
      </c>
      <c r="P2121" s="2" t="s">
        <v>62</v>
      </c>
      <c r="Q2121" s="2"/>
      <c r="R2121" s="19"/>
      <c r="S2121" s="14"/>
      <c r="T2121" s="2"/>
      <c r="U2121" s="2"/>
      <c r="V2121" s="2"/>
      <c r="W2121" s="2"/>
      <c r="X2121" s="2"/>
      <c r="Y2121" s="2"/>
      <c r="Z2121" s="2"/>
      <c r="AA2121" s="2"/>
      <c r="AB2121" s="2"/>
    </row>
    <row r="2122" customFormat="false" ht="15.75" hidden="false" customHeight="false" outlineLevel="0" collapsed="false">
      <c r="A2122" s="2" t="s">
        <v>458</v>
      </c>
      <c r="B2122" s="2"/>
      <c r="C2122" s="14"/>
      <c r="D2122" s="2"/>
      <c r="E2122" s="29" t="s">
        <v>456</v>
      </c>
      <c r="F2122" s="2"/>
      <c r="G2122" s="2"/>
      <c r="H2122" s="2"/>
      <c r="I2122" s="2" t="s">
        <v>52</v>
      </c>
      <c r="J2122" s="2" t="s">
        <v>49</v>
      </c>
      <c r="K2122" s="14" t="n">
        <v>8430</v>
      </c>
      <c r="L2122" s="2"/>
      <c r="M2122" s="32" t="s">
        <v>241</v>
      </c>
      <c r="N2122" s="2" t="s">
        <v>440</v>
      </c>
      <c r="O2122" s="5" t="s">
        <v>441</v>
      </c>
      <c r="P2122" s="2" t="s">
        <v>62</v>
      </c>
      <c r="Q2122" s="2"/>
      <c r="R2122" s="19"/>
      <c r="S2122" s="14"/>
      <c r="T2122" s="2"/>
      <c r="U2122" s="2"/>
      <c r="V2122" s="2"/>
      <c r="W2122" s="2"/>
      <c r="X2122" s="2"/>
      <c r="Y2122" s="2"/>
      <c r="Z2122" s="2"/>
      <c r="AA2122" s="2"/>
      <c r="AB2122" s="2"/>
    </row>
    <row r="2123" customFormat="false" ht="15.75" hidden="false" customHeight="false" outlineLevel="0" collapsed="false">
      <c r="A2123" s="2" t="s">
        <v>459</v>
      </c>
      <c r="B2123" s="2"/>
      <c r="C2123" s="14"/>
      <c r="D2123" s="2"/>
      <c r="E2123" s="29" t="s">
        <v>456</v>
      </c>
      <c r="F2123" s="2"/>
      <c r="G2123" s="2"/>
      <c r="H2123" s="2"/>
      <c r="I2123" s="2" t="s">
        <v>52</v>
      </c>
      <c r="J2123" s="2" t="s">
        <v>49</v>
      </c>
      <c r="K2123" s="14" t="n">
        <v>8430</v>
      </c>
      <c r="L2123" s="2"/>
      <c r="M2123" s="32" t="s">
        <v>241</v>
      </c>
      <c r="N2123" s="2" t="s">
        <v>440</v>
      </c>
      <c r="O2123" s="5" t="s">
        <v>441</v>
      </c>
      <c r="P2123" s="2" t="s">
        <v>62</v>
      </c>
      <c r="Q2123" s="2"/>
      <c r="R2123" s="19"/>
      <c r="S2123" s="14"/>
      <c r="T2123" s="2"/>
      <c r="U2123" s="2"/>
      <c r="V2123" s="2"/>
      <c r="W2123" s="2"/>
      <c r="X2123" s="2"/>
      <c r="Y2123" s="2"/>
      <c r="Z2123" s="2"/>
      <c r="AA2123" s="2"/>
      <c r="AB2123" s="2"/>
    </row>
    <row r="2124" customFormat="false" ht="15.75" hidden="false" customHeight="false" outlineLevel="0" collapsed="false">
      <c r="A2124" s="2" t="s">
        <v>460</v>
      </c>
      <c r="B2124" s="2"/>
      <c r="C2124" s="14"/>
      <c r="D2124" s="2"/>
      <c r="E2124" s="2" t="s">
        <v>143</v>
      </c>
      <c r="F2124" s="2"/>
      <c r="G2124" s="2"/>
      <c r="H2124" s="2"/>
      <c r="I2124" s="2" t="s">
        <v>52</v>
      </c>
      <c r="J2124" s="2" t="s">
        <v>49</v>
      </c>
      <c r="K2124" s="14" t="n">
        <v>5380</v>
      </c>
      <c r="L2124" s="2"/>
      <c r="M2124" s="32" t="s">
        <v>241</v>
      </c>
      <c r="N2124" s="2" t="s">
        <v>440</v>
      </c>
      <c r="O2124" s="5" t="s">
        <v>441</v>
      </c>
      <c r="P2124" s="2" t="s">
        <v>62</v>
      </c>
      <c r="Q2124" s="2"/>
      <c r="R2124" s="19"/>
      <c r="S2124" s="14"/>
      <c r="T2124" s="2"/>
      <c r="U2124" s="2"/>
      <c r="V2124" s="2"/>
      <c r="W2124" s="2"/>
      <c r="X2124" s="2"/>
      <c r="Y2124" s="2"/>
      <c r="Z2124" s="2"/>
      <c r="AA2124" s="2"/>
      <c r="AB2124" s="2"/>
    </row>
    <row r="2125" customFormat="false" ht="15.75" hidden="false" customHeight="false" outlineLevel="0" collapsed="false">
      <c r="A2125" s="2" t="s">
        <v>461</v>
      </c>
      <c r="B2125" s="2"/>
      <c r="C2125" s="14"/>
      <c r="D2125" s="2"/>
      <c r="E2125" s="2" t="s">
        <v>143</v>
      </c>
      <c r="F2125" s="2"/>
      <c r="G2125" s="2"/>
      <c r="H2125" s="2"/>
      <c r="I2125" s="2" t="s">
        <v>52</v>
      </c>
      <c r="J2125" s="2" t="s">
        <v>49</v>
      </c>
      <c r="K2125" s="14" t="n">
        <v>5380</v>
      </c>
      <c r="L2125" s="2"/>
      <c r="M2125" s="32" t="s">
        <v>241</v>
      </c>
      <c r="N2125" s="2" t="s">
        <v>440</v>
      </c>
      <c r="O2125" s="5" t="s">
        <v>441</v>
      </c>
      <c r="P2125" s="2" t="s">
        <v>62</v>
      </c>
      <c r="Q2125" s="2"/>
      <c r="R2125" s="19"/>
      <c r="S2125" s="14"/>
      <c r="T2125" s="2"/>
      <c r="U2125" s="2"/>
      <c r="V2125" s="2"/>
      <c r="W2125" s="2"/>
      <c r="X2125" s="2"/>
      <c r="Y2125" s="2"/>
      <c r="Z2125" s="2"/>
      <c r="AA2125" s="2"/>
      <c r="AB2125" s="2"/>
    </row>
    <row r="2126" customFormat="false" ht="15.75" hidden="false" customHeight="false" outlineLevel="0" collapsed="false">
      <c r="A2126" s="2" t="s">
        <v>462</v>
      </c>
      <c r="B2126" s="2"/>
      <c r="C2126" s="14"/>
      <c r="D2126" s="2"/>
      <c r="E2126" s="2" t="s">
        <v>143</v>
      </c>
      <c r="F2126" s="2"/>
      <c r="G2126" s="2"/>
      <c r="H2126" s="2"/>
      <c r="I2126" s="2" t="s">
        <v>52</v>
      </c>
      <c r="J2126" s="2" t="s">
        <v>49</v>
      </c>
      <c r="K2126" s="14" t="n">
        <v>2250</v>
      </c>
      <c r="L2126" s="2"/>
      <c r="M2126" s="32" t="s">
        <v>241</v>
      </c>
      <c r="N2126" s="2" t="s">
        <v>440</v>
      </c>
      <c r="O2126" s="5" t="s">
        <v>441</v>
      </c>
      <c r="P2126" s="2" t="s">
        <v>62</v>
      </c>
      <c r="Q2126" s="2"/>
      <c r="R2126" s="19"/>
      <c r="S2126" s="14"/>
      <c r="T2126" s="2"/>
      <c r="U2126" s="2"/>
      <c r="V2126" s="2"/>
      <c r="W2126" s="2"/>
      <c r="X2126" s="2"/>
      <c r="Y2126" s="2"/>
      <c r="Z2126" s="2"/>
      <c r="AA2126" s="2"/>
      <c r="AB2126" s="2"/>
    </row>
    <row r="2127" customFormat="false" ht="15.75" hidden="false" customHeight="false" outlineLevel="0" collapsed="false">
      <c r="A2127" s="2" t="s">
        <v>463</v>
      </c>
      <c r="B2127" s="2"/>
      <c r="C2127" s="14"/>
      <c r="D2127" s="2"/>
      <c r="E2127" s="2" t="s">
        <v>143</v>
      </c>
      <c r="F2127" s="2"/>
      <c r="G2127" s="2"/>
      <c r="H2127" s="2"/>
      <c r="I2127" s="2" t="s">
        <v>52</v>
      </c>
      <c r="J2127" s="2" t="s">
        <v>49</v>
      </c>
      <c r="K2127" s="14" t="n">
        <v>2250</v>
      </c>
      <c r="L2127" s="2"/>
      <c r="M2127" s="32" t="s">
        <v>241</v>
      </c>
      <c r="N2127" s="2" t="s">
        <v>440</v>
      </c>
      <c r="O2127" s="5" t="s">
        <v>441</v>
      </c>
      <c r="P2127" s="2" t="s">
        <v>62</v>
      </c>
      <c r="Q2127" s="2"/>
      <c r="R2127" s="19"/>
      <c r="S2127" s="14"/>
      <c r="T2127" s="2"/>
      <c r="U2127" s="2"/>
      <c r="V2127" s="2"/>
      <c r="W2127" s="2"/>
      <c r="X2127" s="2"/>
      <c r="Y2127" s="2"/>
      <c r="Z2127" s="2"/>
      <c r="AA2127" s="2"/>
      <c r="AB2127" s="2"/>
    </row>
    <row r="2128" customFormat="false" ht="15.75" hidden="false" customHeight="false" outlineLevel="0" collapsed="false">
      <c r="A2128" s="2" t="s">
        <v>464</v>
      </c>
      <c r="B2128" s="2"/>
      <c r="C2128" s="14"/>
      <c r="D2128" s="2"/>
      <c r="E2128" s="2" t="s">
        <v>143</v>
      </c>
      <c r="F2128" s="2"/>
      <c r="G2128" s="2"/>
      <c r="H2128" s="2"/>
      <c r="I2128" s="2" t="s">
        <v>52</v>
      </c>
      <c r="J2128" s="2" t="s">
        <v>49</v>
      </c>
      <c r="K2128" s="14" t="n">
        <v>5300</v>
      </c>
      <c r="L2128" s="2"/>
      <c r="M2128" s="32" t="s">
        <v>241</v>
      </c>
      <c r="N2128" s="2" t="s">
        <v>440</v>
      </c>
      <c r="O2128" s="5" t="s">
        <v>441</v>
      </c>
      <c r="P2128" s="2" t="s">
        <v>62</v>
      </c>
      <c r="Q2128" s="2"/>
      <c r="R2128" s="19"/>
      <c r="S2128" s="14"/>
      <c r="T2128" s="2"/>
      <c r="U2128" s="2"/>
      <c r="V2128" s="2"/>
      <c r="W2128" s="2"/>
      <c r="X2128" s="2"/>
      <c r="Y2128" s="2"/>
      <c r="Z2128" s="2"/>
      <c r="AA2128" s="2"/>
      <c r="AB2128" s="2"/>
    </row>
    <row r="2129" customFormat="false" ht="15.75" hidden="false" customHeight="false" outlineLevel="0" collapsed="false">
      <c r="A2129" s="2" t="s">
        <v>465</v>
      </c>
      <c r="B2129" s="2"/>
      <c r="C2129" s="14"/>
      <c r="D2129" s="2"/>
      <c r="E2129" s="2" t="s">
        <v>466</v>
      </c>
      <c r="F2129" s="2"/>
      <c r="G2129" s="2"/>
      <c r="H2129" s="2"/>
      <c r="I2129" s="2" t="s">
        <v>52</v>
      </c>
      <c r="J2129" s="2" t="s">
        <v>49</v>
      </c>
      <c r="K2129" s="14" t="n">
        <v>2700</v>
      </c>
      <c r="L2129" s="2"/>
      <c r="M2129" s="32" t="s">
        <v>241</v>
      </c>
      <c r="N2129" s="2" t="s">
        <v>440</v>
      </c>
      <c r="O2129" s="5" t="s">
        <v>441</v>
      </c>
      <c r="P2129" s="2" t="s">
        <v>62</v>
      </c>
      <c r="Q2129" s="2"/>
      <c r="R2129" s="19"/>
      <c r="S2129" s="14"/>
      <c r="T2129" s="2"/>
      <c r="U2129" s="2"/>
      <c r="V2129" s="2"/>
      <c r="W2129" s="2"/>
      <c r="X2129" s="2"/>
      <c r="Y2129" s="2"/>
      <c r="Z2129" s="2"/>
      <c r="AA2129" s="2"/>
      <c r="AB2129" s="2"/>
    </row>
    <row r="2130" customFormat="false" ht="15.75" hidden="false" customHeight="false" outlineLevel="0" collapsed="false">
      <c r="A2130" s="2" t="s">
        <v>467</v>
      </c>
      <c r="B2130" s="2"/>
      <c r="C2130" s="14"/>
      <c r="D2130" s="2"/>
      <c r="E2130" s="2" t="s">
        <v>468</v>
      </c>
      <c r="F2130" s="2"/>
      <c r="G2130" s="2"/>
      <c r="H2130" s="2"/>
      <c r="I2130" s="2" t="s">
        <v>52</v>
      </c>
      <c r="J2130" s="2" t="s">
        <v>49</v>
      </c>
      <c r="K2130" s="14" t="n">
        <v>5300</v>
      </c>
      <c r="L2130" s="2"/>
      <c r="M2130" s="32" t="s">
        <v>241</v>
      </c>
      <c r="N2130" s="2" t="s">
        <v>440</v>
      </c>
      <c r="O2130" s="5" t="s">
        <v>441</v>
      </c>
      <c r="P2130" s="2" t="s">
        <v>62</v>
      </c>
      <c r="Q2130" s="2"/>
      <c r="R2130" s="19"/>
      <c r="S2130" s="14"/>
      <c r="T2130" s="2"/>
      <c r="U2130" s="2"/>
      <c r="V2130" s="2"/>
      <c r="W2130" s="2"/>
      <c r="X2130" s="2"/>
      <c r="Y2130" s="2"/>
      <c r="Z2130" s="2"/>
      <c r="AA2130" s="2"/>
      <c r="AB2130" s="2"/>
    </row>
    <row r="2131" customFormat="false" ht="15.75" hidden="false" customHeight="false" outlineLevel="0" collapsed="false">
      <c r="A2131" s="6" t="s">
        <v>469</v>
      </c>
      <c r="B2131" s="6" t="s">
        <v>470</v>
      </c>
      <c r="C2131" s="14" t="s">
        <v>471</v>
      </c>
      <c r="D2131" s="2" t="s">
        <v>472</v>
      </c>
      <c r="E2131" s="2" t="s">
        <v>473</v>
      </c>
      <c r="F2131" s="2"/>
      <c r="G2131" s="2" t="n">
        <v>26</v>
      </c>
      <c r="H2131" s="2" t="n">
        <v>5380</v>
      </c>
      <c r="I2131" s="2" t="s">
        <v>90</v>
      </c>
      <c r="J2131" s="6" t="s">
        <v>34</v>
      </c>
      <c r="K2131" s="14" t="n">
        <v>352</v>
      </c>
      <c r="L2131" s="2" t="n">
        <v>141</v>
      </c>
      <c r="M2131" s="2" t="s">
        <v>173</v>
      </c>
      <c r="N2131" s="6" t="s">
        <v>474</v>
      </c>
      <c r="O2131" s="5" t="s">
        <v>475</v>
      </c>
      <c r="P2131" s="2" t="s">
        <v>267</v>
      </c>
      <c r="Q2131" s="2"/>
      <c r="R2131" s="19"/>
      <c r="S2131" s="14"/>
      <c r="T2131" s="2"/>
      <c r="U2131" s="2"/>
      <c r="V2131" s="2"/>
      <c r="W2131" s="2"/>
      <c r="X2131" s="2"/>
      <c r="Y2131" s="2"/>
      <c r="Z2131" s="2"/>
      <c r="AA2131" s="2"/>
      <c r="AB2131" s="2"/>
    </row>
    <row r="2132" customFormat="false" ht="15.75" hidden="false" customHeight="false" outlineLevel="0" collapsed="false">
      <c r="A2132" s="6" t="s">
        <v>476</v>
      </c>
      <c r="B2132" s="6" t="s">
        <v>477</v>
      </c>
      <c r="C2132" s="14" t="s">
        <v>471</v>
      </c>
      <c r="D2132" s="2" t="s">
        <v>472</v>
      </c>
      <c r="E2132" s="2" t="s">
        <v>439</v>
      </c>
      <c r="F2132" s="2"/>
      <c r="G2132" s="2" t="n">
        <v>26</v>
      </c>
      <c r="H2132" s="2" t="n">
        <v>3850</v>
      </c>
      <c r="I2132" s="2" t="s">
        <v>90</v>
      </c>
      <c r="J2132" s="6" t="s">
        <v>34</v>
      </c>
      <c r="K2132" s="14" t="n">
        <v>31</v>
      </c>
      <c r="L2132" s="2" t="n">
        <v>34</v>
      </c>
      <c r="M2132" s="2" t="s">
        <v>173</v>
      </c>
      <c r="N2132" s="6" t="s">
        <v>474</v>
      </c>
      <c r="O2132" s="5" t="s">
        <v>475</v>
      </c>
      <c r="P2132" s="2" t="s">
        <v>267</v>
      </c>
      <c r="Q2132" s="2"/>
      <c r="R2132" s="19"/>
      <c r="S2132" s="14"/>
      <c r="T2132" s="2"/>
      <c r="U2132" s="2"/>
      <c r="V2132" s="2"/>
      <c r="W2132" s="2"/>
      <c r="X2132" s="2"/>
      <c r="Y2132" s="2"/>
      <c r="Z2132" s="2"/>
      <c r="AA2132" s="2"/>
      <c r="AB2132" s="2"/>
    </row>
    <row r="2133" customFormat="false" ht="15.75" hidden="false" customHeight="false" outlineLevel="0" collapsed="false">
      <c r="A2133" s="6" t="s">
        <v>469</v>
      </c>
      <c r="B2133" s="6" t="s">
        <v>470</v>
      </c>
      <c r="C2133" s="14" t="s">
        <v>471</v>
      </c>
      <c r="D2133" s="2" t="s">
        <v>472</v>
      </c>
      <c r="E2133" s="2" t="s">
        <v>473</v>
      </c>
      <c r="F2133" s="2"/>
      <c r="G2133" s="2" t="n">
        <v>26</v>
      </c>
      <c r="H2133" s="2" t="n">
        <v>5380</v>
      </c>
      <c r="I2133" s="2" t="s">
        <v>90</v>
      </c>
      <c r="J2133" s="6" t="s">
        <v>83</v>
      </c>
      <c r="K2133" s="14" t="n">
        <v>6</v>
      </c>
      <c r="L2133" s="2" t="n">
        <v>7</v>
      </c>
      <c r="M2133" s="2" t="s">
        <v>173</v>
      </c>
      <c r="N2133" s="6" t="s">
        <v>474</v>
      </c>
      <c r="O2133" s="5" t="s">
        <v>475</v>
      </c>
      <c r="P2133" s="2" t="s">
        <v>267</v>
      </c>
      <c r="Q2133" s="2"/>
      <c r="R2133" s="19"/>
      <c r="S2133" s="14"/>
      <c r="T2133" s="2"/>
      <c r="U2133" s="2"/>
      <c r="V2133" s="2"/>
      <c r="W2133" s="2"/>
      <c r="X2133" s="2"/>
      <c r="Y2133" s="2"/>
      <c r="Z2133" s="2"/>
      <c r="AA2133" s="2"/>
      <c r="AB2133" s="2"/>
    </row>
    <row r="2134" customFormat="false" ht="15.75" hidden="false" customHeight="false" outlineLevel="0" collapsed="false">
      <c r="A2134" s="6" t="s">
        <v>476</v>
      </c>
      <c r="B2134" s="6" t="s">
        <v>477</v>
      </c>
      <c r="C2134" s="14" t="s">
        <v>471</v>
      </c>
      <c r="D2134" s="2" t="s">
        <v>472</v>
      </c>
      <c r="E2134" s="2" t="s">
        <v>439</v>
      </c>
      <c r="F2134" s="2"/>
      <c r="G2134" s="2" t="n">
        <v>26</v>
      </c>
      <c r="H2134" s="2" t="n">
        <v>3850</v>
      </c>
      <c r="I2134" s="2" t="s">
        <v>90</v>
      </c>
      <c r="J2134" s="6" t="s">
        <v>83</v>
      </c>
      <c r="K2134" s="14" t="n">
        <v>6</v>
      </c>
      <c r="L2134" s="2" t="n">
        <v>7</v>
      </c>
      <c r="M2134" s="2" t="s">
        <v>173</v>
      </c>
      <c r="N2134" s="6" t="s">
        <v>474</v>
      </c>
      <c r="O2134" s="5" t="s">
        <v>475</v>
      </c>
      <c r="P2134" s="2" t="s">
        <v>267</v>
      </c>
      <c r="Q2134" s="2"/>
      <c r="R2134" s="19"/>
      <c r="S2134" s="14"/>
      <c r="T2134" s="2"/>
      <c r="U2134" s="2"/>
      <c r="V2134" s="2"/>
      <c r="W2134" s="2"/>
      <c r="X2134" s="2"/>
      <c r="Y2134" s="2"/>
      <c r="Z2134" s="2"/>
      <c r="AA2134" s="2"/>
      <c r="AB2134" s="2"/>
    </row>
    <row r="2135" customFormat="false" ht="15.75" hidden="false" customHeight="false" outlineLevel="0" collapsed="false">
      <c r="A2135" s="6" t="s">
        <v>469</v>
      </c>
      <c r="B2135" s="6" t="s">
        <v>470</v>
      </c>
      <c r="C2135" s="14" t="s">
        <v>471</v>
      </c>
      <c r="D2135" s="2" t="s">
        <v>472</v>
      </c>
      <c r="E2135" s="2" t="s">
        <v>473</v>
      </c>
      <c r="F2135" s="2"/>
      <c r="G2135" s="2" t="n">
        <v>26</v>
      </c>
      <c r="H2135" s="2" t="n">
        <v>5380</v>
      </c>
      <c r="I2135" s="2" t="s">
        <v>90</v>
      </c>
      <c r="J2135" s="6" t="s">
        <v>178</v>
      </c>
      <c r="K2135" s="14" t="n">
        <v>36</v>
      </c>
      <c r="L2135" s="2" t="n">
        <v>21</v>
      </c>
      <c r="M2135" s="2" t="s">
        <v>173</v>
      </c>
      <c r="N2135" s="6" t="s">
        <v>474</v>
      </c>
      <c r="O2135" s="5" t="s">
        <v>475</v>
      </c>
      <c r="P2135" s="2" t="s">
        <v>267</v>
      </c>
      <c r="Q2135" s="2"/>
      <c r="R2135" s="19"/>
      <c r="S2135" s="14"/>
      <c r="T2135" s="2"/>
      <c r="U2135" s="2"/>
      <c r="V2135" s="2"/>
      <c r="W2135" s="2"/>
      <c r="X2135" s="2"/>
      <c r="Y2135" s="2"/>
      <c r="Z2135" s="2"/>
      <c r="AA2135" s="2"/>
      <c r="AB2135" s="2"/>
    </row>
    <row r="2136" customFormat="false" ht="15.75" hidden="false" customHeight="false" outlineLevel="0" collapsed="false">
      <c r="A2136" s="6" t="s">
        <v>476</v>
      </c>
      <c r="B2136" s="6" t="s">
        <v>477</v>
      </c>
      <c r="C2136" s="14" t="s">
        <v>471</v>
      </c>
      <c r="D2136" s="2" t="s">
        <v>472</v>
      </c>
      <c r="E2136" s="2" t="s">
        <v>439</v>
      </c>
      <c r="F2136" s="2"/>
      <c r="G2136" s="2" t="n">
        <v>26</v>
      </c>
      <c r="H2136" s="2" t="n">
        <v>3850</v>
      </c>
      <c r="I2136" s="2" t="s">
        <v>90</v>
      </c>
      <c r="J2136" s="6" t="s">
        <v>178</v>
      </c>
      <c r="K2136" s="14" t="n">
        <v>21</v>
      </c>
      <c r="L2136" s="2" t="n">
        <v>20</v>
      </c>
      <c r="M2136" s="2" t="s">
        <v>173</v>
      </c>
      <c r="N2136" s="6" t="s">
        <v>474</v>
      </c>
      <c r="O2136" s="5" t="s">
        <v>475</v>
      </c>
      <c r="P2136" s="2" t="s">
        <v>267</v>
      </c>
      <c r="Q2136" s="2"/>
      <c r="R2136" s="19"/>
      <c r="S2136" s="14"/>
      <c r="T2136" s="2"/>
      <c r="U2136" s="2"/>
      <c r="V2136" s="2"/>
      <c r="W2136" s="2"/>
      <c r="X2136" s="2"/>
      <c r="Y2136" s="2"/>
      <c r="Z2136" s="2"/>
      <c r="AA2136" s="2"/>
      <c r="AB2136" s="2"/>
    </row>
    <row r="2137" customFormat="false" ht="15.75" hidden="false" customHeight="false" outlineLevel="0" collapsed="false">
      <c r="A2137" s="6" t="s">
        <v>469</v>
      </c>
      <c r="B2137" s="6" t="s">
        <v>470</v>
      </c>
      <c r="C2137" s="14" t="s">
        <v>471</v>
      </c>
      <c r="D2137" s="2" t="s">
        <v>472</v>
      </c>
      <c r="E2137" s="2" t="s">
        <v>473</v>
      </c>
      <c r="F2137" s="2"/>
      <c r="G2137" s="2" t="n">
        <v>26</v>
      </c>
      <c r="H2137" s="2" t="n">
        <v>5380</v>
      </c>
      <c r="I2137" s="2" t="s">
        <v>90</v>
      </c>
      <c r="J2137" s="6" t="s">
        <v>478</v>
      </c>
      <c r="K2137" s="14" t="n">
        <v>495</v>
      </c>
      <c r="L2137" s="2" t="n">
        <v>1197</v>
      </c>
      <c r="M2137" s="2" t="s">
        <v>173</v>
      </c>
      <c r="N2137" s="6" t="s">
        <v>474</v>
      </c>
      <c r="O2137" s="5" t="s">
        <v>475</v>
      </c>
      <c r="P2137" s="2" t="s">
        <v>267</v>
      </c>
      <c r="Q2137" s="2"/>
      <c r="R2137" s="19"/>
      <c r="S2137" s="14"/>
      <c r="T2137" s="2"/>
      <c r="U2137" s="2"/>
      <c r="V2137" s="2"/>
      <c r="W2137" s="2"/>
      <c r="X2137" s="2"/>
      <c r="Y2137" s="2"/>
      <c r="Z2137" s="2"/>
      <c r="AA2137" s="2"/>
      <c r="AB2137" s="2"/>
    </row>
    <row r="2138" customFormat="false" ht="15.75" hidden="false" customHeight="false" outlineLevel="0" collapsed="false">
      <c r="A2138" s="6" t="s">
        <v>476</v>
      </c>
      <c r="B2138" s="6" t="s">
        <v>477</v>
      </c>
      <c r="C2138" s="14" t="s">
        <v>471</v>
      </c>
      <c r="D2138" s="2" t="s">
        <v>472</v>
      </c>
      <c r="E2138" s="2" t="s">
        <v>439</v>
      </c>
      <c r="F2138" s="2"/>
      <c r="G2138" s="2" t="n">
        <v>26</v>
      </c>
      <c r="H2138" s="2" t="n">
        <v>3850</v>
      </c>
      <c r="I2138" s="2" t="s">
        <v>90</v>
      </c>
      <c r="J2138" s="6" t="s">
        <v>478</v>
      </c>
      <c r="K2138" s="14" t="n">
        <v>824</v>
      </c>
      <c r="L2138" s="2" t="n">
        <v>871</v>
      </c>
      <c r="M2138" s="2" t="s">
        <v>173</v>
      </c>
      <c r="N2138" s="6" t="s">
        <v>474</v>
      </c>
      <c r="O2138" s="5" t="s">
        <v>475</v>
      </c>
      <c r="P2138" s="2" t="s">
        <v>267</v>
      </c>
      <c r="Q2138" s="2"/>
      <c r="R2138" s="19"/>
      <c r="S2138" s="14"/>
      <c r="T2138" s="2"/>
      <c r="U2138" s="2"/>
      <c r="V2138" s="2"/>
      <c r="W2138" s="2"/>
      <c r="X2138" s="2"/>
      <c r="Y2138" s="2"/>
      <c r="Z2138" s="2"/>
      <c r="AA2138" s="2"/>
      <c r="AB2138" s="2"/>
    </row>
    <row r="2139" customFormat="false" ht="15.75" hidden="false" customHeight="false" outlineLevel="0" collapsed="false">
      <c r="A2139" s="6" t="s">
        <v>469</v>
      </c>
      <c r="B2139" s="6" t="s">
        <v>470</v>
      </c>
      <c r="C2139" s="14" t="s">
        <v>471</v>
      </c>
      <c r="D2139" s="2" t="s">
        <v>472</v>
      </c>
      <c r="E2139" s="2" t="s">
        <v>473</v>
      </c>
      <c r="F2139" s="2"/>
      <c r="G2139" s="2" t="n">
        <v>26</v>
      </c>
      <c r="H2139" s="2" t="n">
        <v>5380</v>
      </c>
      <c r="I2139" s="2" t="s">
        <v>90</v>
      </c>
      <c r="J2139" s="4" t="s">
        <v>82</v>
      </c>
      <c r="K2139" s="14" t="n">
        <v>4</v>
      </c>
      <c r="L2139" s="2" t="n">
        <v>5</v>
      </c>
      <c r="M2139" s="2" t="s">
        <v>173</v>
      </c>
      <c r="N2139" s="6" t="s">
        <v>474</v>
      </c>
      <c r="O2139" s="5" t="s">
        <v>475</v>
      </c>
      <c r="P2139" s="2" t="s">
        <v>267</v>
      </c>
      <c r="Q2139" s="2"/>
      <c r="R2139" s="19"/>
      <c r="S2139" s="14"/>
      <c r="T2139" s="2"/>
      <c r="U2139" s="2"/>
      <c r="V2139" s="2"/>
      <c r="W2139" s="2"/>
      <c r="X2139" s="2"/>
      <c r="Y2139" s="2"/>
      <c r="Z2139" s="2"/>
      <c r="AA2139" s="2"/>
      <c r="AB2139" s="2"/>
    </row>
    <row r="2140" customFormat="false" ht="15.75" hidden="false" customHeight="false" outlineLevel="0" collapsed="false">
      <c r="A2140" s="6" t="s">
        <v>476</v>
      </c>
      <c r="B2140" s="6" t="s">
        <v>477</v>
      </c>
      <c r="C2140" s="14" t="s">
        <v>471</v>
      </c>
      <c r="D2140" s="2" t="s">
        <v>472</v>
      </c>
      <c r="E2140" s="2" t="s">
        <v>439</v>
      </c>
      <c r="F2140" s="2"/>
      <c r="G2140" s="2" t="n">
        <v>26</v>
      </c>
      <c r="H2140" s="2" t="n">
        <v>3850</v>
      </c>
      <c r="I2140" s="2" t="s">
        <v>90</v>
      </c>
      <c r="J2140" s="4" t="s">
        <v>82</v>
      </c>
      <c r="K2140" s="14" t="n">
        <v>14</v>
      </c>
      <c r="L2140" s="2" t="n">
        <v>15</v>
      </c>
      <c r="M2140" s="2" t="s">
        <v>173</v>
      </c>
      <c r="N2140" s="6" t="s">
        <v>474</v>
      </c>
      <c r="O2140" s="5" t="s">
        <v>475</v>
      </c>
      <c r="P2140" s="2" t="s">
        <v>267</v>
      </c>
      <c r="Q2140" s="2"/>
      <c r="R2140" s="19"/>
      <c r="S2140" s="14"/>
      <c r="T2140" s="2"/>
      <c r="U2140" s="2"/>
      <c r="V2140" s="2"/>
      <c r="W2140" s="2"/>
      <c r="X2140" s="2"/>
      <c r="Y2140" s="2"/>
      <c r="Z2140" s="2"/>
      <c r="AA2140" s="2"/>
      <c r="AB2140" s="2"/>
    </row>
    <row r="2141" customFormat="false" ht="15.75" hidden="false" customHeight="false" outlineLevel="0" collapsed="false">
      <c r="A2141" s="6" t="s">
        <v>469</v>
      </c>
      <c r="B2141" s="6" t="s">
        <v>470</v>
      </c>
      <c r="C2141" s="14" t="s">
        <v>471</v>
      </c>
      <c r="D2141" s="2" t="s">
        <v>472</v>
      </c>
      <c r="E2141" s="2" t="s">
        <v>473</v>
      </c>
      <c r="F2141" s="2"/>
      <c r="G2141" s="2" t="n">
        <v>26</v>
      </c>
      <c r="H2141" s="2" t="n">
        <v>5380</v>
      </c>
      <c r="I2141" s="2" t="s">
        <v>90</v>
      </c>
      <c r="J2141" s="6" t="s">
        <v>479</v>
      </c>
      <c r="K2141" s="14" t="n">
        <v>2</v>
      </c>
      <c r="L2141" s="2" t="n">
        <v>4</v>
      </c>
      <c r="M2141" s="2" t="s">
        <v>173</v>
      </c>
      <c r="N2141" s="6" t="s">
        <v>474</v>
      </c>
      <c r="O2141" s="5" t="s">
        <v>475</v>
      </c>
      <c r="P2141" s="2" t="s">
        <v>267</v>
      </c>
      <c r="Q2141" s="2"/>
      <c r="R2141" s="19"/>
      <c r="S2141" s="14"/>
      <c r="T2141" s="2"/>
      <c r="U2141" s="2"/>
      <c r="V2141" s="2"/>
      <c r="W2141" s="2"/>
      <c r="X2141" s="2"/>
      <c r="Y2141" s="2"/>
      <c r="Z2141" s="2"/>
      <c r="AA2141" s="2"/>
      <c r="AB2141" s="2"/>
    </row>
    <row r="2142" customFormat="false" ht="15.75" hidden="false" customHeight="false" outlineLevel="0" collapsed="false">
      <c r="A2142" s="6" t="s">
        <v>476</v>
      </c>
      <c r="B2142" s="6" t="s">
        <v>477</v>
      </c>
      <c r="C2142" s="14" t="s">
        <v>471</v>
      </c>
      <c r="D2142" s="2" t="s">
        <v>472</v>
      </c>
      <c r="E2142" s="2" t="s">
        <v>439</v>
      </c>
      <c r="F2142" s="2"/>
      <c r="G2142" s="2" t="n">
        <v>26</v>
      </c>
      <c r="H2142" s="2" t="n">
        <v>3850</v>
      </c>
      <c r="I2142" s="2" t="s">
        <v>90</v>
      </c>
      <c r="J2142" s="6" t="s">
        <v>479</v>
      </c>
      <c r="K2142" s="14" t="n">
        <v>0</v>
      </c>
      <c r="L2142" s="2"/>
      <c r="M2142" s="2" t="s">
        <v>173</v>
      </c>
      <c r="N2142" s="6" t="s">
        <v>474</v>
      </c>
      <c r="O2142" s="5" t="s">
        <v>475</v>
      </c>
      <c r="P2142" s="2" t="s">
        <v>267</v>
      </c>
      <c r="Q2142" s="2"/>
      <c r="R2142" s="19"/>
      <c r="S2142" s="14"/>
      <c r="T2142" s="2"/>
      <c r="U2142" s="2"/>
      <c r="V2142" s="2"/>
      <c r="W2142" s="2"/>
      <c r="X2142" s="2"/>
      <c r="Y2142" s="2"/>
      <c r="Z2142" s="2"/>
      <c r="AA2142" s="2"/>
      <c r="AB2142" s="2"/>
    </row>
    <row r="2143" customFormat="false" ht="15.75" hidden="false" customHeight="false" outlineLevel="0" collapsed="false">
      <c r="A2143" s="6" t="s">
        <v>469</v>
      </c>
      <c r="B2143" s="6" t="s">
        <v>470</v>
      </c>
      <c r="C2143" s="14" t="s">
        <v>471</v>
      </c>
      <c r="D2143" s="2" t="s">
        <v>472</v>
      </c>
      <c r="E2143" s="2" t="s">
        <v>473</v>
      </c>
      <c r="F2143" s="2"/>
      <c r="G2143" s="2" t="n">
        <v>26</v>
      </c>
      <c r="H2143" s="2" t="n">
        <v>5380</v>
      </c>
      <c r="I2143" s="2" t="s">
        <v>90</v>
      </c>
      <c r="J2143" s="2" t="s">
        <v>158</v>
      </c>
      <c r="K2143" s="14" t="n">
        <v>1</v>
      </c>
      <c r="L2143" s="2" t="n">
        <v>3</v>
      </c>
      <c r="M2143" s="2" t="s">
        <v>173</v>
      </c>
      <c r="N2143" s="6" t="s">
        <v>474</v>
      </c>
      <c r="O2143" s="5" t="s">
        <v>475</v>
      </c>
      <c r="P2143" s="2" t="s">
        <v>267</v>
      </c>
      <c r="Q2143" s="2"/>
      <c r="R2143" s="19"/>
      <c r="S2143" s="14"/>
      <c r="T2143" s="2"/>
      <c r="U2143" s="2"/>
      <c r="V2143" s="2"/>
      <c r="W2143" s="2"/>
      <c r="X2143" s="2"/>
      <c r="Y2143" s="2"/>
      <c r="Z2143" s="2"/>
      <c r="AA2143" s="2"/>
      <c r="AB2143" s="2"/>
    </row>
    <row r="2144" customFormat="false" ht="15.75" hidden="false" customHeight="false" outlineLevel="0" collapsed="false">
      <c r="A2144" s="6" t="s">
        <v>476</v>
      </c>
      <c r="B2144" s="6" t="s">
        <v>477</v>
      </c>
      <c r="C2144" s="14" t="s">
        <v>471</v>
      </c>
      <c r="D2144" s="2" t="s">
        <v>472</v>
      </c>
      <c r="E2144" s="2" t="s">
        <v>439</v>
      </c>
      <c r="F2144" s="2"/>
      <c r="G2144" s="2" t="n">
        <v>26</v>
      </c>
      <c r="H2144" s="2" t="n">
        <v>3850</v>
      </c>
      <c r="I2144" s="2" t="s">
        <v>90</v>
      </c>
      <c r="J2144" s="2" t="s">
        <v>158</v>
      </c>
      <c r="K2144" s="14" t="n">
        <v>11</v>
      </c>
      <c r="L2144" s="2" t="n">
        <v>8</v>
      </c>
      <c r="M2144" s="2" t="s">
        <v>173</v>
      </c>
      <c r="N2144" s="6" t="s">
        <v>474</v>
      </c>
      <c r="O2144" s="5" t="s">
        <v>475</v>
      </c>
      <c r="P2144" s="2" t="s">
        <v>267</v>
      </c>
      <c r="Q2144" s="2"/>
      <c r="R2144" s="19"/>
      <c r="S2144" s="14"/>
      <c r="T2144" s="2"/>
      <c r="U2144" s="2"/>
      <c r="V2144" s="2"/>
      <c r="W2144" s="2"/>
      <c r="X2144" s="2"/>
      <c r="Y2144" s="2"/>
      <c r="Z2144" s="2"/>
      <c r="AA2144" s="2"/>
      <c r="AB2144" s="2"/>
    </row>
    <row r="2145" customFormat="false" ht="15.75" hidden="false" customHeight="false" outlineLevel="0" collapsed="false">
      <c r="A2145" s="6" t="s">
        <v>469</v>
      </c>
      <c r="B2145" s="6" t="s">
        <v>470</v>
      </c>
      <c r="C2145" s="14" t="s">
        <v>471</v>
      </c>
      <c r="D2145" s="2" t="s">
        <v>472</v>
      </c>
      <c r="E2145" s="2" t="s">
        <v>473</v>
      </c>
      <c r="F2145" s="2"/>
      <c r="G2145" s="2" t="n">
        <v>26</v>
      </c>
      <c r="H2145" s="2" t="n">
        <v>5380</v>
      </c>
      <c r="I2145" s="2" t="s">
        <v>90</v>
      </c>
      <c r="J2145" s="6" t="s">
        <v>480</v>
      </c>
      <c r="K2145" s="14" t="n">
        <v>1</v>
      </c>
      <c r="L2145" s="2" t="n">
        <v>3</v>
      </c>
      <c r="M2145" s="2" t="s">
        <v>173</v>
      </c>
      <c r="N2145" s="6" t="s">
        <v>474</v>
      </c>
      <c r="O2145" s="5" t="s">
        <v>475</v>
      </c>
      <c r="P2145" s="2" t="s">
        <v>267</v>
      </c>
      <c r="Q2145" s="2"/>
      <c r="R2145" s="19"/>
      <c r="S2145" s="14"/>
      <c r="T2145" s="2"/>
      <c r="U2145" s="2"/>
      <c r="V2145" s="2"/>
      <c r="W2145" s="2"/>
      <c r="X2145" s="2"/>
      <c r="Y2145" s="2"/>
      <c r="Z2145" s="2"/>
      <c r="AA2145" s="2"/>
      <c r="AB2145" s="2"/>
    </row>
    <row r="2146" customFormat="false" ht="15.75" hidden="false" customHeight="false" outlineLevel="0" collapsed="false">
      <c r="A2146" s="6" t="s">
        <v>476</v>
      </c>
      <c r="B2146" s="6" t="s">
        <v>477</v>
      </c>
      <c r="C2146" s="14" t="s">
        <v>471</v>
      </c>
      <c r="D2146" s="2" t="s">
        <v>472</v>
      </c>
      <c r="E2146" s="2" t="s">
        <v>439</v>
      </c>
      <c r="F2146" s="2"/>
      <c r="G2146" s="2" t="n">
        <v>26</v>
      </c>
      <c r="H2146" s="2" t="n">
        <v>3850</v>
      </c>
      <c r="I2146" s="2" t="s">
        <v>90</v>
      </c>
      <c r="J2146" s="6" t="s">
        <v>480</v>
      </c>
      <c r="K2146" s="14" t="n">
        <v>5</v>
      </c>
      <c r="L2146" s="2" t="n">
        <v>6</v>
      </c>
      <c r="M2146" s="2" t="s">
        <v>173</v>
      </c>
      <c r="N2146" s="6" t="s">
        <v>474</v>
      </c>
      <c r="O2146" s="5" t="s">
        <v>475</v>
      </c>
      <c r="P2146" s="2" t="s">
        <v>267</v>
      </c>
      <c r="Q2146" s="2"/>
      <c r="R2146" s="19"/>
      <c r="S2146" s="14"/>
      <c r="T2146" s="2"/>
      <c r="U2146" s="2"/>
      <c r="V2146" s="2"/>
      <c r="W2146" s="2"/>
      <c r="X2146" s="2"/>
      <c r="Y2146" s="2"/>
      <c r="Z2146" s="2"/>
      <c r="AA2146" s="2"/>
      <c r="AB2146" s="2"/>
    </row>
    <row r="2147" customFormat="false" ht="15.75" hidden="false" customHeight="false" outlineLevel="0" collapsed="false">
      <c r="A2147" s="6" t="s">
        <v>469</v>
      </c>
      <c r="B2147" s="6" t="s">
        <v>470</v>
      </c>
      <c r="C2147" s="14" t="s">
        <v>471</v>
      </c>
      <c r="D2147" s="2" t="s">
        <v>472</v>
      </c>
      <c r="E2147" s="2" t="s">
        <v>473</v>
      </c>
      <c r="F2147" s="2"/>
      <c r="G2147" s="2" t="n">
        <v>26</v>
      </c>
      <c r="H2147" s="2" t="n">
        <v>5380</v>
      </c>
      <c r="I2147" s="2" t="s">
        <v>90</v>
      </c>
      <c r="J2147" s="6" t="s">
        <v>481</v>
      </c>
      <c r="K2147" s="14" t="n">
        <v>0</v>
      </c>
      <c r="L2147" s="2"/>
      <c r="M2147" s="2" t="s">
        <v>173</v>
      </c>
      <c r="N2147" s="6" t="s">
        <v>474</v>
      </c>
      <c r="O2147" s="5" t="s">
        <v>475</v>
      </c>
      <c r="P2147" s="2" t="s">
        <v>267</v>
      </c>
      <c r="Q2147" s="2"/>
      <c r="R2147" s="19"/>
      <c r="S2147" s="14"/>
      <c r="T2147" s="2"/>
      <c r="U2147" s="2"/>
      <c r="V2147" s="2"/>
      <c r="W2147" s="2"/>
      <c r="X2147" s="2"/>
      <c r="Y2147" s="2"/>
      <c r="Z2147" s="2"/>
      <c r="AA2147" s="2"/>
      <c r="AB2147" s="2"/>
    </row>
    <row r="2148" customFormat="false" ht="15.75" hidden="false" customHeight="false" outlineLevel="0" collapsed="false">
      <c r="A2148" s="6" t="s">
        <v>476</v>
      </c>
      <c r="B2148" s="6" t="s">
        <v>477</v>
      </c>
      <c r="C2148" s="14" t="s">
        <v>471</v>
      </c>
      <c r="D2148" s="2" t="s">
        <v>472</v>
      </c>
      <c r="E2148" s="2" t="s">
        <v>439</v>
      </c>
      <c r="F2148" s="2"/>
      <c r="G2148" s="2" t="n">
        <v>26</v>
      </c>
      <c r="H2148" s="2" t="n">
        <v>3850</v>
      </c>
      <c r="I2148" s="2" t="s">
        <v>90</v>
      </c>
      <c r="J2148" s="6" t="s">
        <v>481</v>
      </c>
      <c r="K2148" s="14" t="n">
        <v>0</v>
      </c>
      <c r="L2148" s="2"/>
      <c r="M2148" s="2" t="s">
        <v>173</v>
      </c>
      <c r="N2148" s="6" t="s">
        <v>474</v>
      </c>
      <c r="O2148" s="5" t="s">
        <v>475</v>
      </c>
      <c r="P2148" s="2" t="s">
        <v>267</v>
      </c>
      <c r="Q2148" s="2"/>
      <c r="R2148" s="19"/>
      <c r="S2148" s="14"/>
      <c r="T2148" s="2"/>
      <c r="U2148" s="2"/>
      <c r="V2148" s="2"/>
      <c r="W2148" s="2"/>
      <c r="X2148" s="2"/>
      <c r="Y2148" s="2"/>
      <c r="Z2148" s="2"/>
      <c r="AA2148" s="2"/>
      <c r="AB2148" s="2"/>
    </row>
    <row r="2149" customFormat="false" ht="15.75" hidden="false" customHeight="false" outlineLevel="0" collapsed="false">
      <c r="A2149" s="6" t="s">
        <v>469</v>
      </c>
      <c r="B2149" s="6" t="s">
        <v>470</v>
      </c>
      <c r="C2149" s="14" t="s">
        <v>471</v>
      </c>
      <c r="D2149" s="2" t="s">
        <v>472</v>
      </c>
      <c r="E2149" s="2" t="s">
        <v>473</v>
      </c>
      <c r="F2149" s="2"/>
      <c r="G2149" s="2" t="n">
        <v>26</v>
      </c>
      <c r="H2149" s="2" t="n">
        <v>5380</v>
      </c>
      <c r="I2149" s="2" t="s">
        <v>90</v>
      </c>
      <c r="J2149" s="6" t="s">
        <v>482</v>
      </c>
      <c r="K2149" s="14" t="n">
        <v>15</v>
      </c>
      <c r="L2149" s="2" t="n">
        <v>10</v>
      </c>
      <c r="M2149" s="2" t="s">
        <v>173</v>
      </c>
      <c r="N2149" s="6" t="s">
        <v>474</v>
      </c>
      <c r="O2149" s="5" t="s">
        <v>475</v>
      </c>
      <c r="P2149" s="2" t="s">
        <v>267</v>
      </c>
      <c r="Q2149" s="2"/>
      <c r="R2149" s="19"/>
      <c r="S2149" s="14"/>
      <c r="T2149" s="2"/>
      <c r="U2149" s="2"/>
      <c r="V2149" s="2"/>
      <c r="W2149" s="2"/>
      <c r="X2149" s="2"/>
      <c r="Y2149" s="2"/>
      <c r="Z2149" s="2"/>
      <c r="AA2149" s="2"/>
      <c r="AB2149" s="2"/>
    </row>
    <row r="2150" customFormat="false" ht="15.75" hidden="false" customHeight="false" outlineLevel="0" collapsed="false">
      <c r="A2150" s="6" t="s">
        <v>476</v>
      </c>
      <c r="B2150" s="6" t="s">
        <v>477</v>
      </c>
      <c r="C2150" s="14" t="s">
        <v>471</v>
      </c>
      <c r="D2150" s="2" t="s">
        <v>472</v>
      </c>
      <c r="E2150" s="2" t="s">
        <v>439</v>
      </c>
      <c r="F2150" s="2"/>
      <c r="G2150" s="2" t="n">
        <v>26</v>
      </c>
      <c r="H2150" s="2" t="n">
        <v>3850</v>
      </c>
      <c r="I2150" s="2" t="s">
        <v>90</v>
      </c>
      <c r="J2150" s="6" t="s">
        <v>482</v>
      </c>
      <c r="K2150" s="14" t="n">
        <v>5</v>
      </c>
      <c r="L2150" s="2" t="n">
        <v>7</v>
      </c>
      <c r="M2150" s="2" t="s">
        <v>173</v>
      </c>
      <c r="N2150" s="6" t="s">
        <v>474</v>
      </c>
      <c r="O2150" s="5" t="s">
        <v>475</v>
      </c>
      <c r="P2150" s="2" t="s">
        <v>267</v>
      </c>
      <c r="Q2150" s="2"/>
      <c r="R2150" s="19"/>
      <c r="S2150" s="14"/>
      <c r="T2150" s="2"/>
      <c r="U2150" s="2"/>
      <c r="V2150" s="2"/>
      <c r="W2150" s="2"/>
      <c r="X2150" s="2"/>
      <c r="Y2150" s="2"/>
      <c r="Z2150" s="2"/>
      <c r="AA2150" s="2"/>
      <c r="AB2150" s="2"/>
    </row>
    <row r="2151" customFormat="false" ht="15.75" hidden="false" customHeight="false" outlineLevel="0" collapsed="false">
      <c r="A2151" s="6" t="s">
        <v>469</v>
      </c>
      <c r="B2151" s="6" t="s">
        <v>470</v>
      </c>
      <c r="C2151" s="14" t="s">
        <v>471</v>
      </c>
      <c r="D2151" s="2" t="s">
        <v>472</v>
      </c>
      <c r="E2151" s="2" t="s">
        <v>473</v>
      </c>
      <c r="F2151" s="2"/>
      <c r="G2151" s="2" t="n">
        <v>26</v>
      </c>
      <c r="H2151" s="2" t="n">
        <v>5380</v>
      </c>
      <c r="I2151" s="2" t="s">
        <v>90</v>
      </c>
      <c r="J2151" s="6" t="s">
        <v>483</v>
      </c>
      <c r="K2151" s="14" t="n">
        <v>5</v>
      </c>
      <c r="L2151" s="2" t="n">
        <v>9</v>
      </c>
      <c r="M2151" s="2" t="s">
        <v>173</v>
      </c>
      <c r="N2151" s="6" t="s">
        <v>474</v>
      </c>
      <c r="O2151" s="5" t="s">
        <v>475</v>
      </c>
      <c r="P2151" s="2" t="s">
        <v>267</v>
      </c>
      <c r="Q2151" s="2"/>
      <c r="R2151" s="19"/>
      <c r="S2151" s="14"/>
      <c r="T2151" s="2"/>
      <c r="U2151" s="2"/>
      <c r="V2151" s="2"/>
      <c r="W2151" s="2"/>
      <c r="X2151" s="2"/>
      <c r="Y2151" s="2"/>
      <c r="Z2151" s="2"/>
      <c r="AA2151" s="2"/>
      <c r="AB2151" s="2"/>
    </row>
    <row r="2152" customFormat="false" ht="15.75" hidden="false" customHeight="false" outlineLevel="0" collapsed="false">
      <c r="A2152" s="6" t="s">
        <v>476</v>
      </c>
      <c r="B2152" s="6" t="s">
        <v>477</v>
      </c>
      <c r="C2152" s="14" t="s">
        <v>471</v>
      </c>
      <c r="D2152" s="2" t="s">
        <v>472</v>
      </c>
      <c r="E2152" s="2" t="s">
        <v>439</v>
      </c>
      <c r="F2152" s="2"/>
      <c r="G2152" s="2" t="n">
        <v>26</v>
      </c>
      <c r="H2152" s="2" t="n">
        <v>3850</v>
      </c>
      <c r="I2152" s="2" t="s">
        <v>90</v>
      </c>
      <c r="J2152" s="6" t="s">
        <v>483</v>
      </c>
      <c r="K2152" s="14" t="n">
        <v>4</v>
      </c>
      <c r="L2152" s="2" t="n">
        <v>5</v>
      </c>
      <c r="M2152" s="2" t="s">
        <v>173</v>
      </c>
      <c r="N2152" s="6" t="s">
        <v>474</v>
      </c>
      <c r="O2152" s="5" t="s">
        <v>475</v>
      </c>
      <c r="P2152" s="2" t="s">
        <v>267</v>
      </c>
      <c r="Q2152" s="2"/>
      <c r="R2152" s="19"/>
      <c r="S2152" s="14"/>
      <c r="T2152" s="2"/>
      <c r="U2152" s="2"/>
      <c r="V2152" s="2"/>
      <c r="W2152" s="2"/>
      <c r="X2152" s="2"/>
      <c r="Y2152" s="2"/>
      <c r="Z2152" s="2"/>
      <c r="AA2152" s="2"/>
      <c r="AB2152" s="2"/>
    </row>
    <row r="2153" customFormat="false" ht="15.75" hidden="false" customHeight="false" outlineLevel="0" collapsed="false">
      <c r="A2153" s="6" t="s">
        <v>469</v>
      </c>
      <c r="B2153" s="6" t="s">
        <v>470</v>
      </c>
      <c r="C2153" s="14" t="s">
        <v>471</v>
      </c>
      <c r="D2153" s="2" t="s">
        <v>472</v>
      </c>
      <c r="E2153" s="2" t="s">
        <v>473</v>
      </c>
      <c r="F2153" s="2"/>
      <c r="G2153" s="2" t="n">
        <v>26</v>
      </c>
      <c r="H2153" s="2" t="n">
        <v>5380</v>
      </c>
      <c r="I2153" s="2" t="s">
        <v>90</v>
      </c>
      <c r="J2153" s="6" t="s">
        <v>305</v>
      </c>
      <c r="K2153" s="14" t="n">
        <v>58</v>
      </c>
      <c r="L2153" s="2" t="n">
        <v>28</v>
      </c>
      <c r="M2153" s="2" t="s">
        <v>173</v>
      </c>
      <c r="N2153" s="6" t="s">
        <v>474</v>
      </c>
      <c r="O2153" s="5" t="s">
        <v>475</v>
      </c>
      <c r="P2153" s="2" t="s">
        <v>267</v>
      </c>
      <c r="Q2153" s="2"/>
      <c r="R2153" s="19"/>
      <c r="S2153" s="14"/>
      <c r="T2153" s="2"/>
      <c r="U2153" s="2"/>
      <c r="V2153" s="2"/>
      <c r="W2153" s="2"/>
      <c r="X2153" s="2"/>
      <c r="Y2153" s="2"/>
      <c r="Z2153" s="2"/>
      <c r="AA2153" s="2"/>
      <c r="AB2153" s="2"/>
    </row>
    <row r="2154" customFormat="false" ht="15.75" hidden="false" customHeight="false" outlineLevel="0" collapsed="false">
      <c r="A2154" s="6" t="s">
        <v>476</v>
      </c>
      <c r="B2154" s="6" t="s">
        <v>477</v>
      </c>
      <c r="C2154" s="14" t="s">
        <v>471</v>
      </c>
      <c r="D2154" s="2" t="s">
        <v>472</v>
      </c>
      <c r="E2154" s="2" t="s">
        <v>439</v>
      </c>
      <c r="F2154" s="2"/>
      <c r="G2154" s="2" t="n">
        <v>26</v>
      </c>
      <c r="H2154" s="2" t="n">
        <v>3850</v>
      </c>
      <c r="I2154" s="2" t="s">
        <v>90</v>
      </c>
      <c r="J2154" s="6" t="s">
        <v>305</v>
      </c>
      <c r="K2154" s="14" t="n">
        <v>83</v>
      </c>
      <c r="L2154" s="2" t="n">
        <v>43</v>
      </c>
      <c r="M2154" s="2" t="s">
        <v>173</v>
      </c>
      <c r="N2154" s="6" t="s">
        <v>474</v>
      </c>
      <c r="O2154" s="5" t="s">
        <v>475</v>
      </c>
      <c r="P2154" s="2" t="s">
        <v>267</v>
      </c>
      <c r="Q2154" s="2"/>
      <c r="R2154" s="19"/>
      <c r="S2154" s="14"/>
      <c r="T2154" s="2"/>
      <c r="U2154" s="2"/>
      <c r="V2154" s="2"/>
      <c r="W2154" s="2"/>
      <c r="X2154" s="2"/>
      <c r="Y2154" s="2"/>
      <c r="Z2154" s="2"/>
      <c r="AA2154" s="2"/>
      <c r="AB2154" s="2"/>
    </row>
    <row r="2155" customFormat="false" ht="15.75" hidden="false" customHeight="false" outlineLevel="0" collapsed="false">
      <c r="A2155" s="6" t="s">
        <v>469</v>
      </c>
      <c r="B2155" s="6" t="s">
        <v>470</v>
      </c>
      <c r="C2155" s="14" t="s">
        <v>471</v>
      </c>
      <c r="D2155" s="2" t="s">
        <v>472</v>
      </c>
      <c r="E2155" s="2" t="s">
        <v>473</v>
      </c>
      <c r="F2155" s="2"/>
      <c r="G2155" s="2" t="n">
        <v>26</v>
      </c>
      <c r="H2155" s="2" t="n">
        <v>5380</v>
      </c>
      <c r="I2155" s="2" t="s">
        <v>90</v>
      </c>
      <c r="J2155" s="6" t="s">
        <v>107</v>
      </c>
      <c r="K2155" s="14" t="n">
        <v>37</v>
      </c>
      <c r="L2155" s="2" t="n">
        <v>23</v>
      </c>
      <c r="M2155" s="2" t="s">
        <v>173</v>
      </c>
      <c r="N2155" s="6" t="s">
        <v>474</v>
      </c>
      <c r="O2155" s="5" t="s">
        <v>475</v>
      </c>
      <c r="P2155" s="2" t="s">
        <v>267</v>
      </c>
      <c r="Q2155" s="2"/>
      <c r="R2155" s="19"/>
      <c r="S2155" s="14"/>
      <c r="T2155" s="2"/>
      <c r="U2155" s="2"/>
      <c r="V2155" s="2"/>
      <c r="W2155" s="2"/>
      <c r="X2155" s="2"/>
      <c r="Y2155" s="2"/>
      <c r="Z2155" s="2"/>
      <c r="AA2155" s="2"/>
      <c r="AB2155" s="2"/>
    </row>
    <row r="2156" customFormat="false" ht="15.75" hidden="false" customHeight="false" outlineLevel="0" collapsed="false">
      <c r="A2156" s="6" t="s">
        <v>476</v>
      </c>
      <c r="B2156" s="6" t="s">
        <v>477</v>
      </c>
      <c r="C2156" s="14" t="s">
        <v>471</v>
      </c>
      <c r="D2156" s="2" t="s">
        <v>472</v>
      </c>
      <c r="E2156" s="2" t="s">
        <v>439</v>
      </c>
      <c r="F2156" s="2"/>
      <c r="G2156" s="2" t="n">
        <v>26</v>
      </c>
      <c r="H2156" s="2" t="n">
        <v>3850</v>
      </c>
      <c r="I2156" s="2" t="s">
        <v>90</v>
      </c>
      <c r="J2156" s="6" t="s">
        <v>107</v>
      </c>
      <c r="K2156" s="14" t="n">
        <v>34</v>
      </c>
      <c r="L2156" s="2" t="n">
        <v>29</v>
      </c>
      <c r="M2156" s="2" t="s">
        <v>173</v>
      </c>
      <c r="N2156" s="6" t="s">
        <v>474</v>
      </c>
      <c r="O2156" s="5" t="s">
        <v>475</v>
      </c>
      <c r="P2156" s="2" t="s">
        <v>267</v>
      </c>
      <c r="Q2156" s="2"/>
      <c r="R2156" s="19"/>
      <c r="S2156" s="14"/>
      <c r="T2156" s="2"/>
      <c r="U2156" s="2"/>
      <c r="V2156" s="2"/>
      <c r="W2156" s="2"/>
      <c r="X2156" s="2"/>
      <c r="Y2156" s="2"/>
      <c r="Z2156" s="2"/>
      <c r="AA2156" s="2"/>
      <c r="AB2156" s="2"/>
    </row>
    <row r="2157" customFormat="false" ht="15.75" hidden="false" customHeight="false" outlineLevel="0" collapsed="false">
      <c r="A2157" s="6" t="s">
        <v>469</v>
      </c>
      <c r="B2157" s="6" t="s">
        <v>470</v>
      </c>
      <c r="C2157" s="14" t="s">
        <v>471</v>
      </c>
      <c r="D2157" s="2" t="s">
        <v>472</v>
      </c>
      <c r="E2157" s="2" t="s">
        <v>473</v>
      </c>
      <c r="F2157" s="2"/>
      <c r="G2157" s="2" t="n">
        <v>26</v>
      </c>
      <c r="H2157" s="2" t="n">
        <v>5380</v>
      </c>
      <c r="I2157" s="2" t="s">
        <v>90</v>
      </c>
      <c r="J2157" s="6" t="s">
        <v>302</v>
      </c>
      <c r="K2157" s="14" t="n">
        <v>2</v>
      </c>
      <c r="L2157" s="2" t="n">
        <v>6</v>
      </c>
      <c r="M2157" s="2" t="s">
        <v>173</v>
      </c>
      <c r="N2157" s="6" t="s">
        <v>474</v>
      </c>
      <c r="O2157" s="5" t="s">
        <v>475</v>
      </c>
      <c r="P2157" s="2" t="s">
        <v>267</v>
      </c>
      <c r="Q2157" s="2"/>
      <c r="R2157" s="19"/>
      <c r="S2157" s="14"/>
      <c r="T2157" s="2"/>
      <c r="U2157" s="2"/>
      <c r="V2157" s="2"/>
      <c r="W2157" s="2"/>
      <c r="X2157" s="2"/>
      <c r="Y2157" s="2"/>
      <c r="Z2157" s="2"/>
      <c r="AA2157" s="2"/>
      <c r="AB2157" s="2"/>
    </row>
    <row r="2158" customFormat="false" ht="15.75" hidden="false" customHeight="false" outlineLevel="0" collapsed="false">
      <c r="A2158" s="6" t="s">
        <v>476</v>
      </c>
      <c r="B2158" s="6" t="s">
        <v>477</v>
      </c>
      <c r="C2158" s="14" t="s">
        <v>471</v>
      </c>
      <c r="D2158" s="2" t="s">
        <v>472</v>
      </c>
      <c r="E2158" s="2" t="s">
        <v>439</v>
      </c>
      <c r="F2158" s="2"/>
      <c r="G2158" s="2" t="n">
        <v>26</v>
      </c>
      <c r="H2158" s="2" t="n">
        <v>3850</v>
      </c>
      <c r="I2158" s="2" t="s">
        <v>90</v>
      </c>
      <c r="J2158" s="6" t="s">
        <v>302</v>
      </c>
      <c r="K2158" s="14" t="n">
        <v>2</v>
      </c>
      <c r="L2158" s="2" t="n">
        <v>4</v>
      </c>
      <c r="M2158" s="2" t="s">
        <v>173</v>
      </c>
      <c r="N2158" s="6" t="s">
        <v>474</v>
      </c>
      <c r="O2158" s="5" t="s">
        <v>475</v>
      </c>
      <c r="P2158" s="2" t="s">
        <v>267</v>
      </c>
      <c r="Q2158" s="2"/>
      <c r="R2158" s="19"/>
      <c r="S2158" s="14"/>
      <c r="T2158" s="2"/>
      <c r="U2158" s="2"/>
      <c r="V2158" s="2"/>
      <c r="W2158" s="2"/>
      <c r="X2158" s="2"/>
      <c r="Y2158" s="2"/>
      <c r="Z2158" s="2"/>
      <c r="AA2158" s="2"/>
      <c r="AB2158" s="2"/>
    </row>
    <row r="2159" customFormat="false" ht="15.75" hidden="false" customHeight="false" outlineLevel="0" collapsed="false">
      <c r="A2159" s="6" t="s">
        <v>469</v>
      </c>
      <c r="B2159" s="6" t="s">
        <v>470</v>
      </c>
      <c r="C2159" s="14" t="s">
        <v>471</v>
      </c>
      <c r="D2159" s="2" t="s">
        <v>472</v>
      </c>
      <c r="E2159" s="2" t="s">
        <v>473</v>
      </c>
      <c r="F2159" s="2"/>
      <c r="G2159" s="2" t="n">
        <v>26</v>
      </c>
      <c r="H2159" s="2" t="n">
        <v>5380</v>
      </c>
      <c r="I2159" s="2" t="s">
        <v>90</v>
      </c>
      <c r="J2159" s="6" t="s">
        <v>304</v>
      </c>
      <c r="K2159" s="14" t="n">
        <v>3</v>
      </c>
      <c r="L2159" s="2" t="n">
        <v>7</v>
      </c>
      <c r="M2159" s="2" t="s">
        <v>173</v>
      </c>
      <c r="N2159" s="6" t="s">
        <v>474</v>
      </c>
      <c r="O2159" s="5" t="s">
        <v>475</v>
      </c>
      <c r="P2159" s="2" t="s">
        <v>267</v>
      </c>
      <c r="Q2159" s="2"/>
      <c r="R2159" s="19"/>
      <c r="S2159" s="14"/>
      <c r="T2159" s="2"/>
      <c r="U2159" s="2"/>
      <c r="V2159" s="2"/>
      <c r="W2159" s="2"/>
      <c r="X2159" s="2"/>
      <c r="Y2159" s="2"/>
      <c r="Z2159" s="2"/>
      <c r="AA2159" s="2"/>
      <c r="AB2159" s="2"/>
    </row>
    <row r="2160" customFormat="false" ht="15.75" hidden="false" customHeight="false" outlineLevel="0" collapsed="false">
      <c r="A2160" s="6" t="s">
        <v>476</v>
      </c>
      <c r="B2160" s="6" t="s">
        <v>477</v>
      </c>
      <c r="C2160" s="14" t="s">
        <v>471</v>
      </c>
      <c r="D2160" s="2" t="s">
        <v>472</v>
      </c>
      <c r="E2160" s="2" t="s">
        <v>439</v>
      </c>
      <c r="F2160" s="2"/>
      <c r="G2160" s="2" t="n">
        <v>26</v>
      </c>
      <c r="H2160" s="2" t="n">
        <v>3850</v>
      </c>
      <c r="I2160" s="2" t="s">
        <v>90</v>
      </c>
      <c r="J2160" s="6" t="s">
        <v>304</v>
      </c>
      <c r="K2160" s="14" t="n">
        <v>23</v>
      </c>
      <c r="L2160" s="2" t="n">
        <v>25</v>
      </c>
      <c r="M2160" s="2" t="s">
        <v>173</v>
      </c>
      <c r="N2160" s="6" t="s">
        <v>474</v>
      </c>
      <c r="O2160" s="5" t="s">
        <v>475</v>
      </c>
      <c r="P2160" s="2" t="s">
        <v>267</v>
      </c>
      <c r="Q2160" s="2"/>
      <c r="R2160" s="19"/>
      <c r="S2160" s="14"/>
      <c r="T2160" s="2"/>
      <c r="U2160" s="2"/>
      <c r="V2160" s="2"/>
      <c r="W2160" s="2"/>
      <c r="X2160" s="2"/>
      <c r="Y2160" s="2"/>
      <c r="Z2160" s="2"/>
      <c r="AA2160" s="2"/>
      <c r="AB2160" s="2"/>
    </row>
    <row r="2161" customFormat="false" ht="15.75" hidden="false" customHeight="false" outlineLevel="0" collapsed="false">
      <c r="A2161" s="6" t="s">
        <v>469</v>
      </c>
      <c r="B2161" s="6" t="s">
        <v>470</v>
      </c>
      <c r="C2161" s="14" t="s">
        <v>471</v>
      </c>
      <c r="D2161" s="2" t="s">
        <v>472</v>
      </c>
      <c r="E2161" s="2" t="s">
        <v>473</v>
      </c>
      <c r="F2161" s="2"/>
      <c r="G2161" s="2" t="n">
        <v>26</v>
      </c>
      <c r="H2161" s="2" t="n">
        <v>5380</v>
      </c>
      <c r="I2161" s="2" t="s">
        <v>90</v>
      </c>
      <c r="J2161" s="6" t="s">
        <v>117</v>
      </c>
      <c r="K2161" s="14" t="n">
        <v>314</v>
      </c>
      <c r="L2161" s="2" t="n">
        <v>299</v>
      </c>
      <c r="M2161" s="2" t="s">
        <v>173</v>
      </c>
      <c r="N2161" s="6" t="s">
        <v>474</v>
      </c>
      <c r="O2161" s="5" t="s">
        <v>475</v>
      </c>
      <c r="P2161" s="2" t="s">
        <v>267</v>
      </c>
      <c r="Q2161" s="2"/>
      <c r="R2161" s="19"/>
      <c r="S2161" s="14"/>
      <c r="T2161" s="2"/>
      <c r="U2161" s="2"/>
      <c r="V2161" s="2"/>
      <c r="W2161" s="2"/>
      <c r="X2161" s="2"/>
      <c r="Y2161" s="2"/>
      <c r="Z2161" s="2"/>
      <c r="AA2161" s="2"/>
      <c r="AB2161" s="2"/>
    </row>
    <row r="2162" customFormat="false" ht="15.75" hidden="false" customHeight="false" outlineLevel="0" collapsed="false">
      <c r="A2162" s="6" t="s">
        <v>476</v>
      </c>
      <c r="B2162" s="6" t="s">
        <v>477</v>
      </c>
      <c r="C2162" s="14" t="s">
        <v>471</v>
      </c>
      <c r="D2162" s="2" t="s">
        <v>472</v>
      </c>
      <c r="E2162" s="2" t="s">
        <v>439</v>
      </c>
      <c r="F2162" s="2"/>
      <c r="G2162" s="2" t="n">
        <v>26</v>
      </c>
      <c r="H2162" s="2" t="n">
        <v>3850</v>
      </c>
      <c r="I2162" s="2" t="s">
        <v>90</v>
      </c>
      <c r="J2162" s="6" t="s">
        <v>117</v>
      </c>
      <c r="K2162" s="14" t="n">
        <v>727</v>
      </c>
      <c r="L2162" s="2" t="n">
        <v>628</v>
      </c>
      <c r="M2162" s="2" t="s">
        <v>173</v>
      </c>
      <c r="N2162" s="6" t="s">
        <v>474</v>
      </c>
      <c r="O2162" s="5" t="s">
        <v>475</v>
      </c>
      <c r="P2162" s="2" t="s">
        <v>267</v>
      </c>
      <c r="Q2162" s="2"/>
      <c r="R2162" s="19"/>
      <c r="S2162" s="14"/>
      <c r="T2162" s="2"/>
      <c r="U2162" s="2"/>
      <c r="V2162" s="2"/>
      <c r="W2162" s="2"/>
      <c r="X2162" s="2"/>
      <c r="Y2162" s="2"/>
      <c r="Z2162" s="2"/>
      <c r="AA2162" s="2"/>
      <c r="AB2162" s="2"/>
    </row>
    <row r="2163" customFormat="false" ht="15.75" hidden="false" customHeight="false" outlineLevel="0" collapsed="false">
      <c r="A2163" s="6" t="s">
        <v>469</v>
      </c>
      <c r="B2163" s="6" t="s">
        <v>470</v>
      </c>
      <c r="C2163" s="14" t="s">
        <v>471</v>
      </c>
      <c r="D2163" s="2" t="s">
        <v>472</v>
      </c>
      <c r="E2163" s="2" t="s">
        <v>473</v>
      </c>
      <c r="F2163" s="2"/>
      <c r="G2163" s="2" t="n">
        <v>26</v>
      </c>
      <c r="H2163" s="2" t="n">
        <v>5380</v>
      </c>
      <c r="I2163" s="2" t="s">
        <v>90</v>
      </c>
      <c r="J2163" s="6" t="s">
        <v>484</v>
      </c>
      <c r="K2163" s="14" t="n">
        <v>0</v>
      </c>
      <c r="L2163" s="2"/>
      <c r="M2163" s="2" t="s">
        <v>173</v>
      </c>
      <c r="N2163" s="6" t="s">
        <v>474</v>
      </c>
      <c r="O2163" s="5" t="s">
        <v>475</v>
      </c>
      <c r="P2163" s="2" t="s">
        <v>267</v>
      </c>
      <c r="Q2163" s="2"/>
      <c r="R2163" s="19"/>
      <c r="S2163" s="14"/>
      <c r="T2163" s="2"/>
      <c r="U2163" s="2"/>
      <c r="V2163" s="2"/>
      <c r="W2163" s="2"/>
      <c r="X2163" s="2"/>
      <c r="Y2163" s="2"/>
      <c r="Z2163" s="2"/>
      <c r="AA2163" s="2"/>
      <c r="AB2163" s="2"/>
    </row>
    <row r="2164" customFormat="false" ht="15.75" hidden="false" customHeight="false" outlineLevel="0" collapsed="false">
      <c r="A2164" s="6" t="s">
        <v>476</v>
      </c>
      <c r="B2164" s="6" t="s">
        <v>477</v>
      </c>
      <c r="C2164" s="14" t="s">
        <v>471</v>
      </c>
      <c r="D2164" s="2" t="s">
        <v>472</v>
      </c>
      <c r="E2164" s="2" t="s">
        <v>439</v>
      </c>
      <c r="F2164" s="2"/>
      <c r="G2164" s="2" t="n">
        <v>26</v>
      </c>
      <c r="H2164" s="2" t="n">
        <v>3850</v>
      </c>
      <c r="I2164" s="2" t="s">
        <v>90</v>
      </c>
      <c r="J2164" s="6" t="s">
        <v>484</v>
      </c>
      <c r="K2164" s="14" t="n">
        <v>1</v>
      </c>
      <c r="L2164" s="2" t="n">
        <v>3</v>
      </c>
      <c r="M2164" s="2" t="s">
        <v>173</v>
      </c>
      <c r="N2164" s="6" t="s">
        <v>474</v>
      </c>
      <c r="O2164" s="5" t="s">
        <v>475</v>
      </c>
      <c r="P2164" s="2" t="s">
        <v>267</v>
      </c>
      <c r="Q2164" s="2"/>
      <c r="R2164" s="19"/>
      <c r="S2164" s="14"/>
      <c r="T2164" s="2"/>
      <c r="U2164" s="2"/>
      <c r="V2164" s="2"/>
      <c r="W2164" s="2"/>
      <c r="X2164" s="2"/>
      <c r="Y2164" s="2"/>
      <c r="Z2164" s="2"/>
      <c r="AA2164" s="2"/>
      <c r="AB2164" s="2"/>
    </row>
    <row r="2165" customFormat="false" ht="15.75" hidden="false" customHeight="false" outlineLevel="0" collapsed="false">
      <c r="A2165" s="6" t="s">
        <v>469</v>
      </c>
      <c r="B2165" s="6" t="s">
        <v>470</v>
      </c>
      <c r="C2165" s="14" t="s">
        <v>471</v>
      </c>
      <c r="D2165" s="2" t="s">
        <v>472</v>
      </c>
      <c r="E2165" s="2" t="s">
        <v>473</v>
      </c>
      <c r="F2165" s="2"/>
      <c r="G2165" s="2" t="n">
        <v>26</v>
      </c>
      <c r="H2165" s="2" t="n">
        <v>5380</v>
      </c>
      <c r="I2165" s="2" t="s">
        <v>90</v>
      </c>
      <c r="J2165" s="6" t="s">
        <v>485</v>
      </c>
      <c r="K2165" s="14" t="n">
        <v>4</v>
      </c>
      <c r="L2165" s="2" t="n">
        <v>10</v>
      </c>
      <c r="M2165" s="2" t="s">
        <v>173</v>
      </c>
      <c r="N2165" s="6" t="s">
        <v>474</v>
      </c>
      <c r="O2165" s="5" t="s">
        <v>475</v>
      </c>
      <c r="P2165" s="2" t="s">
        <v>267</v>
      </c>
      <c r="Q2165" s="2"/>
      <c r="R2165" s="19"/>
      <c r="S2165" s="14"/>
      <c r="T2165" s="2"/>
      <c r="U2165" s="2"/>
      <c r="V2165" s="2"/>
      <c r="W2165" s="2"/>
      <c r="X2165" s="2"/>
      <c r="Y2165" s="2"/>
      <c r="Z2165" s="2"/>
      <c r="AA2165" s="2"/>
      <c r="AB2165" s="2"/>
    </row>
    <row r="2166" customFormat="false" ht="15.75" hidden="false" customHeight="false" outlineLevel="0" collapsed="false">
      <c r="A2166" s="6" t="s">
        <v>476</v>
      </c>
      <c r="B2166" s="6" t="s">
        <v>477</v>
      </c>
      <c r="C2166" s="14" t="s">
        <v>471</v>
      </c>
      <c r="D2166" s="2" t="s">
        <v>472</v>
      </c>
      <c r="E2166" s="2" t="s">
        <v>439</v>
      </c>
      <c r="F2166" s="2"/>
      <c r="G2166" s="2" t="n">
        <v>26</v>
      </c>
      <c r="H2166" s="2" t="n">
        <v>3850</v>
      </c>
      <c r="I2166" s="2" t="s">
        <v>90</v>
      </c>
      <c r="J2166" s="6" t="s">
        <v>485</v>
      </c>
      <c r="K2166" s="14" t="n">
        <v>10</v>
      </c>
      <c r="L2166" s="2" t="n">
        <v>16</v>
      </c>
      <c r="M2166" s="2" t="s">
        <v>173</v>
      </c>
      <c r="N2166" s="6" t="s">
        <v>474</v>
      </c>
      <c r="O2166" s="5" t="s">
        <v>475</v>
      </c>
      <c r="P2166" s="2" t="s">
        <v>267</v>
      </c>
      <c r="Q2166" s="2"/>
      <c r="R2166" s="19"/>
      <c r="S2166" s="14"/>
      <c r="T2166" s="2"/>
      <c r="U2166" s="2"/>
      <c r="V2166" s="2"/>
      <c r="W2166" s="2"/>
      <c r="X2166" s="2"/>
      <c r="Y2166" s="2"/>
      <c r="Z2166" s="2"/>
      <c r="AA2166" s="2"/>
      <c r="AB2166" s="2"/>
    </row>
    <row r="2167" customFormat="false" ht="15.75" hidden="false" customHeight="false" outlineLevel="0" collapsed="false">
      <c r="A2167" s="6" t="s">
        <v>469</v>
      </c>
      <c r="B2167" s="6" t="s">
        <v>470</v>
      </c>
      <c r="C2167" s="14" t="s">
        <v>471</v>
      </c>
      <c r="D2167" s="2" t="s">
        <v>472</v>
      </c>
      <c r="E2167" s="2" t="s">
        <v>473</v>
      </c>
      <c r="F2167" s="2"/>
      <c r="G2167" s="2" t="n">
        <v>26</v>
      </c>
      <c r="H2167" s="2" t="n">
        <v>5380</v>
      </c>
      <c r="I2167" s="2" t="s">
        <v>90</v>
      </c>
      <c r="J2167" s="6" t="s">
        <v>486</v>
      </c>
      <c r="K2167" s="14" t="n">
        <v>26</v>
      </c>
      <c r="L2167" s="2" t="n">
        <v>12</v>
      </c>
      <c r="M2167" s="2" t="s">
        <v>173</v>
      </c>
      <c r="N2167" s="6" t="s">
        <v>474</v>
      </c>
      <c r="O2167" s="5" t="s">
        <v>475</v>
      </c>
      <c r="P2167" s="2" t="s">
        <v>267</v>
      </c>
      <c r="Q2167" s="2"/>
      <c r="R2167" s="19"/>
      <c r="S2167" s="14"/>
      <c r="T2167" s="2"/>
      <c r="U2167" s="2"/>
      <c r="V2167" s="2"/>
      <c r="W2167" s="2"/>
      <c r="X2167" s="2"/>
      <c r="Y2167" s="2"/>
      <c r="Z2167" s="2"/>
      <c r="AA2167" s="2"/>
      <c r="AB2167" s="2"/>
    </row>
    <row r="2168" customFormat="false" ht="15.75" hidden="false" customHeight="false" outlineLevel="0" collapsed="false">
      <c r="A2168" s="6" t="s">
        <v>476</v>
      </c>
      <c r="B2168" s="6" t="s">
        <v>477</v>
      </c>
      <c r="C2168" s="14" t="s">
        <v>471</v>
      </c>
      <c r="D2168" s="2" t="s">
        <v>472</v>
      </c>
      <c r="E2168" s="2" t="s">
        <v>439</v>
      </c>
      <c r="F2168" s="2"/>
      <c r="G2168" s="2" t="n">
        <v>26</v>
      </c>
      <c r="H2168" s="2" t="n">
        <v>3850</v>
      </c>
      <c r="I2168" s="2" t="s">
        <v>90</v>
      </c>
      <c r="J2168" s="6" t="s">
        <v>486</v>
      </c>
      <c r="K2168" s="14" t="n">
        <v>45</v>
      </c>
      <c r="L2168" s="2" t="n">
        <v>26</v>
      </c>
      <c r="M2168" s="2" t="s">
        <v>173</v>
      </c>
      <c r="N2168" s="6" t="s">
        <v>474</v>
      </c>
      <c r="O2168" s="5" t="s">
        <v>475</v>
      </c>
      <c r="P2168" s="2" t="s">
        <v>267</v>
      </c>
      <c r="Q2168" s="2"/>
      <c r="R2168" s="19"/>
      <c r="S2168" s="14"/>
      <c r="T2168" s="2"/>
      <c r="U2168" s="2"/>
      <c r="V2168" s="2"/>
      <c r="W2168" s="2"/>
      <c r="X2168" s="2"/>
      <c r="Y2168" s="2"/>
      <c r="Z2168" s="2"/>
      <c r="AA2168" s="2"/>
      <c r="AB2168" s="2"/>
    </row>
    <row r="2169" customFormat="false" ht="15.75" hidden="false" customHeight="false" outlineLevel="0" collapsed="false">
      <c r="A2169" s="6" t="s">
        <v>469</v>
      </c>
      <c r="B2169" s="6" t="s">
        <v>470</v>
      </c>
      <c r="C2169" s="14" t="s">
        <v>471</v>
      </c>
      <c r="D2169" s="2" t="s">
        <v>472</v>
      </c>
      <c r="E2169" s="2" t="s">
        <v>473</v>
      </c>
      <c r="F2169" s="2"/>
      <c r="G2169" s="2" t="n">
        <v>26</v>
      </c>
      <c r="H2169" s="2" t="n">
        <v>5380</v>
      </c>
      <c r="I2169" s="2" t="s">
        <v>90</v>
      </c>
      <c r="J2169" s="6" t="s">
        <v>34</v>
      </c>
      <c r="K2169" s="14" t="n">
        <v>1913</v>
      </c>
      <c r="L2169" s="2" t="n">
        <v>722</v>
      </c>
      <c r="M2169" s="6" t="s">
        <v>487</v>
      </c>
      <c r="N2169" s="6" t="s">
        <v>474</v>
      </c>
      <c r="O2169" s="5" t="s">
        <v>475</v>
      </c>
      <c r="P2169" s="2" t="s">
        <v>335</v>
      </c>
      <c r="Q2169" s="2"/>
      <c r="R2169" s="19"/>
      <c r="S2169" s="14"/>
      <c r="T2169" s="2"/>
      <c r="U2169" s="2"/>
      <c r="V2169" s="2"/>
      <c r="W2169" s="2"/>
      <c r="X2169" s="2"/>
      <c r="Y2169" s="2"/>
      <c r="Z2169" s="2"/>
      <c r="AA2169" s="2"/>
      <c r="AB2169" s="2"/>
    </row>
    <row r="2170" customFormat="false" ht="15.75" hidden="false" customHeight="false" outlineLevel="0" collapsed="false">
      <c r="A2170" s="6" t="s">
        <v>476</v>
      </c>
      <c r="B2170" s="6" t="s">
        <v>477</v>
      </c>
      <c r="C2170" s="14" t="s">
        <v>471</v>
      </c>
      <c r="D2170" s="2" t="s">
        <v>472</v>
      </c>
      <c r="E2170" s="2" t="s">
        <v>439</v>
      </c>
      <c r="F2170" s="2"/>
      <c r="G2170" s="2" t="n">
        <v>26</v>
      </c>
      <c r="H2170" s="2" t="n">
        <v>3850</v>
      </c>
      <c r="I2170" s="2" t="s">
        <v>90</v>
      </c>
      <c r="J2170" s="6" t="s">
        <v>34</v>
      </c>
      <c r="K2170" s="14" t="n">
        <v>97</v>
      </c>
      <c r="L2170" s="2" t="n">
        <v>148</v>
      </c>
      <c r="M2170" s="6" t="s">
        <v>487</v>
      </c>
      <c r="N2170" s="6" t="s">
        <v>474</v>
      </c>
      <c r="O2170" s="5" t="s">
        <v>475</v>
      </c>
      <c r="P2170" s="2" t="s">
        <v>335</v>
      </c>
      <c r="Q2170" s="2"/>
      <c r="R2170" s="19"/>
      <c r="S2170" s="14"/>
      <c r="T2170" s="2"/>
      <c r="U2170" s="2"/>
      <c r="V2170" s="2"/>
      <c r="W2170" s="2"/>
      <c r="X2170" s="2"/>
      <c r="Y2170" s="2"/>
      <c r="Z2170" s="2"/>
      <c r="AA2170" s="2"/>
      <c r="AB2170" s="2"/>
    </row>
    <row r="2171" customFormat="false" ht="15.75" hidden="false" customHeight="false" outlineLevel="0" collapsed="false">
      <c r="A2171" s="6" t="s">
        <v>469</v>
      </c>
      <c r="B2171" s="6" t="s">
        <v>470</v>
      </c>
      <c r="C2171" s="14" t="s">
        <v>471</v>
      </c>
      <c r="D2171" s="2" t="s">
        <v>472</v>
      </c>
      <c r="E2171" s="2" t="s">
        <v>473</v>
      </c>
      <c r="F2171" s="2"/>
      <c r="G2171" s="2" t="n">
        <v>26</v>
      </c>
      <c r="H2171" s="2" t="n">
        <v>5380</v>
      </c>
      <c r="I2171" s="2" t="s">
        <v>90</v>
      </c>
      <c r="J2171" s="6" t="s">
        <v>83</v>
      </c>
      <c r="K2171" s="14" t="n">
        <v>18</v>
      </c>
      <c r="L2171" s="2" t="n">
        <v>57</v>
      </c>
      <c r="M2171" s="6" t="s">
        <v>487</v>
      </c>
      <c r="N2171" s="6" t="s">
        <v>474</v>
      </c>
      <c r="O2171" s="5" t="s">
        <v>475</v>
      </c>
      <c r="P2171" s="2" t="s">
        <v>335</v>
      </c>
      <c r="Q2171" s="2"/>
      <c r="R2171" s="19"/>
      <c r="S2171" s="14"/>
      <c r="T2171" s="2"/>
      <c r="U2171" s="2"/>
      <c r="V2171" s="2"/>
      <c r="W2171" s="2"/>
      <c r="X2171" s="2"/>
      <c r="Y2171" s="2"/>
      <c r="Z2171" s="2"/>
      <c r="AA2171" s="2"/>
      <c r="AB2171" s="2"/>
    </row>
    <row r="2172" customFormat="false" ht="15.75" hidden="false" customHeight="false" outlineLevel="0" collapsed="false">
      <c r="A2172" s="6" t="s">
        <v>476</v>
      </c>
      <c r="B2172" s="6" t="s">
        <v>477</v>
      </c>
      <c r="C2172" s="14" t="s">
        <v>471</v>
      </c>
      <c r="D2172" s="2" t="s">
        <v>472</v>
      </c>
      <c r="E2172" s="2" t="s">
        <v>439</v>
      </c>
      <c r="F2172" s="2"/>
      <c r="G2172" s="2" t="n">
        <v>26</v>
      </c>
      <c r="H2172" s="2" t="n">
        <v>3850</v>
      </c>
      <c r="I2172" s="2" t="s">
        <v>90</v>
      </c>
      <c r="J2172" s="6" t="s">
        <v>83</v>
      </c>
      <c r="K2172" s="14" t="n">
        <v>1084</v>
      </c>
      <c r="L2172" s="2" t="n">
        <v>3530</v>
      </c>
      <c r="M2172" s="6" t="s">
        <v>487</v>
      </c>
      <c r="N2172" s="6" t="s">
        <v>474</v>
      </c>
      <c r="O2172" s="5" t="s">
        <v>475</v>
      </c>
      <c r="P2172" s="2" t="s">
        <v>335</v>
      </c>
      <c r="Q2172" s="2"/>
      <c r="R2172" s="19"/>
      <c r="S2172" s="14"/>
      <c r="T2172" s="2"/>
      <c r="U2172" s="2"/>
      <c r="V2172" s="2"/>
      <c r="W2172" s="2"/>
      <c r="X2172" s="2"/>
      <c r="Y2172" s="2"/>
      <c r="Z2172" s="2"/>
      <c r="AA2172" s="2"/>
      <c r="AB2172" s="2"/>
    </row>
    <row r="2173" customFormat="false" ht="15.75" hidden="false" customHeight="false" outlineLevel="0" collapsed="false">
      <c r="A2173" s="6" t="s">
        <v>469</v>
      </c>
      <c r="B2173" s="6" t="s">
        <v>470</v>
      </c>
      <c r="C2173" s="14" t="s">
        <v>471</v>
      </c>
      <c r="D2173" s="2" t="s">
        <v>472</v>
      </c>
      <c r="E2173" s="2" t="s">
        <v>473</v>
      </c>
      <c r="F2173" s="2"/>
      <c r="G2173" s="2" t="n">
        <v>26</v>
      </c>
      <c r="H2173" s="2" t="n">
        <v>5380</v>
      </c>
      <c r="I2173" s="2" t="s">
        <v>90</v>
      </c>
      <c r="J2173" s="6" t="s">
        <v>178</v>
      </c>
      <c r="K2173" s="14" t="n">
        <v>935</v>
      </c>
      <c r="L2173" s="2" t="n">
        <v>612</v>
      </c>
      <c r="M2173" s="6" t="s">
        <v>487</v>
      </c>
      <c r="N2173" s="6" t="s">
        <v>474</v>
      </c>
      <c r="O2173" s="5" t="s">
        <v>475</v>
      </c>
      <c r="P2173" s="2" t="s">
        <v>335</v>
      </c>
      <c r="Q2173" s="2"/>
      <c r="R2173" s="19"/>
      <c r="S2173" s="14"/>
      <c r="T2173" s="2"/>
      <c r="U2173" s="2"/>
      <c r="V2173" s="2"/>
      <c r="W2173" s="2"/>
      <c r="X2173" s="2"/>
      <c r="Y2173" s="2"/>
      <c r="Z2173" s="2"/>
      <c r="AA2173" s="2"/>
      <c r="AB2173" s="2"/>
    </row>
    <row r="2174" customFormat="false" ht="15.75" hidden="false" customHeight="false" outlineLevel="0" collapsed="false">
      <c r="A2174" s="6" t="s">
        <v>476</v>
      </c>
      <c r="B2174" s="6" t="s">
        <v>477</v>
      </c>
      <c r="C2174" s="14" t="s">
        <v>471</v>
      </c>
      <c r="D2174" s="2" t="s">
        <v>472</v>
      </c>
      <c r="E2174" s="2" t="s">
        <v>439</v>
      </c>
      <c r="F2174" s="2"/>
      <c r="G2174" s="2" t="n">
        <v>26</v>
      </c>
      <c r="H2174" s="2" t="n">
        <v>3850</v>
      </c>
      <c r="I2174" s="2" t="s">
        <v>90</v>
      </c>
      <c r="J2174" s="6" t="s">
        <v>178</v>
      </c>
      <c r="K2174" s="14" t="n">
        <v>602</v>
      </c>
      <c r="L2174" s="2" t="n">
        <v>496</v>
      </c>
      <c r="M2174" s="6" t="s">
        <v>487</v>
      </c>
      <c r="N2174" s="6" t="s">
        <v>474</v>
      </c>
      <c r="O2174" s="5" t="s">
        <v>475</v>
      </c>
      <c r="P2174" s="2" t="s">
        <v>335</v>
      </c>
      <c r="Q2174" s="2"/>
      <c r="R2174" s="19"/>
      <c r="S2174" s="14"/>
      <c r="T2174" s="2"/>
      <c r="U2174" s="2"/>
      <c r="V2174" s="2"/>
      <c r="W2174" s="2"/>
      <c r="X2174" s="2"/>
      <c r="Y2174" s="2"/>
      <c r="Z2174" s="2"/>
      <c r="AA2174" s="2"/>
      <c r="AB2174" s="2"/>
    </row>
    <row r="2175" customFormat="false" ht="15.75" hidden="false" customHeight="false" outlineLevel="0" collapsed="false">
      <c r="A2175" s="6" t="s">
        <v>469</v>
      </c>
      <c r="B2175" s="6" t="s">
        <v>470</v>
      </c>
      <c r="C2175" s="14" t="s">
        <v>471</v>
      </c>
      <c r="D2175" s="2" t="s">
        <v>472</v>
      </c>
      <c r="E2175" s="2" t="s">
        <v>473</v>
      </c>
      <c r="F2175" s="2"/>
      <c r="G2175" s="2" t="n">
        <v>26</v>
      </c>
      <c r="H2175" s="2" t="n">
        <v>5380</v>
      </c>
      <c r="I2175" s="2" t="s">
        <v>90</v>
      </c>
      <c r="J2175" s="6" t="s">
        <v>478</v>
      </c>
      <c r="K2175" s="14" t="n">
        <v>680</v>
      </c>
      <c r="L2175" s="2" t="n">
        <v>1612</v>
      </c>
      <c r="M2175" s="6" t="s">
        <v>487</v>
      </c>
      <c r="N2175" s="6" t="s">
        <v>474</v>
      </c>
      <c r="O2175" s="5" t="s">
        <v>475</v>
      </c>
      <c r="P2175" s="2" t="s">
        <v>335</v>
      </c>
      <c r="Q2175" s="2"/>
      <c r="R2175" s="19"/>
      <c r="S2175" s="14"/>
      <c r="T2175" s="2"/>
      <c r="U2175" s="2"/>
      <c r="V2175" s="2"/>
      <c r="W2175" s="2"/>
      <c r="X2175" s="2"/>
      <c r="Y2175" s="2"/>
      <c r="Z2175" s="2"/>
      <c r="AA2175" s="2"/>
      <c r="AB2175" s="2"/>
    </row>
    <row r="2176" customFormat="false" ht="15.75" hidden="false" customHeight="false" outlineLevel="0" collapsed="false">
      <c r="A2176" s="6" t="s">
        <v>476</v>
      </c>
      <c r="B2176" s="6" t="s">
        <v>477</v>
      </c>
      <c r="C2176" s="14" t="s">
        <v>471</v>
      </c>
      <c r="D2176" s="2" t="s">
        <v>472</v>
      </c>
      <c r="E2176" s="2" t="s">
        <v>439</v>
      </c>
      <c r="F2176" s="2"/>
      <c r="G2176" s="2" t="n">
        <v>26</v>
      </c>
      <c r="H2176" s="2" t="n">
        <v>3850</v>
      </c>
      <c r="I2176" s="2" t="s">
        <v>90</v>
      </c>
      <c r="J2176" s="6" t="s">
        <v>478</v>
      </c>
      <c r="K2176" s="14" t="n">
        <v>1191</v>
      </c>
      <c r="L2176" s="2" t="n">
        <v>1460</v>
      </c>
      <c r="M2176" s="6" t="s">
        <v>487</v>
      </c>
      <c r="N2176" s="6" t="s">
        <v>474</v>
      </c>
      <c r="O2176" s="5" t="s">
        <v>475</v>
      </c>
      <c r="P2176" s="2" t="s">
        <v>335</v>
      </c>
      <c r="Q2176" s="2"/>
      <c r="R2176" s="19"/>
      <c r="S2176" s="14"/>
      <c r="T2176" s="2"/>
      <c r="U2176" s="2"/>
      <c r="V2176" s="2"/>
      <c r="W2176" s="2"/>
      <c r="X2176" s="2"/>
      <c r="Y2176" s="2"/>
      <c r="Z2176" s="2"/>
      <c r="AA2176" s="2"/>
      <c r="AB2176" s="2"/>
    </row>
    <row r="2177" customFormat="false" ht="15.75" hidden="false" customHeight="false" outlineLevel="0" collapsed="false">
      <c r="A2177" s="6" t="s">
        <v>469</v>
      </c>
      <c r="B2177" s="6" t="s">
        <v>470</v>
      </c>
      <c r="C2177" s="14" t="s">
        <v>471</v>
      </c>
      <c r="D2177" s="2" t="s">
        <v>472</v>
      </c>
      <c r="E2177" s="2" t="s">
        <v>473</v>
      </c>
      <c r="F2177" s="2"/>
      <c r="G2177" s="2" t="n">
        <v>26</v>
      </c>
      <c r="H2177" s="2" t="n">
        <v>5380</v>
      </c>
      <c r="I2177" s="2" t="s">
        <v>90</v>
      </c>
      <c r="J2177" s="4" t="s">
        <v>82</v>
      </c>
      <c r="K2177" s="14" t="n">
        <v>25</v>
      </c>
      <c r="L2177" s="2" t="n">
        <v>82</v>
      </c>
      <c r="M2177" s="6" t="s">
        <v>487</v>
      </c>
      <c r="N2177" s="6" t="s">
        <v>474</v>
      </c>
      <c r="O2177" s="5" t="s">
        <v>475</v>
      </c>
      <c r="P2177" s="2" t="s">
        <v>335</v>
      </c>
      <c r="Q2177" s="2"/>
      <c r="R2177" s="19"/>
      <c r="S2177" s="14"/>
      <c r="T2177" s="2"/>
      <c r="U2177" s="2"/>
      <c r="V2177" s="2"/>
      <c r="W2177" s="2"/>
      <c r="X2177" s="2"/>
      <c r="Y2177" s="2"/>
      <c r="Z2177" s="2"/>
      <c r="AA2177" s="2"/>
      <c r="AB2177" s="2"/>
    </row>
    <row r="2178" customFormat="false" ht="15.75" hidden="false" customHeight="false" outlineLevel="0" collapsed="false">
      <c r="A2178" s="6" t="s">
        <v>476</v>
      </c>
      <c r="B2178" s="6" t="s">
        <v>477</v>
      </c>
      <c r="C2178" s="14" t="s">
        <v>471</v>
      </c>
      <c r="D2178" s="2" t="s">
        <v>472</v>
      </c>
      <c r="E2178" s="2" t="s">
        <v>439</v>
      </c>
      <c r="F2178" s="2"/>
      <c r="G2178" s="2" t="n">
        <v>26</v>
      </c>
      <c r="H2178" s="2" t="n">
        <v>3850</v>
      </c>
      <c r="I2178" s="2" t="s">
        <v>90</v>
      </c>
      <c r="J2178" s="4" t="s">
        <v>82</v>
      </c>
      <c r="K2178" s="14" t="n">
        <v>305</v>
      </c>
      <c r="L2178" s="2" t="n">
        <v>383</v>
      </c>
      <c r="M2178" s="6" t="s">
        <v>487</v>
      </c>
      <c r="N2178" s="6" t="s">
        <v>474</v>
      </c>
      <c r="O2178" s="5" t="s">
        <v>475</v>
      </c>
      <c r="P2178" s="2" t="s">
        <v>335</v>
      </c>
      <c r="Q2178" s="2"/>
      <c r="R2178" s="19"/>
      <c r="S2178" s="14"/>
      <c r="T2178" s="2"/>
      <c r="U2178" s="2"/>
      <c r="V2178" s="2"/>
      <c r="W2178" s="2"/>
      <c r="X2178" s="2"/>
      <c r="Y2178" s="2"/>
      <c r="Z2178" s="2"/>
      <c r="AA2178" s="2"/>
      <c r="AB2178" s="2"/>
    </row>
    <row r="2179" customFormat="false" ht="15.75" hidden="false" customHeight="false" outlineLevel="0" collapsed="false">
      <c r="A2179" s="6" t="s">
        <v>469</v>
      </c>
      <c r="B2179" s="6" t="s">
        <v>470</v>
      </c>
      <c r="C2179" s="14" t="s">
        <v>471</v>
      </c>
      <c r="D2179" s="2" t="s">
        <v>472</v>
      </c>
      <c r="E2179" s="2" t="s">
        <v>473</v>
      </c>
      <c r="F2179" s="2"/>
      <c r="G2179" s="2" t="n">
        <v>26</v>
      </c>
      <c r="H2179" s="2" t="n">
        <v>5380</v>
      </c>
      <c r="I2179" s="2" t="s">
        <v>90</v>
      </c>
      <c r="J2179" s="6" t="s">
        <v>479</v>
      </c>
      <c r="K2179" s="6" t="n">
        <v>43</v>
      </c>
      <c r="L2179" s="6" t="n">
        <v>137</v>
      </c>
      <c r="M2179" s="6" t="s">
        <v>487</v>
      </c>
      <c r="N2179" s="6" t="s">
        <v>474</v>
      </c>
      <c r="O2179" s="5" t="s">
        <v>475</v>
      </c>
      <c r="P2179" s="2" t="s">
        <v>335</v>
      </c>
      <c r="Q2179" s="2"/>
      <c r="R2179" s="19"/>
      <c r="S2179" s="14"/>
      <c r="T2179" s="2"/>
      <c r="U2179" s="2"/>
      <c r="V2179" s="2"/>
      <c r="W2179" s="2"/>
      <c r="X2179" s="2"/>
      <c r="Y2179" s="2"/>
      <c r="Z2179" s="2"/>
      <c r="AA2179" s="2"/>
      <c r="AB2179" s="2"/>
    </row>
    <row r="2180" customFormat="false" ht="15.75" hidden="false" customHeight="false" outlineLevel="0" collapsed="false">
      <c r="A2180" s="6" t="s">
        <v>476</v>
      </c>
      <c r="B2180" s="6" t="s">
        <v>477</v>
      </c>
      <c r="C2180" s="14" t="s">
        <v>471</v>
      </c>
      <c r="D2180" s="2" t="s">
        <v>472</v>
      </c>
      <c r="E2180" s="2" t="s">
        <v>439</v>
      </c>
      <c r="F2180" s="2"/>
      <c r="G2180" s="2" t="n">
        <v>26</v>
      </c>
      <c r="H2180" s="2" t="n">
        <v>3850</v>
      </c>
      <c r="I2180" s="2" t="s">
        <v>90</v>
      </c>
      <c r="J2180" s="6" t="s">
        <v>479</v>
      </c>
      <c r="K2180" s="6" t="n">
        <v>0</v>
      </c>
      <c r="L2180" s="2"/>
      <c r="M2180" s="6" t="s">
        <v>487</v>
      </c>
      <c r="N2180" s="6" t="s">
        <v>474</v>
      </c>
      <c r="O2180" s="5" t="s">
        <v>475</v>
      </c>
      <c r="P2180" s="2" t="s">
        <v>335</v>
      </c>
      <c r="Q2180" s="2"/>
      <c r="R2180" s="19"/>
      <c r="S2180" s="14"/>
      <c r="T2180" s="2"/>
      <c r="U2180" s="2"/>
      <c r="V2180" s="2"/>
      <c r="W2180" s="2"/>
      <c r="X2180" s="2"/>
      <c r="Y2180" s="2"/>
      <c r="Z2180" s="2"/>
      <c r="AA2180" s="2"/>
      <c r="AB2180" s="2"/>
    </row>
    <row r="2181" customFormat="false" ht="15.75" hidden="false" customHeight="false" outlineLevel="0" collapsed="false">
      <c r="A2181" s="6" t="s">
        <v>469</v>
      </c>
      <c r="B2181" s="6" t="s">
        <v>470</v>
      </c>
      <c r="C2181" s="14" t="s">
        <v>471</v>
      </c>
      <c r="D2181" s="2" t="s">
        <v>472</v>
      </c>
      <c r="E2181" s="2" t="s">
        <v>473</v>
      </c>
      <c r="F2181" s="2"/>
      <c r="G2181" s="2" t="n">
        <v>26</v>
      </c>
      <c r="H2181" s="2" t="n">
        <v>5380</v>
      </c>
      <c r="I2181" s="2" t="s">
        <v>90</v>
      </c>
      <c r="J2181" s="2" t="s">
        <v>158</v>
      </c>
      <c r="K2181" s="14" t="n">
        <v>1</v>
      </c>
      <c r="L2181" s="2" t="n">
        <v>5</v>
      </c>
      <c r="M2181" s="6" t="s">
        <v>487</v>
      </c>
      <c r="N2181" s="6" t="s">
        <v>474</v>
      </c>
      <c r="O2181" s="5" t="s">
        <v>475</v>
      </c>
      <c r="P2181" s="2" t="s">
        <v>335</v>
      </c>
      <c r="Q2181" s="2"/>
      <c r="R2181" s="19"/>
      <c r="S2181" s="14"/>
      <c r="T2181" s="2"/>
      <c r="U2181" s="2"/>
      <c r="V2181" s="2"/>
      <c r="W2181" s="2"/>
      <c r="X2181" s="2"/>
      <c r="Y2181" s="2"/>
      <c r="Z2181" s="2"/>
      <c r="AA2181" s="2"/>
      <c r="AB2181" s="2"/>
    </row>
    <row r="2182" customFormat="false" ht="15.75" hidden="false" customHeight="false" outlineLevel="0" collapsed="false">
      <c r="A2182" s="6" t="s">
        <v>476</v>
      </c>
      <c r="B2182" s="6" t="s">
        <v>477</v>
      </c>
      <c r="C2182" s="14" t="s">
        <v>471</v>
      </c>
      <c r="D2182" s="2" t="s">
        <v>472</v>
      </c>
      <c r="E2182" s="2" t="s">
        <v>439</v>
      </c>
      <c r="F2182" s="2"/>
      <c r="G2182" s="2" t="n">
        <v>26</v>
      </c>
      <c r="H2182" s="2" t="n">
        <v>3850</v>
      </c>
      <c r="I2182" s="2" t="s">
        <v>90</v>
      </c>
      <c r="J2182" s="2" t="s">
        <v>158</v>
      </c>
      <c r="K2182" s="14" t="n">
        <v>34</v>
      </c>
      <c r="L2182" s="2" t="n">
        <v>39</v>
      </c>
      <c r="M2182" s="6" t="s">
        <v>487</v>
      </c>
      <c r="N2182" s="6" t="s">
        <v>474</v>
      </c>
      <c r="O2182" s="5" t="s">
        <v>475</v>
      </c>
      <c r="P2182" s="2" t="s">
        <v>335</v>
      </c>
      <c r="Q2182" s="2"/>
      <c r="R2182" s="19"/>
      <c r="S2182" s="14"/>
      <c r="T2182" s="2"/>
      <c r="U2182" s="2"/>
      <c r="V2182" s="2"/>
      <c r="W2182" s="2"/>
      <c r="X2182" s="2"/>
      <c r="Y2182" s="2"/>
      <c r="Z2182" s="2"/>
      <c r="AA2182" s="2"/>
      <c r="AB2182" s="2"/>
    </row>
    <row r="2183" customFormat="false" ht="15.75" hidden="false" customHeight="false" outlineLevel="0" collapsed="false">
      <c r="A2183" s="6" t="s">
        <v>469</v>
      </c>
      <c r="B2183" s="6" t="s">
        <v>470</v>
      </c>
      <c r="C2183" s="14" t="s">
        <v>471</v>
      </c>
      <c r="D2183" s="2" t="s">
        <v>472</v>
      </c>
      <c r="E2183" s="2" t="s">
        <v>473</v>
      </c>
      <c r="F2183" s="2"/>
      <c r="G2183" s="2" t="n">
        <v>26</v>
      </c>
      <c r="H2183" s="2" t="n">
        <v>5380</v>
      </c>
      <c r="I2183" s="2" t="s">
        <v>90</v>
      </c>
      <c r="J2183" s="6" t="s">
        <v>480</v>
      </c>
      <c r="K2183" s="14" t="n">
        <v>4</v>
      </c>
      <c r="L2183" s="2" t="n">
        <v>14</v>
      </c>
      <c r="M2183" s="6" t="s">
        <v>487</v>
      </c>
      <c r="N2183" s="6" t="s">
        <v>474</v>
      </c>
      <c r="O2183" s="5" t="s">
        <v>475</v>
      </c>
      <c r="P2183" s="2" t="s">
        <v>335</v>
      </c>
      <c r="Q2183" s="2"/>
      <c r="R2183" s="19"/>
      <c r="S2183" s="14"/>
      <c r="T2183" s="2"/>
      <c r="U2183" s="2"/>
      <c r="V2183" s="2"/>
      <c r="W2183" s="2"/>
      <c r="X2183" s="2"/>
      <c r="Y2183" s="2"/>
      <c r="Z2183" s="2"/>
      <c r="AA2183" s="2"/>
      <c r="AB2183" s="2"/>
    </row>
    <row r="2184" customFormat="false" ht="15.75" hidden="false" customHeight="false" outlineLevel="0" collapsed="false">
      <c r="A2184" s="6" t="s">
        <v>476</v>
      </c>
      <c r="B2184" s="6" t="s">
        <v>477</v>
      </c>
      <c r="C2184" s="14" t="s">
        <v>471</v>
      </c>
      <c r="D2184" s="2" t="s">
        <v>472</v>
      </c>
      <c r="E2184" s="2" t="s">
        <v>439</v>
      </c>
      <c r="F2184" s="2"/>
      <c r="G2184" s="2" t="n">
        <v>26</v>
      </c>
      <c r="H2184" s="2" t="n">
        <v>3850</v>
      </c>
      <c r="I2184" s="2" t="s">
        <v>90</v>
      </c>
      <c r="J2184" s="6" t="s">
        <v>480</v>
      </c>
      <c r="K2184" s="14" t="n">
        <v>40</v>
      </c>
      <c r="L2184" s="2" t="n">
        <v>110</v>
      </c>
      <c r="M2184" s="6" t="s">
        <v>487</v>
      </c>
      <c r="N2184" s="6" t="s">
        <v>474</v>
      </c>
      <c r="O2184" s="5" t="s">
        <v>475</v>
      </c>
      <c r="P2184" s="2" t="s">
        <v>335</v>
      </c>
      <c r="Q2184" s="2"/>
      <c r="R2184" s="19"/>
      <c r="S2184" s="14"/>
      <c r="T2184" s="2"/>
      <c r="U2184" s="2"/>
      <c r="V2184" s="2"/>
      <c r="W2184" s="2"/>
      <c r="X2184" s="2"/>
      <c r="Y2184" s="2"/>
      <c r="Z2184" s="2"/>
      <c r="AA2184" s="2"/>
      <c r="AB2184" s="2"/>
    </row>
    <row r="2185" customFormat="false" ht="15.75" hidden="false" customHeight="false" outlineLevel="0" collapsed="false">
      <c r="A2185" s="6" t="s">
        <v>469</v>
      </c>
      <c r="B2185" s="6" t="s">
        <v>470</v>
      </c>
      <c r="C2185" s="14" t="s">
        <v>471</v>
      </c>
      <c r="D2185" s="2" t="s">
        <v>472</v>
      </c>
      <c r="E2185" s="2" t="s">
        <v>473</v>
      </c>
      <c r="F2185" s="2"/>
      <c r="G2185" s="2" t="n">
        <v>26</v>
      </c>
      <c r="H2185" s="2" t="n">
        <v>5380</v>
      </c>
      <c r="I2185" s="2" t="s">
        <v>90</v>
      </c>
      <c r="J2185" s="6" t="s">
        <v>479</v>
      </c>
      <c r="K2185" s="14" t="n">
        <v>0</v>
      </c>
      <c r="L2185" s="2"/>
      <c r="M2185" s="6" t="s">
        <v>487</v>
      </c>
      <c r="N2185" s="6" t="s">
        <v>474</v>
      </c>
      <c r="O2185" s="5" t="s">
        <v>475</v>
      </c>
      <c r="P2185" s="2" t="s">
        <v>335</v>
      </c>
      <c r="Q2185" s="2"/>
      <c r="R2185" s="19"/>
      <c r="S2185" s="14"/>
      <c r="T2185" s="2"/>
      <c r="U2185" s="2"/>
      <c r="V2185" s="2"/>
      <c r="W2185" s="2"/>
      <c r="X2185" s="2"/>
      <c r="Y2185" s="2"/>
      <c r="Z2185" s="2"/>
      <c r="AA2185" s="2"/>
      <c r="AB2185" s="2"/>
    </row>
    <row r="2186" customFormat="false" ht="15.75" hidden="false" customHeight="false" outlineLevel="0" collapsed="false">
      <c r="A2186" s="6" t="s">
        <v>476</v>
      </c>
      <c r="B2186" s="6" t="s">
        <v>477</v>
      </c>
      <c r="C2186" s="14" t="s">
        <v>471</v>
      </c>
      <c r="D2186" s="2" t="s">
        <v>472</v>
      </c>
      <c r="E2186" s="2" t="s">
        <v>439</v>
      </c>
      <c r="F2186" s="2"/>
      <c r="G2186" s="2" t="n">
        <v>26</v>
      </c>
      <c r="H2186" s="2" t="n">
        <v>3850</v>
      </c>
      <c r="I2186" s="2" t="s">
        <v>90</v>
      </c>
      <c r="J2186" s="6" t="s">
        <v>479</v>
      </c>
      <c r="K2186" s="14" t="n">
        <v>25</v>
      </c>
      <c r="L2186" s="2" t="n">
        <v>70</v>
      </c>
      <c r="M2186" s="6" t="s">
        <v>487</v>
      </c>
      <c r="N2186" s="6" t="s">
        <v>474</v>
      </c>
      <c r="O2186" s="5" t="s">
        <v>475</v>
      </c>
      <c r="P2186" s="2" t="s">
        <v>335</v>
      </c>
      <c r="Q2186" s="2"/>
      <c r="R2186" s="19"/>
      <c r="S2186" s="14"/>
      <c r="T2186" s="2"/>
      <c r="U2186" s="2"/>
      <c r="V2186" s="2"/>
      <c r="W2186" s="2"/>
      <c r="X2186" s="2"/>
      <c r="Y2186" s="2"/>
      <c r="Z2186" s="2"/>
      <c r="AA2186" s="2"/>
      <c r="AB2186" s="2"/>
    </row>
    <row r="2187" customFormat="false" ht="15.75" hidden="false" customHeight="false" outlineLevel="0" collapsed="false">
      <c r="A2187" s="6" t="s">
        <v>469</v>
      </c>
      <c r="B2187" s="6" t="s">
        <v>470</v>
      </c>
      <c r="C2187" s="14" t="s">
        <v>471</v>
      </c>
      <c r="D2187" s="2" t="s">
        <v>472</v>
      </c>
      <c r="E2187" s="2" t="s">
        <v>473</v>
      </c>
      <c r="F2187" s="2"/>
      <c r="G2187" s="2" t="n">
        <v>26</v>
      </c>
      <c r="H2187" s="2" t="n">
        <v>5380</v>
      </c>
      <c r="I2187" s="2" t="s">
        <v>90</v>
      </c>
      <c r="J2187" s="6" t="s">
        <v>481</v>
      </c>
      <c r="K2187" s="14" t="n">
        <v>0</v>
      </c>
      <c r="L2187" s="2"/>
      <c r="M2187" s="6" t="s">
        <v>487</v>
      </c>
      <c r="N2187" s="6" t="s">
        <v>474</v>
      </c>
      <c r="O2187" s="5" t="s">
        <v>475</v>
      </c>
      <c r="P2187" s="2" t="s">
        <v>335</v>
      </c>
      <c r="Q2187" s="2"/>
      <c r="R2187" s="19"/>
      <c r="S2187" s="14"/>
      <c r="T2187" s="2"/>
      <c r="U2187" s="2"/>
      <c r="V2187" s="2"/>
      <c r="W2187" s="2"/>
      <c r="X2187" s="2"/>
      <c r="Y2187" s="2"/>
      <c r="Z2187" s="2"/>
      <c r="AA2187" s="2"/>
      <c r="AB2187" s="2"/>
    </row>
    <row r="2188" customFormat="false" ht="15.75" hidden="false" customHeight="false" outlineLevel="0" collapsed="false">
      <c r="A2188" s="6" t="s">
        <v>476</v>
      </c>
      <c r="B2188" s="6" t="s">
        <v>477</v>
      </c>
      <c r="C2188" s="14" t="s">
        <v>471</v>
      </c>
      <c r="D2188" s="2" t="s">
        <v>472</v>
      </c>
      <c r="E2188" s="2" t="s">
        <v>439</v>
      </c>
      <c r="F2188" s="2"/>
      <c r="G2188" s="2" t="n">
        <v>26</v>
      </c>
      <c r="H2188" s="2" t="n">
        <v>3850</v>
      </c>
      <c r="I2188" s="2" t="s">
        <v>90</v>
      </c>
      <c r="J2188" s="6" t="s">
        <v>481</v>
      </c>
      <c r="K2188" s="14" t="n">
        <v>0</v>
      </c>
      <c r="L2188" s="2"/>
      <c r="M2188" s="6" t="s">
        <v>487</v>
      </c>
      <c r="N2188" s="6" t="s">
        <v>474</v>
      </c>
      <c r="O2188" s="5" t="s">
        <v>475</v>
      </c>
      <c r="P2188" s="2" t="s">
        <v>335</v>
      </c>
      <c r="Q2188" s="2"/>
      <c r="R2188" s="19"/>
      <c r="S2188" s="14"/>
      <c r="T2188" s="2"/>
      <c r="U2188" s="2"/>
      <c r="V2188" s="2"/>
      <c r="W2188" s="2"/>
      <c r="X2188" s="2"/>
      <c r="Y2188" s="2"/>
      <c r="Z2188" s="2"/>
      <c r="AA2188" s="2"/>
      <c r="AB2188" s="2"/>
    </row>
    <row r="2189" customFormat="false" ht="15.75" hidden="false" customHeight="false" outlineLevel="0" collapsed="false">
      <c r="A2189" s="6" t="s">
        <v>469</v>
      </c>
      <c r="B2189" s="6" t="s">
        <v>470</v>
      </c>
      <c r="C2189" s="14" t="s">
        <v>471</v>
      </c>
      <c r="D2189" s="2" t="s">
        <v>472</v>
      </c>
      <c r="E2189" s="2" t="s">
        <v>473</v>
      </c>
      <c r="F2189" s="2"/>
      <c r="G2189" s="2" t="n">
        <v>26</v>
      </c>
      <c r="H2189" s="2" t="n">
        <v>5380</v>
      </c>
      <c r="I2189" s="2" t="s">
        <v>90</v>
      </c>
      <c r="J2189" s="6" t="s">
        <v>482</v>
      </c>
      <c r="K2189" s="14" t="n">
        <v>1073</v>
      </c>
      <c r="L2189" s="2" t="n">
        <v>1103</v>
      </c>
      <c r="M2189" s="6" t="s">
        <v>487</v>
      </c>
      <c r="N2189" s="6" t="s">
        <v>474</v>
      </c>
      <c r="O2189" s="5" t="s">
        <v>475</v>
      </c>
      <c r="P2189" s="2" t="s">
        <v>335</v>
      </c>
      <c r="Q2189" s="2"/>
      <c r="R2189" s="19"/>
      <c r="S2189" s="14"/>
      <c r="T2189" s="2"/>
      <c r="U2189" s="2"/>
      <c r="V2189" s="2"/>
      <c r="W2189" s="2"/>
      <c r="X2189" s="2"/>
      <c r="Y2189" s="2"/>
      <c r="Z2189" s="2"/>
      <c r="AA2189" s="2"/>
      <c r="AB2189" s="2"/>
    </row>
    <row r="2190" customFormat="false" ht="15.75" hidden="false" customHeight="false" outlineLevel="0" collapsed="false">
      <c r="A2190" s="6" t="s">
        <v>476</v>
      </c>
      <c r="B2190" s="6" t="s">
        <v>477</v>
      </c>
      <c r="C2190" s="14" t="s">
        <v>471</v>
      </c>
      <c r="D2190" s="2" t="s">
        <v>472</v>
      </c>
      <c r="E2190" s="2" t="s">
        <v>439</v>
      </c>
      <c r="F2190" s="2"/>
      <c r="G2190" s="2" t="n">
        <v>26</v>
      </c>
      <c r="H2190" s="2" t="n">
        <v>3850</v>
      </c>
      <c r="I2190" s="2" t="s">
        <v>90</v>
      </c>
      <c r="J2190" s="6" t="s">
        <v>482</v>
      </c>
      <c r="K2190" s="14" t="n">
        <v>13</v>
      </c>
      <c r="L2190" s="2" t="n">
        <v>25</v>
      </c>
      <c r="M2190" s="6" t="s">
        <v>487</v>
      </c>
      <c r="N2190" s="6" t="s">
        <v>474</v>
      </c>
      <c r="O2190" s="5" t="s">
        <v>475</v>
      </c>
      <c r="P2190" s="2" t="s">
        <v>335</v>
      </c>
      <c r="Q2190" s="2"/>
      <c r="R2190" s="19"/>
      <c r="S2190" s="14"/>
      <c r="T2190" s="2"/>
      <c r="U2190" s="2"/>
      <c r="V2190" s="2"/>
      <c r="W2190" s="2"/>
      <c r="X2190" s="2"/>
      <c r="Y2190" s="2"/>
      <c r="Z2190" s="2"/>
      <c r="AA2190" s="2"/>
      <c r="AB2190" s="2"/>
    </row>
    <row r="2191" customFormat="false" ht="15.75" hidden="false" customHeight="false" outlineLevel="0" collapsed="false">
      <c r="A2191" s="6" t="s">
        <v>469</v>
      </c>
      <c r="B2191" s="6" t="s">
        <v>470</v>
      </c>
      <c r="C2191" s="14" t="s">
        <v>471</v>
      </c>
      <c r="D2191" s="2" t="s">
        <v>472</v>
      </c>
      <c r="E2191" s="2" t="s">
        <v>473</v>
      </c>
      <c r="F2191" s="2"/>
      <c r="G2191" s="2" t="n">
        <v>26</v>
      </c>
      <c r="H2191" s="2" t="n">
        <v>5380</v>
      </c>
      <c r="I2191" s="2" t="s">
        <v>90</v>
      </c>
      <c r="J2191" s="6" t="s">
        <v>483</v>
      </c>
      <c r="K2191" s="14" t="n">
        <v>3</v>
      </c>
      <c r="L2191" s="2" t="n">
        <v>5</v>
      </c>
      <c r="M2191" s="6" t="s">
        <v>487</v>
      </c>
      <c r="N2191" s="6" t="s">
        <v>474</v>
      </c>
      <c r="O2191" s="5" t="s">
        <v>475</v>
      </c>
      <c r="P2191" s="2" t="s">
        <v>335</v>
      </c>
      <c r="Q2191" s="2"/>
      <c r="R2191" s="19"/>
      <c r="S2191" s="14"/>
      <c r="T2191" s="2"/>
      <c r="U2191" s="2"/>
      <c r="V2191" s="2"/>
      <c r="W2191" s="2"/>
      <c r="X2191" s="2"/>
      <c r="Y2191" s="2"/>
      <c r="Z2191" s="2"/>
      <c r="AA2191" s="2"/>
      <c r="AB2191" s="2"/>
    </row>
    <row r="2192" customFormat="false" ht="15.75" hidden="false" customHeight="false" outlineLevel="0" collapsed="false">
      <c r="A2192" s="6" t="s">
        <v>476</v>
      </c>
      <c r="B2192" s="6" t="s">
        <v>477</v>
      </c>
      <c r="C2192" s="14" t="s">
        <v>471</v>
      </c>
      <c r="D2192" s="2" t="s">
        <v>472</v>
      </c>
      <c r="E2192" s="2" t="s">
        <v>439</v>
      </c>
      <c r="F2192" s="2"/>
      <c r="G2192" s="2" t="n">
        <v>26</v>
      </c>
      <c r="H2192" s="2" t="n">
        <v>3850</v>
      </c>
      <c r="I2192" s="2" t="s">
        <v>90</v>
      </c>
      <c r="J2192" s="6" t="s">
        <v>483</v>
      </c>
      <c r="K2192" s="14" t="n">
        <v>6</v>
      </c>
      <c r="L2192" s="2" t="n">
        <v>15</v>
      </c>
      <c r="M2192" s="6" t="s">
        <v>487</v>
      </c>
      <c r="N2192" s="6" t="s">
        <v>474</v>
      </c>
      <c r="O2192" s="5" t="s">
        <v>475</v>
      </c>
      <c r="P2192" s="2" t="s">
        <v>335</v>
      </c>
      <c r="Q2192" s="2"/>
      <c r="R2192" s="19"/>
      <c r="S2192" s="14"/>
      <c r="T2192" s="2"/>
      <c r="U2192" s="2"/>
      <c r="V2192" s="2"/>
      <c r="W2192" s="2"/>
      <c r="X2192" s="2"/>
      <c r="Y2192" s="2"/>
      <c r="Z2192" s="2"/>
      <c r="AA2192" s="2"/>
      <c r="AB2192" s="2"/>
    </row>
    <row r="2193" customFormat="false" ht="15.75" hidden="false" customHeight="false" outlineLevel="0" collapsed="false">
      <c r="A2193" s="6" t="s">
        <v>469</v>
      </c>
      <c r="B2193" s="6" t="s">
        <v>470</v>
      </c>
      <c r="C2193" s="14" t="s">
        <v>471</v>
      </c>
      <c r="D2193" s="2" t="s">
        <v>472</v>
      </c>
      <c r="E2193" s="2" t="s">
        <v>473</v>
      </c>
      <c r="F2193" s="2"/>
      <c r="G2193" s="2" t="n">
        <v>26</v>
      </c>
      <c r="H2193" s="2" t="n">
        <v>5380</v>
      </c>
      <c r="I2193" s="2" t="s">
        <v>90</v>
      </c>
      <c r="J2193" s="6" t="s">
        <v>305</v>
      </c>
      <c r="K2193" s="6" t="n">
        <v>170</v>
      </c>
      <c r="L2193" s="2" t="n">
        <v>205</v>
      </c>
      <c r="M2193" s="6" t="s">
        <v>487</v>
      </c>
      <c r="N2193" s="6" t="s">
        <v>474</v>
      </c>
      <c r="O2193" s="5" t="s">
        <v>475</v>
      </c>
      <c r="P2193" s="2" t="s">
        <v>335</v>
      </c>
      <c r="Q2193" s="2"/>
      <c r="R2193" s="19"/>
      <c r="S2193" s="14"/>
      <c r="T2193" s="2"/>
      <c r="U2193" s="2"/>
      <c r="V2193" s="2"/>
      <c r="W2193" s="2"/>
      <c r="X2193" s="2"/>
      <c r="Y2193" s="2"/>
      <c r="Z2193" s="2"/>
      <c r="AA2193" s="2"/>
      <c r="AB2193" s="2"/>
    </row>
    <row r="2194" customFormat="false" ht="15.75" hidden="false" customHeight="false" outlineLevel="0" collapsed="false">
      <c r="A2194" s="6" t="s">
        <v>476</v>
      </c>
      <c r="B2194" s="6" t="s">
        <v>477</v>
      </c>
      <c r="C2194" s="14" t="s">
        <v>471</v>
      </c>
      <c r="D2194" s="2" t="s">
        <v>472</v>
      </c>
      <c r="E2194" s="2" t="s">
        <v>439</v>
      </c>
      <c r="F2194" s="2"/>
      <c r="G2194" s="2" t="n">
        <v>26</v>
      </c>
      <c r="H2194" s="2" t="n">
        <v>3850</v>
      </c>
      <c r="I2194" s="2" t="s">
        <v>90</v>
      </c>
      <c r="J2194" s="6" t="s">
        <v>305</v>
      </c>
      <c r="K2194" s="14" t="n">
        <v>388</v>
      </c>
      <c r="L2194" s="2" t="n">
        <v>310</v>
      </c>
      <c r="M2194" s="6" t="s">
        <v>487</v>
      </c>
      <c r="N2194" s="6" t="s">
        <v>474</v>
      </c>
      <c r="O2194" s="5" t="s">
        <v>475</v>
      </c>
      <c r="P2194" s="2" t="s">
        <v>335</v>
      </c>
      <c r="Q2194" s="2"/>
      <c r="R2194" s="19"/>
      <c r="S2194" s="14"/>
      <c r="T2194" s="2"/>
      <c r="U2194" s="2"/>
      <c r="V2194" s="2"/>
      <c r="W2194" s="2"/>
      <c r="X2194" s="2"/>
      <c r="Y2194" s="2"/>
      <c r="Z2194" s="2"/>
      <c r="AA2194" s="2"/>
      <c r="AB2194" s="2"/>
    </row>
    <row r="2195" customFormat="false" ht="15.75" hidden="false" customHeight="false" outlineLevel="0" collapsed="false">
      <c r="A2195" s="6" t="s">
        <v>469</v>
      </c>
      <c r="B2195" s="6" t="s">
        <v>470</v>
      </c>
      <c r="C2195" s="14" t="s">
        <v>471</v>
      </c>
      <c r="D2195" s="2" t="s">
        <v>472</v>
      </c>
      <c r="E2195" s="2" t="s">
        <v>473</v>
      </c>
      <c r="F2195" s="2"/>
      <c r="G2195" s="2" t="n">
        <v>26</v>
      </c>
      <c r="H2195" s="2" t="n">
        <v>5380</v>
      </c>
      <c r="I2195" s="2" t="s">
        <v>90</v>
      </c>
      <c r="J2195" s="6" t="s">
        <v>107</v>
      </c>
      <c r="K2195" s="14" t="n">
        <v>85</v>
      </c>
      <c r="L2195" s="2" t="n">
        <v>67</v>
      </c>
      <c r="M2195" s="6" t="s">
        <v>487</v>
      </c>
      <c r="N2195" s="6" t="s">
        <v>474</v>
      </c>
      <c r="O2195" s="5" t="s">
        <v>475</v>
      </c>
      <c r="P2195" s="2" t="s">
        <v>335</v>
      </c>
      <c r="Q2195" s="2"/>
      <c r="R2195" s="19"/>
      <c r="S2195" s="14"/>
      <c r="T2195" s="2"/>
      <c r="U2195" s="2"/>
      <c r="V2195" s="2"/>
      <c r="W2195" s="2"/>
      <c r="X2195" s="2"/>
      <c r="Y2195" s="2"/>
      <c r="Z2195" s="2"/>
      <c r="AA2195" s="2"/>
      <c r="AB2195" s="2"/>
    </row>
    <row r="2196" customFormat="false" ht="15.75" hidden="false" customHeight="false" outlineLevel="0" collapsed="false">
      <c r="A2196" s="6" t="s">
        <v>476</v>
      </c>
      <c r="B2196" s="6" t="s">
        <v>477</v>
      </c>
      <c r="C2196" s="14" t="s">
        <v>471</v>
      </c>
      <c r="D2196" s="2" t="s">
        <v>472</v>
      </c>
      <c r="E2196" s="2" t="s">
        <v>439</v>
      </c>
      <c r="F2196" s="2"/>
      <c r="G2196" s="2" t="n">
        <v>26</v>
      </c>
      <c r="H2196" s="2" t="n">
        <v>3850</v>
      </c>
      <c r="I2196" s="2" t="s">
        <v>90</v>
      </c>
      <c r="J2196" s="6" t="s">
        <v>107</v>
      </c>
      <c r="K2196" s="14" t="n">
        <v>112</v>
      </c>
      <c r="L2196" s="2" t="n">
        <v>132</v>
      </c>
      <c r="M2196" s="6" t="s">
        <v>487</v>
      </c>
      <c r="N2196" s="6" t="s">
        <v>474</v>
      </c>
      <c r="O2196" s="5" t="s">
        <v>475</v>
      </c>
      <c r="P2196" s="2" t="s">
        <v>335</v>
      </c>
      <c r="Q2196" s="2"/>
      <c r="R2196" s="19"/>
      <c r="S2196" s="14"/>
      <c r="T2196" s="2"/>
      <c r="U2196" s="2"/>
      <c r="V2196" s="2"/>
      <c r="W2196" s="2"/>
      <c r="X2196" s="2"/>
      <c r="Y2196" s="2"/>
      <c r="Z2196" s="2"/>
      <c r="AA2196" s="2"/>
      <c r="AB2196" s="2"/>
    </row>
    <row r="2197" customFormat="false" ht="15.75" hidden="false" customHeight="false" outlineLevel="0" collapsed="false">
      <c r="A2197" s="6" t="s">
        <v>469</v>
      </c>
      <c r="B2197" s="6" t="s">
        <v>470</v>
      </c>
      <c r="C2197" s="14" t="s">
        <v>471</v>
      </c>
      <c r="D2197" s="2" t="s">
        <v>472</v>
      </c>
      <c r="E2197" s="2" t="s">
        <v>473</v>
      </c>
      <c r="F2197" s="2"/>
      <c r="G2197" s="2" t="n">
        <v>26</v>
      </c>
      <c r="H2197" s="2" t="n">
        <v>5380</v>
      </c>
      <c r="I2197" s="2" t="s">
        <v>90</v>
      </c>
      <c r="J2197" s="6" t="s">
        <v>302</v>
      </c>
      <c r="K2197" s="14" t="n">
        <v>3</v>
      </c>
      <c r="L2197" s="2" t="n">
        <v>7</v>
      </c>
      <c r="M2197" s="6" t="s">
        <v>487</v>
      </c>
      <c r="N2197" s="6" t="s">
        <v>474</v>
      </c>
      <c r="O2197" s="5" t="s">
        <v>475</v>
      </c>
      <c r="P2197" s="2" t="s">
        <v>335</v>
      </c>
      <c r="Q2197" s="2"/>
      <c r="R2197" s="19"/>
      <c r="S2197" s="14"/>
      <c r="T2197" s="2"/>
      <c r="U2197" s="2"/>
      <c r="V2197" s="2"/>
      <c r="W2197" s="2"/>
      <c r="X2197" s="2"/>
      <c r="Y2197" s="2"/>
      <c r="Z2197" s="2"/>
      <c r="AA2197" s="2"/>
      <c r="AB2197" s="2"/>
    </row>
    <row r="2198" customFormat="false" ht="15.75" hidden="false" customHeight="false" outlineLevel="0" collapsed="false">
      <c r="A2198" s="6" t="s">
        <v>476</v>
      </c>
      <c r="B2198" s="6" t="s">
        <v>477</v>
      </c>
      <c r="C2198" s="14" t="s">
        <v>471</v>
      </c>
      <c r="D2198" s="2" t="s">
        <v>472</v>
      </c>
      <c r="E2198" s="2" t="s">
        <v>439</v>
      </c>
      <c r="F2198" s="2"/>
      <c r="G2198" s="2" t="n">
        <v>26</v>
      </c>
      <c r="H2198" s="2" t="n">
        <v>3850</v>
      </c>
      <c r="I2198" s="2" t="s">
        <v>90</v>
      </c>
      <c r="J2198" s="6" t="s">
        <v>302</v>
      </c>
      <c r="K2198" s="14" t="n">
        <v>10</v>
      </c>
      <c r="L2198" s="2" t="n">
        <v>34</v>
      </c>
      <c r="M2198" s="6" t="s">
        <v>487</v>
      </c>
      <c r="N2198" s="6" t="s">
        <v>474</v>
      </c>
      <c r="O2198" s="5" t="s">
        <v>475</v>
      </c>
      <c r="P2198" s="2" t="s">
        <v>335</v>
      </c>
      <c r="Q2198" s="2"/>
      <c r="R2198" s="19"/>
      <c r="S2198" s="14"/>
      <c r="T2198" s="2"/>
      <c r="U2198" s="2"/>
      <c r="V2198" s="2"/>
      <c r="W2198" s="2"/>
      <c r="X2198" s="2"/>
      <c r="Y2198" s="2"/>
      <c r="Z2198" s="2"/>
      <c r="AA2198" s="2"/>
      <c r="AB2198" s="2"/>
    </row>
    <row r="2199" customFormat="false" ht="15.75" hidden="false" customHeight="false" outlineLevel="0" collapsed="false">
      <c r="A2199" s="6" t="s">
        <v>469</v>
      </c>
      <c r="B2199" s="6" t="s">
        <v>470</v>
      </c>
      <c r="C2199" s="14" t="s">
        <v>471</v>
      </c>
      <c r="D2199" s="2" t="s">
        <v>472</v>
      </c>
      <c r="E2199" s="2" t="s">
        <v>473</v>
      </c>
      <c r="F2199" s="2"/>
      <c r="G2199" s="2" t="n">
        <v>26</v>
      </c>
      <c r="H2199" s="2" t="n">
        <v>5380</v>
      </c>
      <c r="I2199" s="2" t="s">
        <v>90</v>
      </c>
      <c r="J2199" s="6" t="s">
        <v>304</v>
      </c>
      <c r="K2199" s="14" t="n">
        <v>3</v>
      </c>
      <c r="L2199" s="2" t="n">
        <v>8</v>
      </c>
      <c r="M2199" s="6" t="s">
        <v>487</v>
      </c>
      <c r="N2199" s="6" t="s">
        <v>474</v>
      </c>
      <c r="O2199" s="5" t="s">
        <v>475</v>
      </c>
      <c r="P2199" s="2" t="s">
        <v>335</v>
      </c>
      <c r="Q2199" s="2"/>
      <c r="R2199" s="19"/>
      <c r="S2199" s="14"/>
      <c r="T2199" s="2"/>
      <c r="U2199" s="2"/>
      <c r="V2199" s="2"/>
      <c r="W2199" s="2"/>
      <c r="X2199" s="2"/>
      <c r="Y2199" s="2"/>
      <c r="Z2199" s="2"/>
      <c r="AA2199" s="2"/>
      <c r="AB2199" s="2"/>
    </row>
    <row r="2200" customFormat="false" ht="15.75" hidden="false" customHeight="false" outlineLevel="0" collapsed="false">
      <c r="A2200" s="6" t="s">
        <v>476</v>
      </c>
      <c r="B2200" s="6" t="s">
        <v>477</v>
      </c>
      <c r="C2200" s="14" t="s">
        <v>471</v>
      </c>
      <c r="D2200" s="2" t="s">
        <v>472</v>
      </c>
      <c r="E2200" s="2" t="s">
        <v>439</v>
      </c>
      <c r="F2200" s="2"/>
      <c r="G2200" s="2" t="n">
        <v>26</v>
      </c>
      <c r="H2200" s="2" t="n">
        <v>3850</v>
      </c>
      <c r="I2200" s="2" t="s">
        <v>90</v>
      </c>
      <c r="J2200" s="6" t="s">
        <v>304</v>
      </c>
      <c r="K2200" s="14" t="n">
        <v>34</v>
      </c>
      <c r="L2200" s="2" t="n">
        <v>33</v>
      </c>
      <c r="M2200" s="6" t="s">
        <v>487</v>
      </c>
      <c r="N2200" s="6" t="s">
        <v>474</v>
      </c>
      <c r="O2200" s="5" t="s">
        <v>475</v>
      </c>
      <c r="P2200" s="2" t="s">
        <v>335</v>
      </c>
      <c r="Q2200" s="2"/>
      <c r="R2200" s="19"/>
      <c r="S2200" s="14"/>
      <c r="T2200" s="2"/>
      <c r="U2200" s="2"/>
      <c r="V2200" s="2"/>
      <c r="W2200" s="2"/>
      <c r="X2200" s="2"/>
      <c r="Y2200" s="2"/>
      <c r="Z2200" s="2"/>
      <c r="AA2200" s="2"/>
      <c r="AB2200" s="2"/>
    </row>
    <row r="2201" customFormat="false" ht="15.75" hidden="false" customHeight="false" outlineLevel="0" collapsed="false">
      <c r="A2201" s="6" t="s">
        <v>469</v>
      </c>
      <c r="B2201" s="6" t="s">
        <v>470</v>
      </c>
      <c r="C2201" s="14" t="s">
        <v>471</v>
      </c>
      <c r="D2201" s="2" t="s">
        <v>472</v>
      </c>
      <c r="E2201" s="2" t="s">
        <v>473</v>
      </c>
      <c r="F2201" s="2"/>
      <c r="G2201" s="2" t="n">
        <v>26</v>
      </c>
      <c r="H2201" s="2" t="n">
        <v>5380</v>
      </c>
      <c r="I2201" s="2" t="s">
        <v>90</v>
      </c>
      <c r="J2201" s="6" t="s">
        <v>485</v>
      </c>
      <c r="K2201" s="14" t="n">
        <v>326</v>
      </c>
      <c r="L2201" s="2" t="n">
        <v>1128</v>
      </c>
      <c r="M2201" s="6" t="s">
        <v>487</v>
      </c>
      <c r="N2201" s="6" t="s">
        <v>474</v>
      </c>
      <c r="O2201" s="5" t="s">
        <v>475</v>
      </c>
      <c r="P2201" s="2" t="s">
        <v>335</v>
      </c>
      <c r="Q2201" s="2"/>
      <c r="R2201" s="19"/>
      <c r="S2201" s="14"/>
      <c r="T2201" s="2"/>
      <c r="U2201" s="2"/>
      <c r="V2201" s="2"/>
      <c r="W2201" s="2"/>
      <c r="X2201" s="2"/>
      <c r="Y2201" s="2"/>
      <c r="Z2201" s="2"/>
      <c r="AA2201" s="2"/>
      <c r="AB2201" s="2"/>
    </row>
    <row r="2202" customFormat="false" ht="15.75" hidden="false" customHeight="false" outlineLevel="0" collapsed="false">
      <c r="A2202" s="6" t="s">
        <v>476</v>
      </c>
      <c r="B2202" s="6" t="s">
        <v>477</v>
      </c>
      <c r="C2202" s="14" t="s">
        <v>471</v>
      </c>
      <c r="D2202" s="2" t="s">
        <v>472</v>
      </c>
      <c r="E2202" s="2" t="s">
        <v>439</v>
      </c>
      <c r="F2202" s="2"/>
      <c r="G2202" s="2" t="n">
        <v>26</v>
      </c>
      <c r="H2202" s="2" t="n">
        <v>3850</v>
      </c>
      <c r="I2202" s="2" t="s">
        <v>90</v>
      </c>
      <c r="J2202" s="6" t="s">
        <v>485</v>
      </c>
      <c r="K2202" s="14" t="n">
        <v>68</v>
      </c>
      <c r="L2202" s="2" t="n">
        <v>176</v>
      </c>
      <c r="M2202" s="6" t="s">
        <v>487</v>
      </c>
      <c r="N2202" s="6" t="s">
        <v>474</v>
      </c>
      <c r="O2202" s="5" t="s">
        <v>475</v>
      </c>
      <c r="P2202" s="2" t="s">
        <v>335</v>
      </c>
      <c r="Q2202" s="2"/>
      <c r="R2202" s="19"/>
      <c r="S2202" s="14"/>
      <c r="T2202" s="2"/>
      <c r="U2202" s="2"/>
      <c r="V2202" s="2"/>
      <c r="W2202" s="2"/>
      <c r="X2202" s="2"/>
      <c r="Y2202" s="2"/>
      <c r="Z2202" s="2"/>
      <c r="AA2202" s="2"/>
      <c r="AB2202" s="2"/>
    </row>
    <row r="2203" customFormat="false" ht="15.75" hidden="false" customHeight="false" outlineLevel="0" collapsed="false">
      <c r="A2203" s="6" t="s">
        <v>469</v>
      </c>
      <c r="B2203" s="6" t="s">
        <v>470</v>
      </c>
      <c r="C2203" s="14" t="s">
        <v>471</v>
      </c>
      <c r="D2203" s="2" t="s">
        <v>472</v>
      </c>
      <c r="E2203" s="2" t="s">
        <v>473</v>
      </c>
      <c r="F2203" s="2"/>
      <c r="G2203" s="2" t="n">
        <v>26</v>
      </c>
      <c r="H2203" s="2" t="n">
        <v>5380</v>
      </c>
      <c r="I2203" s="2" t="s">
        <v>90</v>
      </c>
      <c r="J2203" s="6" t="s">
        <v>117</v>
      </c>
      <c r="K2203" s="14" t="n">
        <v>190</v>
      </c>
      <c r="L2203" s="2" t="n">
        <v>144</v>
      </c>
      <c r="M2203" s="6" t="s">
        <v>487</v>
      </c>
      <c r="N2203" s="6" t="s">
        <v>474</v>
      </c>
      <c r="O2203" s="5" t="s">
        <v>475</v>
      </c>
      <c r="P2203" s="2" t="s">
        <v>335</v>
      </c>
      <c r="Q2203" s="2"/>
      <c r="R2203" s="19"/>
      <c r="S2203" s="14"/>
      <c r="T2203" s="2"/>
      <c r="U2203" s="2"/>
      <c r="V2203" s="2"/>
      <c r="W2203" s="2"/>
      <c r="X2203" s="2"/>
      <c r="Y2203" s="2"/>
      <c r="Z2203" s="2"/>
      <c r="AA2203" s="2"/>
      <c r="AB2203" s="2"/>
    </row>
    <row r="2204" customFormat="false" ht="15.75" hidden="false" customHeight="false" outlineLevel="0" collapsed="false">
      <c r="A2204" s="6" t="s">
        <v>476</v>
      </c>
      <c r="B2204" s="6" t="s">
        <v>477</v>
      </c>
      <c r="C2204" s="14" t="s">
        <v>471</v>
      </c>
      <c r="D2204" s="2" t="s">
        <v>472</v>
      </c>
      <c r="E2204" s="2" t="s">
        <v>439</v>
      </c>
      <c r="F2204" s="2"/>
      <c r="G2204" s="2" t="n">
        <v>26</v>
      </c>
      <c r="H2204" s="2" t="n">
        <v>3850</v>
      </c>
      <c r="I2204" s="2" t="s">
        <v>90</v>
      </c>
      <c r="J2204" s="6" t="s">
        <v>117</v>
      </c>
      <c r="K2204" s="14" t="n">
        <v>5187</v>
      </c>
      <c r="L2204" s="2" t="n">
        <v>15958</v>
      </c>
      <c r="M2204" s="6" t="s">
        <v>487</v>
      </c>
      <c r="N2204" s="6" t="s">
        <v>474</v>
      </c>
      <c r="O2204" s="5" t="s">
        <v>475</v>
      </c>
      <c r="P2204" s="2" t="s">
        <v>335</v>
      </c>
      <c r="Q2204" s="2"/>
      <c r="R2204" s="19"/>
      <c r="S2204" s="14"/>
      <c r="T2204" s="2"/>
      <c r="U2204" s="2"/>
      <c r="V2204" s="2"/>
      <c r="W2204" s="2"/>
      <c r="X2204" s="2"/>
      <c r="Y2204" s="2"/>
      <c r="Z2204" s="2"/>
      <c r="AA2204" s="2"/>
      <c r="AB2204" s="2"/>
    </row>
    <row r="2205" customFormat="false" ht="15.75" hidden="false" customHeight="false" outlineLevel="0" collapsed="false">
      <c r="A2205" s="6" t="s">
        <v>469</v>
      </c>
      <c r="B2205" s="6" t="s">
        <v>470</v>
      </c>
      <c r="C2205" s="14" t="s">
        <v>471</v>
      </c>
      <c r="D2205" s="2" t="s">
        <v>472</v>
      </c>
      <c r="E2205" s="2" t="s">
        <v>473</v>
      </c>
      <c r="F2205" s="2"/>
      <c r="G2205" s="2" t="n">
        <v>26</v>
      </c>
      <c r="H2205" s="2" t="n">
        <v>5380</v>
      </c>
      <c r="I2205" s="2" t="s">
        <v>90</v>
      </c>
      <c r="J2205" s="6" t="s">
        <v>484</v>
      </c>
      <c r="K2205" s="14" t="n">
        <v>0</v>
      </c>
      <c r="L2205" s="2"/>
      <c r="M2205" s="6" t="s">
        <v>487</v>
      </c>
      <c r="N2205" s="6" t="s">
        <v>474</v>
      </c>
      <c r="O2205" s="5" t="s">
        <v>475</v>
      </c>
      <c r="P2205" s="2" t="s">
        <v>335</v>
      </c>
      <c r="Q2205" s="2"/>
      <c r="R2205" s="19"/>
      <c r="S2205" s="14"/>
      <c r="T2205" s="2"/>
      <c r="U2205" s="2"/>
      <c r="V2205" s="2"/>
      <c r="W2205" s="2"/>
      <c r="X2205" s="2"/>
      <c r="Y2205" s="2"/>
      <c r="Z2205" s="2"/>
      <c r="AA2205" s="2"/>
      <c r="AB2205" s="2"/>
    </row>
    <row r="2206" customFormat="false" ht="15.75" hidden="false" customHeight="false" outlineLevel="0" collapsed="false">
      <c r="A2206" s="6" t="s">
        <v>476</v>
      </c>
      <c r="B2206" s="6" t="s">
        <v>477</v>
      </c>
      <c r="C2206" s="14" t="s">
        <v>471</v>
      </c>
      <c r="D2206" s="2" t="s">
        <v>472</v>
      </c>
      <c r="E2206" s="2" t="s">
        <v>439</v>
      </c>
      <c r="F2206" s="2"/>
      <c r="G2206" s="2" t="n">
        <v>26</v>
      </c>
      <c r="H2206" s="2" t="n">
        <v>3850</v>
      </c>
      <c r="I2206" s="2" t="s">
        <v>90</v>
      </c>
      <c r="J2206" s="6" t="s">
        <v>484</v>
      </c>
      <c r="K2206" s="14" t="n">
        <v>1</v>
      </c>
      <c r="L2206" s="2" t="n">
        <v>2</v>
      </c>
      <c r="M2206" s="6" t="s">
        <v>487</v>
      </c>
      <c r="N2206" s="6" t="s">
        <v>474</v>
      </c>
      <c r="O2206" s="5" t="s">
        <v>475</v>
      </c>
      <c r="P2206" s="2" t="s">
        <v>335</v>
      </c>
      <c r="Q2206" s="2"/>
      <c r="R2206" s="19"/>
      <c r="S2206" s="14"/>
      <c r="T2206" s="2"/>
      <c r="U2206" s="2"/>
      <c r="V2206" s="2"/>
      <c r="W2206" s="2"/>
      <c r="X2206" s="2"/>
      <c r="Y2206" s="2"/>
      <c r="Z2206" s="2"/>
      <c r="AA2206" s="2"/>
      <c r="AB2206" s="2"/>
    </row>
    <row r="2207" customFormat="false" ht="15.75" hidden="false" customHeight="false" outlineLevel="0" collapsed="false">
      <c r="A2207" s="6" t="s">
        <v>469</v>
      </c>
      <c r="B2207" s="6" t="s">
        <v>470</v>
      </c>
      <c r="C2207" s="14" t="s">
        <v>471</v>
      </c>
      <c r="D2207" s="2" t="s">
        <v>472</v>
      </c>
      <c r="E2207" s="2" t="s">
        <v>473</v>
      </c>
      <c r="F2207" s="2"/>
      <c r="G2207" s="2" t="n">
        <v>26</v>
      </c>
      <c r="H2207" s="2" t="n">
        <v>5380</v>
      </c>
      <c r="I2207" s="2" t="s">
        <v>90</v>
      </c>
      <c r="J2207" s="6" t="s">
        <v>486</v>
      </c>
      <c r="K2207" s="14" t="n">
        <v>93</v>
      </c>
      <c r="L2207" s="2" t="n">
        <v>208</v>
      </c>
      <c r="M2207" s="6" t="s">
        <v>487</v>
      </c>
      <c r="N2207" s="6" t="s">
        <v>474</v>
      </c>
      <c r="O2207" s="5" t="s">
        <v>475</v>
      </c>
      <c r="P2207" s="2" t="s">
        <v>335</v>
      </c>
      <c r="Q2207" s="2"/>
      <c r="R2207" s="19"/>
      <c r="S2207" s="14"/>
      <c r="T2207" s="2"/>
      <c r="U2207" s="2"/>
      <c r="V2207" s="2"/>
      <c r="W2207" s="2"/>
      <c r="X2207" s="2"/>
      <c r="Y2207" s="2"/>
      <c r="Z2207" s="2"/>
      <c r="AA2207" s="2"/>
      <c r="AB2207" s="2"/>
    </row>
    <row r="2208" customFormat="false" ht="15.75" hidden="false" customHeight="false" outlineLevel="0" collapsed="false">
      <c r="A2208" s="6" t="s">
        <v>476</v>
      </c>
      <c r="B2208" s="6" t="s">
        <v>477</v>
      </c>
      <c r="C2208" s="14" t="s">
        <v>471</v>
      </c>
      <c r="D2208" s="2" t="s">
        <v>472</v>
      </c>
      <c r="E2208" s="2" t="s">
        <v>439</v>
      </c>
      <c r="F2208" s="2"/>
      <c r="G2208" s="2" t="n">
        <v>26</v>
      </c>
      <c r="H2208" s="2" t="n">
        <v>3850</v>
      </c>
      <c r="I2208" s="2" t="s">
        <v>90</v>
      </c>
      <c r="J2208" s="6" t="s">
        <v>486</v>
      </c>
      <c r="K2208" s="14" t="n">
        <v>246</v>
      </c>
      <c r="L2208" s="2" t="n">
        <v>464</v>
      </c>
      <c r="M2208" s="6" t="s">
        <v>487</v>
      </c>
      <c r="N2208" s="6" t="s">
        <v>474</v>
      </c>
      <c r="O2208" s="5" t="s">
        <v>475</v>
      </c>
      <c r="P2208" s="2" t="s">
        <v>335</v>
      </c>
      <c r="Q2208" s="2"/>
      <c r="R2208" s="19"/>
      <c r="S2208" s="14"/>
      <c r="T2208" s="2"/>
      <c r="U2208" s="2"/>
      <c r="V2208" s="2"/>
      <c r="W2208" s="2"/>
      <c r="X2208" s="2"/>
      <c r="Y2208" s="2"/>
      <c r="Z2208" s="2"/>
      <c r="AA2208" s="2"/>
      <c r="AB2208" s="2"/>
    </row>
    <row r="2209" customFormat="false" ht="15.75" hidden="false" customHeight="false" outlineLevel="0" collapsed="false">
      <c r="A2209" s="2" t="s">
        <v>488</v>
      </c>
      <c r="B2209" s="2" t="s">
        <v>489</v>
      </c>
      <c r="C2209" s="14"/>
      <c r="D2209" s="2" t="s">
        <v>490</v>
      </c>
      <c r="E2209" s="2" t="s">
        <v>491</v>
      </c>
      <c r="F2209" s="2"/>
      <c r="G2209" s="2"/>
      <c r="H2209" s="2"/>
      <c r="I2209" s="2" t="s">
        <v>90</v>
      </c>
      <c r="J2209" s="2" t="s">
        <v>135</v>
      </c>
      <c r="K2209" s="33" t="n">
        <v>618</v>
      </c>
      <c r="L2209" s="28" t="n">
        <v>7</v>
      </c>
      <c r="M2209" s="32" t="s">
        <v>411</v>
      </c>
      <c r="N2209" s="2" t="s">
        <v>492</v>
      </c>
      <c r="O2209" s="5" t="s">
        <v>493</v>
      </c>
      <c r="P2209" s="2" t="s">
        <v>494</v>
      </c>
      <c r="Q2209" s="2"/>
      <c r="R2209" s="19"/>
      <c r="S2209" s="14"/>
      <c r="T2209" s="2"/>
      <c r="U2209" s="2"/>
      <c r="V2209" s="2"/>
      <c r="W2209" s="2"/>
      <c r="X2209" s="2"/>
      <c r="Y2209" s="2"/>
      <c r="Z2209" s="2"/>
      <c r="AA2209" s="2"/>
      <c r="AB2209" s="2"/>
    </row>
    <row r="2210" customFormat="false" ht="15.75" hidden="false" customHeight="false" outlineLevel="0" collapsed="false">
      <c r="A2210" s="6" t="s">
        <v>495</v>
      </c>
      <c r="B2210" s="6" t="s">
        <v>496</v>
      </c>
      <c r="C2210" s="14"/>
      <c r="D2210" s="2" t="s">
        <v>490</v>
      </c>
      <c r="E2210" s="2" t="s">
        <v>491</v>
      </c>
      <c r="F2210" s="2"/>
      <c r="G2210" s="2"/>
      <c r="H2210" s="2"/>
      <c r="I2210" s="2" t="s">
        <v>90</v>
      </c>
      <c r="J2210" s="2" t="s">
        <v>135</v>
      </c>
      <c r="K2210" s="33" t="n">
        <v>7285</v>
      </c>
      <c r="L2210" s="33" t="n">
        <v>31</v>
      </c>
      <c r="M2210" s="32" t="s">
        <v>411</v>
      </c>
      <c r="N2210" s="2" t="s">
        <v>492</v>
      </c>
      <c r="O2210" s="5" t="s">
        <v>493</v>
      </c>
      <c r="P2210" s="2" t="s">
        <v>494</v>
      </c>
      <c r="Q2210" s="2"/>
      <c r="R2210" s="19"/>
      <c r="S2210" s="14"/>
      <c r="T2210" s="2"/>
      <c r="U2210" s="2"/>
      <c r="V2210" s="2"/>
      <c r="W2210" s="2"/>
      <c r="X2210" s="2"/>
      <c r="Y2210" s="2"/>
      <c r="Z2210" s="2"/>
      <c r="AA2210" s="2"/>
      <c r="AB2210" s="2"/>
    </row>
    <row r="2211" customFormat="false" ht="15.75" hidden="false" customHeight="false" outlineLevel="0" collapsed="false">
      <c r="A2211" s="6" t="s">
        <v>497</v>
      </c>
      <c r="B2211" s="6" t="s">
        <v>498</v>
      </c>
      <c r="C2211" s="14"/>
      <c r="D2211" s="2" t="s">
        <v>499</v>
      </c>
      <c r="E2211" s="2" t="s">
        <v>491</v>
      </c>
      <c r="F2211" s="2"/>
      <c r="G2211" s="2"/>
      <c r="H2211" s="2"/>
      <c r="I2211" s="2" t="s">
        <v>90</v>
      </c>
      <c r="J2211" s="2" t="s">
        <v>135</v>
      </c>
      <c r="K2211" s="33" t="n">
        <v>21124</v>
      </c>
      <c r="L2211" s="33" t="n">
        <v>175</v>
      </c>
      <c r="M2211" s="32" t="s">
        <v>411</v>
      </c>
      <c r="N2211" s="2" t="s">
        <v>492</v>
      </c>
      <c r="O2211" s="5" t="s">
        <v>493</v>
      </c>
      <c r="P2211" s="2" t="s">
        <v>494</v>
      </c>
      <c r="Q2211" s="2"/>
      <c r="R2211" s="19"/>
      <c r="S2211" s="14"/>
      <c r="T2211" s="2"/>
      <c r="U2211" s="2"/>
      <c r="V2211" s="2"/>
      <c r="W2211" s="2"/>
      <c r="X2211" s="2"/>
      <c r="Y2211" s="2"/>
      <c r="Z2211" s="2"/>
      <c r="AA2211" s="2"/>
      <c r="AB2211" s="2"/>
    </row>
    <row r="2212" customFormat="false" ht="15.75" hidden="false" customHeight="false" outlineLevel="0" collapsed="false">
      <c r="A2212" s="6" t="s">
        <v>500</v>
      </c>
      <c r="B2212" s="6" t="s">
        <v>501</v>
      </c>
      <c r="C2212" s="14"/>
      <c r="D2212" s="2" t="s">
        <v>502</v>
      </c>
      <c r="E2212" s="2" t="s">
        <v>491</v>
      </c>
      <c r="F2212" s="2"/>
      <c r="G2212" s="2"/>
      <c r="H2212" s="2"/>
      <c r="I2212" s="2" t="s">
        <v>90</v>
      </c>
      <c r="J2212" s="2" t="s">
        <v>135</v>
      </c>
      <c r="K2212" s="33" t="n">
        <v>68522</v>
      </c>
      <c r="L2212" s="33" t="n">
        <v>26</v>
      </c>
      <c r="M2212" s="32" t="s">
        <v>411</v>
      </c>
      <c r="N2212" s="2" t="s">
        <v>492</v>
      </c>
      <c r="O2212" s="5" t="s">
        <v>493</v>
      </c>
      <c r="P2212" s="2" t="s">
        <v>494</v>
      </c>
      <c r="Q2212" s="2"/>
      <c r="R2212" s="19"/>
      <c r="S2212" s="14"/>
      <c r="T2212" s="2"/>
      <c r="U2212" s="2"/>
      <c r="V2212" s="2"/>
      <c r="W2212" s="2"/>
      <c r="X2212" s="2"/>
      <c r="Y2212" s="2"/>
      <c r="Z2212" s="2"/>
      <c r="AA2212" s="2"/>
      <c r="AB2212" s="2"/>
    </row>
    <row r="2213" customFormat="false" ht="15.75" hidden="false" customHeight="false" outlineLevel="0" collapsed="false">
      <c r="A2213" s="6" t="s">
        <v>503</v>
      </c>
      <c r="B2213" s="6" t="s">
        <v>504</v>
      </c>
      <c r="C2213" s="14"/>
      <c r="D2213" s="2" t="s">
        <v>502</v>
      </c>
      <c r="E2213" s="6" t="s">
        <v>505</v>
      </c>
      <c r="F2213" s="2"/>
      <c r="G2213" s="2"/>
      <c r="H2213" s="2"/>
      <c r="I2213" s="2" t="s">
        <v>90</v>
      </c>
      <c r="J2213" s="2" t="s">
        <v>135</v>
      </c>
      <c r="K2213" s="33" t="n">
        <v>80552</v>
      </c>
      <c r="L2213" s="33" t="n">
        <v>340</v>
      </c>
      <c r="M2213" s="32" t="s">
        <v>411</v>
      </c>
      <c r="N2213" s="2" t="s">
        <v>492</v>
      </c>
      <c r="O2213" s="5" t="s">
        <v>493</v>
      </c>
      <c r="P2213" s="2" t="s">
        <v>494</v>
      </c>
      <c r="Q2213" s="2"/>
      <c r="R2213" s="19"/>
      <c r="S2213" s="14"/>
      <c r="T2213" s="2"/>
      <c r="U2213" s="2"/>
      <c r="V2213" s="2"/>
      <c r="W2213" s="2"/>
      <c r="X2213" s="2"/>
      <c r="Y2213" s="2"/>
      <c r="Z2213" s="2"/>
      <c r="AA2213" s="2"/>
      <c r="AB2213" s="2"/>
    </row>
    <row r="2214" customFormat="false" ht="15.75" hidden="false" customHeight="false" outlineLevel="0" collapsed="false">
      <c r="A2214" s="6" t="s">
        <v>506</v>
      </c>
      <c r="B2214" s="6" t="s">
        <v>507</v>
      </c>
      <c r="C2214" s="4"/>
      <c r="D2214" s="6" t="s">
        <v>508</v>
      </c>
      <c r="E2214" s="2" t="s">
        <v>491</v>
      </c>
      <c r="F2214" s="2"/>
      <c r="G2214" s="2"/>
      <c r="H2214" s="2"/>
      <c r="I2214" s="2" t="s">
        <v>90</v>
      </c>
      <c r="J2214" s="2" t="s">
        <v>135</v>
      </c>
      <c r="K2214" s="33" t="n">
        <v>85589</v>
      </c>
      <c r="L2214" s="33" t="n">
        <v>70</v>
      </c>
      <c r="M2214" s="32" t="s">
        <v>411</v>
      </c>
      <c r="N2214" s="2" t="s">
        <v>492</v>
      </c>
      <c r="O2214" s="5" t="s">
        <v>493</v>
      </c>
      <c r="P2214" s="2" t="s">
        <v>494</v>
      </c>
      <c r="Q2214" s="2"/>
      <c r="R2214" s="19"/>
      <c r="S2214" s="14"/>
      <c r="T2214" s="2"/>
      <c r="U2214" s="2"/>
      <c r="V2214" s="2"/>
      <c r="W2214" s="2"/>
      <c r="X2214" s="2"/>
      <c r="Y2214" s="2"/>
      <c r="Z2214" s="2"/>
      <c r="AA2214" s="2"/>
      <c r="AB2214" s="2"/>
    </row>
    <row r="2215" customFormat="false" ht="15.75" hidden="false" customHeight="false" outlineLevel="0" collapsed="false">
      <c r="A2215" s="6" t="s">
        <v>509</v>
      </c>
      <c r="B2215" s="6" t="s">
        <v>510</v>
      </c>
      <c r="C2215" s="14"/>
      <c r="D2215" s="2" t="s">
        <v>502</v>
      </c>
      <c r="E2215" s="2" t="s">
        <v>491</v>
      </c>
      <c r="F2215" s="2"/>
      <c r="G2215" s="2"/>
      <c r="H2215" s="2"/>
      <c r="I2215" s="2" t="s">
        <v>90</v>
      </c>
      <c r="J2215" s="2" t="s">
        <v>135</v>
      </c>
      <c r="K2215" s="33" t="n">
        <v>90401</v>
      </c>
      <c r="L2215" s="33" t="n">
        <v>24</v>
      </c>
      <c r="M2215" s="32" t="s">
        <v>411</v>
      </c>
      <c r="N2215" s="2" t="s">
        <v>492</v>
      </c>
      <c r="O2215" s="5" t="s">
        <v>493</v>
      </c>
      <c r="P2215" s="2" t="s">
        <v>494</v>
      </c>
      <c r="Q2215" s="2"/>
      <c r="R2215" s="19"/>
      <c r="S2215" s="14"/>
      <c r="T2215" s="2"/>
      <c r="U2215" s="2"/>
      <c r="V2215" s="2"/>
      <c r="W2215" s="2"/>
      <c r="X2215" s="2"/>
      <c r="Y2215" s="2"/>
      <c r="Z2215" s="2"/>
      <c r="AA2215" s="2"/>
      <c r="AB2215" s="2"/>
    </row>
    <row r="2216" customFormat="false" ht="15.75" hidden="false" customHeight="false" outlineLevel="0" collapsed="false">
      <c r="A2216" s="6" t="s">
        <v>511</v>
      </c>
      <c r="B2216" s="6" t="s">
        <v>512</v>
      </c>
      <c r="C2216" s="14"/>
      <c r="D2216" s="2" t="s">
        <v>513</v>
      </c>
      <c r="E2216" s="6" t="s">
        <v>149</v>
      </c>
      <c r="F2216" s="2"/>
      <c r="G2216" s="2"/>
      <c r="H2216" s="2"/>
      <c r="I2216" s="2" t="s">
        <v>90</v>
      </c>
      <c r="J2216" s="2" t="s">
        <v>135</v>
      </c>
      <c r="K2216" s="33" t="n">
        <v>90743</v>
      </c>
      <c r="L2216" s="33" t="n">
        <v>11</v>
      </c>
      <c r="M2216" s="32" t="s">
        <v>411</v>
      </c>
      <c r="N2216" s="2" t="s">
        <v>492</v>
      </c>
      <c r="O2216" s="5" t="s">
        <v>493</v>
      </c>
      <c r="P2216" s="2" t="s">
        <v>494</v>
      </c>
      <c r="Q2216" s="2"/>
      <c r="R2216" s="19"/>
      <c r="S2216" s="14"/>
      <c r="T2216" s="2"/>
      <c r="U2216" s="2"/>
      <c r="V2216" s="2"/>
      <c r="W2216" s="2"/>
      <c r="X2216" s="2"/>
      <c r="Y2216" s="2"/>
      <c r="Z2216" s="2"/>
      <c r="AA2216" s="2"/>
      <c r="AB2216" s="2"/>
    </row>
    <row r="2217" customFormat="false" ht="15.75" hidden="false" customHeight="false" outlineLevel="0" collapsed="false">
      <c r="A2217" s="6" t="s">
        <v>514</v>
      </c>
      <c r="B2217" s="6" t="s">
        <v>515</v>
      </c>
      <c r="C2217" s="14"/>
      <c r="D2217" s="2" t="s">
        <v>516</v>
      </c>
      <c r="E2217" s="2" t="s">
        <v>505</v>
      </c>
      <c r="F2217" s="2"/>
      <c r="G2217" s="2"/>
      <c r="H2217" s="2"/>
      <c r="I2217" s="2" t="s">
        <v>90</v>
      </c>
      <c r="J2217" s="2" t="s">
        <v>135</v>
      </c>
      <c r="K2217" s="33" t="n">
        <v>95377</v>
      </c>
      <c r="L2217" s="33" t="n">
        <v>6</v>
      </c>
      <c r="M2217" s="32" t="s">
        <v>411</v>
      </c>
      <c r="N2217" s="2" t="s">
        <v>492</v>
      </c>
      <c r="O2217" s="5" t="s">
        <v>493</v>
      </c>
      <c r="P2217" s="2" t="s">
        <v>494</v>
      </c>
      <c r="Q2217" s="2"/>
      <c r="R2217" s="19"/>
      <c r="S2217" s="14"/>
      <c r="T2217" s="2"/>
      <c r="U2217" s="2"/>
      <c r="V2217" s="2"/>
      <c r="W2217" s="2"/>
      <c r="X2217" s="2"/>
      <c r="Y2217" s="2"/>
      <c r="Z2217" s="2"/>
      <c r="AA2217" s="2"/>
      <c r="AB2217" s="2"/>
    </row>
    <row r="2218" customFormat="false" ht="14.25" hidden="false" customHeight="false" outlineLevel="0" collapsed="false">
      <c r="A2218" s="6" t="s">
        <v>517</v>
      </c>
      <c r="B2218" s="34" t="s">
        <v>518</v>
      </c>
      <c r="C2218" s="14"/>
      <c r="D2218" s="2" t="s">
        <v>519</v>
      </c>
      <c r="E2218" s="2" t="s">
        <v>491</v>
      </c>
      <c r="F2218" s="2"/>
      <c r="G2218" s="2"/>
      <c r="H2218" s="2"/>
      <c r="I2218" s="2" t="s">
        <v>90</v>
      </c>
      <c r="J2218" s="2" t="s">
        <v>135</v>
      </c>
      <c r="K2218" s="33" t="n">
        <v>110308</v>
      </c>
      <c r="L2218" s="33" t="n">
        <v>76</v>
      </c>
      <c r="M2218" s="32" t="s">
        <v>411</v>
      </c>
      <c r="N2218" s="2" t="s">
        <v>492</v>
      </c>
      <c r="O2218" s="5" t="s">
        <v>493</v>
      </c>
      <c r="P2218" s="2" t="s">
        <v>494</v>
      </c>
      <c r="Q2218" s="2"/>
      <c r="R2218" s="19"/>
      <c r="S2218" s="14"/>
      <c r="T2218" s="2"/>
      <c r="U2218" s="2"/>
      <c r="V2218" s="2"/>
      <c r="W2218" s="2"/>
      <c r="X2218" s="2"/>
      <c r="Y2218" s="2"/>
      <c r="Z2218" s="2"/>
      <c r="AA2218" s="2"/>
      <c r="AB2218" s="2"/>
    </row>
    <row r="2219" customFormat="false" ht="15.75" hidden="false" customHeight="false" outlineLevel="0" collapsed="false">
      <c r="A2219" s="29" t="s">
        <v>520</v>
      </c>
      <c r="B2219" s="6" t="s">
        <v>521</v>
      </c>
      <c r="C2219" s="14"/>
      <c r="D2219" s="2" t="s">
        <v>508</v>
      </c>
      <c r="E2219" s="6" t="s">
        <v>505</v>
      </c>
      <c r="F2219" s="2"/>
      <c r="G2219" s="2"/>
      <c r="H2219" s="2"/>
      <c r="I2219" s="2" t="s">
        <v>90</v>
      </c>
      <c r="J2219" s="2" t="s">
        <v>135</v>
      </c>
      <c r="K2219" s="33" t="n">
        <v>129369</v>
      </c>
      <c r="L2219" s="33" t="n">
        <v>2</v>
      </c>
      <c r="M2219" s="32" t="s">
        <v>411</v>
      </c>
      <c r="N2219" s="2" t="s">
        <v>492</v>
      </c>
      <c r="O2219" s="5" t="s">
        <v>493</v>
      </c>
      <c r="P2219" s="2" t="s">
        <v>494</v>
      </c>
      <c r="Q2219" s="2"/>
      <c r="R2219" s="19"/>
      <c r="S2219" s="14"/>
      <c r="T2219" s="2"/>
      <c r="U2219" s="2"/>
      <c r="V2219" s="2"/>
      <c r="W2219" s="2"/>
      <c r="X2219" s="2"/>
      <c r="Y2219" s="2"/>
      <c r="Z2219" s="2"/>
      <c r="AA2219" s="2"/>
      <c r="AB2219" s="2"/>
    </row>
    <row r="2220" customFormat="false" ht="15.75" hidden="false" customHeight="false" outlineLevel="0" collapsed="false">
      <c r="A2220" s="6" t="s">
        <v>522</v>
      </c>
      <c r="B2220" s="6" t="s">
        <v>504</v>
      </c>
      <c r="C2220" s="14"/>
      <c r="D2220" s="2" t="s">
        <v>502</v>
      </c>
      <c r="E2220" s="6" t="s">
        <v>505</v>
      </c>
      <c r="F2220" s="2"/>
      <c r="G2220" s="2"/>
      <c r="H2220" s="2"/>
      <c r="I2220" s="2" t="s">
        <v>90</v>
      </c>
      <c r="J2220" s="2" t="s">
        <v>135</v>
      </c>
      <c r="K2220" s="33" t="n">
        <v>143443</v>
      </c>
      <c r="L2220" s="33" t="n">
        <v>179</v>
      </c>
      <c r="M2220" s="32" t="s">
        <v>411</v>
      </c>
      <c r="N2220" s="2" t="s">
        <v>492</v>
      </c>
      <c r="O2220" s="5" t="s">
        <v>493</v>
      </c>
      <c r="P2220" s="2" t="s">
        <v>494</v>
      </c>
      <c r="Q2220" s="2"/>
      <c r="R2220" s="19"/>
      <c r="S2220" s="14"/>
      <c r="T2220" s="2"/>
      <c r="U2220" s="2"/>
      <c r="V2220" s="2"/>
      <c r="W2220" s="2"/>
      <c r="X2220" s="2"/>
      <c r="Y2220" s="2"/>
      <c r="Z2220" s="2"/>
      <c r="AA2220" s="2"/>
      <c r="AB2220" s="2"/>
    </row>
    <row r="2221" customFormat="false" ht="15.75" hidden="false" customHeight="false" outlineLevel="0" collapsed="false">
      <c r="A2221" s="6" t="s">
        <v>523</v>
      </c>
      <c r="B2221" s="2" t="s">
        <v>524</v>
      </c>
      <c r="C2221" s="14"/>
      <c r="D2221" s="2" t="s">
        <v>513</v>
      </c>
      <c r="E2221" s="6" t="s">
        <v>505</v>
      </c>
      <c r="F2221" s="2"/>
      <c r="G2221" s="2"/>
      <c r="H2221" s="2"/>
      <c r="I2221" s="2" t="s">
        <v>90</v>
      </c>
      <c r="J2221" s="2" t="s">
        <v>135</v>
      </c>
      <c r="K2221" s="33" t="n">
        <v>149879</v>
      </c>
      <c r="L2221" s="33" t="n">
        <v>42</v>
      </c>
      <c r="M2221" s="32" t="s">
        <v>411</v>
      </c>
      <c r="N2221" s="2" t="s">
        <v>492</v>
      </c>
      <c r="O2221" s="5" t="s">
        <v>493</v>
      </c>
      <c r="P2221" s="2" t="s">
        <v>494</v>
      </c>
      <c r="Q2221" s="2"/>
      <c r="R2221" s="19"/>
      <c r="S2221" s="14"/>
      <c r="T2221" s="2"/>
      <c r="U2221" s="2"/>
      <c r="V2221" s="2"/>
      <c r="W2221" s="2"/>
      <c r="X2221" s="2"/>
      <c r="Y2221" s="2"/>
      <c r="Z2221" s="2"/>
      <c r="AA2221" s="2"/>
      <c r="AB2221" s="2"/>
    </row>
    <row r="2222" customFormat="false" ht="15.75" hidden="false" customHeight="false" outlineLevel="0" collapsed="false">
      <c r="A2222" s="6" t="s">
        <v>525</v>
      </c>
      <c r="B2222" s="6" t="s">
        <v>526</v>
      </c>
      <c r="C2222" s="14"/>
      <c r="D2222" s="2" t="s">
        <v>527</v>
      </c>
      <c r="E2222" s="6" t="s">
        <v>505</v>
      </c>
      <c r="F2222" s="2"/>
      <c r="G2222" s="2"/>
      <c r="H2222" s="2"/>
      <c r="I2222" s="2" t="s">
        <v>90</v>
      </c>
      <c r="J2222" s="2" t="s">
        <v>135</v>
      </c>
      <c r="K2222" s="33" t="n">
        <v>168841</v>
      </c>
      <c r="L2222" s="33" t="n">
        <v>39</v>
      </c>
      <c r="M2222" s="32" t="s">
        <v>411</v>
      </c>
      <c r="N2222" s="2" t="s">
        <v>492</v>
      </c>
      <c r="O2222" s="5" t="s">
        <v>493</v>
      </c>
      <c r="P2222" s="2" t="s">
        <v>494</v>
      </c>
      <c r="Q2222" s="2"/>
      <c r="R2222" s="19"/>
      <c r="S2222" s="14"/>
      <c r="T2222" s="2"/>
      <c r="U2222" s="2"/>
      <c r="V2222" s="2"/>
      <c r="W2222" s="2"/>
      <c r="X2222" s="2"/>
      <c r="Y2222" s="2"/>
      <c r="Z2222" s="2"/>
      <c r="AA2222" s="2"/>
      <c r="AB2222" s="2"/>
    </row>
    <row r="2223" customFormat="false" ht="15.75" hidden="false" customHeight="false" outlineLevel="0" collapsed="false">
      <c r="A2223" s="6" t="s">
        <v>528</v>
      </c>
      <c r="B2223" s="6" t="s">
        <v>529</v>
      </c>
      <c r="C2223" s="14"/>
      <c r="D2223" s="2" t="s">
        <v>530</v>
      </c>
      <c r="E2223" s="6" t="s">
        <v>531</v>
      </c>
      <c r="F2223" s="2"/>
      <c r="G2223" s="2"/>
      <c r="H2223" s="2"/>
      <c r="I2223" s="2" t="s">
        <v>90</v>
      </c>
      <c r="J2223" s="2" t="s">
        <v>135</v>
      </c>
      <c r="K2223" s="33" t="n">
        <v>175027</v>
      </c>
      <c r="L2223" s="33" t="n">
        <v>528</v>
      </c>
      <c r="M2223" s="32" t="s">
        <v>411</v>
      </c>
      <c r="N2223" s="2" t="s">
        <v>492</v>
      </c>
      <c r="O2223" s="5" t="s">
        <v>493</v>
      </c>
      <c r="P2223" s="2" t="s">
        <v>494</v>
      </c>
      <c r="Q2223" s="2"/>
      <c r="R2223" s="19"/>
      <c r="S2223" s="14"/>
      <c r="T2223" s="2"/>
      <c r="U2223" s="2"/>
      <c r="V2223" s="2"/>
      <c r="W2223" s="2"/>
      <c r="X2223" s="2"/>
      <c r="Y2223" s="2"/>
      <c r="Z2223" s="2"/>
      <c r="AA2223" s="2"/>
      <c r="AB2223" s="2"/>
    </row>
    <row r="2224" customFormat="false" ht="15.75" hidden="false" customHeight="false" outlineLevel="0" collapsed="false">
      <c r="A2224" s="6" t="s">
        <v>532</v>
      </c>
      <c r="C2224" s="14"/>
      <c r="D2224" s="2" t="s">
        <v>533</v>
      </c>
      <c r="E2224" s="6" t="s">
        <v>531</v>
      </c>
      <c r="F2224" s="2"/>
      <c r="G2224" s="2"/>
      <c r="H2224" s="2"/>
      <c r="I2224" s="2" t="s">
        <v>90</v>
      </c>
      <c r="J2224" s="2" t="s">
        <v>135</v>
      </c>
      <c r="K2224" s="33" t="n">
        <v>177913</v>
      </c>
      <c r="L2224" s="33" t="n">
        <v>562</v>
      </c>
      <c r="M2224" s="32" t="s">
        <v>411</v>
      </c>
      <c r="N2224" s="2" t="s">
        <v>492</v>
      </c>
      <c r="O2224" s="5" t="s">
        <v>493</v>
      </c>
      <c r="P2224" s="2" t="s">
        <v>494</v>
      </c>
      <c r="Q2224" s="2"/>
      <c r="R2224" s="19"/>
      <c r="S2224" s="14"/>
      <c r="T2224" s="2"/>
      <c r="U2224" s="2"/>
      <c r="V2224" s="2"/>
      <c r="W2224" s="2"/>
      <c r="X2224" s="2"/>
      <c r="Y2224" s="2"/>
      <c r="Z2224" s="2"/>
      <c r="AA2224" s="2"/>
      <c r="AB2224" s="2"/>
    </row>
    <row r="2225" customFormat="false" ht="15.75" hidden="false" customHeight="false" outlineLevel="0" collapsed="false">
      <c r="A2225" s="6" t="s">
        <v>534</v>
      </c>
      <c r="B2225" s="6" t="s">
        <v>535</v>
      </c>
      <c r="C2225" s="14"/>
      <c r="D2225" s="2" t="s">
        <v>490</v>
      </c>
      <c r="E2225" s="6" t="s">
        <v>531</v>
      </c>
      <c r="F2225" s="2"/>
      <c r="G2225" s="2"/>
      <c r="H2225" s="2"/>
      <c r="I2225" s="2" t="s">
        <v>90</v>
      </c>
      <c r="J2225" s="2" t="s">
        <v>135</v>
      </c>
      <c r="K2225" s="33" t="n">
        <v>179244</v>
      </c>
      <c r="L2225" s="33" t="n">
        <v>24</v>
      </c>
      <c r="M2225" s="32" t="s">
        <v>411</v>
      </c>
      <c r="N2225" s="2" t="s">
        <v>492</v>
      </c>
      <c r="O2225" s="5" t="s">
        <v>493</v>
      </c>
      <c r="P2225" s="2" t="s">
        <v>494</v>
      </c>
      <c r="Q2225" s="2"/>
      <c r="R2225" s="19"/>
      <c r="S2225" s="14"/>
      <c r="T2225" s="2"/>
      <c r="U2225" s="2"/>
      <c r="V2225" s="2"/>
      <c r="W2225" s="2"/>
      <c r="X2225" s="2"/>
      <c r="Y2225" s="2"/>
      <c r="Z2225" s="2"/>
      <c r="AA2225" s="2"/>
      <c r="AB2225" s="2"/>
    </row>
    <row r="2226" customFormat="false" ht="15.75" hidden="false" customHeight="false" outlineLevel="0" collapsed="false">
      <c r="A2226" s="6" t="s">
        <v>536</v>
      </c>
      <c r="B2226" s="6" t="s">
        <v>537</v>
      </c>
      <c r="C2226" s="14"/>
      <c r="D2226" s="2" t="s">
        <v>490</v>
      </c>
      <c r="E2226" s="6" t="s">
        <v>531</v>
      </c>
      <c r="F2226" s="2"/>
      <c r="G2226" s="2"/>
      <c r="H2226" s="2"/>
      <c r="I2226" s="2" t="s">
        <v>90</v>
      </c>
      <c r="J2226" s="2" t="s">
        <v>135</v>
      </c>
      <c r="K2226" s="33" t="n">
        <v>179967</v>
      </c>
      <c r="L2226" s="33" t="n">
        <v>39</v>
      </c>
      <c r="M2226" s="32" t="s">
        <v>411</v>
      </c>
      <c r="N2226" s="2" t="s">
        <v>492</v>
      </c>
      <c r="O2226" s="5" t="s">
        <v>493</v>
      </c>
      <c r="P2226" s="2" t="s">
        <v>494</v>
      </c>
      <c r="Q2226" s="2"/>
      <c r="R2226" s="19"/>
      <c r="S2226" s="14"/>
      <c r="T2226" s="2"/>
      <c r="U2226" s="2"/>
      <c r="V2226" s="2"/>
      <c r="W2226" s="2"/>
      <c r="X2226" s="2"/>
      <c r="Y2226" s="2"/>
      <c r="Z2226" s="2"/>
      <c r="AA2226" s="2"/>
      <c r="AB2226" s="2"/>
    </row>
    <row r="2227" customFormat="false" ht="15.75" hidden="false" customHeight="false" outlineLevel="0" collapsed="false">
      <c r="A2227" s="6" t="s">
        <v>538</v>
      </c>
      <c r="B2227" s="6" t="s">
        <v>539</v>
      </c>
      <c r="C2227" s="14"/>
      <c r="D2227" s="2" t="s">
        <v>540</v>
      </c>
      <c r="E2227" s="6" t="s">
        <v>541</v>
      </c>
      <c r="I2227" s="2" t="s">
        <v>90</v>
      </c>
      <c r="J2227" s="2" t="s">
        <v>135</v>
      </c>
      <c r="K2227" s="33" t="n">
        <v>206861</v>
      </c>
      <c r="L2227" s="33" t="n">
        <v>27</v>
      </c>
      <c r="M2227" s="32" t="s">
        <v>411</v>
      </c>
      <c r="N2227" s="2" t="s">
        <v>492</v>
      </c>
      <c r="O2227" s="5" t="s">
        <v>493</v>
      </c>
      <c r="P2227" s="2" t="s">
        <v>494</v>
      </c>
      <c r="Q2227" s="2"/>
      <c r="R2227" s="19"/>
      <c r="S2227" s="14"/>
      <c r="T2227" s="2"/>
      <c r="U2227" s="2"/>
      <c r="V2227" s="2"/>
      <c r="W2227" s="2"/>
      <c r="X2227" s="2"/>
      <c r="Y2227" s="2"/>
      <c r="Z2227" s="2"/>
      <c r="AA2227" s="2"/>
      <c r="AB2227" s="2"/>
    </row>
    <row r="2228" customFormat="false" ht="15.75" hidden="false" customHeight="false" outlineLevel="0" collapsed="false">
      <c r="A2228" s="6" t="s">
        <v>542</v>
      </c>
      <c r="B2228" s="6" t="s">
        <v>504</v>
      </c>
      <c r="C2228" s="14"/>
      <c r="D2228" s="2" t="s">
        <v>502</v>
      </c>
      <c r="E2228" s="6" t="s">
        <v>531</v>
      </c>
      <c r="F2228" s="2"/>
      <c r="G2228" s="2"/>
      <c r="H2228" s="2"/>
      <c r="I2228" s="2" t="s">
        <v>90</v>
      </c>
      <c r="J2228" s="2" t="s">
        <v>135</v>
      </c>
      <c r="K2228" s="33" t="n">
        <v>210042</v>
      </c>
      <c r="L2228" s="33" t="n">
        <v>14</v>
      </c>
      <c r="M2228" s="32" t="s">
        <v>411</v>
      </c>
      <c r="N2228" s="2" t="s">
        <v>492</v>
      </c>
      <c r="O2228" s="5" t="s">
        <v>493</v>
      </c>
      <c r="P2228" s="2" t="s">
        <v>494</v>
      </c>
      <c r="Q2228" s="2"/>
      <c r="R2228" s="19"/>
      <c r="S2228" s="14"/>
      <c r="T2228" s="2"/>
      <c r="U2228" s="2"/>
      <c r="V2228" s="2"/>
      <c r="W2228" s="2"/>
      <c r="X2228" s="2"/>
      <c r="Y2228" s="2"/>
      <c r="Z2228" s="2"/>
      <c r="AA2228" s="2"/>
      <c r="AB2228" s="2"/>
    </row>
    <row r="2229" customFormat="false" ht="15.75" hidden="false" customHeight="false" outlineLevel="0" collapsed="false">
      <c r="A2229" s="29" t="s">
        <v>543</v>
      </c>
      <c r="B2229" s="6" t="s">
        <v>544</v>
      </c>
      <c r="C2229" s="14"/>
      <c r="D2229" s="2" t="s">
        <v>545</v>
      </c>
      <c r="E2229" s="6" t="s">
        <v>531</v>
      </c>
      <c r="F2229" s="2"/>
      <c r="G2229" s="2"/>
      <c r="H2229" s="2"/>
      <c r="I2229" s="2" t="s">
        <v>90</v>
      </c>
      <c r="J2229" s="2" t="s">
        <v>135</v>
      </c>
      <c r="K2229" s="33" t="n">
        <v>214328</v>
      </c>
      <c r="L2229" s="33" t="n">
        <v>17</v>
      </c>
      <c r="M2229" s="32" t="s">
        <v>411</v>
      </c>
      <c r="N2229" s="2" t="s">
        <v>492</v>
      </c>
      <c r="O2229" s="5" t="s">
        <v>493</v>
      </c>
      <c r="P2229" s="2" t="s">
        <v>494</v>
      </c>
      <c r="Q2229" s="2"/>
      <c r="R2229" s="19"/>
      <c r="S2229" s="14"/>
      <c r="T2229" s="2"/>
      <c r="U2229" s="2"/>
      <c r="V2229" s="2"/>
      <c r="W2229" s="2"/>
      <c r="X2229" s="2"/>
      <c r="Y2229" s="2"/>
      <c r="Z2229" s="2"/>
      <c r="AA2229" s="2"/>
      <c r="AB2229" s="2"/>
    </row>
    <row r="2230" customFormat="false" ht="15.75" hidden="false" customHeight="false" outlineLevel="0" collapsed="false">
      <c r="A2230" s="6" t="s">
        <v>546</v>
      </c>
      <c r="B2230" s="6" t="s">
        <v>547</v>
      </c>
      <c r="C2230" s="14"/>
      <c r="D2230" s="2" t="s">
        <v>508</v>
      </c>
      <c r="E2230" s="6" t="s">
        <v>541</v>
      </c>
      <c r="F2230" s="2"/>
      <c r="G2230" s="2"/>
      <c r="H2230" s="2"/>
      <c r="I2230" s="2" t="s">
        <v>90</v>
      </c>
      <c r="J2230" s="2" t="s">
        <v>135</v>
      </c>
      <c r="K2230" s="33" t="n">
        <v>225675</v>
      </c>
      <c r="L2230" s="33" t="n">
        <v>36</v>
      </c>
      <c r="M2230" s="32" t="s">
        <v>411</v>
      </c>
      <c r="N2230" s="2" t="s">
        <v>492</v>
      </c>
      <c r="O2230" s="5" t="s">
        <v>493</v>
      </c>
      <c r="P2230" s="2" t="s">
        <v>494</v>
      </c>
      <c r="Q2230" s="2"/>
      <c r="R2230" s="19"/>
      <c r="S2230" s="14"/>
      <c r="T2230" s="2"/>
      <c r="U2230" s="2"/>
      <c r="V2230" s="2"/>
      <c r="W2230" s="2"/>
      <c r="X2230" s="2"/>
      <c r="Y2230" s="2"/>
      <c r="Z2230" s="2"/>
      <c r="AA2230" s="2"/>
      <c r="AB2230" s="2"/>
    </row>
    <row r="2231" customFormat="false" ht="15.75" hidden="false" customHeight="false" outlineLevel="0" collapsed="false">
      <c r="A2231" s="6" t="s">
        <v>548</v>
      </c>
      <c r="B2231" s="6" t="s">
        <v>549</v>
      </c>
      <c r="C2231" s="14"/>
      <c r="D2231" s="2" t="s">
        <v>519</v>
      </c>
      <c r="E2231" s="6" t="s">
        <v>541</v>
      </c>
      <c r="F2231" s="2"/>
      <c r="G2231" s="2"/>
      <c r="H2231" s="2"/>
      <c r="I2231" s="2" t="s">
        <v>90</v>
      </c>
      <c r="J2231" s="2" t="s">
        <v>135</v>
      </c>
      <c r="K2231" s="33" t="n">
        <v>237477</v>
      </c>
      <c r="L2231" s="33" t="n">
        <v>25</v>
      </c>
      <c r="M2231" s="32" t="s">
        <v>411</v>
      </c>
      <c r="N2231" s="2" t="s">
        <v>492</v>
      </c>
      <c r="O2231" s="5" t="s">
        <v>493</v>
      </c>
      <c r="P2231" s="2" t="s">
        <v>494</v>
      </c>
      <c r="Q2231" s="2"/>
      <c r="R2231" s="19"/>
      <c r="S2231" s="14"/>
      <c r="T2231" s="2"/>
      <c r="U2231" s="2"/>
      <c r="V2231" s="2"/>
      <c r="W2231" s="2"/>
      <c r="X2231" s="2"/>
      <c r="Y2231" s="2"/>
      <c r="Z2231" s="2"/>
      <c r="AA2231" s="2"/>
      <c r="AB2231" s="2"/>
    </row>
    <row r="2232" customFormat="false" ht="15.75" hidden="false" customHeight="false" outlineLevel="0" collapsed="false">
      <c r="A2232" s="6" t="s">
        <v>550</v>
      </c>
      <c r="B2232" s="6" t="s">
        <v>551</v>
      </c>
      <c r="C2232" s="14"/>
      <c r="D2232" s="2" t="s">
        <v>502</v>
      </c>
      <c r="E2232" s="6" t="s">
        <v>541</v>
      </c>
      <c r="F2232" s="2"/>
      <c r="G2232" s="2"/>
      <c r="H2232" s="2"/>
      <c r="I2232" s="2" t="s">
        <v>90</v>
      </c>
      <c r="J2232" s="2" t="s">
        <v>135</v>
      </c>
      <c r="K2232" s="33" t="n">
        <v>261525</v>
      </c>
      <c r="L2232" s="33" t="n">
        <v>135</v>
      </c>
      <c r="M2232" s="32" t="s">
        <v>411</v>
      </c>
      <c r="N2232" s="2" t="s">
        <v>492</v>
      </c>
      <c r="O2232" s="5" t="s">
        <v>493</v>
      </c>
      <c r="P2232" s="2" t="s">
        <v>494</v>
      </c>
      <c r="Q2232" s="2"/>
      <c r="R2232" s="19"/>
      <c r="S2232" s="14"/>
      <c r="T2232" s="2"/>
      <c r="U2232" s="2"/>
      <c r="V2232" s="2"/>
      <c r="W2232" s="2"/>
      <c r="X2232" s="2"/>
      <c r="Y2232" s="2"/>
      <c r="Z2232" s="2"/>
      <c r="AA2232" s="2"/>
      <c r="AB2232" s="2"/>
    </row>
    <row r="2233" customFormat="false" ht="15.75" hidden="false" customHeight="false" outlineLevel="0" collapsed="false">
      <c r="A2233" s="6" t="s">
        <v>552</v>
      </c>
      <c r="B2233" s="6" t="s">
        <v>553</v>
      </c>
      <c r="C2233" s="14"/>
      <c r="D2233" s="2" t="s">
        <v>530</v>
      </c>
      <c r="E2233" s="6" t="s">
        <v>541</v>
      </c>
      <c r="F2233" s="2"/>
      <c r="G2233" s="2"/>
      <c r="H2233" s="2"/>
      <c r="I2233" s="2" t="s">
        <v>90</v>
      </c>
      <c r="J2233" s="2" t="s">
        <v>135</v>
      </c>
      <c r="K2233" s="33" t="n">
        <v>266107</v>
      </c>
      <c r="L2233" s="33" t="n">
        <v>81</v>
      </c>
      <c r="M2233" s="32" t="s">
        <v>411</v>
      </c>
      <c r="N2233" s="2" t="s">
        <v>492</v>
      </c>
      <c r="O2233" s="5" t="s">
        <v>493</v>
      </c>
      <c r="P2233" s="2" t="s">
        <v>494</v>
      </c>
      <c r="Q2233" s="2"/>
      <c r="R2233" s="19"/>
      <c r="S2233" s="14"/>
      <c r="T2233" s="2"/>
      <c r="U2233" s="2"/>
      <c r="V2233" s="2"/>
      <c r="W2233" s="2"/>
      <c r="X2233" s="2"/>
      <c r="Y2233" s="2"/>
      <c r="Z2233" s="2"/>
      <c r="AA2233" s="2"/>
      <c r="AB2233" s="2"/>
    </row>
    <row r="2234" customFormat="false" ht="15.75" hidden="false" customHeight="false" outlineLevel="0" collapsed="false">
      <c r="A2234" s="6" t="s">
        <v>554</v>
      </c>
      <c r="B2234" s="6" t="s">
        <v>549</v>
      </c>
      <c r="C2234" s="14"/>
      <c r="D2234" s="2" t="s">
        <v>519</v>
      </c>
      <c r="E2234" s="6" t="s">
        <v>541</v>
      </c>
      <c r="F2234" s="2"/>
      <c r="G2234" s="2"/>
      <c r="H2234" s="2"/>
      <c r="I2234" s="2" t="s">
        <v>90</v>
      </c>
      <c r="J2234" s="2" t="s">
        <v>135</v>
      </c>
      <c r="K2234" s="33" t="n">
        <v>275971</v>
      </c>
      <c r="L2234" s="33" t="n">
        <v>178</v>
      </c>
      <c r="M2234" s="32" t="s">
        <v>411</v>
      </c>
      <c r="N2234" s="2" t="s">
        <v>492</v>
      </c>
      <c r="O2234" s="5" t="s">
        <v>493</v>
      </c>
      <c r="P2234" s="2" t="s">
        <v>494</v>
      </c>
      <c r="Q2234" s="2"/>
      <c r="R2234" s="19"/>
      <c r="S2234" s="14"/>
      <c r="T2234" s="2"/>
      <c r="U2234" s="2"/>
      <c r="V2234" s="2"/>
      <c r="W2234" s="2"/>
      <c r="X2234" s="2"/>
      <c r="Y2234" s="2"/>
      <c r="Z2234" s="2"/>
      <c r="AA2234" s="2"/>
      <c r="AB2234" s="2"/>
    </row>
    <row r="2235" customFormat="false" ht="15.75" hidden="false" customHeight="false" outlineLevel="0" collapsed="false">
      <c r="A2235" s="6" t="s">
        <v>555</v>
      </c>
      <c r="B2235" s="6" t="s">
        <v>549</v>
      </c>
      <c r="C2235" s="14"/>
      <c r="D2235" s="2" t="s">
        <v>519</v>
      </c>
      <c r="E2235" s="6" t="s">
        <v>541</v>
      </c>
      <c r="F2235" s="2"/>
      <c r="G2235" s="2"/>
      <c r="H2235" s="2"/>
      <c r="I2235" s="2" t="s">
        <v>90</v>
      </c>
      <c r="J2235" s="2" t="s">
        <v>135</v>
      </c>
      <c r="K2235" s="33" t="n">
        <v>302192</v>
      </c>
      <c r="L2235" s="33" t="n">
        <v>175</v>
      </c>
      <c r="M2235" s="32" t="s">
        <v>411</v>
      </c>
      <c r="N2235" s="2" t="s">
        <v>492</v>
      </c>
      <c r="O2235" s="5" t="s">
        <v>493</v>
      </c>
      <c r="P2235" s="2" t="s">
        <v>494</v>
      </c>
      <c r="Q2235" s="2"/>
      <c r="R2235" s="19"/>
      <c r="S2235" s="14"/>
      <c r="T2235" s="2"/>
      <c r="U2235" s="2"/>
      <c r="V2235" s="2"/>
      <c r="W2235" s="2"/>
      <c r="X2235" s="2"/>
      <c r="Y2235" s="2"/>
      <c r="Z2235" s="2"/>
      <c r="AA2235" s="2"/>
      <c r="AB2235" s="2"/>
    </row>
    <row r="2236" customFormat="false" ht="15.75" hidden="false" customHeight="false" outlineLevel="0" collapsed="false">
      <c r="A2236" s="6" t="s">
        <v>556</v>
      </c>
      <c r="B2236" s="6" t="s">
        <v>512</v>
      </c>
      <c r="C2236" s="14"/>
      <c r="D2236" s="2" t="s">
        <v>513</v>
      </c>
      <c r="E2236" s="6" t="s">
        <v>541</v>
      </c>
      <c r="F2236" s="2"/>
      <c r="G2236" s="2"/>
      <c r="H2236" s="2"/>
      <c r="I2236" s="2" t="s">
        <v>90</v>
      </c>
      <c r="J2236" s="2" t="s">
        <v>135</v>
      </c>
      <c r="K2236" s="33" t="n">
        <v>379342</v>
      </c>
      <c r="L2236" s="33" t="n">
        <v>6</v>
      </c>
      <c r="M2236" s="32" t="s">
        <v>411</v>
      </c>
      <c r="N2236" s="2" t="s">
        <v>492</v>
      </c>
      <c r="O2236" s="5" t="s">
        <v>493</v>
      </c>
      <c r="P2236" s="2" t="s">
        <v>494</v>
      </c>
      <c r="Q2236" s="2"/>
      <c r="R2236" s="19"/>
      <c r="S2236" s="14"/>
      <c r="T2236" s="2"/>
      <c r="U2236" s="2"/>
      <c r="V2236" s="2"/>
      <c r="W2236" s="2"/>
      <c r="X2236" s="2"/>
      <c r="Y2236" s="2"/>
      <c r="Z2236" s="2"/>
      <c r="AA2236" s="2"/>
      <c r="AB2236" s="2"/>
    </row>
    <row r="2237" customFormat="false" ht="15.75" hidden="false" customHeight="false" outlineLevel="0" collapsed="false">
      <c r="A2237" s="6" t="s">
        <v>557</v>
      </c>
      <c r="B2237" s="6" t="s">
        <v>512</v>
      </c>
      <c r="C2237" s="14"/>
      <c r="D2237" s="2" t="s">
        <v>513</v>
      </c>
      <c r="E2237" s="6" t="s">
        <v>541</v>
      </c>
      <c r="F2237" s="2"/>
      <c r="G2237" s="2"/>
      <c r="H2237" s="2"/>
      <c r="I2237" s="2" t="s">
        <v>90</v>
      </c>
      <c r="J2237" s="2" t="s">
        <v>135</v>
      </c>
      <c r="K2237" s="33" t="n">
        <v>448620</v>
      </c>
      <c r="L2237" s="33" t="n">
        <v>26</v>
      </c>
      <c r="M2237" s="32" t="s">
        <v>411</v>
      </c>
      <c r="N2237" s="2" t="s">
        <v>492</v>
      </c>
      <c r="O2237" s="5" t="s">
        <v>493</v>
      </c>
      <c r="P2237" s="2" t="s">
        <v>494</v>
      </c>
      <c r="Q2237" s="2"/>
      <c r="R2237" s="19"/>
      <c r="S2237" s="14"/>
      <c r="T2237" s="2"/>
      <c r="U2237" s="2"/>
      <c r="V2237" s="2"/>
      <c r="W2237" s="2"/>
      <c r="X2237" s="2"/>
      <c r="Y2237" s="2"/>
      <c r="Z2237" s="2"/>
      <c r="AA2237" s="2"/>
      <c r="AB2237" s="2"/>
    </row>
    <row r="2238" customFormat="false" ht="15.75" hidden="false" customHeight="false" outlineLevel="0" collapsed="false">
      <c r="A2238" s="6" t="s">
        <v>558</v>
      </c>
      <c r="B2238" s="6" t="s">
        <v>559</v>
      </c>
      <c r="C2238" s="14"/>
      <c r="D2238" s="2" t="s">
        <v>560</v>
      </c>
      <c r="E2238" s="6" t="s">
        <v>531</v>
      </c>
      <c r="F2238" s="2"/>
      <c r="G2238" s="2"/>
      <c r="H2238" s="2"/>
      <c r="I2238" s="2" t="s">
        <v>90</v>
      </c>
      <c r="J2238" s="2" t="s">
        <v>135</v>
      </c>
      <c r="K2238" s="33" t="n">
        <v>493310</v>
      </c>
      <c r="L2238" s="33" t="n">
        <v>78</v>
      </c>
      <c r="M2238" s="32" t="s">
        <v>411</v>
      </c>
      <c r="N2238" s="2" t="s">
        <v>492</v>
      </c>
      <c r="O2238" s="5" t="s">
        <v>493</v>
      </c>
      <c r="P2238" s="2" t="s">
        <v>494</v>
      </c>
      <c r="Q2238" s="2"/>
      <c r="R2238" s="19"/>
      <c r="S2238" s="14"/>
      <c r="T2238" s="2"/>
      <c r="U2238" s="2"/>
      <c r="V2238" s="2"/>
      <c r="W2238" s="2"/>
      <c r="X2238" s="2"/>
      <c r="Y2238" s="2"/>
      <c r="Z2238" s="2"/>
      <c r="AA2238" s="2"/>
      <c r="AB2238" s="2"/>
    </row>
    <row r="2239" customFormat="false" ht="15.75" hidden="false" customHeight="false" outlineLevel="0" collapsed="false">
      <c r="A2239" s="6" t="s">
        <v>561</v>
      </c>
      <c r="B2239" s="6" t="s">
        <v>562</v>
      </c>
      <c r="C2239" s="14"/>
      <c r="D2239" s="2" t="s">
        <v>563</v>
      </c>
      <c r="E2239" s="6" t="s">
        <v>541</v>
      </c>
      <c r="F2239" s="2"/>
      <c r="G2239" s="2"/>
      <c r="H2239" s="2"/>
      <c r="I2239" s="2" t="s">
        <v>90</v>
      </c>
      <c r="J2239" s="2" t="s">
        <v>135</v>
      </c>
      <c r="K2239" s="33" t="n">
        <v>511214</v>
      </c>
      <c r="L2239" s="33" t="n">
        <v>28</v>
      </c>
      <c r="M2239" s="32" t="s">
        <v>411</v>
      </c>
      <c r="N2239" s="2" t="s">
        <v>492</v>
      </c>
      <c r="O2239" s="5" t="s">
        <v>493</v>
      </c>
      <c r="P2239" s="2" t="s">
        <v>494</v>
      </c>
      <c r="Q2239" s="2"/>
      <c r="R2239" s="19"/>
      <c r="S2239" s="14"/>
      <c r="T2239" s="2"/>
      <c r="U2239" s="2"/>
      <c r="V2239" s="2"/>
      <c r="W2239" s="2"/>
      <c r="X2239" s="2"/>
      <c r="Y2239" s="2"/>
      <c r="Z2239" s="2"/>
      <c r="AA2239" s="2"/>
      <c r="AB2239" s="2"/>
    </row>
    <row r="2240" customFormat="false" ht="15.75" hidden="false" customHeight="false" outlineLevel="0" collapsed="false">
      <c r="A2240" s="6" t="s">
        <v>564</v>
      </c>
      <c r="B2240" s="6" t="s">
        <v>565</v>
      </c>
      <c r="C2240" s="14"/>
      <c r="D2240" s="2" t="s">
        <v>566</v>
      </c>
      <c r="E2240" s="6" t="s">
        <v>567</v>
      </c>
      <c r="F2240" s="2"/>
      <c r="G2240" s="2"/>
      <c r="H2240" s="2"/>
      <c r="I2240" s="2" t="s">
        <v>90</v>
      </c>
      <c r="J2240" s="2" t="s">
        <v>135</v>
      </c>
      <c r="K2240" s="33" t="n">
        <v>520074</v>
      </c>
      <c r="L2240" s="33" t="n">
        <v>21</v>
      </c>
      <c r="M2240" s="32" t="s">
        <v>411</v>
      </c>
      <c r="N2240" s="2" t="s">
        <v>492</v>
      </c>
      <c r="O2240" s="5" t="s">
        <v>493</v>
      </c>
      <c r="P2240" s="2" t="s">
        <v>494</v>
      </c>
      <c r="Q2240" s="2"/>
      <c r="R2240" s="19"/>
      <c r="S2240" s="14"/>
      <c r="T2240" s="2"/>
      <c r="U2240" s="2"/>
      <c r="V2240" s="2"/>
      <c r="W2240" s="2"/>
      <c r="X2240" s="2"/>
      <c r="Y2240" s="2"/>
      <c r="Z2240" s="2"/>
      <c r="AA2240" s="2"/>
      <c r="AB2240" s="2"/>
    </row>
    <row r="2241" customFormat="false" ht="15.75" hidden="false" customHeight="false" outlineLevel="0" collapsed="false">
      <c r="A2241" s="6" t="s">
        <v>568</v>
      </c>
      <c r="B2241" s="6" t="s">
        <v>569</v>
      </c>
      <c r="C2241" s="14"/>
      <c r="D2241" s="2" t="s">
        <v>570</v>
      </c>
      <c r="E2241" s="6" t="s">
        <v>567</v>
      </c>
      <c r="F2241" s="2"/>
      <c r="G2241" s="2"/>
      <c r="H2241" s="2"/>
      <c r="I2241" s="2" t="s">
        <v>90</v>
      </c>
      <c r="J2241" s="2" t="s">
        <v>135</v>
      </c>
      <c r="K2241" s="33" t="n">
        <v>535759</v>
      </c>
      <c r="L2241" s="33" t="n">
        <v>47</v>
      </c>
      <c r="M2241" s="32" t="s">
        <v>411</v>
      </c>
      <c r="N2241" s="2" t="s">
        <v>492</v>
      </c>
      <c r="O2241" s="5" t="s">
        <v>493</v>
      </c>
      <c r="P2241" s="2" t="s">
        <v>494</v>
      </c>
      <c r="Q2241" s="2"/>
      <c r="R2241" s="19"/>
      <c r="S2241" s="14"/>
      <c r="T2241" s="2"/>
      <c r="U2241" s="2"/>
      <c r="V2241" s="2"/>
      <c r="W2241" s="2"/>
      <c r="X2241" s="2"/>
      <c r="Y2241" s="2"/>
      <c r="Z2241" s="2"/>
      <c r="AA2241" s="2"/>
      <c r="AB2241" s="2"/>
    </row>
    <row r="2242" customFormat="false" ht="15.75" hidden="false" customHeight="false" outlineLevel="0" collapsed="false">
      <c r="A2242" s="6" t="s">
        <v>571</v>
      </c>
      <c r="B2242" s="6" t="s">
        <v>55</v>
      </c>
      <c r="C2242" s="14"/>
      <c r="D2242" s="2" t="s">
        <v>572</v>
      </c>
      <c r="E2242" s="6" t="s">
        <v>573</v>
      </c>
      <c r="F2242" s="2"/>
      <c r="G2242" s="2"/>
      <c r="H2242" s="2"/>
      <c r="I2242" s="2" t="s">
        <v>90</v>
      </c>
      <c r="J2242" s="2" t="s">
        <v>135</v>
      </c>
      <c r="K2242" s="33" t="n">
        <v>603883</v>
      </c>
      <c r="L2242" s="33" t="n">
        <v>100</v>
      </c>
      <c r="M2242" s="32" t="s">
        <v>411</v>
      </c>
      <c r="N2242" s="2" t="s">
        <v>492</v>
      </c>
      <c r="O2242" s="5" t="s">
        <v>493</v>
      </c>
      <c r="P2242" s="2" t="s">
        <v>494</v>
      </c>
      <c r="Q2242" s="2"/>
      <c r="R2242" s="19"/>
      <c r="S2242" s="14"/>
      <c r="T2242" s="2"/>
      <c r="U2242" s="2"/>
      <c r="V2242" s="2"/>
      <c r="W2242" s="2"/>
      <c r="X2242" s="2"/>
      <c r="Y2242" s="2"/>
      <c r="Z2242" s="2"/>
      <c r="AA2242" s="2"/>
      <c r="AB2242" s="2"/>
    </row>
    <row r="2243" customFormat="false" ht="15.75" hidden="false" customHeight="false" outlineLevel="0" collapsed="false">
      <c r="A2243" s="6" t="s">
        <v>574</v>
      </c>
      <c r="B2243" s="6" t="s">
        <v>55</v>
      </c>
      <c r="C2243" s="14"/>
      <c r="D2243" s="2" t="s">
        <v>572</v>
      </c>
      <c r="E2243" s="6" t="s">
        <v>573</v>
      </c>
      <c r="F2243" s="2"/>
      <c r="G2243" s="2"/>
      <c r="H2243" s="2"/>
      <c r="I2243" s="2" t="s">
        <v>90</v>
      </c>
      <c r="J2243" s="2" t="s">
        <v>135</v>
      </c>
      <c r="K2243" s="33" t="n">
        <v>604179</v>
      </c>
      <c r="L2243" s="33" t="n">
        <v>50</v>
      </c>
      <c r="M2243" s="32" t="s">
        <v>411</v>
      </c>
      <c r="N2243" s="2" t="s">
        <v>492</v>
      </c>
      <c r="O2243" s="5" t="s">
        <v>493</v>
      </c>
      <c r="P2243" s="2" t="s">
        <v>494</v>
      </c>
      <c r="Q2243" s="2"/>
      <c r="R2243" s="19"/>
      <c r="S2243" s="14"/>
      <c r="T2243" s="2"/>
      <c r="U2243" s="2"/>
      <c r="V2243" s="2"/>
      <c r="W2243" s="2"/>
      <c r="X2243" s="2"/>
      <c r="Y2243" s="2"/>
      <c r="Z2243" s="2"/>
      <c r="AA2243" s="2"/>
      <c r="AB2243" s="2"/>
    </row>
    <row r="2244" customFormat="false" ht="15.75" hidden="false" customHeight="false" outlineLevel="0" collapsed="false">
      <c r="A2244" s="6" t="s">
        <v>575</v>
      </c>
      <c r="B2244" s="6" t="s">
        <v>55</v>
      </c>
      <c r="C2244" s="14"/>
      <c r="D2244" s="2" t="s">
        <v>572</v>
      </c>
      <c r="E2244" s="6" t="s">
        <v>573</v>
      </c>
      <c r="F2244" s="2"/>
      <c r="G2244" s="2"/>
      <c r="H2244" s="2"/>
      <c r="I2244" s="2" t="s">
        <v>90</v>
      </c>
      <c r="J2244" s="2" t="s">
        <v>135</v>
      </c>
      <c r="K2244" s="33" t="n">
        <v>627067</v>
      </c>
      <c r="L2244" s="33" t="n">
        <v>132</v>
      </c>
      <c r="M2244" s="32" t="s">
        <v>411</v>
      </c>
      <c r="N2244" s="2" t="s">
        <v>492</v>
      </c>
      <c r="O2244" s="5" t="s">
        <v>493</v>
      </c>
      <c r="P2244" s="2" t="s">
        <v>494</v>
      </c>
      <c r="Q2244" s="2"/>
      <c r="R2244" s="19"/>
      <c r="S2244" s="14"/>
      <c r="T2244" s="2"/>
      <c r="U2244" s="2"/>
      <c r="V2244" s="2"/>
      <c r="W2244" s="2"/>
      <c r="X2244" s="2"/>
      <c r="Y2244" s="2"/>
      <c r="Z2244" s="2"/>
      <c r="AA2244" s="2"/>
      <c r="AB2244" s="2"/>
    </row>
    <row r="2245" customFormat="false" ht="15.75" hidden="false" customHeight="false" outlineLevel="0" collapsed="false">
      <c r="A2245" s="6" t="s">
        <v>576</v>
      </c>
      <c r="B2245" s="6" t="s">
        <v>55</v>
      </c>
      <c r="C2245" s="14"/>
      <c r="D2245" s="2" t="s">
        <v>572</v>
      </c>
      <c r="E2245" s="6" t="s">
        <v>573</v>
      </c>
      <c r="F2245" s="2"/>
      <c r="G2245" s="2"/>
      <c r="H2245" s="2"/>
      <c r="I2245" s="2" t="s">
        <v>90</v>
      </c>
      <c r="J2245" s="2" t="s">
        <v>135</v>
      </c>
      <c r="K2245" s="33" t="n">
        <v>630400</v>
      </c>
      <c r="L2245" s="33" t="n">
        <v>49</v>
      </c>
      <c r="M2245" s="32" t="s">
        <v>411</v>
      </c>
      <c r="N2245" s="2" t="s">
        <v>492</v>
      </c>
      <c r="O2245" s="5" t="s">
        <v>493</v>
      </c>
      <c r="P2245" s="2" t="s">
        <v>494</v>
      </c>
      <c r="Q2245" s="2"/>
      <c r="R2245" s="19"/>
      <c r="S2245" s="14"/>
      <c r="T2245" s="2"/>
      <c r="U2245" s="2"/>
      <c r="V2245" s="2"/>
      <c r="W2245" s="2"/>
      <c r="X2245" s="2"/>
      <c r="Y2245" s="2"/>
      <c r="Z2245" s="2"/>
      <c r="AA2245" s="2"/>
      <c r="AB2245" s="2"/>
    </row>
    <row r="2246" customFormat="false" ht="15.75" hidden="false" customHeight="false" outlineLevel="0" collapsed="false">
      <c r="A2246" s="6" t="s">
        <v>577</v>
      </c>
      <c r="B2246" s="35" t="s">
        <v>578</v>
      </c>
      <c r="C2246" s="14"/>
      <c r="D2246" s="29" t="s">
        <v>579</v>
      </c>
      <c r="E2246" s="6" t="s">
        <v>580</v>
      </c>
      <c r="F2246" s="2"/>
      <c r="G2246" s="2"/>
      <c r="H2246" s="2"/>
      <c r="I2246" s="2" t="s">
        <v>90</v>
      </c>
      <c r="J2246" s="2" t="s">
        <v>135</v>
      </c>
      <c r="K2246" s="33" t="n">
        <v>649571</v>
      </c>
      <c r="L2246" s="33" t="n">
        <v>28</v>
      </c>
      <c r="M2246" s="32" t="s">
        <v>411</v>
      </c>
      <c r="N2246" s="2" t="s">
        <v>492</v>
      </c>
      <c r="O2246" s="5" t="s">
        <v>493</v>
      </c>
      <c r="P2246" s="2" t="s">
        <v>494</v>
      </c>
      <c r="Q2246" s="2"/>
      <c r="R2246" s="19"/>
      <c r="S2246" s="14"/>
      <c r="T2246" s="2"/>
      <c r="U2246" s="2"/>
      <c r="V2246" s="2"/>
      <c r="W2246" s="2"/>
      <c r="X2246" s="2"/>
      <c r="Y2246" s="2"/>
      <c r="Z2246" s="2"/>
      <c r="AA2246" s="2"/>
      <c r="AB2246" s="2"/>
    </row>
    <row r="2247" customFormat="false" ht="15.75" hidden="false" customHeight="false" outlineLevel="0" collapsed="false">
      <c r="A2247" s="6" t="s">
        <v>581</v>
      </c>
      <c r="B2247" s="6" t="s">
        <v>582</v>
      </c>
      <c r="C2247" s="14"/>
      <c r="D2247" s="2" t="s">
        <v>583</v>
      </c>
      <c r="E2247" s="6" t="s">
        <v>567</v>
      </c>
      <c r="F2247" s="2"/>
      <c r="G2247" s="2"/>
      <c r="H2247" s="2"/>
      <c r="I2247" s="2" t="s">
        <v>90</v>
      </c>
      <c r="J2247" s="2" t="s">
        <v>135</v>
      </c>
      <c r="K2247" s="33" t="n">
        <v>703117</v>
      </c>
      <c r="L2247" s="33" t="n">
        <v>62</v>
      </c>
      <c r="M2247" s="32" t="s">
        <v>411</v>
      </c>
      <c r="N2247" s="2" t="s">
        <v>492</v>
      </c>
      <c r="O2247" s="5" t="s">
        <v>493</v>
      </c>
      <c r="P2247" s="2" t="s">
        <v>494</v>
      </c>
      <c r="Q2247" s="2"/>
      <c r="R2247" s="19"/>
      <c r="S2247" s="14"/>
      <c r="T2247" s="2"/>
      <c r="U2247" s="2"/>
      <c r="V2247" s="2"/>
      <c r="W2247" s="2"/>
      <c r="X2247" s="2"/>
      <c r="Y2247" s="2"/>
      <c r="Z2247" s="2"/>
      <c r="AA2247" s="2"/>
      <c r="AB2247" s="2"/>
    </row>
    <row r="2248" customFormat="false" ht="15.75" hidden="false" customHeight="false" outlineLevel="0" collapsed="false">
      <c r="A2248" s="6" t="s">
        <v>584</v>
      </c>
      <c r="B2248" s="6" t="s">
        <v>585</v>
      </c>
      <c r="C2248" s="14"/>
      <c r="D2248" s="2" t="s">
        <v>560</v>
      </c>
      <c r="E2248" s="6" t="s">
        <v>573</v>
      </c>
      <c r="F2248" s="2"/>
      <c r="G2248" s="2"/>
      <c r="H2248" s="2"/>
      <c r="I2248" s="2" t="s">
        <v>90</v>
      </c>
      <c r="J2248" s="2" t="s">
        <v>135</v>
      </c>
      <c r="K2248" s="33" t="n">
        <v>738467</v>
      </c>
      <c r="L2248" s="33" t="n">
        <v>24</v>
      </c>
      <c r="M2248" s="32" t="s">
        <v>411</v>
      </c>
      <c r="N2248" s="2" t="s">
        <v>492</v>
      </c>
      <c r="O2248" s="5" t="s">
        <v>493</v>
      </c>
      <c r="P2248" s="2" t="s">
        <v>494</v>
      </c>
      <c r="Q2248" s="2"/>
      <c r="R2248" s="19"/>
      <c r="S2248" s="14"/>
      <c r="T2248" s="2"/>
      <c r="U2248" s="2"/>
      <c r="V2248" s="2"/>
      <c r="W2248" s="2"/>
      <c r="X2248" s="2"/>
      <c r="Y2248" s="2"/>
      <c r="Z2248" s="2"/>
      <c r="AA2248" s="2"/>
      <c r="AB2248" s="2"/>
    </row>
    <row r="2249" customFormat="false" ht="15.75" hidden="false" customHeight="false" outlineLevel="0" collapsed="false">
      <c r="A2249" s="6" t="s">
        <v>586</v>
      </c>
      <c r="B2249" s="6" t="s">
        <v>587</v>
      </c>
      <c r="C2249" s="14"/>
      <c r="D2249" s="2" t="s">
        <v>533</v>
      </c>
      <c r="E2249" s="6" t="s">
        <v>573</v>
      </c>
      <c r="F2249" s="2"/>
      <c r="G2249" s="2"/>
      <c r="H2249" s="2"/>
      <c r="I2249" s="2" t="s">
        <v>90</v>
      </c>
      <c r="J2249" s="2" t="s">
        <v>135</v>
      </c>
      <c r="K2249" s="33" t="n">
        <v>755829</v>
      </c>
      <c r="L2249" s="33" t="n">
        <v>31</v>
      </c>
      <c r="M2249" s="32" t="s">
        <v>411</v>
      </c>
      <c r="N2249" s="2" t="s">
        <v>492</v>
      </c>
      <c r="O2249" s="5" t="s">
        <v>493</v>
      </c>
      <c r="P2249" s="2" t="s">
        <v>494</v>
      </c>
      <c r="Q2249" s="2"/>
      <c r="R2249" s="19"/>
      <c r="S2249" s="14"/>
      <c r="T2249" s="2"/>
      <c r="U2249" s="2"/>
      <c r="V2249" s="2"/>
      <c r="W2249" s="2"/>
      <c r="X2249" s="2"/>
      <c r="Y2249" s="2"/>
      <c r="Z2249" s="2"/>
      <c r="AA2249" s="2"/>
      <c r="AB2249" s="2"/>
    </row>
    <row r="2250" customFormat="false" ht="15.75" hidden="false" customHeight="false" outlineLevel="0" collapsed="false">
      <c r="A2250" s="6" t="s">
        <v>588</v>
      </c>
      <c r="B2250" s="6" t="s">
        <v>589</v>
      </c>
      <c r="C2250" s="14"/>
      <c r="D2250" s="29" t="s">
        <v>590</v>
      </c>
      <c r="E2250" s="6" t="s">
        <v>591</v>
      </c>
      <c r="F2250" s="2"/>
      <c r="G2250" s="2"/>
      <c r="H2250" s="2"/>
      <c r="I2250" s="2" t="s">
        <v>90</v>
      </c>
      <c r="J2250" s="2" t="s">
        <v>135</v>
      </c>
      <c r="K2250" s="33" t="n">
        <v>793617</v>
      </c>
      <c r="L2250" s="33" t="n">
        <v>38</v>
      </c>
      <c r="M2250" s="32" t="s">
        <v>411</v>
      </c>
      <c r="N2250" s="2" t="s">
        <v>492</v>
      </c>
      <c r="O2250" s="5" t="s">
        <v>493</v>
      </c>
      <c r="P2250" s="2" t="s">
        <v>494</v>
      </c>
      <c r="Q2250" s="2"/>
      <c r="R2250" s="19"/>
      <c r="S2250" s="14"/>
      <c r="T2250" s="2"/>
      <c r="U2250" s="2"/>
      <c r="V2250" s="2"/>
      <c r="W2250" s="2"/>
      <c r="X2250" s="2"/>
      <c r="Y2250" s="2"/>
      <c r="Z2250" s="2"/>
      <c r="AA2250" s="2"/>
      <c r="AB2250" s="2"/>
    </row>
    <row r="2251" customFormat="false" ht="15.75" hidden="false" customHeight="false" outlineLevel="0" collapsed="false">
      <c r="A2251" s="6" t="s">
        <v>592</v>
      </c>
      <c r="B2251" s="6" t="s">
        <v>593</v>
      </c>
      <c r="C2251" s="14"/>
      <c r="D2251" s="2" t="s">
        <v>594</v>
      </c>
      <c r="E2251" s="6" t="s">
        <v>573</v>
      </c>
      <c r="F2251" s="2"/>
      <c r="G2251" s="2"/>
      <c r="H2251" s="2"/>
      <c r="I2251" s="2" t="s">
        <v>90</v>
      </c>
      <c r="J2251" s="2" t="s">
        <v>135</v>
      </c>
      <c r="K2251" s="33" t="n">
        <v>888258</v>
      </c>
      <c r="L2251" s="33" t="n">
        <v>39</v>
      </c>
      <c r="M2251" s="32" t="s">
        <v>411</v>
      </c>
      <c r="N2251" s="2" t="s">
        <v>492</v>
      </c>
      <c r="O2251" s="5" t="s">
        <v>493</v>
      </c>
      <c r="P2251" s="2" t="s">
        <v>494</v>
      </c>
      <c r="Q2251" s="2"/>
      <c r="R2251" s="19"/>
      <c r="S2251" s="14"/>
      <c r="T2251" s="2"/>
      <c r="U2251" s="2"/>
      <c r="V2251" s="2"/>
      <c r="W2251" s="2"/>
      <c r="X2251" s="2"/>
      <c r="Y2251" s="2"/>
      <c r="Z2251" s="2"/>
      <c r="AA2251" s="2"/>
      <c r="AB2251" s="2"/>
    </row>
    <row r="2252" customFormat="false" ht="15.75" hidden="false" customHeight="false" outlineLevel="0" collapsed="false">
      <c r="A2252" s="6" t="s">
        <v>595</v>
      </c>
      <c r="B2252" s="4" t="s">
        <v>596</v>
      </c>
      <c r="C2252" s="14"/>
      <c r="D2252" s="29" t="s">
        <v>579</v>
      </c>
      <c r="E2252" s="6" t="s">
        <v>591</v>
      </c>
      <c r="F2252" s="2"/>
      <c r="G2252" s="2"/>
      <c r="H2252" s="2"/>
      <c r="I2252" s="2" t="s">
        <v>90</v>
      </c>
      <c r="J2252" s="2" t="s">
        <v>135</v>
      </c>
      <c r="K2252" s="33" t="n">
        <v>905598</v>
      </c>
      <c r="L2252" s="33" t="n">
        <v>54</v>
      </c>
      <c r="M2252" s="32" t="s">
        <v>411</v>
      </c>
      <c r="N2252" s="2" t="s">
        <v>492</v>
      </c>
      <c r="O2252" s="5" t="s">
        <v>493</v>
      </c>
      <c r="P2252" s="2" t="s">
        <v>494</v>
      </c>
      <c r="Q2252" s="2"/>
      <c r="R2252" s="19"/>
      <c r="S2252" s="14"/>
      <c r="T2252" s="2"/>
      <c r="U2252" s="2"/>
      <c r="V2252" s="2"/>
      <c r="W2252" s="2"/>
      <c r="X2252" s="2"/>
      <c r="Y2252" s="2"/>
      <c r="Z2252" s="2"/>
      <c r="AA2252" s="2"/>
      <c r="AB2252" s="2"/>
    </row>
    <row r="2253" customFormat="false" ht="15.75" hidden="false" customHeight="false" outlineLevel="0" collapsed="false">
      <c r="A2253" s="6" t="s">
        <v>597</v>
      </c>
      <c r="B2253" s="6" t="s">
        <v>598</v>
      </c>
      <c r="C2253" s="14"/>
      <c r="D2253" s="29" t="s">
        <v>579</v>
      </c>
      <c r="E2253" s="6" t="s">
        <v>591</v>
      </c>
      <c r="F2253" s="2"/>
      <c r="G2253" s="2"/>
      <c r="H2253" s="2"/>
      <c r="I2253" s="2" t="s">
        <v>90</v>
      </c>
      <c r="J2253" s="2" t="s">
        <v>135</v>
      </c>
      <c r="K2253" s="33" t="n">
        <v>1268598</v>
      </c>
      <c r="L2253" s="33" t="n">
        <v>27</v>
      </c>
      <c r="M2253" s="32" t="s">
        <v>411</v>
      </c>
      <c r="N2253" s="2" t="s">
        <v>492</v>
      </c>
      <c r="O2253" s="5" t="s">
        <v>493</v>
      </c>
      <c r="P2253" s="2" t="s">
        <v>494</v>
      </c>
      <c r="Q2253" s="2"/>
      <c r="R2253" s="19"/>
      <c r="S2253" s="14"/>
      <c r="T2253" s="2"/>
      <c r="U2253" s="2"/>
      <c r="V2253" s="2"/>
      <c r="W2253" s="2"/>
      <c r="X2253" s="2"/>
      <c r="Y2253" s="2"/>
      <c r="Z2253" s="2"/>
      <c r="AA2253" s="2"/>
      <c r="AB2253" s="2"/>
    </row>
    <row r="2254" customFormat="false" ht="15.75" hidden="false" customHeight="false" outlineLevel="0" collapsed="false">
      <c r="A2254" s="6" t="s">
        <v>599</v>
      </c>
      <c r="B2254" s="6" t="s">
        <v>600</v>
      </c>
      <c r="C2254" s="14"/>
      <c r="D2254" s="29" t="s">
        <v>601</v>
      </c>
      <c r="E2254" s="6" t="s">
        <v>591</v>
      </c>
      <c r="F2254" s="2"/>
      <c r="G2254" s="2"/>
      <c r="H2254" s="2"/>
      <c r="I2254" s="2" t="s">
        <v>90</v>
      </c>
      <c r="J2254" s="2" t="s">
        <v>135</v>
      </c>
      <c r="K2254" s="33" t="n">
        <v>1310520</v>
      </c>
      <c r="L2254" s="33" t="n">
        <v>46</v>
      </c>
      <c r="M2254" s="32" t="s">
        <v>411</v>
      </c>
      <c r="N2254" s="2" t="s">
        <v>492</v>
      </c>
      <c r="O2254" s="5" t="s">
        <v>493</v>
      </c>
      <c r="P2254" s="2" t="s">
        <v>494</v>
      </c>
      <c r="Q2254" s="2"/>
      <c r="R2254" s="19"/>
      <c r="S2254" s="14"/>
      <c r="T2254" s="2"/>
      <c r="U2254" s="2"/>
      <c r="V2254" s="2"/>
      <c r="W2254" s="2"/>
      <c r="X2254" s="2"/>
      <c r="Y2254" s="2"/>
      <c r="Z2254" s="2"/>
      <c r="AA2254" s="2"/>
      <c r="AB2254" s="2"/>
    </row>
    <row r="2255" customFormat="false" ht="15.75" hidden="false" customHeight="false" outlineLevel="0" collapsed="false">
      <c r="A2255" s="6" t="s">
        <v>602</v>
      </c>
      <c r="B2255" s="6" t="s">
        <v>603</v>
      </c>
      <c r="C2255" s="14"/>
      <c r="D2255" s="29" t="s">
        <v>604</v>
      </c>
      <c r="E2255" s="6" t="s">
        <v>591</v>
      </c>
      <c r="F2255" s="2"/>
      <c r="G2255" s="2"/>
      <c r="H2255" s="2"/>
      <c r="I2255" s="2" t="s">
        <v>90</v>
      </c>
      <c r="J2255" s="2" t="s">
        <v>135</v>
      </c>
      <c r="K2255" s="33" t="n">
        <v>1317548</v>
      </c>
      <c r="L2255" s="33" t="n">
        <v>84</v>
      </c>
      <c r="M2255" s="32" t="s">
        <v>411</v>
      </c>
      <c r="N2255" s="2" t="s">
        <v>492</v>
      </c>
      <c r="O2255" s="5" t="s">
        <v>493</v>
      </c>
      <c r="P2255" s="2" t="s">
        <v>494</v>
      </c>
      <c r="Q2255" s="2"/>
      <c r="R2255" s="19"/>
      <c r="S2255" s="14"/>
      <c r="T2255" s="2"/>
      <c r="U2255" s="2"/>
      <c r="V2255" s="2"/>
      <c r="W2255" s="2"/>
      <c r="X2255" s="2"/>
      <c r="Y2255" s="2"/>
      <c r="Z2255" s="2"/>
      <c r="AA2255" s="2"/>
      <c r="AB2255" s="2"/>
    </row>
    <row r="2256" customFormat="false" ht="15.75" hidden="false" customHeight="false" outlineLevel="0" collapsed="false">
      <c r="A2256" s="6" t="s">
        <v>605</v>
      </c>
      <c r="B2256" s="6" t="s">
        <v>606</v>
      </c>
      <c r="C2256" s="14"/>
      <c r="D2256" s="29" t="s">
        <v>601</v>
      </c>
      <c r="E2256" s="6" t="s">
        <v>591</v>
      </c>
      <c r="F2256" s="2"/>
      <c r="G2256" s="2"/>
      <c r="H2256" s="2"/>
      <c r="I2256" s="2" t="s">
        <v>90</v>
      </c>
      <c r="J2256" s="2" t="s">
        <v>135</v>
      </c>
      <c r="K2256" s="33" t="n">
        <v>1317885</v>
      </c>
      <c r="L2256" s="33" t="n">
        <v>38</v>
      </c>
      <c r="M2256" s="32" t="s">
        <v>411</v>
      </c>
      <c r="N2256" s="2" t="s">
        <v>492</v>
      </c>
      <c r="O2256" s="5" t="s">
        <v>493</v>
      </c>
      <c r="P2256" s="2" t="s">
        <v>494</v>
      </c>
      <c r="Q2256" s="2"/>
      <c r="R2256" s="19"/>
      <c r="S2256" s="14"/>
      <c r="T2256" s="2"/>
      <c r="U2256" s="2"/>
      <c r="V2256" s="2"/>
      <c r="W2256" s="2"/>
      <c r="X2256" s="2"/>
      <c r="Y2256" s="2"/>
      <c r="Z2256" s="2"/>
      <c r="AA2256" s="2"/>
      <c r="AB2256" s="2"/>
    </row>
    <row r="2257" customFormat="false" ht="15.75" hidden="false" customHeight="false" outlineLevel="0" collapsed="false">
      <c r="A2257" s="6" t="s">
        <v>607</v>
      </c>
      <c r="B2257" s="6" t="s">
        <v>608</v>
      </c>
      <c r="C2257" s="14"/>
      <c r="D2257" s="29" t="s">
        <v>609</v>
      </c>
      <c r="E2257" s="6" t="s">
        <v>610</v>
      </c>
      <c r="F2257" s="2"/>
      <c r="G2257" s="2"/>
      <c r="H2257" s="2"/>
      <c r="I2257" s="2" t="s">
        <v>90</v>
      </c>
      <c r="J2257" s="2" t="s">
        <v>135</v>
      </c>
      <c r="K2257" s="33" t="n">
        <v>1328098</v>
      </c>
      <c r="L2257" s="33" t="n">
        <v>36</v>
      </c>
      <c r="M2257" s="32" t="s">
        <v>411</v>
      </c>
      <c r="N2257" s="2" t="s">
        <v>492</v>
      </c>
      <c r="O2257" s="5" t="s">
        <v>493</v>
      </c>
      <c r="P2257" s="2" t="s">
        <v>494</v>
      </c>
      <c r="Q2257" s="2"/>
      <c r="R2257" s="19"/>
      <c r="S2257" s="14"/>
      <c r="T2257" s="2"/>
      <c r="U2257" s="2"/>
      <c r="V2257" s="2"/>
      <c r="W2257" s="2"/>
      <c r="X2257" s="2"/>
      <c r="Y2257" s="2"/>
      <c r="Z2257" s="2"/>
      <c r="AA2257" s="2"/>
      <c r="AB2257" s="2"/>
    </row>
    <row r="2258" customFormat="false" ht="15.75" hidden="false" customHeight="false" outlineLevel="0" collapsed="false">
      <c r="A2258" s="2" t="s">
        <v>611</v>
      </c>
      <c r="B2258" s="6" t="s">
        <v>612</v>
      </c>
      <c r="C2258" s="14"/>
      <c r="D2258" s="2" t="s">
        <v>613</v>
      </c>
      <c r="E2258" s="2" t="s">
        <v>614</v>
      </c>
      <c r="F2258" s="2"/>
      <c r="G2258" s="2"/>
      <c r="H2258" s="2"/>
      <c r="I2258" s="2" t="s">
        <v>90</v>
      </c>
      <c r="J2258" s="2" t="s">
        <v>615</v>
      </c>
      <c r="K2258" s="6" t="n">
        <v>4304</v>
      </c>
      <c r="L2258" s="6" t="n">
        <v>933</v>
      </c>
      <c r="M2258" s="2" t="s">
        <v>173</v>
      </c>
      <c r="N2258" s="2" t="s">
        <v>616</v>
      </c>
      <c r="P2258" s="2" t="s">
        <v>335</v>
      </c>
      <c r="Q2258" s="2"/>
      <c r="R2258" s="19"/>
      <c r="S2258" s="14"/>
      <c r="T2258" s="2"/>
      <c r="U2258" s="2"/>
      <c r="V2258" s="2"/>
      <c r="W2258" s="2"/>
      <c r="X2258" s="2"/>
      <c r="Y2258" s="2"/>
      <c r="Z2258" s="2"/>
      <c r="AA2258" s="2"/>
      <c r="AB2258" s="2"/>
    </row>
    <row r="2259" customFormat="false" ht="15.75" hidden="false" customHeight="false" outlineLevel="0" collapsed="false">
      <c r="A2259" s="2" t="s">
        <v>617</v>
      </c>
      <c r="B2259" s="6" t="s">
        <v>612</v>
      </c>
      <c r="C2259" s="14"/>
      <c r="D2259" s="2" t="s">
        <v>613</v>
      </c>
      <c r="E2259" s="2" t="s">
        <v>614</v>
      </c>
      <c r="F2259" s="2"/>
      <c r="G2259" s="2"/>
      <c r="H2259" s="2"/>
      <c r="I2259" s="2" t="s">
        <v>90</v>
      </c>
      <c r="J2259" s="2" t="s">
        <v>615</v>
      </c>
      <c r="K2259" s="14" t="n">
        <v>4099</v>
      </c>
      <c r="L2259" s="2" t="n">
        <v>1828</v>
      </c>
      <c r="M2259" s="2" t="s">
        <v>173</v>
      </c>
      <c r="N2259" s="2" t="s">
        <v>616</v>
      </c>
      <c r="P2259" s="2" t="s">
        <v>335</v>
      </c>
      <c r="Q2259" s="2"/>
      <c r="R2259" s="19"/>
      <c r="S2259" s="14"/>
      <c r="T2259" s="2"/>
      <c r="U2259" s="2"/>
      <c r="V2259" s="2"/>
      <c r="W2259" s="2"/>
      <c r="X2259" s="2"/>
      <c r="Y2259" s="2"/>
      <c r="Z2259" s="2"/>
      <c r="AA2259" s="2"/>
      <c r="AB2259" s="2"/>
    </row>
    <row r="2260" customFormat="false" ht="15.75" hidden="false" customHeight="false" outlineLevel="0" collapsed="false">
      <c r="A2260" s="2" t="s">
        <v>618</v>
      </c>
      <c r="B2260" s="6" t="s">
        <v>612</v>
      </c>
      <c r="C2260" s="14"/>
      <c r="D2260" s="2" t="s">
        <v>613</v>
      </c>
      <c r="E2260" s="2" t="s">
        <v>143</v>
      </c>
      <c r="F2260" s="2"/>
      <c r="G2260" s="2"/>
      <c r="H2260" s="2"/>
      <c r="I2260" s="2" t="s">
        <v>90</v>
      </c>
      <c r="J2260" s="2" t="s">
        <v>615</v>
      </c>
      <c r="K2260" s="14" t="n">
        <v>730</v>
      </c>
      <c r="L2260" s="2" t="n">
        <v>221</v>
      </c>
      <c r="M2260" s="2" t="s">
        <v>173</v>
      </c>
      <c r="N2260" s="2" t="s">
        <v>616</v>
      </c>
      <c r="P2260" s="2" t="s">
        <v>335</v>
      </c>
      <c r="Q2260" s="2"/>
      <c r="R2260" s="19"/>
      <c r="S2260" s="14"/>
      <c r="T2260" s="2"/>
      <c r="U2260" s="2"/>
      <c r="V2260" s="2"/>
      <c r="W2260" s="2"/>
      <c r="X2260" s="2"/>
      <c r="Y2260" s="2"/>
      <c r="Z2260" s="2"/>
      <c r="AA2260" s="2"/>
      <c r="AB2260" s="2"/>
    </row>
    <row r="2261" customFormat="false" ht="15.75" hidden="false" customHeight="false" outlineLevel="0" collapsed="false">
      <c r="A2261" s="2" t="s">
        <v>619</v>
      </c>
      <c r="B2261" s="6" t="s">
        <v>612</v>
      </c>
      <c r="C2261" s="14"/>
      <c r="D2261" s="2" t="s">
        <v>613</v>
      </c>
      <c r="E2261" s="2" t="s">
        <v>143</v>
      </c>
      <c r="F2261" s="2"/>
      <c r="G2261" s="2"/>
      <c r="H2261" s="2"/>
      <c r="I2261" s="2" t="s">
        <v>90</v>
      </c>
      <c r="J2261" s="2" t="s">
        <v>615</v>
      </c>
      <c r="K2261" s="14" t="n">
        <v>3683</v>
      </c>
      <c r="L2261" s="2" t="n">
        <v>1059</v>
      </c>
      <c r="M2261" s="2" t="s">
        <v>173</v>
      </c>
      <c r="N2261" s="2" t="s">
        <v>616</v>
      </c>
      <c r="P2261" s="2" t="s">
        <v>335</v>
      </c>
      <c r="Q2261" s="2"/>
      <c r="R2261" s="19"/>
      <c r="S2261" s="14"/>
      <c r="T2261" s="2"/>
      <c r="U2261" s="2"/>
      <c r="V2261" s="2"/>
      <c r="W2261" s="2"/>
      <c r="X2261" s="2"/>
      <c r="Y2261" s="2"/>
      <c r="Z2261" s="2"/>
      <c r="AA2261" s="2"/>
      <c r="AB2261" s="2"/>
    </row>
    <row r="2262" customFormat="false" ht="15.75" hidden="false" customHeight="false" outlineLevel="0" collapsed="false">
      <c r="A2262" s="2" t="s">
        <v>620</v>
      </c>
      <c r="B2262" s="6" t="s">
        <v>612</v>
      </c>
      <c r="C2262" s="14"/>
      <c r="D2262" s="2" t="s">
        <v>613</v>
      </c>
      <c r="E2262" s="2" t="s">
        <v>143</v>
      </c>
      <c r="F2262" s="2"/>
      <c r="G2262" s="2"/>
      <c r="H2262" s="2"/>
      <c r="I2262" s="2" t="s">
        <v>90</v>
      </c>
      <c r="J2262" s="2" t="s">
        <v>615</v>
      </c>
      <c r="K2262" s="14" t="n">
        <v>1197</v>
      </c>
      <c r="L2262" s="2" t="n">
        <v>283</v>
      </c>
      <c r="M2262" s="2" t="s">
        <v>173</v>
      </c>
      <c r="N2262" s="2" t="s">
        <v>616</v>
      </c>
      <c r="P2262" s="2" t="s">
        <v>335</v>
      </c>
      <c r="Q2262" s="2"/>
      <c r="R2262" s="19"/>
      <c r="S2262" s="14"/>
      <c r="T2262" s="2"/>
      <c r="U2262" s="2"/>
      <c r="V2262" s="2"/>
      <c r="W2262" s="2"/>
      <c r="X2262" s="2"/>
      <c r="Y2262" s="2"/>
      <c r="Z2262" s="2"/>
      <c r="AA2262" s="2"/>
      <c r="AB2262" s="2"/>
    </row>
    <row r="2263" customFormat="false" ht="15.75" hidden="false" customHeight="false" outlineLevel="0" collapsed="false">
      <c r="A2263" s="2" t="s">
        <v>621</v>
      </c>
      <c r="B2263" s="6" t="s">
        <v>612</v>
      </c>
      <c r="C2263" s="14"/>
      <c r="D2263" s="2" t="s">
        <v>613</v>
      </c>
      <c r="E2263" s="2" t="s">
        <v>622</v>
      </c>
      <c r="F2263" s="2"/>
      <c r="G2263" s="2"/>
      <c r="H2263" s="2"/>
      <c r="I2263" s="2" t="s">
        <v>90</v>
      </c>
      <c r="J2263" s="2" t="s">
        <v>615</v>
      </c>
      <c r="K2263" s="14" t="n">
        <v>922</v>
      </c>
      <c r="L2263" s="2" t="n">
        <v>81</v>
      </c>
      <c r="M2263" s="2" t="s">
        <v>173</v>
      </c>
      <c r="N2263" s="2" t="s">
        <v>616</v>
      </c>
      <c r="P2263" s="2" t="s">
        <v>335</v>
      </c>
      <c r="Q2263" s="2"/>
      <c r="R2263" s="19"/>
      <c r="S2263" s="14"/>
      <c r="T2263" s="2"/>
      <c r="U2263" s="2"/>
      <c r="V2263" s="2"/>
      <c r="W2263" s="2"/>
      <c r="X2263" s="2"/>
      <c r="Y2263" s="2"/>
      <c r="Z2263" s="2"/>
      <c r="AA2263" s="2"/>
      <c r="AB2263" s="2"/>
    </row>
    <row r="2264" customFormat="false" ht="15.75" hidden="false" customHeight="false" outlineLevel="0" collapsed="false">
      <c r="A2264" s="2" t="s">
        <v>623</v>
      </c>
      <c r="B2264" s="6" t="s">
        <v>612</v>
      </c>
      <c r="C2264" s="14"/>
      <c r="D2264" s="2" t="s">
        <v>613</v>
      </c>
      <c r="E2264" s="2" t="s">
        <v>622</v>
      </c>
      <c r="F2264" s="2"/>
      <c r="G2264" s="2"/>
      <c r="H2264" s="2"/>
      <c r="I2264" s="2" t="s">
        <v>90</v>
      </c>
      <c r="J2264" s="2" t="s">
        <v>615</v>
      </c>
      <c r="K2264" s="14" t="n">
        <v>1768</v>
      </c>
      <c r="L2264" s="2" t="n">
        <v>308</v>
      </c>
      <c r="M2264" s="2" t="s">
        <v>173</v>
      </c>
      <c r="N2264" s="2" t="s">
        <v>616</v>
      </c>
      <c r="P2264" s="2" t="s">
        <v>335</v>
      </c>
      <c r="Q2264" s="2"/>
      <c r="R2264" s="19"/>
      <c r="S2264" s="14"/>
      <c r="T2264" s="2"/>
      <c r="U2264" s="2"/>
      <c r="V2264" s="2"/>
      <c r="W2264" s="2"/>
      <c r="X2264" s="2"/>
      <c r="Y2264" s="2"/>
      <c r="Z2264" s="2"/>
      <c r="AA2264" s="2"/>
      <c r="AB2264" s="2"/>
    </row>
    <row r="2265" customFormat="false" ht="15.75" hidden="false" customHeight="false" outlineLevel="0" collapsed="false">
      <c r="A2265" s="2" t="s">
        <v>624</v>
      </c>
      <c r="B2265" s="6" t="s">
        <v>612</v>
      </c>
      <c r="C2265" s="14"/>
      <c r="D2265" s="2" t="s">
        <v>613</v>
      </c>
      <c r="E2265" s="2" t="s">
        <v>622</v>
      </c>
      <c r="F2265" s="2"/>
      <c r="G2265" s="2"/>
      <c r="H2265" s="2"/>
      <c r="I2265" s="2" t="s">
        <v>90</v>
      </c>
      <c r="J2265" s="2" t="s">
        <v>615</v>
      </c>
      <c r="K2265" s="14" t="n">
        <v>2347</v>
      </c>
      <c r="L2265" s="2" t="n">
        <v>453</v>
      </c>
      <c r="M2265" s="2" t="s">
        <v>173</v>
      </c>
      <c r="N2265" s="2" t="s">
        <v>616</v>
      </c>
      <c r="P2265" s="2" t="s">
        <v>335</v>
      </c>
      <c r="Q2265" s="2"/>
      <c r="R2265" s="19"/>
      <c r="S2265" s="14"/>
      <c r="T2265" s="2"/>
      <c r="U2265" s="2"/>
      <c r="V2265" s="2"/>
      <c r="W2265" s="2"/>
      <c r="X2265" s="2"/>
      <c r="Y2265" s="2"/>
      <c r="Z2265" s="2"/>
      <c r="AA2265" s="2"/>
      <c r="AB2265" s="2"/>
    </row>
    <row r="2266" customFormat="false" ht="15.75" hidden="false" customHeight="false" outlineLevel="0" collapsed="false">
      <c r="A2266" s="2" t="s">
        <v>625</v>
      </c>
      <c r="B2266" s="6" t="s">
        <v>612</v>
      </c>
      <c r="C2266" s="14"/>
      <c r="D2266" s="2" t="s">
        <v>613</v>
      </c>
      <c r="E2266" s="2" t="s">
        <v>622</v>
      </c>
      <c r="F2266" s="2"/>
      <c r="G2266" s="2"/>
      <c r="H2266" s="2"/>
      <c r="I2266" s="2" t="s">
        <v>90</v>
      </c>
      <c r="J2266" s="2" t="s">
        <v>615</v>
      </c>
      <c r="K2266" s="14" t="n">
        <v>1546</v>
      </c>
      <c r="L2266" s="2" t="n">
        <v>253</v>
      </c>
      <c r="M2266" s="2" t="s">
        <v>173</v>
      </c>
      <c r="N2266" s="2" t="s">
        <v>616</v>
      </c>
      <c r="P2266" s="2" t="s">
        <v>335</v>
      </c>
      <c r="Q2266" s="2"/>
      <c r="R2266" s="19"/>
      <c r="S2266" s="14"/>
      <c r="T2266" s="2"/>
      <c r="U2266" s="2"/>
      <c r="V2266" s="2"/>
      <c r="W2266" s="2"/>
      <c r="X2266" s="2"/>
      <c r="Y2266" s="2"/>
      <c r="Z2266" s="2"/>
      <c r="AA2266" s="2"/>
      <c r="AB2266" s="2"/>
    </row>
    <row r="2267" customFormat="false" ht="15.75" hidden="false" customHeight="false" outlineLevel="0" collapsed="false">
      <c r="A2267" s="2" t="s">
        <v>626</v>
      </c>
      <c r="B2267" s="6" t="s">
        <v>612</v>
      </c>
      <c r="C2267" s="14"/>
      <c r="D2267" s="2" t="s">
        <v>613</v>
      </c>
      <c r="E2267" s="2" t="s">
        <v>614</v>
      </c>
      <c r="F2267" s="2"/>
      <c r="G2267" s="2"/>
      <c r="H2267" s="2"/>
      <c r="I2267" s="2" t="s">
        <v>90</v>
      </c>
      <c r="J2267" s="2" t="s">
        <v>615</v>
      </c>
      <c r="K2267" s="14" t="n">
        <v>2214</v>
      </c>
      <c r="L2267" s="2" t="n">
        <v>969</v>
      </c>
      <c r="M2267" s="2" t="s">
        <v>173</v>
      </c>
      <c r="N2267" s="2" t="s">
        <v>616</v>
      </c>
      <c r="P2267" s="2" t="s">
        <v>335</v>
      </c>
      <c r="Q2267" s="2"/>
      <c r="R2267" s="19"/>
      <c r="S2267" s="14"/>
      <c r="T2267" s="2"/>
      <c r="U2267" s="2"/>
      <c r="V2267" s="2"/>
      <c r="W2267" s="2"/>
      <c r="X2267" s="2"/>
      <c r="Y2267" s="2"/>
      <c r="Z2267" s="2"/>
      <c r="AA2267" s="2"/>
      <c r="AB2267" s="2"/>
    </row>
    <row r="2268" customFormat="false" ht="15.75" hidden="false" customHeight="false" outlineLevel="0" collapsed="false">
      <c r="A2268" s="2" t="s">
        <v>627</v>
      </c>
      <c r="B2268" s="6" t="s">
        <v>612</v>
      </c>
      <c r="C2268" s="14"/>
      <c r="D2268" s="2" t="s">
        <v>613</v>
      </c>
      <c r="E2268" s="2" t="s">
        <v>614</v>
      </c>
      <c r="F2268" s="2"/>
      <c r="G2268" s="2"/>
      <c r="H2268" s="2"/>
      <c r="I2268" s="2" t="s">
        <v>90</v>
      </c>
      <c r="J2268" s="2" t="s">
        <v>615</v>
      </c>
      <c r="K2268" s="14" t="n">
        <v>1858</v>
      </c>
      <c r="L2268" s="2" t="n">
        <v>380</v>
      </c>
      <c r="M2268" s="2" t="s">
        <v>173</v>
      </c>
      <c r="N2268" s="2" t="s">
        <v>616</v>
      </c>
      <c r="P2268" s="2" t="s">
        <v>335</v>
      </c>
      <c r="Q2268" s="2"/>
      <c r="R2268" s="19"/>
      <c r="S2268" s="14"/>
      <c r="T2268" s="2"/>
      <c r="U2268" s="2"/>
      <c r="V2268" s="2"/>
      <c r="W2268" s="2"/>
      <c r="X2268" s="2"/>
      <c r="Y2268" s="2"/>
      <c r="Z2268" s="2"/>
      <c r="AA2268" s="2"/>
      <c r="AB2268" s="2"/>
    </row>
    <row r="2269" customFormat="false" ht="15.75" hidden="false" customHeight="false" outlineLevel="0" collapsed="false">
      <c r="A2269" s="2" t="s">
        <v>611</v>
      </c>
      <c r="B2269" s="6" t="s">
        <v>612</v>
      </c>
      <c r="C2269" s="14"/>
      <c r="D2269" s="2" t="s">
        <v>613</v>
      </c>
      <c r="E2269" s="2" t="s">
        <v>614</v>
      </c>
      <c r="F2269" s="2"/>
      <c r="G2269" s="2"/>
      <c r="H2269" s="2"/>
      <c r="I2269" s="2" t="s">
        <v>90</v>
      </c>
      <c r="J2269" s="2" t="s">
        <v>615</v>
      </c>
      <c r="K2269" s="14" t="n">
        <v>53900</v>
      </c>
      <c r="L2269" s="2" t="n">
        <v>8540</v>
      </c>
      <c r="M2269" s="2" t="s">
        <v>53</v>
      </c>
      <c r="N2269" s="2" t="s">
        <v>616</v>
      </c>
      <c r="P2269" s="2" t="s">
        <v>335</v>
      </c>
      <c r="Q2269" s="2"/>
      <c r="R2269" s="19"/>
      <c r="S2269" s="14"/>
      <c r="T2269" s="2"/>
      <c r="U2269" s="2"/>
      <c r="V2269" s="2"/>
      <c r="W2269" s="2"/>
      <c r="X2269" s="2"/>
      <c r="Y2269" s="2"/>
      <c r="Z2269" s="2"/>
      <c r="AA2269" s="2"/>
      <c r="AB2269" s="2"/>
    </row>
    <row r="2270" customFormat="false" ht="15.75" hidden="false" customHeight="false" outlineLevel="0" collapsed="false">
      <c r="A2270" s="2" t="s">
        <v>617</v>
      </c>
      <c r="B2270" s="6" t="s">
        <v>612</v>
      </c>
      <c r="C2270" s="14"/>
      <c r="D2270" s="2" t="s">
        <v>613</v>
      </c>
      <c r="E2270" s="2" t="s">
        <v>614</v>
      </c>
      <c r="F2270" s="2"/>
      <c r="G2270" s="2"/>
      <c r="H2270" s="2"/>
      <c r="I2270" s="2" t="s">
        <v>90</v>
      </c>
      <c r="J2270" s="2" t="s">
        <v>615</v>
      </c>
      <c r="K2270" s="14" t="n">
        <v>24100</v>
      </c>
      <c r="L2270" s="2" t="n">
        <v>5850</v>
      </c>
      <c r="M2270" s="2" t="s">
        <v>53</v>
      </c>
      <c r="N2270" s="2" t="s">
        <v>616</v>
      </c>
      <c r="P2270" s="2" t="s">
        <v>335</v>
      </c>
      <c r="Q2270" s="2"/>
      <c r="R2270" s="19"/>
      <c r="S2270" s="14"/>
      <c r="T2270" s="2"/>
      <c r="U2270" s="2"/>
      <c r="V2270" s="2"/>
      <c r="W2270" s="2"/>
      <c r="X2270" s="2"/>
      <c r="Y2270" s="2"/>
      <c r="Z2270" s="2"/>
      <c r="AA2270" s="2"/>
      <c r="AB2270" s="2"/>
    </row>
    <row r="2271" customFormat="false" ht="15.75" hidden="false" customHeight="false" outlineLevel="0" collapsed="false">
      <c r="A2271" s="2" t="s">
        <v>618</v>
      </c>
      <c r="B2271" s="6" t="s">
        <v>612</v>
      </c>
      <c r="C2271" s="14"/>
      <c r="D2271" s="2" t="s">
        <v>613</v>
      </c>
      <c r="E2271" s="2" t="s">
        <v>143</v>
      </c>
      <c r="F2271" s="2"/>
      <c r="G2271" s="2"/>
      <c r="H2271" s="2"/>
      <c r="I2271" s="2" t="s">
        <v>90</v>
      </c>
      <c r="J2271" s="2" t="s">
        <v>615</v>
      </c>
      <c r="K2271" s="14" t="n">
        <v>3100</v>
      </c>
      <c r="L2271" s="2" t="n">
        <v>1040</v>
      </c>
      <c r="M2271" s="2" t="s">
        <v>53</v>
      </c>
      <c r="N2271" s="2" t="s">
        <v>616</v>
      </c>
      <c r="P2271" s="2" t="s">
        <v>335</v>
      </c>
      <c r="Q2271" s="2"/>
      <c r="R2271" s="19"/>
      <c r="S2271" s="14"/>
      <c r="T2271" s="2"/>
      <c r="U2271" s="2"/>
      <c r="V2271" s="2"/>
      <c r="W2271" s="2"/>
      <c r="X2271" s="2"/>
      <c r="Y2271" s="2"/>
      <c r="Z2271" s="2"/>
      <c r="AA2271" s="2"/>
      <c r="AB2271" s="2"/>
    </row>
    <row r="2272" customFormat="false" ht="15.75" hidden="false" customHeight="false" outlineLevel="0" collapsed="false">
      <c r="A2272" s="2" t="s">
        <v>619</v>
      </c>
      <c r="B2272" s="6" t="s">
        <v>612</v>
      </c>
      <c r="C2272" s="14"/>
      <c r="D2272" s="2" t="s">
        <v>613</v>
      </c>
      <c r="E2272" s="2" t="s">
        <v>143</v>
      </c>
      <c r="F2272" s="2"/>
      <c r="G2272" s="2"/>
      <c r="H2272" s="2"/>
      <c r="I2272" s="2" t="s">
        <v>90</v>
      </c>
      <c r="J2272" s="2" t="s">
        <v>615</v>
      </c>
      <c r="K2272" s="14" t="n">
        <v>8500</v>
      </c>
      <c r="L2272" s="2" t="n">
        <v>2750</v>
      </c>
      <c r="M2272" s="2" t="s">
        <v>53</v>
      </c>
      <c r="N2272" s="2" t="s">
        <v>616</v>
      </c>
      <c r="P2272" s="2" t="s">
        <v>335</v>
      </c>
      <c r="Q2272" s="2"/>
      <c r="R2272" s="19"/>
      <c r="S2272" s="14"/>
      <c r="T2272" s="2"/>
      <c r="U2272" s="2"/>
      <c r="V2272" s="2"/>
      <c r="W2272" s="2"/>
      <c r="X2272" s="2"/>
      <c r="Y2272" s="2"/>
      <c r="Z2272" s="2"/>
      <c r="AA2272" s="2"/>
      <c r="AB2272" s="2"/>
    </row>
    <row r="2273" customFormat="false" ht="15.75" hidden="false" customHeight="false" outlineLevel="0" collapsed="false">
      <c r="A2273" s="2" t="s">
        <v>620</v>
      </c>
      <c r="B2273" s="6" t="s">
        <v>612</v>
      </c>
      <c r="C2273" s="14"/>
      <c r="D2273" s="2" t="s">
        <v>613</v>
      </c>
      <c r="E2273" s="2" t="s">
        <v>143</v>
      </c>
      <c r="F2273" s="2"/>
      <c r="G2273" s="2"/>
      <c r="H2273" s="2"/>
      <c r="I2273" s="2" t="s">
        <v>90</v>
      </c>
      <c r="J2273" s="2" t="s">
        <v>615</v>
      </c>
      <c r="K2273" s="14" t="n">
        <v>7600</v>
      </c>
      <c r="L2273" s="2" t="n">
        <v>3260</v>
      </c>
      <c r="M2273" s="2" t="s">
        <v>53</v>
      </c>
      <c r="N2273" s="2" t="s">
        <v>616</v>
      </c>
      <c r="P2273" s="2" t="s">
        <v>335</v>
      </c>
      <c r="Q2273" s="2"/>
      <c r="R2273" s="19"/>
      <c r="S2273" s="14"/>
      <c r="T2273" s="2"/>
      <c r="U2273" s="2"/>
      <c r="V2273" s="2"/>
      <c r="W2273" s="2"/>
      <c r="X2273" s="2"/>
      <c r="Y2273" s="2"/>
      <c r="Z2273" s="2"/>
      <c r="AA2273" s="2"/>
      <c r="AB2273" s="2"/>
    </row>
    <row r="2274" customFormat="false" ht="15.75" hidden="false" customHeight="false" outlineLevel="0" collapsed="false">
      <c r="A2274" s="2" t="s">
        <v>621</v>
      </c>
      <c r="B2274" s="6" t="s">
        <v>612</v>
      </c>
      <c r="C2274" s="14"/>
      <c r="D2274" s="2" t="s">
        <v>613</v>
      </c>
      <c r="E2274" s="2" t="s">
        <v>622</v>
      </c>
      <c r="F2274" s="2"/>
      <c r="G2274" s="2"/>
      <c r="H2274" s="2"/>
      <c r="I2274" s="2" t="s">
        <v>90</v>
      </c>
      <c r="J2274" s="2" t="s">
        <v>615</v>
      </c>
      <c r="K2274" s="14" t="n">
        <v>159200</v>
      </c>
      <c r="L2274" s="2" t="n">
        <v>16400</v>
      </c>
      <c r="M2274" s="2" t="s">
        <v>53</v>
      </c>
      <c r="N2274" s="2" t="s">
        <v>616</v>
      </c>
      <c r="P2274" s="2" t="s">
        <v>335</v>
      </c>
      <c r="Q2274" s="2"/>
      <c r="R2274" s="19"/>
      <c r="S2274" s="14"/>
      <c r="T2274" s="2"/>
      <c r="U2274" s="2"/>
      <c r="V2274" s="2"/>
      <c r="W2274" s="2"/>
      <c r="X2274" s="2"/>
      <c r="Y2274" s="2"/>
      <c r="Z2274" s="2"/>
      <c r="AA2274" s="2"/>
      <c r="AB2274" s="2"/>
    </row>
    <row r="2275" customFormat="false" ht="15.75" hidden="false" customHeight="false" outlineLevel="0" collapsed="false">
      <c r="A2275" s="2" t="s">
        <v>623</v>
      </c>
      <c r="B2275" s="6" t="s">
        <v>612</v>
      </c>
      <c r="C2275" s="14"/>
      <c r="D2275" s="2" t="s">
        <v>613</v>
      </c>
      <c r="E2275" s="2" t="s">
        <v>622</v>
      </c>
      <c r="F2275" s="2"/>
      <c r="G2275" s="2"/>
      <c r="H2275" s="2"/>
      <c r="I2275" s="2" t="s">
        <v>90</v>
      </c>
      <c r="J2275" s="2" t="s">
        <v>615</v>
      </c>
      <c r="K2275" s="14" t="n">
        <v>121100</v>
      </c>
      <c r="L2275" s="2" t="n">
        <v>20800</v>
      </c>
      <c r="M2275" s="2" t="s">
        <v>53</v>
      </c>
      <c r="N2275" s="2" t="s">
        <v>616</v>
      </c>
      <c r="P2275" s="2" t="s">
        <v>335</v>
      </c>
      <c r="Q2275" s="2"/>
      <c r="R2275" s="19"/>
      <c r="S2275" s="14"/>
      <c r="T2275" s="2"/>
      <c r="U2275" s="2"/>
      <c r="V2275" s="2"/>
      <c r="W2275" s="2"/>
      <c r="X2275" s="2"/>
      <c r="Y2275" s="2"/>
      <c r="Z2275" s="2"/>
      <c r="AA2275" s="2"/>
      <c r="AB2275" s="2"/>
    </row>
    <row r="2276" customFormat="false" ht="15.75" hidden="false" customHeight="false" outlineLevel="0" collapsed="false">
      <c r="A2276" s="2" t="s">
        <v>624</v>
      </c>
      <c r="B2276" s="6" t="s">
        <v>612</v>
      </c>
      <c r="C2276" s="14"/>
      <c r="D2276" s="2" t="s">
        <v>613</v>
      </c>
      <c r="E2276" s="2" t="s">
        <v>622</v>
      </c>
      <c r="F2276" s="2"/>
      <c r="G2276" s="2"/>
      <c r="H2276" s="2"/>
      <c r="I2276" s="2" t="s">
        <v>90</v>
      </c>
      <c r="J2276" s="2" t="s">
        <v>615</v>
      </c>
      <c r="K2276" s="14" t="n">
        <v>82300</v>
      </c>
      <c r="L2276" s="2" t="n">
        <v>15500</v>
      </c>
      <c r="M2276" s="2" t="s">
        <v>53</v>
      </c>
      <c r="N2276" s="2" t="s">
        <v>616</v>
      </c>
      <c r="P2276" s="2" t="s">
        <v>335</v>
      </c>
      <c r="Q2276" s="2"/>
      <c r="R2276" s="19"/>
      <c r="S2276" s="14"/>
      <c r="T2276" s="2"/>
      <c r="U2276" s="2"/>
      <c r="V2276" s="2"/>
      <c r="W2276" s="2"/>
      <c r="X2276" s="2"/>
      <c r="Y2276" s="2"/>
      <c r="Z2276" s="2"/>
      <c r="AA2276" s="2"/>
      <c r="AB2276" s="2"/>
    </row>
    <row r="2277" customFormat="false" ht="15.75" hidden="false" customHeight="false" outlineLevel="0" collapsed="false">
      <c r="A2277" s="2" t="s">
        <v>625</v>
      </c>
      <c r="B2277" s="6" t="s">
        <v>612</v>
      </c>
      <c r="C2277" s="14"/>
      <c r="D2277" s="2" t="s">
        <v>613</v>
      </c>
      <c r="E2277" s="2" t="s">
        <v>622</v>
      </c>
      <c r="F2277" s="2"/>
      <c r="G2277" s="2"/>
      <c r="H2277" s="2"/>
      <c r="I2277" s="2" t="s">
        <v>90</v>
      </c>
      <c r="J2277" s="2" t="s">
        <v>615</v>
      </c>
      <c r="K2277" s="14" t="n">
        <v>111900</v>
      </c>
      <c r="L2277" s="2" t="n">
        <v>13200</v>
      </c>
      <c r="M2277" s="2" t="s">
        <v>53</v>
      </c>
      <c r="N2277" s="2" t="s">
        <v>616</v>
      </c>
      <c r="P2277" s="2" t="s">
        <v>335</v>
      </c>
      <c r="Q2277" s="2"/>
      <c r="R2277" s="19"/>
      <c r="S2277" s="14"/>
      <c r="T2277" s="2"/>
      <c r="U2277" s="2"/>
      <c r="V2277" s="2"/>
      <c r="W2277" s="2"/>
      <c r="X2277" s="2"/>
      <c r="Y2277" s="2"/>
      <c r="Z2277" s="2"/>
      <c r="AA2277" s="2"/>
      <c r="AB2277" s="2"/>
    </row>
    <row r="2278" customFormat="false" ht="15.75" hidden="false" customHeight="false" outlineLevel="0" collapsed="false">
      <c r="A2278" s="2" t="s">
        <v>626</v>
      </c>
      <c r="B2278" s="6" t="s">
        <v>612</v>
      </c>
      <c r="C2278" s="14"/>
      <c r="D2278" s="2" t="s">
        <v>613</v>
      </c>
      <c r="E2278" s="2" t="s">
        <v>614</v>
      </c>
      <c r="F2278" s="2"/>
      <c r="G2278" s="2"/>
      <c r="H2278" s="2"/>
      <c r="I2278" s="2" t="s">
        <v>90</v>
      </c>
      <c r="J2278" s="2" t="s">
        <v>615</v>
      </c>
      <c r="K2278" s="14" t="n">
        <v>15500</v>
      </c>
      <c r="L2278" s="2" t="n">
        <v>6200</v>
      </c>
      <c r="M2278" s="2" t="s">
        <v>53</v>
      </c>
      <c r="N2278" s="2" t="s">
        <v>616</v>
      </c>
      <c r="P2278" s="2" t="s">
        <v>335</v>
      </c>
      <c r="Q2278" s="2"/>
      <c r="R2278" s="19"/>
      <c r="S2278" s="14"/>
      <c r="T2278" s="2"/>
      <c r="U2278" s="2"/>
      <c r="V2278" s="2"/>
      <c r="W2278" s="2"/>
      <c r="X2278" s="2"/>
      <c r="Y2278" s="2"/>
      <c r="Z2278" s="2"/>
      <c r="AA2278" s="2"/>
      <c r="AB2278" s="2"/>
    </row>
    <row r="2279" customFormat="false" ht="15.75" hidden="false" customHeight="false" outlineLevel="0" collapsed="false">
      <c r="A2279" s="2" t="s">
        <v>627</v>
      </c>
      <c r="B2279" s="6" t="s">
        <v>612</v>
      </c>
      <c r="C2279" s="14"/>
      <c r="D2279" s="2" t="s">
        <v>613</v>
      </c>
      <c r="E2279" s="2" t="s">
        <v>614</v>
      </c>
      <c r="F2279" s="2"/>
      <c r="G2279" s="2"/>
      <c r="H2279" s="2"/>
      <c r="I2279" s="2" t="s">
        <v>90</v>
      </c>
      <c r="J2279" s="2" t="s">
        <v>615</v>
      </c>
      <c r="K2279" s="14" t="n">
        <v>93900</v>
      </c>
      <c r="L2279" s="2" t="n">
        <v>25200</v>
      </c>
      <c r="M2279" s="2" t="s">
        <v>53</v>
      </c>
      <c r="N2279" s="2" t="s">
        <v>616</v>
      </c>
      <c r="P2279" s="2" t="s">
        <v>335</v>
      </c>
      <c r="Q2279" s="2"/>
      <c r="R2279" s="19"/>
      <c r="S2279" s="14"/>
      <c r="T2279" s="2"/>
      <c r="U2279" s="2"/>
      <c r="V2279" s="2"/>
      <c r="W2279" s="2"/>
      <c r="X2279" s="2"/>
      <c r="Y2279" s="2"/>
      <c r="Z2279" s="2"/>
      <c r="AA2279" s="2"/>
      <c r="AB2279" s="2"/>
    </row>
    <row r="2280" customFormat="false" ht="15.75" hidden="false" customHeight="false" outlineLevel="0" collapsed="false">
      <c r="A2280" s="2" t="s">
        <v>611</v>
      </c>
      <c r="B2280" s="6" t="s">
        <v>612</v>
      </c>
      <c r="C2280" s="14"/>
      <c r="D2280" s="2" t="s">
        <v>613</v>
      </c>
      <c r="E2280" s="2" t="s">
        <v>614</v>
      </c>
      <c r="F2280" s="2"/>
      <c r="G2280" s="2"/>
      <c r="H2280" s="2"/>
      <c r="I2280" s="2" t="s">
        <v>90</v>
      </c>
      <c r="J2280" s="2" t="s">
        <v>49</v>
      </c>
      <c r="K2280" s="14" t="n">
        <v>3240</v>
      </c>
      <c r="L2280" s="2" t="n">
        <v>713</v>
      </c>
      <c r="M2280" s="2" t="s">
        <v>173</v>
      </c>
      <c r="N2280" s="2" t="s">
        <v>616</v>
      </c>
      <c r="P2280" s="2" t="s">
        <v>628</v>
      </c>
      <c r="Q2280" s="2"/>
      <c r="R2280" s="19"/>
      <c r="S2280" s="14"/>
      <c r="T2280" s="2"/>
      <c r="U2280" s="2"/>
      <c r="V2280" s="2"/>
      <c r="W2280" s="2"/>
      <c r="X2280" s="2"/>
      <c r="Y2280" s="2"/>
      <c r="Z2280" s="2"/>
      <c r="AA2280" s="2"/>
      <c r="AB2280" s="2"/>
    </row>
    <row r="2281" customFormat="false" ht="15.75" hidden="false" customHeight="false" outlineLevel="0" collapsed="false">
      <c r="A2281" s="2" t="s">
        <v>617</v>
      </c>
      <c r="B2281" s="6" t="s">
        <v>612</v>
      </c>
      <c r="C2281" s="14"/>
      <c r="D2281" s="2" t="s">
        <v>613</v>
      </c>
      <c r="E2281" s="2" t="s">
        <v>614</v>
      </c>
      <c r="F2281" s="2"/>
      <c r="G2281" s="2"/>
      <c r="H2281" s="2"/>
      <c r="I2281" s="2" t="s">
        <v>90</v>
      </c>
      <c r="J2281" s="2" t="s">
        <v>49</v>
      </c>
      <c r="K2281" s="14" t="n">
        <v>3570</v>
      </c>
      <c r="L2281" s="2" t="n">
        <v>1842.6</v>
      </c>
      <c r="M2281" s="2" t="s">
        <v>173</v>
      </c>
      <c r="N2281" s="2" t="s">
        <v>616</v>
      </c>
      <c r="P2281" s="2" t="s">
        <v>628</v>
      </c>
      <c r="Q2281" s="2"/>
      <c r="R2281" s="19"/>
      <c r="S2281" s="14"/>
      <c r="T2281" s="2"/>
      <c r="U2281" s="2"/>
      <c r="V2281" s="2"/>
      <c r="W2281" s="2"/>
      <c r="X2281" s="2"/>
      <c r="Y2281" s="2"/>
      <c r="Z2281" s="2"/>
      <c r="AA2281" s="2"/>
      <c r="AB2281" s="2"/>
    </row>
    <row r="2282" customFormat="false" ht="15.75" hidden="false" customHeight="false" outlineLevel="0" collapsed="false">
      <c r="A2282" s="2" t="s">
        <v>618</v>
      </c>
      <c r="B2282" s="6" t="s">
        <v>612</v>
      </c>
      <c r="C2282" s="14"/>
      <c r="D2282" s="2" t="s">
        <v>613</v>
      </c>
      <c r="E2282" s="2" t="s">
        <v>143</v>
      </c>
      <c r="F2282" s="2"/>
      <c r="G2282" s="2"/>
      <c r="H2282" s="2"/>
      <c r="I2282" s="2" t="s">
        <v>90</v>
      </c>
      <c r="J2282" s="2" t="s">
        <v>49</v>
      </c>
      <c r="K2282" s="14" t="n">
        <v>13</v>
      </c>
      <c r="L2282" s="2" t="n">
        <v>4.5</v>
      </c>
      <c r="M2282" s="2" t="s">
        <v>173</v>
      </c>
      <c r="N2282" s="2" t="s">
        <v>616</v>
      </c>
      <c r="P2282" s="2" t="s">
        <v>628</v>
      </c>
      <c r="Q2282" s="2"/>
      <c r="R2282" s="19"/>
      <c r="S2282" s="14"/>
      <c r="T2282" s="2"/>
      <c r="U2282" s="2"/>
      <c r="V2282" s="2"/>
      <c r="W2282" s="2"/>
      <c r="X2282" s="2"/>
      <c r="Y2282" s="2"/>
      <c r="Z2282" s="2"/>
      <c r="AA2282" s="2"/>
      <c r="AB2282" s="2"/>
    </row>
    <row r="2283" customFormat="false" ht="15.75" hidden="false" customHeight="false" outlineLevel="0" collapsed="false">
      <c r="A2283" s="2" t="s">
        <v>619</v>
      </c>
      <c r="B2283" s="6" t="s">
        <v>612</v>
      </c>
      <c r="C2283" s="14"/>
      <c r="D2283" s="2" t="s">
        <v>613</v>
      </c>
      <c r="E2283" s="2" t="s">
        <v>143</v>
      </c>
      <c r="F2283" s="2"/>
      <c r="G2283" s="2"/>
      <c r="H2283" s="2"/>
      <c r="I2283" s="2" t="s">
        <v>90</v>
      </c>
      <c r="J2283" s="2" t="s">
        <v>49</v>
      </c>
      <c r="K2283" s="14" t="n">
        <v>10</v>
      </c>
      <c r="L2283" s="2" t="n">
        <v>5.2</v>
      </c>
      <c r="M2283" s="2" t="s">
        <v>173</v>
      </c>
      <c r="N2283" s="2" t="s">
        <v>616</v>
      </c>
      <c r="P2283" s="2" t="s">
        <v>628</v>
      </c>
      <c r="Q2283" s="2"/>
      <c r="R2283" s="19"/>
      <c r="S2283" s="14"/>
      <c r="T2283" s="2"/>
      <c r="U2283" s="2"/>
      <c r="V2283" s="2"/>
      <c r="W2283" s="2"/>
      <c r="X2283" s="2"/>
      <c r="Y2283" s="2"/>
      <c r="Z2283" s="2"/>
      <c r="AA2283" s="2"/>
      <c r="AB2283" s="2"/>
    </row>
    <row r="2284" customFormat="false" ht="15.75" hidden="false" customHeight="false" outlineLevel="0" collapsed="false">
      <c r="A2284" s="2" t="s">
        <v>620</v>
      </c>
      <c r="B2284" s="6" t="s">
        <v>612</v>
      </c>
      <c r="C2284" s="14"/>
      <c r="D2284" s="2" t="s">
        <v>613</v>
      </c>
      <c r="E2284" s="2" t="s">
        <v>143</v>
      </c>
      <c r="F2284" s="2"/>
      <c r="G2284" s="2"/>
      <c r="H2284" s="2"/>
      <c r="I2284" s="2" t="s">
        <v>90</v>
      </c>
      <c r="J2284" s="2" t="s">
        <v>49</v>
      </c>
      <c r="K2284" s="14" t="n">
        <v>14</v>
      </c>
      <c r="L2284" s="2" t="n">
        <v>7.7</v>
      </c>
      <c r="M2284" s="2" t="s">
        <v>173</v>
      </c>
      <c r="N2284" s="2" t="s">
        <v>616</v>
      </c>
      <c r="P2284" s="2" t="s">
        <v>628</v>
      </c>
      <c r="Q2284" s="2"/>
      <c r="R2284" s="19"/>
      <c r="S2284" s="14"/>
      <c r="T2284" s="2"/>
      <c r="U2284" s="2"/>
      <c r="V2284" s="2"/>
      <c r="W2284" s="2"/>
      <c r="X2284" s="2"/>
      <c r="Y2284" s="2"/>
      <c r="Z2284" s="2"/>
      <c r="AA2284" s="2"/>
      <c r="AB2284" s="2"/>
    </row>
    <row r="2285" customFormat="false" ht="15.75" hidden="false" customHeight="false" outlineLevel="0" collapsed="false">
      <c r="A2285" s="2" t="s">
        <v>621</v>
      </c>
      <c r="B2285" s="6" t="s">
        <v>612</v>
      </c>
      <c r="C2285" s="14"/>
      <c r="D2285" s="2" t="s">
        <v>613</v>
      </c>
      <c r="E2285" s="2" t="s">
        <v>622</v>
      </c>
      <c r="F2285" s="2"/>
      <c r="G2285" s="2"/>
      <c r="H2285" s="2"/>
      <c r="I2285" s="2" t="s">
        <v>90</v>
      </c>
      <c r="J2285" s="2" t="s">
        <v>49</v>
      </c>
      <c r="K2285" s="14" t="n">
        <v>573</v>
      </c>
      <c r="L2285" s="2" t="n">
        <v>59.2</v>
      </c>
      <c r="M2285" s="2" t="s">
        <v>173</v>
      </c>
      <c r="N2285" s="2" t="s">
        <v>616</v>
      </c>
      <c r="P2285" s="2" t="s">
        <v>628</v>
      </c>
      <c r="Q2285" s="2"/>
      <c r="R2285" s="19"/>
      <c r="S2285" s="14"/>
      <c r="T2285" s="2"/>
      <c r="U2285" s="2"/>
      <c r="V2285" s="2"/>
      <c r="W2285" s="2"/>
      <c r="X2285" s="2"/>
      <c r="Y2285" s="2"/>
      <c r="Z2285" s="2"/>
      <c r="AA2285" s="2"/>
      <c r="AB2285" s="2"/>
    </row>
    <row r="2286" customFormat="false" ht="15.75" hidden="false" customHeight="false" outlineLevel="0" collapsed="false">
      <c r="A2286" s="2" t="s">
        <v>623</v>
      </c>
      <c r="B2286" s="6" t="s">
        <v>612</v>
      </c>
      <c r="C2286" s="14"/>
      <c r="D2286" s="2" t="s">
        <v>613</v>
      </c>
      <c r="E2286" s="2" t="s">
        <v>622</v>
      </c>
      <c r="F2286" s="2"/>
      <c r="G2286" s="2"/>
      <c r="H2286" s="2"/>
      <c r="I2286" s="2" t="s">
        <v>90</v>
      </c>
      <c r="J2286" s="2" t="s">
        <v>49</v>
      </c>
      <c r="K2286" s="14" t="n">
        <v>474</v>
      </c>
      <c r="L2286" s="2" t="n">
        <v>109.7</v>
      </c>
      <c r="M2286" s="2" t="s">
        <v>173</v>
      </c>
      <c r="N2286" s="2" t="s">
        <v>616</v>
      </c>
      <c r="P2286" s="2" t="s">
        <v>628</v>
      </c>
      <c r="Q2286" s="2"/>
      <c r="R2286" s="19"/>
      <c r="S2286" s="14"/>
      <c r="T2286" s="2"/>
      <c r="U2286" s="2"/>
      <c r="V2286" s="2"/>
      <c r="W2286" s="2"/>
      <c r="X2286" s="2"/>
      <c r="Y2286" s="2"/>
      <c r="Z2286" s="2"/>
      <c r="AA2286" s="2"/>
      <c r="AB2286" s="2"/>
    </row>
    <row r="2287" customFormat="false" ht="15.75" hidden="false" customHeight="false" outlineLevel="0" collapsed="false">
      <c r="A2287" s="2" t="s">
        <v>624</v>
      </c>
      <c r="B2287" s="6" t="s">
        <v>612</v>
      </c>
      <c r="C2287" s="14"/>
      <c r="D2287" s="2" t="s">
        <v>613</v>
      </c>
      <c r="E2287" s="2" t="s">
        <v>622</v>
      </c>
      <c r="F2287" s="2"/>
      <c r="G2287" s="2"/>
      <c r="H2287" s="2"/>
      <c r="I2287" s="2" t="s">
        <v>90</v>
      </c>
      <c r="J2287" s="2" t="s">
        <v>49</v>
      </c>
      <c r="K2287" s="14" t="n">
        <v>740</v>
      </c>
      <c r="L2287" s="2" t="n">
        <v>79</v>
      </c>
      <c r="M2287" s="2" t="s">
        <v>173</v>
      </c>
      <c r="N2287" s="2" t="s">
        <v>616</v>
      </c>
      <c r="P2287" s="2" t="s">
        <v>628</v>
      </c>
      <c r="Q2287" s="2"/>
      <c r="R2287" s="19"/>
      <c r="S2287" s="14"/>
      <c r="T2287" s="2"/>
      <c r="U2287" s="2"/>
      <c r="V2287" s="2"/>
      <c r="W2287" s="2"/>
      <c r="X2287" s="2"/>
      <c r="Y2287" s="2"/>
      <c r="Z2287" s="2"/>
      <c r="AA2287" s="2"/>
      <c r="AB2287" s="2"/>
    </row>
    <row r="2288" customFormat="false" ht="15.75" hidden="false" customHeight="false" outlineLevel="0" collapsed="false">
      <c r="A2288" s="2" t="s">
        <v>625</v>
      </c>
      <c r="B2288" s="6" t="s">
        <v>612</v>
      </c>
      <c r="C2288" s="14"/>
      <c r="D2288" s="2" t="s">
        <v>613</v>
      </c>
      <c r="E2288" s="2" t="s">
        <v>622</v>
      </c>
      <c r="F2288" s="2"/>
      <c r="G2288" s="2"/>
      <c r="H2288" s="2"/>
      <c r="I2288" s="2" t="s">
        <v>90</v>
      </c>
      <c r="J2288" s="2" t="s">
        <v>49</v>
      </c>
      <c r="K2288" s="14" t="n">
        <v>546</v>
      </c>
      <c r="L2288" s="2" t="n">
        <v>84.5</v>
      </c>
      <c r="M2288" s="2" t="s">
        <v>173</v>
      </c>
      <c r="N2288" s="2" t="s">
        <v>616</v>
      </c>
      <c r="P2288" s="2" t="s">
        <v>628</v>
      </c>
      <c r="Q2288" s="2"/>
      <c r="R2288" s="19"/>
      <c r="S2288" s="14"/>
      <c r="T2288" s="2"/>
      <c r="U2288" s="2"/>
      <c r="V2288" s="2"/>
      <c r="W2288" s="2"/>
      <c r="X2288" s="2"/>
      <c r="Y2288" s="2"/>
      <c r="Z2288" s="2"/>
      <c r="AA2288" s="2"/>
      <c r="AB2288" s="2"/>
    </row>
    <row r="2289" customFormat="false" ht="15.75" hidden="false" customHeight="false" outlineLevel="0" collapsed="false">
      <c r="A2289" s="2" t="s">
        <v>626</v>
      </c>
      <c r="B2289" s="6" t="s">
        <v>612</v>
      </c>
      <c r="C2289" s="14"/>
      <c r="D2289" s="2" t="s">
        <v>613</v>
      </c>
      <c r="E2289" s="2" t="s">
        <v>614</v>
      </c>
      <c r="F2289" s="2"/>
      <c r="G2289" s="2"/>
      <c r="H2289" s="2"/>
      <c r="I2289" s="2" t="s">
        <v>90</v>
      </c>
      <c r="J2289" s="2" t="s">
        <v>49</v>
      </c>
      <c r="K2289" s="14" t="n">
        <v>218</v>
      </c>
      <c r="L2289" s="2" t="n">
        <v>29.6</v>
      </c>
      <c r="M2289" s="2" t="s">
        <v>173</v>
      </c>
      <c r="N2289" s="2" t="s">
        <v>616</v>
      </c>
      <c r="P2289" s="2" t="s">
        <v>628</v>
      </c>
      <c r="Q2289" s="2"/>
      <c r="R2289" s="19"/>
      <c r="S2289" s="14"/>
      <c r="T2289" s="2"/>
      <c r="U2289" s="2"/>
      <c r="V2289" s="2"/>
      <c r="W2289" s="2"/>
      <c r="X2289" s="2"/>
      <c r="Y2289" s="2"/>
      <c r="Z2289" s="2"/>
      <c r="AA2289" s="2"/>
      <c r="AB2289" s="2"/>
    </row>
    <row r="2290" customFormat="false" ht="15.75" hidden="false" customHeight="false" outlineLevel="0" collapsed="false">
      <c r="A2290" s="2" t="s">
        <v>627</v>
      </c>
      <c r="B2290" s="6" t="s">
        <v>612</v>
      </c>
      <c r="C2290" s="14"/>
      <c r="D2290" s="2" t="s">
        <v>613</v>
      </c>
      <c r="E2290" s="2" t="s">
        <v>614</v>
      </c>
      <c r="F2290" s="2"/>
      <c r="G2290" s="2"/>
      <c r="H2290" s="2"/>
      <c r="I2290" s="2" t="s">
        <v>90</v>
      </c>
      <c r="J2290" s="2" t="s">
        <v>49</v>
      </c>
      <c r="K2290" s="14" t="n">
        <v>341</v>
      </c>
      <c r="L2290" s="2" t="n">
        <v>81.4</v>
      </c>
      <c r="M2290" s="2" t="s">
        <v>173</v>
      </c>
      <c r="N2290" s="2" t="s">
        <v>616</v>
      </c>
      <c r="P2290" s="2" t="s">
        <v>628</v>
      </c>
      <c r="Q2290" s="2"/>
      <c r="R2290" s="19"/>
      <c r="S2290" s="14"/>
      <c r="T2290" s="2"/>
      <c r="U2290" s="2"/>
      <c r="V2290" s="2"/>
      <c r="W2290" s="2"/>
      <c r="X2290" s="2"/>
      <c r="Y2290" s="2"/>
      <c r="Z2290" s="2"/>
      <c r="AA2290" s="2"/>
      <c r="AB2290" s="2"/>
    </row>
    <row r="2291" customFormat="false" ht="15.75" hidden="false" customHeight="false" outlineLevel="0" collapsed="false">
      <c r="A2291" s="2" t="s">
        <v>611</v>
      </c>
      <c r="B2291" s="6" t="s">
        <v>612</v>
      </c>
      <c r="C2291" s="14"/>
      <c r="D2291" s="2" t="s">
        <v>613</v>
      </c>
      <c r="E2291" s="2" t="s">
        <v>614</v>
      </c>
      <c r="F2291" s="2"/>
      <c r="G2291" s="2"/>
      <c r="H2291" s="2"/>
      <c r="I2291" s="2" t="s">
        <v>90</v>
      </c>
      <c r="J2291" s="2" t="s">
        <v>135</v>
      </c>
      <c r="K2291" s="14" t="n">
        <v>555</v>
      </c>
      <c r="L2291" s="2" t="n">
        <v>250</v>
      </c>
      <c r="M2291" s="2" t="s">
        <v>173</v>
      </c>
      <c r="N2291" s="2" t="s">
        <v>616</v>
      </c>
      <c r="P2291" s="2" t="s">
        <v>628</v>
      </c>
      <c r="Q2291" s="2"/>
      <c r="R2291" s="19"/>
      <c r="S2291" s="14"/>
      <c r="T2291" s="2"/>
      <c r="U2291" s="2"/>
      <c r="V2291" s="2"/>
      <c r="W2291" s="2"/>
      <c r="X2291" s="2"/>
      <c r="Y2291" s="2"/>
      <c r="Z2291" s="2"/>
      <c r="AA2291" s="2"/>
      <c r="AB2291" s="2"/>
    </row>
    <row r="2292" customFormat="false" ht="15.75" hidden="false" customHeight="false" outlineLevel="0" collapsed="false">
      <c r="A2292" s="2" t="s">
        <v>617</v>
      </c>
      <c r="B2292" s="6" t="s">
        <v>612</v>
      </c>
      <c r="C2292" s="14"/>
      <c r="D2292" s="2" t="s">
        <v>613</v>
      </c>
      <c r="E2292" s="2" t="s">
        <v>614</v>
      </c>
      <c r="F2292" s="2"/>
      <c r="G2292" s="2"/>
      <c r="H2292" s="2"/>
      <c r="I2292" s="2" t="s">
        <v>90</v>
      </c>
      <c r="J2292" s="2" t="s">
        <v>135</v>
      </c>
      <c r="K2292" s="14" t="n">
        <v>290</v>
      </c>
      <c r="L2292" s="2" t="n">
        <v>94.5</v>
      </c>
      <c r="M2292" s="2" t="s">
        <v>173</v>
      </c>
      <c r="N2292" s="2" t="s">
        <v>616</v>
      </c>
      <c r="P2292" s="2" t="s">
        <v>628</v>
      </c>
      <c r="Q2292" s="2"/>
      <c r="R2292" s="19"/>
      <c r="S2292" s="14"/>
      <c r="T2292" s="2"/>
      <c r="U2292" s="2"/>
      <c r="V2292" s="2"/>
      <c r="W2292" s="2"/>
      <c r="X2292" s="2"/>
      <c r="Y2292" s="2"/>
      <c r="Z2292" s="2"/>
      <c r="AA2292" s="2"/>
      <c r="AB2292" s="2"/>
    </row>
    <row r="2293" customFormat="false" ht="15.75" hidden="false" customHeight="false" outlineLevel="0" collapsed="false">
      <c r="A2293" s="2" t="s">
        <v>618</v>
      </c>
      <c r="B2293" s="6" t="s">
        <v>612</v>
      </c>
      <c r="C2293" s="14"/>
      <c r="D2293" s="2" t="s">
        <v>613</v>
      </c>
      <c r="E2293" s="2" t="s">
        <v>143</v>
      </c>
      <c r="F2293" s="2"/>
      <c r="G2293" s="2"/>
      <c r="H2293" s="2"/>
      <c r="I2293" s="2" t="s">
        <v>90</v>
      </c>
      <c r="J2293" s="2" t="s">
        <v>135</v>
      </c>
      <c r="K2293" s="14" t="n">
        <v>272</v>
      </c>
      <c r="L2293" s="2" t="n">
        <v>208.5</v>
      </c>
      <c r="M2293" s="2" t="s">
        <v>173</v>
      </c>
      <c r="N2293" s="2" t="s">
        <v>616</v>
      </c>
      <c r="P2293" s="2" t="s">
        <v>628</v>
      </c>
      <c r="Q2293" s="2"/>
      <c r="R2293" s="19"/>
      <c r="S2293" s="14"/>
      <c r="T2293" s="2"/>
      <c r="U2293" s="2"/>
      <c r="V2293" s="2"/>
      <c r="W2293" s="2"/>
      <c r="X2293" s="2"/>
      <c r="Y2293" s="2"/>
      <c r="Z2293" s="2"/>
      <c r="AA2293" s="2"/>
      <c r="AB2293" s="2"/>
    </row>
    <row r="2294" customFormat="false" ht="15.75" hidden="false" customHeight="false" outlineLevel="0" collapsed="false">
      <c r="A2294" s="2" t="s">
        <v>619</v>
      </c>
      <c r="B2294" s="6" t="s">
        <v>612</v>
      </c>
      <c r="C2294" s="14"/>
      <c r="D2294" s="2" t="s">
        <v>613</v>
      </c>
      <c r="E2294" s="2" t="s">
        <v>143</v>
      </c>
      <c r="F2294" s="2"/>
      <c r="G2294" s="2"/>
      <c r="H2294" s="2"/>
      <c r="I2294" s="2" t="s">
        <v>90</v>
      </c>
      <c r="J2294" s="2" t="s">
        <v>135</v>
      </c>
      <c r="K2294" s="14" t="n">
        <v>370</v>
      </c>
      <c r="L2294" s="2" t="n">
        <v>142.9</v>
      </c>
      <c r="M2294" s="2" t="s">
        <v>173</v>
      </c>
      <c r="N2294" s="2" t="s">
        <v>616</v>
      </c>
      <c r="P2294" s="2" t="s">
        <v>628</v>
      </c>
      <c r="Q2294" s="2"/>
      <c r="R2294" s="19"/>
      <c r="S2294" s="14"/>
      <c r="T2294" s="2"/>
      <c r="U2294" s="2"/>
      <c r="V2294" s="2"/>
      <c r="W2294" s="2"/>
      <c r="X2294" s="2"/>
      <c r="Y2294" s="2"/>
      <c r="Z2294" s="2"/>
      <c r="AA2294" s="2"/>
      <c r="AB2294" s="2"/>
    </row>
    <row r="2295" customFormat="false" ht="15.75" hidden="false" customHeight="false" outlineLevel="0" collapsed="false">
      <c r="A2295" s="2" t="s">
        <v>620</v>
      </c>
      <c r="B2295" s="6" t="s">
        <v>612</v>
      </c>
      <c r="C2295" s="14"/>
      <c r="D2295" s="2" t="s">
        <v>613</v>
      </c>
      <c r="E2295" s="2" t="s">
        <v>143</v>
      </c>
      <c r="F2295" s="2"/>
      <c r="G2295" s="2"/>
      <c r="H2295" s="2"/>
      <c r="I2295" s="2" t="s">
        <v>90</v>
      </c>
      <c r="J2295" s="2" t="s">
        <v>135</v>
      </c>
      <c r="K2295" s="14" t="n">
        <v>640</v>
      </c>
      <c r="L2295" s="2" t="n">
        <v>246.5</v>
      </c>
      <c r="M2295" s="2" t="s">
        <v>173</v>
      </c>
      <c r="N2295" s="2" t="s">
        <v>616</v>
      </c>
      <c r="P2295" s="2" t="s">
        <v>628</v>
      </c>
      <c r="Q2295" s="2"/>
      <c r="R2295" s="19"/>
      <c r="S2295" s="14"/>
      <c r="T2295" s="2"/>
      <c r="U2295" s="2"/>
      <c r="V2295" s="2"/>
      <c r="W2295" s="2"/>
      <c r="X2295" s="2"/>
      <c r="Y2295" s="2"/>
      <c r="Z2295" s="2"/>
      <c r="AA2295" s="2"/>
      <c r="AB2295" s="2"/>
    </row>
    <row r="2296" customFormat="false" ht="15.75" hidden="false" customHeight="false" outlineLevel="0" collapsed="false">
      <c r="A2296" s="2" t="s">
        <v>621</v>
      </c>
      <c r="B2296" s="6" t="s">
        <v>612</v>
      </c>
      <c r="C2296" s="14"/>
      <c r="D2296" s="2" t="s">
        <v>613</v>
      </c>
      <c r="E2296" s="2" t="s">
        <v>622</v>
      </c>
      <c r="F2296" s="2"/>
      <c r="G2296" s="2"/>
      <c r="H2296" s="2"/>
      <c r="I2296" s="2" t="s">
        <v>90</v>
      </c>
      <c r="J2296" s="2" t="s">
        <v>135</v>
      </c>
      <c r="K2296" s="14" t="n">
        <v>68</v>
      </c>
      <c r="L2296" s="2" t="n">
        <v>19.5</v>
      </c>
      <c r="M2296" s="2" t="s">
        <v>173</v>
      </c>
      <c r="N2296" s="2" t="s">
        <v>616</v>
      </c>
      <c r="P2296" s="2" t="s">
        <v>628</v>
      </c>
      <c r="Q2296" s="2"/>
      <c r="R2296" s="19"/>
      <c r="S2296" s="14"/>
      <c r="T2296" s="2"/>
      <c r="U2296" s="2"/>
      <c r="V2296" s="2"/>
      <c r="W2296" s="2"/>
      <c r="X2296" s="2"/>
      <c r="Y2296" s="2"/>
      <c r="Z2296" s="2"/>
      <c r="AA2296" s="2"/>
      <c r="AB2296" s="2"/>
    </row>
    <row r="2297" customFormat="false" ht="15.75" hidden="false" customHeight="false" outlineLevel="0" collapsed="false">
      <c r="A2297" s="2" t="s">
        <v>623</v>
      </c>
      <c r="B2297" s="6" t="s">
        <v>612</v>
      </c>
      <c r="C2297" s="14"/>
      <c r="D2297" s="2" t="s">
        <v>613</v>
      </c>
      <c r="E2297" s="2" t="s">
        <v>622</v>
      </c>
      <c r="F2297" s="2"/>
      <c r="G2297" s="2"/>
      <c r="H2297" s="2"/>
      <c r="I2297" s="2" t="s">
        <v>90</v>
      </c>
      <c r="J2297" s="2" t="s">
        <v>135</v>
      </c>
      <c r="K2297" s="14" t="n">
        <v>706</v>
      </c>
      <c r="L2297" s="2" t="n">
        <v>285</v>
      </c>
      <c r="M2297" s="2" t="s">
        <v>173</v>
      </c>
      <c r="N2297" s="2" t="s">
        <v>616</v>
      </c>
      <c r="P2297" s="2" t="s">
        <v>628</v>
      </c>
      <c r="Q2297" s="2"/>
      <c r="R2297" s="19"/>
      <c r="S2297" s="14"/>
      <c r="T2297" s="2"/>
      <c r="U2297" s="2"/>
      <c r="V2297" s="2"/>
      <c r="W2297" s="2"/>
      <c r="X2297" s="2"/>
      <c r="Y2297" s="2"/>
      <c r="Z2297" s="2"/>
      <c r="AA2297" s="2"/>
      <c r="AB2297" s="2"/>
    </row>
    <row r="2298" customFormat="false" ht="15.75" hidden="false" customHeight="false" outlineLevel="0" collapsed="false">
      <c r="A2298" s="2" t="s">
        <v>624</v>
      </c>
      <c r="B2298" s="6" t="s">
        <v>612</v>
      </c>
      <c r="C2298" s="14"/>
      <c r="D2298" s="2" t="s">
        <v>613</v>
      </c>
      <c r="E2298" s="2" t="s">
        <v>622</v>
      </c>
      <c r="F2298" s="2"/>
      <c r="G2298" s="2"/>
      <c r="H2298" s="2"/>
      <c r="I2298" s="2" t="s">
        <v>90</v>
      </c>
      <c r="J2298" s="2" t="s">
        <v>135</v>
      </c>
      <c r="K2298" s="14" t="n">
        <v>1147</v>
      </c>
      <c r="L2298" s="2" t="n">
        <v>390</v>
      </c>
      <c r="M2298" s="2" t="s">
        <v>173</v>
      </c>
      <c r="N2298" s="2" t="s">
        <v>616</v>
      </c>
      <c r="P2298" s="2" t="s">
        <v>628</v>
      </c>
      <c r="Q2298" s="2"/>
      <c r="R2298" s="19"/>
      <c r="S2298" s="14"/>
      <c r="T2298" s="2"/>
      <c r="U2298" s="2"/>
      <c r="V2298" s="2"/>
      <c r="W2298" s="2"/>
      <c r="X2298" s="2"/>
      <c r="Y2298" s="2"/>
      <c r="Z2298" s="2"/>
      <c r="AA2298" s="2"/>
      <c r="AB2298" s="2"/>
    </row>
    <row r="2299" customFormat="false" ht="15.75" hidden="false" customHeight="false" outlineLevel="0" collapsed="false">
      <c r="A2299" s="2" t="s">
        <v>625</v>
      </c>
      <c r="B2299" s="6" t="s">
        <v>612</v>
      </c>
      <c r="C2299" s="14"/>
      <c r="D2299" s="2" t="s">
        <v>613</v>
      </c>
      <c r="E2299" s="2" t="s">
        <v>622</v>
      </c>
      <c r="F2299" s="2"/>
      <c r="G2299" s="2"/>
      <c r="H2299" s="2"/>
      <c r="I2299" s="2" t="s">
        <v>90</v>
      </c>
      <c r="J2299" s="2" t="s">
        <v>135</v>
      </c>
      <c r="K2299" s="14" t="n">
        <v>256</v>
      </c>
      <c r="L2299" s="2" t="n">
        <v>240</v>
      </c>
      <c r="M2299" s="2" t="s">
        <v>173</v>
      </c>
      <c r="N2299" s="2" t="s">
        <v>616</v>
      </c>
      <c r="P2299" s="2" t="s">
        <v>628</v>
      </c>
      <c r="Q2299" s="2"/>
      <c r="R2299" s="19"/>
      <c r="S2299" s="14"/>
      <c r="T2299" s="2"/>
      <c r="U2299" s="2"/>
      <c r="V2299" s="2"/>
      <c r="W2299" s="2"/>
      <c r="X2299" s="2"/>
      <c r="Y2299" s="2"/>
      <c r="Z2299" s="2"/>
      <c r="AA2299" s="2"/>
      <c r="AB2299" s="2"/>
    </row>
    <row r="2300" customFormat="false" ht="15.75" hidden="false" customHeight="false" outlineLevel="0" collapsed="false">
      <c r="A2300" s="2" t="s">
        <v>626</v>
      </c>
      <c r="B2300" s="6" t="s">
        <v>612</v>
      </c>
      <c r="C2300" s="14"/>
      <c r="D2300" s="2" t="s">
        <v>613</v>
      </c>
      <c r="E2300" s="2" t="s">
        <v>614</v>
      </c>
      <c r="F2300" s="2"/>
      <c r="G2300" s="2"/>
      <c r="H2300" s="2"/>
      <c r="I2300" s="2" t="s">
        <v>90</v>
      </c>
      <c r="J2300" s="2" t="s">
        <v>135</v>
      </c>
      <c r="K2300" s="14" t="n">
        <v>285</v>
      </c>
      <c r="L2300" s="2" t="n">
        <v>119</v>
      </c>
      <c r="M2300" s="2" t="s">
        <v>173</v>
      </c>
      <c r="N2300" s="2" t="s">
        <v>616</v>
      </c>
      <c r="P2300" s="2" t="s">
        <v>628</v>
      </c>
      <c r="Q2300" s="2"/>
      <c r="R2300" s="19"/>
      <c r="S2300" s="14"/>
      <c r="T2300" s="2"/>
      <c r="U2300" s="2"/>
      <c r="V2300" s="2"/>
      <c r="W2300" s="2"/>
      <c r="X2300" s="2"/>
      <c r="Y2300" s="2"/>
      <c r="Z2300" s="2"/>
      <c r="AA2300" s="2"/>
      <c r="AB2300" s="2"/>
    </row>
    <row r="2301" customFormat="false" ht="15.75" hidden="false" customHeight="false" outlineLevel="0" collapsed="false">
      <c r="A2301" s="2" t="s">
        <v>627</v>
      </c>
      <c r="B2301" s="6" t="s">
        <v>612</v>
      </c>
      <c r="C2301" s="14"/>
      <c r="D2301" s="2" t="s">
        <v>613</v>
      </c>
      <c r="E2301" s="2" t="s">
        <v>614</v>
      </c>
      <c r="F2301" s="2"/>
      <c r="G2301" s="2"/>
      <c r="H2301" s="2"/>
      <c r="I2301" s="2" t="s">
        <v>90</v>
      </c>
      <c r="J2301" s="2" t="s">
        <v>135</v>
      </c>
      <c r="K2301" s="14" t="n">
        <v>147</v>
      </c>
      <c r="L2301" s="2" t="n">
        <v>5.3</v>
      </c>
      <c r="M2301" s="2" t="s">
        <v>173</v>
      </c>
      <c r="N2301" s="2" t="s">
        <v>616</v>
      </c>
      <c r="O2301" s="18"/>
      <c r="P2301" s="2" t="s">
        <v>628</v>
      </c>
      <c r="Q2301" s="2"/>
      <c r="R2301" s="19"/>
      <c r="S2301" s="14"/>
      <c r="T2301" s="2"/>
      <c r="U2301" s="2"/>
      <c r="V2301" s="2"/>
      <c r="W2301" s="2"/>
      <c r="X2301" s="2"/>
      <c r="Y2301" s="2"/>
      <c r="Z2301" s="2"/>
      <c r="AA2301" s="2"/>
      <c r="AB2301" s="2"/>
    </row>
    <row r="2302" customFormat="false" ht="15.75" hidden="false" customHeight="false" outlineLevel="0" collapsed="false">
      <c r="A2302" s="2" t="s">
        <v>611</v>
      </c>
      <c r="B2302" s="6" t="s">
        <v>612</v>
      </c>
      <c r="C2302" s="14"/>
      <c r="D2302" s="2" t="s">
        <v>613</v>
      </c>
      <c r="E2302" s="2" t="s">
        <v>614</v>
      </c>
      <c r="F2302" s="2"/>
      <c r="G2302" s="2"/>
      <c r="H2302" s="2"/>
      <c r="I2302" s="2" t="s">
        <v>90</v>
      </c>
      <c r="J2302" s="2" t="s">
        <v>180</v>
      </c>
      <c r="K2302" s="14" t="n">
        <v>67</v>
      </c>
      <c r="L2302" s="2" t="n">
        <v>20.2</v>
      </c>
      <c r="M2302" s="2" t="s">
        <v>173</v>
      </c>
      <c r="N2302" s="2" t="s">
        <v>616</v>
      </c>
      <c r="O2302" s="18"/>
      <c r="P2302" s="2" t="s">
        <v>628</v>
      </c>
      <c r="Q2302" s="2"/>
      <c r="R2302" s="19"/>
      <c r="S2302" s="14"/>
      <c r="T2302" s="2"/>
      <c r="U2302" s="2"/>
      <c r="V2302" s="2"/>
      <c r="W2302" s="2"/>
      <c r="X2302" s="2"/>
      <c r="Y2302" s="2"/>
      <c r="Z2302" s="2"/>
      <c r="AA2302" s="2"/>
      <c r="AB2302" s="2"/>
    </row>
    <row r="2303" customFormat="false" ht="15.75" hidden="false" customHeight="false" outlineLevel="0" collapsed="false">
      <c r="A2303" s="2" t="s">
        <v>617</v>
      </c>
      <c r="B2303" s="6" t="s">
        <v>612</v>
      </c>
      <c r="C2303" s="14"/>
      <c r="D2303" s="2" t="s">
        <v>613</v>
      </c>
      <c r="E2303" s="2" t="s">
        <v>614</v>
      </c>
      <c r="F2303" s="2"/>
      <c r="G2303" s="2"/>
      <c r="H2303" s="2"/>
      <c r="I2303" s="2" t="s">
        <v>90</v>
      </c>
      <c r="J2303" s="2" t="s">
        <v>180</v>
      </c>
      <c r="K2303" s="14" t="n">
        <v>29</v>
      </c>
      <c r="L2303" s="2" t="n">
        <v>10.9</v>
      </c>
      <c r="M2303" s="2" t="s">
        <v>173</v>
      </c>
      <c r="N2303" s="2" t="s">
        <v>616</v>
      </c>
      <c r="O2303" s="18"/>
      <c r="P2303" s="2" t="s">
        <v>628</v>
      </c>
      <c r="Q2303" s="2"/>
      <c r="R2303" s="19"/>
      <c r="S2303" s="14"/>
      <c r="T2303" s="2"/>
      <c r="U2303" s="2"/>
      <c r="V2303" s="2"/>
      <c r="W2303" s="2"/>
      <c r="X2303" s="2"/>
      <c r="Y2303" s="2"/>
      <c r="Z2303" s="2"/>
      <c r="AA2303" s="2"/>
      <c r="AB2303" s="2"/>
    </row>
    <row r="2304" customFormat="false" ht="15.75" hidden="false" customHeight="false" outlineLevel="0" collapsed="false">
      <c r="A2304" s="2" t="s">
        <v>618</v>
      </c>
      <c r="B2304" s="6" t="s">
        <v>612</v>
      </c>
      <c r="C2304" s="14"/>
      <c r="D2304" s="2" t="s">
        <v>613</v>
      </c>
      <c r="E2304" s="2" t="s">
        <v>143</v>
      </c>
      <c r="F2304" s="2"/>
      <c r="G2304" s="2"/>
      <c r="H2304" s="2"/>
      <c r="I2304" s="2" t="s">
        <v>90</v>
      </c>
      <c r="J2304" s="2" t="s">
        <v>180</v>
      </c>
      <c r="K2304" s="14" t="n">
        <v>78</v>
      </c>
      <c r="L2304" s="2" t="n">
        <v>31.2</v>
      </c>
      <c r="M2304" s="2" t="s">
        <v>173</v>
      </c>
      <c r="N2304" s="2" t="s">
        <v>616</v>
      </c>
      <c r="O2304" s="18"/>
      <c r="P2304" s="2" t="s">
        <v>628</v>
      </c>
      <c r="Q2304" s="2"/>
      <c r="R2304" s="19"/>
      <c r="S2304" s="14"/>
      <c r="T2304" s="2"/>
      <c r="U2304" s="2"/>
      <c r="V2304" s="2"/>
      <c r="W2304" s="2"/>
      <c r="X2304" s="2"/>
      <c r="Y2304" s="2"/>
      <c r="Z2304" s="2"/>
      <c r="AA2304" s="2"/>
      <c r="AB2304" s="2"/>
    </row>
    <row r="2305" customFormat="false" ht="15.75" hidden="false" customHeight="false" outlineLevel="0" collapsed="false">
      <c r="A2305" s="2" t="s">
        <v>619</v>
      </c>
      <c r="B2305" s="6" t="s">
        <v>612</v>
      </c>
      <c r="C2305" s="14"/>
      <c r="D2305" s="2" t="s">
        <v>613</v>
      </c>
      <c r="E2305" s="2" t="s">
        <v>143</v>
      </c>
      <c r="F2305" s="2"/>
      <c r="G2305" s="2"/>
      <c r="H2305" s="2"/>
      <c r="I2305" s="2" t="s">
        <v>90</v>
      </c>
      <c r="J2305" s="2" t="s">
        <v>180</v>
      </c>
      <c r="K2305" s="14" t="n">
        <v>96</v>
      </c>
      <c r="L2305" s="2" t="n">
        <v>27.4</v>
      </c>
      <c r="M2305" s="2" t="s">
        <v>173</v>
      </c>
      <c r="N2305" s="2" t="s">
        <v>616</v>
      </c>
      <c r="O2305" s="18"/>
      <c r="P2305" s="2" t="s">
        <v>628</v>
      </c>
      <c r="Q2305" s="2"/>
      <c r="R2305" s="19"/>
      <c r="S2305" s="14"/>
      <c r="T2305" s="2"/>
      <c r="U2305" s="2"/>
      <c r="V2305" s="2"/>
      <c r="W2305" s="2"/>
      <c r="X2305" s="2"/>
      <c r="Y2305" s="2"/>
      <c r="Z2305" s="2"/>
      <c r="AA2305" s="2"/>
      <c r="AB2305" s="2"/>
    </row>
    <row r="2306" customFormat="false" ht="15.75" hidden="false" customHeight="false" outlineLevel="0" collapsed="false">
      <c r="A2306" s="2" t="s">
        <v>620</v>
      </c>
      <c r="B2306" s="6" t="s">
        <v>612</v>
      </c>
      <c r="C2306" s="14"/>
      <c r="D2306" s="2" t="s">
        <v>613</v>
      </c>
      <c r="E2306" s="2" t="s">
        <v>143</v>
      </c>
      <c r="F2306" s="2"/>
      <c r="G2306" s="2"/>
      <c r="H2306" s="2"/>
      <c r="I2306" s="2" t="s">
        <v>90</v>
      </c>
      <c r="J2306" s="2" t="s">
        <v>180</v>
      </c>
      <c r="K2306" s="14" t="n">
        <v>90</v>
      </c>
      <c r="L2306" s="2" t="n">
        <v>40.9</v>
      </c>
      <c r="M2306" s="2" t="s">
        <v>173</v>
      </c>
      <c r="N2306" s="2" t="s">
        <v>616</v>
      </c>
      <c r="O2306" s="18"/>
      <c r="P2306" s="2" t="s">
        <v>628</v>
      </c>
      <c r="Q2306" s="2"/>
      <c r="R2306" s="19"/>
      <c r="S2306" s="14"/>
      <c r="T2306" s="2"/>
      <c r="U2306" s="2"/>
      <c r="V2306" s="2"/>
      <c r="W2306" s="2"/>
      <c r="X2306" s="2"/>
      <c r="Y2306" s="2"/>
      <c r="Z2306" s="2"/>
      <c r="AA2306" s="2"/>
      <c r="AB2306" s="2"/>
    </row>
    <row r="2307" customFormat="false" ht="15.75" hidden="false" customHeight="false" outlineLevel="0" collapsed="false">
      <c r="A2307" s="2" t="s">
        <v>621</v>
      </c>
      <c r="B2307" s="6" t="s">
        <v>612</v>
      </c>
      <c r="C2307" s="14"/>
      <c r="D2307" s="2" t="s">
        <v>613</v>
      </c>
      <c r="E2307" s="2" t="s">
        <v>622</v>
      </c>
      <c r="F2307" s="2"/>
      <c r="G2307" s="2"/>
      <c r="H2307" s="2"/>
      <c r="I2307" s="2" t="s">
        <v>90</v>
      </c>
      <c r="J2307" s="2" t="s">
        <v>180</v>
      </c>
      <c r="K2307" s="14" t="n">
        <v>28</v>
      </c>
      <c r="L2307" s="2" t="n">
        <v>14.8</v>
      </c>
      <c r="M2307" s="2" t="s">
        <v>173</v>
      </c>
      <c r="N2307" s="2" t="s">
        <v>616</v>
      </c>
      <c r="O2307" s="18"/>
      <c r="P2307" s="2" t="s">
        <v>628</v>
      </c>
      <c r="Q2307" s="2"/>
      <c r="R2307" s="19"/>
      <c r="S2307" s="14"/>
      <c r="T2307" s="2"/>
      <c r="U2307" s="2"/>
      <c r="V2307" s="2"/>
      <c r="W2307" s="2"/>
      <c r="X2307" s="2"/>
      <c r="Y2307" s="2"/>
      <c r="Z2307" s="2"/>
      <c r="AA2307" s="2"/>
      <c r="AB2307" s="2"/>
    </row>
    <row r="2308" customFormat="false" ht="15.75" hidden="false" customHeight="false" outlineLevel="0" collapsed="false">
      <c r="A2308" s="2" t="s">
        <v>623</v>
      </c>
      <c r="B2308" s="6" t="s">
        <v>612</v>
      </c>
      <c r="C2308" s="14"/>
      <c r="D2308" s="2" t="s">
        <v>613</v>
      </c>
      <c r="E2308" s="2" t="s">
        <v>622</v>
      </c>
      <c r="F2308" s="2"/>
      <c r="G2308" s="2"/>
      <c r="H2308" s="2"/>
      <c r="I2308" s="2" t="s">
        <v>90</v>
      </c>
      <c r="J2308" s="2" t="s">
        <v>180</v>
      </c>
      <c r="K2308" s="14" t="n">
        <v>50</v>
      </c>
      <c r="L2308" s="2" t="n">
        <v>13.3</v>
      </c>
      <c r="M2308" s="2" t="s">
        <v>173</v>
      </c>
      <c r="N2308" s="2" t="s">
        <v>616</v>
      </c>
      <c r="O2308" s="18"/>
      <c r="P2308" s="2" t="s">
        <v>628</v>
      </c>
      <c r="Q2308" s="2"/>
      <c r="R2308" s="19"/>
      <c r="S2308" s="14"/>
      <c r="T2308" s="2"/>
      <c r="U2308" s="2"/>
      <c r="V2308" s="2"/>
      <c r="W2308" s="2"/>
      <c r="X2308" s="2"/>
      <c r="Y2308" s="2"/>
      <c r="Z2308" s="2"/>
      <c r="AA2308" s="2"/>
      <c r="AB2308" s="2"/>
    </row>
    <row r="2309" customFormat="false" ht="15.75" hidden="false" customHeight="false" outlineLevel="0" collapsed="false">
      <c r="A2309" s="2" t="s">
        <v>624</v>
      </c>
      <c r="B2309" s="6" t="s">
        <v>612</v>
      </c>
      <c r="C2309" s="14"/>
      <c r="D2309" s="2" t="s">
        <v>613</v>
      </c>
      <c r="E2309" s="2" t="s">
        <v>622</v>
      </c>
      <c r="F2309" s="2"/>
      <c r="G2309" s="2"/>
      <c r="H2309" s="2"/>
      <c r="I2309" s="2" t="s">
        <v>90</v>
      </c>
      <c r="J2309" s="2" t="s">
        <v>180</v>
      </c>
      <c r="K2309" s="14" t="n">
        <v>29</v>
      </c>
      <c r="L2309" s="2" t="n">
        <v>7.9</v>
      </c>
      <c r="M2309" s="2" t="s">
        <v>173</v>
      </c>
      <c r="N2309" s="2" t="s">
        <v>616</v>
      </c>
      <c r="O2309" s="18"/>
      <c r="P2309" s="2" t="s">
        <v>628</v>
      </c>
      <c r="Q2309" s="2"/>
      <c r="R2309" s="19"/>
      <c r="S2309" s="14"/>
      <c r="T2309" s="2"/>
      <c r="U2309" s="2"/>
      <c r="V2309" s="2"/>
      <c r="W2309" s="2"/>
      <c r="X2309" s="2"/>
      <c r="Y2309" s="2"/>
      <c r="Z2309" s="2"/>
      <c r="AA2309" s="2"/>
      <c r="AB2309" s="2"/>
    </row>
    <row r="2310" customFormat="false" ht="15.75" hidden="false" customHeight="false" outlineLevel="0" collapsed="false">
      <c r="A2310" s="2" t="s">
        <v>625</v>
      </c>
      <c r="B2310" s="6" t="s">
        <v>612</v>
      </c>
      <c r="C2310" s="14"/>
      <c r="D2310" s="2" t="s">
        <v>613</v>
      </c>
      <c r="E2310" s="2" t="s">
        <v>622</v>
      </c>
      <c r="F2310" s="2"/>
      <c r="G2310" s="2"/>
      <c r="H2310" s="2"/>
      <c r="I2310" s="2" t="s">
        <v>90</v>
      </c>
      <c r="J2310" s="2" t="s">
        <v>180</v>
      </c>
      <c r="K2310" s="14" t="n">
        <v>110</v>
      </c>
      <c r="L2310" s="2" t="n">
        <v>20.3</v>
      </c>
      <c r="M2310" s="2" t="s">
        <v>173</v>
      </c>
      <c r="N2310" s="2" t="s">
        <v>616</v>
      </c>
      <c r="O2310" s="18"/>
      <c r="P2310" s="2" t="s">
        <v>628</v>
      </c>
      <c r="Q2310" s="2"/>
      <c r="R2310" s="19"/>
      <c r="S2310" s="14"/>
      <c r="T2310" s="2"/>
      <c r="U2310" s="2"/>
      <c r="V2310" s="2"/>
      <c r="W2310" s="2"/>
      <c r="X2310" s="2"/>
      <c r="Y2310" s="2"/>
      <c r="Z2310" s="2"/>
      <c r="AA2310" s="2"/>
      <c r="AB2310" s="2"/>
    </row>
    <row r="2311" customFormat="false" ht="15.75" hidden="false" customHeight="false" outlineLevel="0" collapsed="false">
      <c r="A2311" s="2" t="s">
        <v>626</v>
      </c>
      <c r="B2311" s="6" t="s">
        <v>612</v>
      </c>
      <c r="C2311" s="14"/>
      <c r="D2311" s="2" t="s">
        <v>613</v>
      </c>
      <c r="E2311" s="2" t="s">
        <v>614</v>
      </c>
      <c r="F2311" s="2"/>
      <c r="G2311" s="2"/>
      <c r="H2311" s="2"/>
      <c r="I2311" s="2" t="s">
        <v>90</v>
      </c>
      <c r="J2311" s="2" t="s">
        <v>180</v>
      </c>
      <c r="K2311" s="14" t="n">
        <v>38.4</v>
      </c>
      <c r="L2311" s="2" t="n">
        <v>8</v>
      </c>
      <c r="M2311" s="2" t="s">
        <v>173</v>
      </c>
      <c r="N2311" s="2" t="s">
        <v>616</v>
      </c>
      <c r="O2311" s="18"/>
      <c r="P2311" s="2" t="s">
        <v>628</v>
      </c>
      <c r="Q2311" s="2"/>
      <c r="R2311" s="19"/>
      <c r="S2311" s="14"/>
      <c r="T2311" s="2"/>
      <c r="U2311" s="2"/>
      <c r="V2311" s="2"/>
      <c r="W2311" s="2"/>
      <c r="X2311" s="2"/>
      <c r="Y2311" s="2"/>
      <c r="Z2311" s="2"/>
      <c r="AA2311" s="2"/>
      <c r="AB2311" s="2"/>
    </row>
    <row r="2312" customFormat="false" ht="15.75" hidden="false" customHeight="false" outlineLevel="0" collapsed="false">
      <c r="A2312" s="2" t="s">
        <v>627</v>
      </c>
      <c r="B2312" s="6" t="s">
        <v>612</v>
      </c>
      <c r="C2312" s="14"/>
      <c r="D2312" s="2" t="s">
        <v>613</v>
      </c>
      <c r="E2312" s="2" t="s">
        <v>614</v>
      </c>
      <c r="F2312" s="2"/>
      <c r="G2312" s="2"/>
      <c r="H2312" s="2"/>
      <c r="I2312" s="2" t="s">
        <v>90</v>
      </c>
      <c r="J2312" s="2" t="s">
        <v>180</v>
      </c>
      <c r="K2312" s="14" t="n">
        <v>38</v>
      </c>
      <c r="L2312" s="2" t="n">
        <v>7.2</v>
      </c>
      <c r="M2312" s="2" t="s">
        <v>173</v>
      </c>
      <c r="N2312" s="2" t="s">
        <v>616</v>
      </c>
      <c r="O2312" s="18"/>
      <c r="P2312" s="2" t="s">
        <v>628</v>
      </c>
      <c r="Q2312" s="2"/>
      <c r="R2312" s="19"/>
      <c r="S2312" s="14"/>
      <c r="T2312" s="2"/>
      <c r="U2312" s="2"/>
      <c r="V2312" s="2"/>
      <c r="W2312" s="2"/>
      <c r="X2312" s="2"/>
      <c r="Y2312" s="2"/>
      <c r="Z2312" s="2"/>
      <c r="AA2312" s="2"/>
      <c r="AB2312" s="2"/>
    </row>
    <row r="2313" customFormat="false" ht="15.75" hidden="false" customHeight="false" outlineLevel="0" collapsed="false">
      <c r="A2313" s="2" t="s">
        <v>611</v>
      </c>
      <c r="B2313" s="6" t="s">
        <v>612</v>
      </c>
      <c r="C2313" s="14"/>
      <c r="D2313" s="2" t="s">
        <v>613</v>
      </c>
      <c r="E2313" s="2" t="s">
        <v>614</v>
      </c>
      <c r="F2313" s="2"/>
      <c r="G2313" s="2"/>
      <c r="H2313" s="2"/>
      <c r="I2313" s="2" t="s">
        <v>90</v>
      </c>
      <c r="J2313" s="2" t="s">
        <v>36</v>
      </c>
      <c r="K2313" s="14" t="n">
        <v>69</v>
      </c>
      <c r="L2313" s="2" t="n">
        <v>21.5</v>
      </c>
      <c r="M2313" s="2" t="s">
        <v>173</v>
      </c>
      <c r="N2313" s="2" t="s">
        <v>616</v>
      </c>
      <c r="O2313" s="18"/>
      <c r="P2313" s="2" t="s">
        <v>628</v>
      </c>
      <c r="Q2313" s="2"/>
      <c r="R2313" s="19"/>
      <c r="S2313" s="14"/>
      <c r="T2313" s="2"/>
      <c r="U2313" s="2"/>
      <c r="V2313" s="2"/>
      <c r="W2313" s="2"/>
      <c r="X2313" s="2"/>
      <c r="Y2313" s="2"/>
      <c r="Z2313" s="2"/>
      <c r="AA2313" s="2"/>
      <c r="AB2313" s="2"/>
    </row>
    <row r="2314" customFormat="false" ht="15.75" hidden="false" customHeight="false" outlineLevel="0" collapsed="false">
      <c r="A2314" s="2" t="s">
        <v>617</v>
      </c>
      <c r="B2314" s="6" t="s">
        <v>612</v>
      </c>
      <c r="C2314" s="14"/>
      <c r="D2314" s="2" t="s">
        <v>613</v>
      </c>
      <c r="E2314" s="2" t="s">
        <v>614</v>
      </c>
      <c r="F2314" s="2"/>
      <c r="G2314" s="2"/>
      <c r="H2314" s="2"/>
      <c r="I2314" s="2" t="s">
        <v>90</v>
      </c>
      <c r="J2314" s="2" t="s">
        <v>36</v>
      </c>
      <c r="K2314" s="14" t="n">
        <v>45</v>
      </c>
      <c r="L2314" s="2" t="n">
        <v>11.2</v>
      </c>
      <c r="M2314" s="2" t="s">
        <v>173</v>
      </c>
      <c r="N2314" s="2" t="s">
        <v>616</v>
      </c>
      <c r="O2314" s="18"/>
      <c r="P2314" s="2" t="s">
        <v>628</v>
      </c>
      <c r="Q2314" s="2"/>
      <c r="R2314" s="19"/>
      <c r="S2314" s="14"/>
      <c r="T2314" s="2"/>
      <c r="U2314" s="2"/>
      <c r="V2314" s="2"/>
      <c r="W2314" s="2"/>
      <c r="X2314" s="2"/>
      <c r="Y2314" s="2"/>
      <c r="Z2314" s="2"/>
      <c r="AA2314" s="2"/>
      <c r="AB2314" s="2"/>
    </row>
    <row r="2315" customFormat="false" ht="15.75" hidden="false" customHeight="false" outlineLevel="0" collapsed="false">
      <c r="A2315" s="2" t="s">
        <v>618</v>
      </c>
      <c r="B2315" s="6" t="s">
        <v>612</v>
      </c>
      <c r="C2315" s="14"/>
      <c r="D2315" s="2" t="s">
        <v>613</v>
      </c>
      <c r="E2315" s="2" t="s">
        <v>143</v>
      </c>
      <c r="F2315" s="2"/>
      <c r="G2315" s="2"/>
      <c r="H2315" s="2"/>
      <c r="I2315" s="2" t="s">
        <v>90</v>
      </c>
      <c r="J2315" s="2" t="s">
        <v>36</v>
      </c>
      <c r="K2315" s="14" t="n">
        <v>11</v>
      </c>
      <c r="L2315" s="2" t="n">
        <v>3.6</v>
      </c>
      <c r="M2315" s="2" t="s">
        <v>173</v>
      </c>
      <c r="N2315" s="2" t="s">
        <v>616</v>
      </c>
      <c r="O2315" s="18"/>
      <c r="P2315" s="2" t="s">
        <v>628</v>
      </c>
      <c r="Q2315" s="2"/>
      <c r="R2315" s="19"/>
      <c r="S2315" s="14"/>
      <c r="T2315" s="2"/>
      <c r="U2315" s="2"/>
      <c r="V2315" s="2"/>
      <c r="W2315" s="2"/>
      <c r="X2315" s="2"/>
      <c r="Y2315" s="2"/>
      <c r="Z2315" s="2"/>
      <c r="AA2315" s="2"/>
      <c r="AB2315" s="2"/>
    </row>
    <row r="2316" customFormat="false" ht="15.75" hidden="false" customHeight="false" outlineLevel="0" collapsed="false">
      <c r="A2316" s="2" t="s">
        <v>619</v>
      </c>
      <c r="B2316" s="6" t="s">
        <v>612</v>
      </c>
      <c r="C2316" s="14"/>
      <c r="D2316" s="2" t="s">
        <v>613</v>
      </c>
      <c r="E2316" s="2" t="s">
        <v>143</v>
      </c>
      <c r="F2316" s="2"/>
      <c r="G2316" s="2"/>
      <c r="H2316" s="2"/>
      <c r="I2316" s="2" t="s">
        <v>90</v>
      </c>
      <c r="J2316" s="2" t="s">
        <v>36</v>
      </c>
      <c r="K2316" s="14" t="n">
        <v>14</v>
      </c>
      <c r="L2316" s="2" t="n">
        <v>4.7</v>
      </c>
      <c r="M2316" s="2" t="s">
        <v>173</v>
      </c>
      <c r="N2316" s="2" t="s">
        <v>616</v>
      </c>
      <c r="O2316" s="18"/>
      <c r="P2316" s="2" t="s">
        <v>628</v>
      </c>
      <c r="Q2316" s="2"/>
      <c r="R2316" s="19"/>
      <c r="S2316" s="14"/>
      <c r="T2316" s="2"/>
      <c r="U2316" s="2"/>
      <c r="V2316" s="2"/>
      <c r="W2316" s="2"/>
      <c r="X2316" s="2"/>
      <c r="Y2316" s="2"/>
      <c r="Z2316" s="2"/>
      <c r="AA2316" s="2"/>
      <c r="AB2316" s="2"/>
    </row>
    <row r="2317" customFormat="false" ht="15.75" hidden="false" customHeight="false" outlineLevel="0" collapsed="false">
      <c r="A2317" s="2" t="s">
        <v>620</v>
      </c>
      <c r="B2317" s="6" t="s">
        <v>612</v>
      </c>
      <c r="C2317" s="14"/>
      <c r="D2317" s="2" t="s">
        <v>613</v>
      </c>
      <c r="E2317" s="2" t="s">
        <v>143</v>
      </c>
      <c r="F2317" s="2"/>
      <c r="G2317" s="2"/>
      <c r="H2317" s="2"/>
      <c r="I2317" s="2" t="s">
        <v>90</v>
      </c>
      <c r="J2317" s="2" t="s">
        <v>36</v>
      </c>
      <c r="K2317" s="14" t="n">
        <v>16</v>
      </c>
      <c r="L2317" s="2" t="n">
        <v>3.6</v>
      </c>
      <c r="M2317" s="2" t="s">
        <v>173</v>
      </c>
      <c r="N2317" s="2" t="s">
        <v>616</v>
      </c>
      <c r="O2317" s="18"/>
      <c r="P2317" s="2" t="s">
        <v>628</v>
      </c>
      <c r="Q2317" s="2"/>
      <c r="R2317" s="19"/>
      <c r="S2317" s="14"/>
      <c r="T2317" s="2"/>
      <c r="U2317" s="2"/>
      <c r="V2317" s="2"/>
      <c r="W2317" s="2"/>
      <c r="X2317" s="2"/>
      <c r="Y2317" s="2"/>
      <c r="Z2317" s="2"/>
      <c r="AA2317" s="2"/>
      <c r="AB2317" s="2"/>
    </row>
    <row r="2318" customFormat="false" ht="15.75" hidden="false" customHeight="false" outlineLevel="0" collapsed="false">
      <c r="A2318" s="2" t="s">
        <v>621</v>
      </c>
      <c r="B2318" s="6" t="s">
        <v>612</v>
      </c>
      <c r="C2318" s="14"/>
      <c r="D2318" s="2" t="s">
        <v>613</v>
      </c>
      <c r="E2318" s="2" t="s">
        <v>622</v>
      </c>
      <c r="F2318" s="2"/>
      <c r="G2318" s="2"/>
      <c r="H2318" s="2"/>
      <c r="I2318" s="2" t="s">
        <v>90</v>
      </c>
      <c r="J2318" s="2" t="s">
        <v>36</v>
      </c>
      <c r="K2318" s="14" t="n">
        <v>23</v>
      </c>
      <c r="L2318" s="2" t="n">
        <v>8</v>
      </c>
      <c r="M2318" s="2" t="s">
        <v>173</v>
      </c>
      <c r="N2318" s="2" t="s">
        <v>616</v>
      </c>
      <c r="O2318" s="18"/>
      <c r="P2318" s="2" t="s">
        <v>628</v>
      </c>
      <c r="Q2318" s="2"/>
      <c r="R2318" s="19"/>
      <c r="S2318" s="14"/>
      <c r="T2318" s="2"/>
      <c r="U2318" s="2"/>
      <c r="V2318" s="2"/>
      <c r="W2318" s="2"/>
      <c r="X2318" s="2"/>
      <c r="Y2318" s="2"/>
      <c r="Z2318" s="2"/>
      <c r="AA2318" s="2"/>
      <c r="AB2318" s="2"/>
    </row>
    <row r="2319" customFormat="false" ht="15.75" hidden="false" customHeight="false" outlineLevel="0" collapsed="false">
      <c r="A2319" s="2" t="s">
        <v>623</v>
      </c>
      <c r="B2319" s="6" t="s">
        <v>612</v>
      </c>
      <c r="C2319" s="14"/>
      <c r="D2319" s="2" t="s">
        <v>613</v>
      </c>
      <c r="E2319" s="2" t="s">
        <v>622</v>
      </c>
      <c r="F2319" s="2"/>
      <c r="G2319" s="2"/>
      <c r="H2319" s="2"/>
      <c r="I2319" s="2" t="s">
        <v>90</v>
      </c>
      <c r="J2319" s="2" t="s">
        <v>36</v>
      </c>
      <c r="K2319" s="14" t="n">
        <v>19.2</v>
      </c>
      <c r="L2319" s="2" t="n">
        <v>5.5</v>
      </c>
      <c r="M2319" s="2" t="s">
        <v>173</v>
      </c>
      <c r="N2319" s="2" t="s">
        <v>616</v>
      </c>
      <c r="O2319" s="18"/>
      <c r="P2319" s="2" t="s">
        <v>628</v>
      </c>
      <c r="Q2319" s="2"/>
      <c r="R2319" s="19"/>
      <c r="S2319" s="14"/>
      <c r="T2319" s="2"/>
      <c r="U2319" s="2"/>
      <c r="V2319" s="2"/>
      <c r="W2319" s="2"/>
      <c r="X2319" s="2"/>
      <c r="Y2319" s="2"/>
      <c r="Z2319" s="2"/>
      <c r="AA2319" s="2"/>
      <c r="AB2319" s="2"/>
    </row>
    <row r="2320" customFormat="false" ht="15.75" hidden="false" customHeight="false" outlineLevel="0" collapsed="false">
      <c r="A2320" s="2" t="s">
        <v>624</v>
      </c>
      <c r="B2320" s="6" t="s">
        <v>612</v>
      </c>
      <c r="C2320" s="14"/>
      <c r="D2320" s="2" t="s">
        <v>613</v>
      </c>
      <c r="E2320" s="2" t="s">
        <v>622</v>
      </c>
      <c r="F2320" s="2"/>
      <c r="G2320" s="2"/>
      <c r="H2320" s="2"/>
      <c r="I2320" s="2" t="s">
        <v>90</v>
      </c>
      <c r="J2320" s="2" t="s">
        <v>36</v>
      </c>
      <c r="K2320" s="14" t="n">
        <v>19</v>
      </c>
      <c r="L2320" s="2" t="n">
        <v>8.6</v>
      </c>
      <c r="M2320" s="2" t="s">
        <v>173</v>
      </c>
      <c r="N2320" s="2" t="s">
        <v>616</v>
      </c>
      <c r="O2320" s="18"/>
      <c r="P2320" s="2" t="s">
        <v>628</v>
      </c>
      <c r="Q2320" s="2"/>
      <c r="R2320" s="19"/>
      <c r="S2320" s="14"/>
      <c r="T2320" s="2"/>
      <c r="U2320" s="2"/>
      <c r="V2320" s="2"/>
      <c r="W2320" s="2"/>
      <c r="X2320" s="2"/>
      <c r="Y2320" s="2"/>
      <c r="Z2320" s="2"/>
      <c r="AA2320" s="2"/>
      <c r="AB2320" s="2"/>
    </row>
    <row r="2321" customFormat="false" ht="15.75" hidden="false" customHeight="false" outlineLevel="0" collapsed="false">
      <c r="A2321" s="2" t="s">
        <v>625</v>
      </c>
      <c r="B2321" s="6" t="s">
        <v>612</v>
      </c>
      <c r="C2321" s="14"/>
      <c r="D2321" s="2" t="s">
        <v>613</v>
      </c>
      <c r="E2321" s="2" t="s">
        <v>622</v>
      </c>
      <c r="F2321" s="2"/>
      <c r="G2321" s="2"/>
      <c r="H2321" s="2"/>
      <c r="I2321" s="2" t="s">
        <v>90</v>
      </c>
      <c r="J2321" s="2" t="s">
        <v>36</v>
      </c>
      <c r="K2321" s="14" t="n">
        <v>14</v>
      </c>
      <c r="L2321" s="2" t="n">
        <v>6.4</v>
      </c>
      <c r="M2321" s="2" t="s">
        <v>173</v>
      </c>
      <c r="N2321" s="2" t="s">
        <v>616</v>
      </c>
      <c r="O2321" s="18"/>
      <c r="P2321" s="2" t="s">
        <v>628</v>
      </c>
      <c r="Q2321" s="2"/>
      <c r="R2321" s="19"/>
      <c r="S2321" s="14"/>
      <c r="T2321" s="2"/>
      <c r="U2321" s="2"/>
      <c r="V2321" s="2"/>
      <c r="W2321" s="2"/>
      <c r="X2321" s="2"/>
      <c r="Y2321" s="2"/>
      <c r="Z2321" s="2"/>
      <c r="AA2321" s="2"/>
      <c r="AB2321" s="2"/>
    </row>
    <row r="2322" customFormat="false" ht="15.75" hidden="false" customHeight="false" outlineLevel="0" collapsed="false">
      <c r="A2322" s="2" t="s">
        <v>626</v>
      </c>
      <c r="B2322" s="6" t="s">
        <v>612</v>
      </c>
      <c r="C2322" s="14"/>
      <c r="D2322" s="2" t="s">
        <v>613</v>
      </c>
      <c r="E2322" s="2" t="s">
        <v>614</v>
      </c>
      <c r="F2322" s="2"/>
      <c r="G2322" s="2"/>
      <c r="H2322" s="2"/>
      <c r="I2322" s="2" t="s">
        <v>90</v>
      </c>
      <c r="J2322" s="2" t="s">
        <v>36</v>
      </c>
      <c r="K2322" s="14" t="n">
        <v>20.8</v>
      </c>
      <c r="L2322" s="2" t="n">
        <v>6.2</v>
      </c>
      <c r="M2322" s="2" t="s">
        <v>173</v>
      </c>
      <c r="N2322" s="2" t="s">
        <v>616</v>
      </c>
      <c r="O2322" s="18"/>
      <c r="P2322" s="2" t="s">
        <v>628</v>
      </c>
      <c r="Q2322" s="2"/>
      <c r="R2322" s="19"/>
      <c r="S2322" s="14"/>
      <c r="T2322" s="2"/>
      <c r="U2322" s="2"/>
      <c r="V2322" s="2"/>
      <c r="W2322" s="2"/>
      <c r="X2322" s="2"/>
      <c r="Y2322" s="2"/>
      <c r="Z2322" s="2"/>
      <c r="AA2322" s="2"/>
      <c r="AB2322" s="2"/>
    </row>
    <row r="2323" customFormat="false" ht="15.75" hidden="false" customHeight="false" outlineLevel="0" collapsed="false">
      <c r="A2323" s="2" t="s">
        <v>627</v>
      </c>
      <c r="B2323" s="6" t="s">
        <v>612</v>
      </c>
      <c r="C2323" s="14"/>
      <c r="D2323" s="2" t="s">
        <v>613</v>
      </c>
      <c r="E2323" s="2" t="s">
        <v>614</v>
      </c>
      <c r="F2323" s="2"/>
      <c r="G2323" s="2"/>
      <c r="H2323" s="2"/>
      <c r="I2323" s="2" t="s">
        <v>90</v>
      </c>
      <c r="J2323" s="2" t="s">
        <v>36</v>
      </c>
      <c r="K2323" s="14" t="n">
        <v>43</v>
      </c>
      <c r="L2323" s="2" t="n">
        <v>15.5</v>
      </c>
      <c r="M2323" s="2" t="s">
        <v>173</v>
      </c>
      <c r="N2323" s="2" t="s">
        <v>616</v>
      </c>
      <c r="O2323" s="18"/>
      <c r="P2323" s="2" t="s">
        <v>628</v>
      </c>
      <c r="Q2323" s="2"/>
      <c r="R2323" s="19"/>
      <c r="S2323" s="14"/>
      <c r="T2323" s="2"/>
      <c r="U2323" s="2"/>
      <c r="V2323" s="2"/>
      <c r="W2323" s="2"/>
      <c r="X2323" s="2"/>
      <c r="Y2323" s="2"/>
      <c r="Z2323" s="2"/>
      <c r="AA2323" s="2"/>
      <c r="AB2323" s="2"/>
    </row>
    <row r="2324" customFormat="false" ht="15.75" hidden="false" customHeight="false" outlineLevel="0" collapsed="false">
      <c r="A2324" s="2" t="s">
        <v>611</v>
      </c>
      <c r="B2324" s="6" t="s">
        <v>612</v>
      </c>
      <c r="C2324" s="14"/>
      <c r="D2324" s="2" t="s">
        <v>613</v>
      </c>
      <c r="E2324" s="2" t="s">
        <v>614</v>
      </c>
      <c r="F2324" s="2"/>
      <c r="G2324" s="2"/>
      <c r="H2324" s="2"/>
      <c r="I2324" s="2" t="s">
        <v>90</v>
      </c>
      <c r="J2324" s="2" t="s">
        <v>37</v>
      </c>
      <c r="K2324" s="14" t="n">
        <v>96</v>
      </c>
      <c r="L2324" s="2" t="n">
        <v>17.6</v>
      </c>
      <c r="M2324" s="2" t="s">
        <v>173</v>
      </c>
      <c r="N2324" s="2" t="s">
        <v>616</v>
      </c>
      <c r="O2324" s="18"/>
      <c r="P2324" s="2" t="s">
        <v>628</v>
      </c>
      <c r="Q2324" s="2"/>
      <c r="R2324" s="19"/>
      <c r="S2324" s="14"/>
      <c r="T2324" s="2"/>
      <c r="U2324" s="2"/>
      <c r="V2324" s="2"/>
      <c r="W2324" s="2"/>
      <c r="X2324" s="2"/>
      <c r="Y2324" s="2"/>
      <c r="Z2324" s="2"/>
      <c r="AA2324" s="2"/>
      <c r="AB2324" s="2"/>
    </row>
    <row r="2325" customFormat="false" ht="15.75" hidden="false" customHeight="false" outlineLevel="0" collapsed="false">
      <c r="A2325" s="2" t="s">
        <v>617</v>
      </c>
      <c r="B2325" s="6" t="s">
        <v>612</v>
      </c>
      <c r="C2325" s="14"/>
      <c r="D2325" s="2" t="s">
        <v>613</v>
      </c>
      <c r="E2325" s="2" t="s">
        <v>614</v>
      </c>
      <c r="F2325" s="2"/>
      <c r="G2325" s="2"/>
      <c r="H2325" s="2"/>
      <c r="I2325" s="2" t="s">
        <v>90</v>
      </c>
      <c r="J2325" s="2" t="s">
        <v>37</v>
      </c>
      <c r="K2325" s="14" t="n">
        <v>27</v>
      </c>
      <c r="L2325" s="2" t="n">
        <v>104.5</v>
      </c>
      <c r="M2325" s="2" t="s">
        <v>173</v>
      </c>
      <c r="N2325" s="2" t="s">
        <v>616</v>
      </c>
      <c r="O2325" s="18"/>
      <c r="P2325" s="2" t="s">
        <v>628</v>
      </c>
      <c r="Q2325" s="2"/>
      <c r="R2325" s="19"/>
      <c r="S2325" s="14"/>
      <c r="T2325" s="2"/>
      <c r="U2325" s="2"/>
      <c r="V2325" s="2"/>
      <c r="W2325" s="2"/>
      <c r="X2325" s="2"/>
      <c r="Y2325" s="2"/>
      <c r="Z2325" s="2"/>
      <c r="AA2325" s="2"/>
      <c r="AB2325" s="2"/>
    </row>
    <row r="2326" customFormat="false" ht="15.75" hidden="false" customHeight="false" outlineLevel="0" collapsed="false">
      <c r="A2326" s="2" t="s">
        <v>618</v>
      </c>
      <c r="B2326" s="6" t="s">
        <v>612</v>
      </c>
      <c r="C2326" s="14"/>
      <c r="D2326" s="2" t="s">
        <v>613</v>
      </c>
      <c r="E2326" s="2" t="s">
        <v>143</v>
      </c>
      <c r="F2326" s="2"/>
      <c r="G2326" s="2"/>
      <c r="H2326" s="2"/>
      <c r="I2326" s="2" t="s">
        <v>90</v>
      </c>
      <c r="J2326" s="2" t="s">
        <v>37</v>
      </c>
      <c r="K2326" s="14" t="n">
        <v>0</v>
      </c>
      <c r="L2326" s="2" t="n">
        <v>0</v>
      </c>
      <c r="M2326" s="2" t="s">
        <v>173</v>
      </c>
      <c r="N2326" s="2" t="s">
        <v>616</v>
      </c>
      <c r="O2326" s="18"/>
      <c r="P2326" s="2" t="s">
        <v>628</v>
      </c>
      <c r="Q2326" s="2"/>
      <c r="R2326" s="19"/>
      <c r="S2326" s="14"/>
      <c r="T2326" s="2"/>
      <c r="U2326" s="2"/>
      <c r="V2326" s="2"/>
      <c r="W2326" s="2"/>
      <c r="X2326" s="2"/>
      <c r="Y2326" s="2"/>
      <c r="Z2326" s="2"/>
      <c r="AA2326" s="2"/>
      <c r="AB2326" s="2"/>
    </row>
    <row r="2327" customFormat="false" ht="15.75" hidden="false" customHeight="false" outlineLevel="0" collapsed="false">
      <c r="A2327" s="2" t="s">
        <v>619</v>
      </c>
      <c r="B2327" s="6" t="s">
        <v>612</v>
      </c>
      <c r="C2327" s="14"/>
      <c r="D2327" s="2" t="s">
        <v>613</v>
      </c>
      <c r="E2327" s="2" t="s">
        <v>143</v>
      </c>
      <c r="F2327" s="2"/>
      <c r="G2327" s="2"/>
      <c r="H2327" s="2"/>
      <c r="I2327" s="2" t="s">
        <v>90</v>
      </c>
      <c r="J2327" s="2" t="s">
        <v>37</v>
      </c>
      <c r="K2327" s="14" t="n">
        <v>16</v>
      </c>
      <c r="L2327" s="2" t="n">
        <v>6.7</v>
      </c>
      <c r="M2327" s="2" t="s">
        <v>173</v>
      </c>
      <c r="N2327" s="2" t="s">
        <v>616</v>
      </c>
      <c r="O2327" s="18"/>
      <c r="P2327" s="2" t="s">
        <v>628</v>
      </c>
      <c r="Q2327" s="2"/>
      <c r="R2327" s="19"/>
      <c r="S2327" s="14"/>
      <c r="T2327" s="2"/>
      <c r="U2327" s="2"/>
      <c r="V2327" s="2"/>
      <c r="W2327" s="2"/>
      <c r="X2327" s="2"/>
      <c r="Y2327" s="2"/>
      <c r="Z2327" s="2"/>
      <c r="AA2327" s="2"/>
      <c r="AB2327" s="2"/>
    </row>
    <row r="2328" customFormat="false" ht="15.75" hidden="false" customHeight="false" outlineLevel="0" collapsed="false">
      <c r="A2328" s="2" t="s">
        <v>620</v>
      </c>
      <c r="B2328" s="6" t="s">
        <v>612</v>
      </c>
      <c r="C2328" s="14"/>
      <c r="D2328" s="2" t="s">
        <v>613</v>
      </c>
      <c r="E2328" s="2" t="s">
        <v>143</v>
      </c>
      <c r="F2328" s="2"/>
      <c r="G2328" s="2"/>
      <c r="H2328" s="2"/>
      <c r="I2328" s="2" t="s">
        <v>90</v>
      </c>
      <c r="J2328" s="2" t="s">
        <v>37</v>
      </c>
      <c r="K2328" s="14" t="n">
        <v>0</v>
      </c>
      <c r="L2328" s="2" t="n">
        <v>0</v>
      </c>
      <c r="M2328" s="2" t="s">
        <v>173</v>
      </c>
      <c r="N2328" s="2" t="s">
        <v>616</v>
      </c>
      <c r="O2328" s="18"/>
      <c r="P2328" s="2" t="s">
        <v>628</v>
      </c>
      <c r="Q2328" s="2"/>
      <c r="R2328" s="19"/>
      <c r="S2328" s="14"/>
      <c r="T2328" s="2"/>
      <c r="U2328" s="2"/>
      <c r="V2328" s="2"/>
      <c r="W2328" s="2"/>
      <c r="X2328" s="2"/>
      <c r="Y2328" s="2"/>
      <c r="Z2328" s="2"/>
      <c r="AA2328" s="2"/>
      <c r="AB2328" s="2"/>
    </row>
    <row r="2329" customFormat="false" ht="15.75" hidden="false" customHeight="false" outlineLevel="0" collapsed="false">
      <c r="A2329" s="2" t="s">
        <v>621</v>
      </c>
      <c r="B2329" s="6" t="s">
        <v>612</v>
      </c>
      <c r="C2329" s="14"/>
      <c r="D2329" s="2" t="s">
        <v>613</v>
      </c>
      <c r="E2329" s="2" t="s">
        <v>622</v>
      </c>
      <c r="F2329" s="2"/>
      <c r="G2329" s="2"/>
      <c r="H2329" s="2"/>
      <c r="I2329" s="2" t="s">
        <v>90</v>
      </c>
      <c r="J2329" s="2" t="s">
        <v>37</v>
      </c>
      <c r="K2329" s="14" t="n">
        <v>10</v>
      </c>
      <c r="L2329" s="2" t="n">
        <v>3.7</v>
      </c>
      <c r="M2329" s="2" t="s">
        <v>173</v>
      </c>
      <c r="N2329" s="2" t="s">
        <v>616</v>
      </c>
      <c r="O2329" s="18"/>
      <c r="P2329" s="2" t="s">
        <v>628</v>
      </c>
      <c r="Q2329" s="2"/>
      <c r="R2329" s="19"/>
      <c r="S2329" s="14"/>
      <c r="T2329" s="2"/>
      <c r="U2329" s="2"/>
      <c r="V2329" s="2"/>
      <c r="W2329" s="2"/>
      <c r="X2329" s="2"/>
      <c r="Y2329" s="2"/>
      <c r="Z2329" s="2"/>
      <c r="AA2329" s="2"/>
      <c r="AB2329" s="2"/>
    </row>
    <row r="2330" customFormat="false" ht="15.75" hidden="false" customHeight="false" outlineLevel="0" collapsed="false">
      <c r="A2330" s="2" t="s">
        <v>623</v>
      </c>
      <c r="B2330" s="6" t="s">
        <v>612</v>
      </c>
      <c r="C2330" s="14"/>
      <c r="D2330" s="2" t="s">
        <v>613</v>
      </c>
      <c r="E2330" s="2" t="s">
        <v>622</v>
      </c>
      <c r="F2330" s="2"/>
      <c r="G2330" s="2"/>
      <c r="H2330" s="2"/>
      <c r="I2330" s="2" t="s">
        <v>90</v>
      </c>
      <c r="J2330" s="2" t="s">
        <v>37</v>
      </c>
      <c r="K2330" s="14" t="n">
        <v>19.2</v>
      </c>
      <c r="L2330" s="2" t="n">
        <v>11.5</v>
      </c>
      <c r="M2330" s="2" t="s">
        <v>173</v>
      </c>
      <c r="N2330" s="2" t="s">
        <v>616</v>
      </c>
      <c r="O2330" s="18"/>
      <c r="P2330" s="2" t="s">
        <v>628</v>
      </c>
      <c r="Q2330" s="2"/>
      <c r="R2330" s="19"/>
      <c r="S2330" s="14"/>
      <c r="T2330" s="2"/>
      <c r="U2330" s="2"/>
      <c r="V2330" s="2"/>
      <c r="W2330" s="2"/>
      <c r="X2330" s="2"/>
      <c r="Y2330" s="2"/>
      <c r="Z2330" s="2"/>
      <c r="AA2330" s="2"/>
      <c r="AB2330" s="2"/>
    </row>
    <row r="2331" customFormat="false" ht="15.75" hidden="false" customHeight="false" outlineLevel="0" collapsed="false">
      <c r="A2331" s="2" t="s">
        <v>624</v>
      </c>
      <c r="B2331" s="6" t="s">
        <v>612</v>
      </c>
      <c r="C2331" s="14"/>
      <c r="D2331" s="2" t="s">
        <v>613</v>
      </c>
      <c r="E2331" s="2" t="s">
        <v>622</v>
      </c>
      <c r="F2331" s="2"/>
      <c r="G2331" s="2"/>
      <c r="H2331" s="2"/>
      <c r="I2331" s="2" t="s">
        <v>90</v>
      </c>
      <c r="J2331" s="2" t="s">
        <v>37</v>
      </c>
      <c r="K2331" s="14" t="n">
        <v>0</v>
      </c>
      <c r="L2331" s="2" t="n">
        <v>0</v>
      </c>
      <c r="M2331" s="2" t="s">
        <v>173</v>
      </c>
      <c r="N2331" s="2" t="s">
        <v>616</v>
      </c>
      <c r="O2331" s="18"/>
      <c r="P2331" s="2" t="s">
        <v>628</v>
      </c>
      <c r="Q2331" s="2"/>
      <c r="R2331" s="19"/>
      <c r="S2331" s="14"/>
      <c r="T2331" s="2"/>
      <c r="U2331" s="2"/>
      <c r="V2331" s="2"/>
      <c r="W2331" s="2"/>
      <c r="X2331" s="2"/>
      <c r="Y2331" s="2"/>
      <c r="Z2331" s="2"/>
      <c r="AA2331" s="2"/>
      <c r="AB2331" s="2"/>
    </row>
    <row r="2332" customFormat="false" ht="15.75" hidden="false" customHeight="false" outlineLevel="0" collapsed="false">
      <c r="A2332" s="2" t="s">
        <v>625</v>
      </c>
      <c r="B2332" s="6" t="s">
        <v>612</v>
      </c>
      <c r="C2332" s="14"/>
      <c r="D2332" s="2" t="s">
        <v>613</v>
      </c>
      <c r="E2332" s="2" t="s">
        <v>622</v>
      </c>
      <c r="F2332" s="2"/>
      <c r="G2332" s="2"/>
      <c r="H2332" s="2"/>
      <c r="I2332" s="2" t="s">
        <v>90</v>
      </c>
      <c r="J2332" s="2" t="s">
        <v>37</v>
      </c>
      <c r="K2332" s="14" t="n">
        <v>26</v>
      </c>
      <c r="L2332" s="2" t="n">
        <v>16.7</v>
      </c>
      <c r="M2332" s="2" t="s">
        <v>173</v>
      </c>
      <c r="N2332" s="2" t="s">
        <v>616</v>
      </c>
      <c r="O2332" s="18"/>
      <c r="P2332" s="2" t="s">
        <v>628</v>
      </c>
      <c r="Q2332" s="2"/>
      <c r="R2332" s="19"/>
      <c r="S2332" s="14"/>
      <c r="T2332" s="2"/>
      <c r="U2332" s="2"/>
      <c r="V2332" s="2"/>
      <c r="W2332" s="2"/>
      <c r="X2332" s="2"/>
      <c r="Y2332" s="2"/>
      <c r="Z2332" s="2"/>
      <c r="AA2332" s="2"/>
      <c r="AB2332" s="2"/>
    </row>
    <row r="2333" customFormat="false" ht="15.75" hidden="false" customHeight="false" outlineLevel="0" collapsed="false">
      <c r="A2333" s="2" t="s">
        <v>626</v>
      </c>
      <c r="B2333" s="6" t="s">
        <v>612</v>
      </c>
      <c r="C2333" s="14"/>
      <c r="D2333" s="2" t="s">
        <v>613</v>
      </c>
      <c r="E2333" s="2" t="s">
        <v>614</v>
      </c>
      <c r="F2333" s="2"/>
      <c r="G2333" s="2"/>
      <c r="H2333" s="2"/>
      <c r="I2333" s="2" t="s">
        <v>90</v>
      </c>
      <c r="J2333" s="2" t="s">
        <v>37</v>
      </c>
      <c r="K2333" s="14" t="n">
        <v>30.4</v>
      </c>
      <c r="L2333" s="2" t="n">
        <v>8.1</v>
      </c>
      <c r="M2333" s="2" t="s">
        <v>173</v>
      </c>
      <c r="N2333" s="2" t="s">
        <v>616</v>
      </c>
      <c r="O2333" s="18"/>
      <c r="P2333" s="2" t="s">
        <v>628</v>
      </c>
      <c r="Q2333" s="2"/>
      <c r="R2333" s="19"/>
      <c r="S2333" s="14"/>
      <c r="T2333" s="2"/>
      <c r="U2333" s="2"/>
      <c r="V2333" s="2"/>
      <c r="W2333" s="2"/>
      <c r="X2333" s="2"/>
      <c r="Y2333" s="2"/>
      <c r="Z2333" s="2"/>
      <c r="AA2333" s="2"/>
      <c r="AB2333" s="2"/>
    </row>
    <row r="2334" customFormat="false" ht="15.75" hidden="false" customHeight="false" outlineLevel="0" collapsed="false">
      <c r="A2334" s="2" t="s">
        <v>627</v>
      </c>
      <c r="B2334" s="6" t="s">
        <v>612</v>
      </c>
      <c r="C2334" s="14"/>
      <c r="D2334" s="2" t="s">
        <v>613</v>
      </c>
      <c r="E2334" s="2" t="s">
        <v>614</v>
      </c>
      <c r="F2334" s="2"/>
      <c r="G2334" s="2"/>
      <c r="H2334" s="2"/>
      <c r="I2334" s="2" t="s">
        <v>90</v>
      </c>
      <c r="J2334" s="2" t="s">
        <v>37</v>
      </c>
      <c r="K2334" s="14" t="n">
        <v>48</v>
      </c>
      <c r="L2334" s="2" t="n">
        <v>3.6</v>
      </c>
      <c r="M2334" s="2" t="s">
        <v>173</v>
      </c>
      <c r="N2334" s="2" t="s">
        <v>616</v>
      </c>
      <c r="O2334" s="18"/>
      <c r="P2334" s="2" t="s">
        <v>628</v>
      </c>
      <c r="Q2334" s="2"/>
      <c r="R2334" s="19"/>
      <c r="S2334" s="14"/>
      <c r="T2334" s="2"/>
      <c r="U2334" s="2"/>
      <c r="V2334" s="2"/>
      <c r="W2334" s="2"/>
      <c r="X2334" s="2"/>
      <c r="Y2334" s="2"/>
      <c r="Z2334" s="2"/>
      <c r="AA2334" s="2"/>
      <c r="AB2334" s="2"/>
    </row>
    <row r="2335" customFormat="false" ht="15.75" hidden="false" customHeight="false" outlineLevel="0" collapsed="false">
      <c r="A2335" s="2" t="s">
        <v>611</v>
      </c>
      <c r="B2335" s="6" t="s">
        <v>612</v>
      </c>
      <c r="C2335" s="14"/>
      <c r="D2335" s="2" t="s">
        <v>613</v>
      </c>
      <c r="E2335" s="2" t="s">
        <v>614</v>
      </c>
      <c r="F2335" s="2"/>
      <c r="G2335" s="2"/>
      <c r="H2335" s="2"/>
      <c r="I2335" s="2" t="s">
        <v>90</v>
      </c>
      <c r="J2335" s="2" t="s">
        <v>629</v>
      </c>
      <c r="K2335" s="14" t="n">
        <v>183</v>
      </c>
      <c r="L2335" s="2" t="n">
        <v>22</v>
      </c>
      <c r="M2335" s="2" t="s">
        <v>173</v>
      </c>
      <c r="N2335" s="2" t="s">
        <v>616</v>
      </c>
      <c r="O2335" s="18"/>
      <c r="P2335" s="2" t="s">
        <v>628</v>
      </c>
      <c r="Q2335" s="2"/>
      <c r="R2335" s="19"/>
      <c r="S2335" s="14"/>
      <c r="T2335" s="2"/>
      <c r="U2335" s="2"/>
      <c r="V2335" s="2"/>
      <c r="W2335" s="2"/>
      <c r="X2335" s="2"/>
      <c r="Y2335" s="2"/>
      <c r="Z2335" s="2"/>
      <c r="AA2335" s="2"/>
      <c r="AB2335" s="2"/>
    </row>
    <row r="2336" customFormat="false" ht="15.75" hidden="false" customHeight="false" outlineLevel="0" collapsed="false">
      <c r="A2336" s="2" t="s">
        <v>617</v>
      </c>
      <c r="B2336" s="6" t="s">
        <v>612</v>
      </c>
      <c r="C2336" s="14"/>
      <c r="D2336" s="2" t="s">
        <v>613</v>
      </c>
      <c r="E2336" s="2" t="s">
        <v>614</v>
      </c>
      <c r="F2336" s="2"/>
      <c r="G2336" s="2"/>
      <c r="H2336" s="2"/>
      <c r="I2336" s="2" t="s">
        <v>90</v>
      </c>
      <c r="J2336" s="2" t="s">
        <v>629</v>
      </c>
      <c r="K2336" s="14" t="n">
        <v>53</v>
      </c>
      <c r="L2336" s="2" t="n">
        <v>49</v>
      </c>
      <c r="M2336" s="2" t="s">
        <v>173</v>
      </c>
      <c r="N2336" s="2" t="s">
        <v>616</v>
      </c>
      <c r="O2336" s="18"/>
      <c r="P2336" s="2" t="s">
        <v>628</v>
      </c>
      <c r="Q2336" s="2"/>
      <c r="R2336" s="19"/>
      <c r="S2336" s="14"/>
      <c r="T2336" s="2"/>
      <c r="U2336" s="2"/>
      <c r="V2336" s="2"/>
      <c r="W2336" s="2"/>
      <c r="X2336" s="2"/>
      <c r="Y2336" s="2"/>
      <c r="Z2336" s="2"/>
      <c r="AA2336" s="2"/>
      <c r="AB2336" s="2"/>
    </row>
    <row r="2337" customFormat="false" ht="15.75" hidden="false" customHeight="false" outlineLevel="0" collapsed="false">
      <c r="A2337" s="2" t="s">
        <v>618</v>
      </c>
      <c r="B2337" s="6" t="s">
        <v>612</v>
      </c>
      <c r="C2337" s="14"/>
      <c r="D2337" s="2" t="s">
        <v>613</v>
      </c>
      <c r="E2337" s="2" t="s">
        <v>143</v>
      </c>
      <c r="F2337" s="2"/>
      <c r="G2337" s="2"/>
      <c r="H2337" s="2"/>
      <c r="I2337" s="2" t="s">
        <v>90</v>
      </c>
      <c r="J2337" s="2" t="s">
        <v>629</v>
      </c>
      <c r="K2337" s="14" t="n">
        <v>49</v>
      </c>
      <c r="L2337" s="2" t="n">
        <v>26</v>
      </c>
      <c r="M2337" s="2" t="s">
        <v>173</v>
      </c>
      <c r="N2337" s="2" t="s">
        <v>616</v>
      </c>
      <c r="O2337" s="18"/>
      <c r="P2337" s="2" t="s">
        <v>628</v>
      </c>
      <c r="Q2337" s="2"/>
      <c r="R2337" s="19"/>
      <c r="S2337" s="14"/>
      <c r="T2337" s="2"/>
      <c r="U2337" s="2"/>
      <c r="V2337" s="2"/>
      <c r="W2337" s="2"/>
      <c r="X2337" s="2"/>
      <c r="Y2337" s="2"/>
      <c r="Z2337" s="2"/>
      <c r="AA2337" s="2"/>
      <c r="AB2337" s="2"/>
    </row>
    <row r="2338" customFormat="false" ht="15.75" hidden="false" customHeight="false" outlineLevel="0" collapsed="false">
      <c r="A2338" s="2" t="s">
        <v>619</v>
      </c>
      <c r="B2338" s="6" t="s">
        <v>612</v>
      </c>
      <c r="C2338" s="14"/>
      <c r="D2338" s="2" t="s">
        <v>613</v>
      </c>
      <c r="E2338" s="2" t="s">
        <v>143</v>
      </c>
      <c r="F2338" s="2"/>
      <c r="G2338" s="2"/>
      <c r="H2338" s="2"/>
      <c r="I2338" s="2" t="s">
        <v>90</v>
      </c>
      <c r="J2338" s="2" t="s">
        <v>629</v>
      </c>
      <c r="K2338" s="14" t="n">
        <v>35</v>
      </c>
      <c r="L2338" s="2" t="n">
        <v>59</v>
      </c>
      <c r="M2338" s="2" t="s">
        <v>173</v>
      </c>
      <c r="N2338" s="2" t="s">
        <v>616</v>
      </c>
      <c r="O2338" s="18"/>
      <c r="P2338" s="2" t="s">
        <v>628</v>
      </c>
      <c r="Q2338" s="2"/>
      <c r="R2338" s="19"/>
      <c r="S2338" s="14"/>
      <c r="T2338" s="2"/>
      <c r="U2338" s="2"/>
      <c r="V2338" s="2"/>
      <c r="W2338" s="2"/>
      <c r="X2338" s="2"/>
      <c r="Y2338" s="2"/>
      <c r="Z2338" s="2"/>
      <c r="AA2338" s="2"/>
      <c r="AB2338" s="2"/>
    </row>
    <row r="2339" customFormat="false" ht="15.75" hidden="false" customHeight="false" outlineLevel="0" collapsed="false">
      <c r="A2339" s="2" t="s">
        <v>620</v>
      </c>
      <c r="B2339" s="6" t="s">
        <v>612</v>
      </c>
      <c r="C2339" s="14"/>
      <c r="D2339" s="2" t="s">
        <v>613</v>
      </c>
      <c r="E2339" s="2" t="s">
        <v>143</v>
      </c>
      <c r="F2339" s="2"/>
      <c r="G2339" s="2"/>
      <c r="H2339" s="2"/>
      <c r="I2339" s="2" t="s">
        <v>90</v>
      </c>
      <c r="J2339" s="2" t="s">
        <v>629</v>
      </c>
      <c r="K2339" s="14" t="n">
        <v>77</v>
      </c>
      <c r="L2339" s="2" t="n">
        <v>59</v>
      </c>
      <c r="M2339" s="2" t="s">
        <v>173</v>
      </c>
      <c r="N2339" s="2" t="s">
        <v>616</v>
      </c>
      <c r="O2339" s="18"/>
      <c r="P2339" s="2" t="s">
        <v>628</v>
      </c>
      <c r="Q2339" s="2"/>
      <c r="R2339" s="19"/>
      <c r="S2339" s="14"/>
      <c r="T2339" s="2"/>
      <c r="U2339" s="2"/>
      <c r="V2339" s="2"/>
      <c r="W2339" s="2"/>
      <c r="X2339" s="2"/>
      <c r="Y2339" s="2"/>
      <c r="Z2339" s="2"/>
      <c r="AA2339" s="2"/>
      <c r="AB2339" s="2"/>
    </row>
    <row r="2340" customFormat="false" ht="15.75" hidden="false" customHeight="false" outlineLevel="0" collapsed="false">
      <c r="A2340" s="2" t="s">
        <v>621</v>
      </c>
      <c r="B2340" s="6" t="s">
        <v>612</v>
      </c>
      <c r="C2340" s="14"/>
      <c r="D2340" s="2" t="s">
        <v>613</v>
      </c>
      <c r="E2340" s="2" t="s">
        <v>622</v>
      </c>
      <c r="F2340" s="2"/>
      <c r="G2340" s="2"/>
      <c r="H2340" s="2"/>
      <c r="I2340" s="2" t="s">
        <v>90</v>
      </c>
      <c r="J2340" s="2" t="s">
        <v>629</v>
      </c>
      <c r="K2340" s="14" t="n">
        <v>44</v>
      </c>
      <c r="L2340" s="2" t="n">
        <v>17.2</v>
      </c>
      <c r="M2340" s="2" t="s">
        <v>173</v>
      </c>
      <c r="N2340" s="2" t="s">
        <v>616</v>
      </c>
      <c r="O2340" s="18"/>
      <c r="P2340" s="2" t="s">
        <v>628</v>
      </c>
      <c r="Q2340" s="2"/>
      <c r="R2340" s="19"/>
      <c r="S2340" s="14"/>
      <c r="T2340" s="2"/>
      <c r="U2340" s="2"/>
      <c r="V2340" s="2"/>
      <c r="W2340" s="2"/>
      <c r="X2340" s="2"/>
      <c r="Y2340" s="2"/>
      <c r="Z2340" s="2"/>
      <c r="AA2340" s="2"/>
      <c r="AB2340" s="2"/>
    </row>
    <row r="2341" customFormat="false" ht="15.75" hidden="false" customHeight="false" outlineLevel="0" collapsed="false">
      <c r="A2341" s="2" t="s">
        <v>623</v>
      </c>
      <c r="B2341" s="6" t="s">
        <v>612</v>
      </c>
      <c r="C2341" s="14"/>
      <c r="D2341" s="2" t="s">
        <v>613</v>
      </c>
      <c r="E2341" s="2" t="s">
        <v>622</v>
      </c>
      <c r="F2341" s="2"/>
      <c r="G2341" s="2"/>
      <c r="H2341" s="2"/>
      <c r="I2341" s="2" t="s">
        <v>90</v>
      </c>
      <c r="J2341" s="2" t="s">
        <v>629</v>
      </c>
      <c r="K2341" s="14" t="n">
        <v>36.6</v>
      </c>
      <c r="L2341" s="2" t="n">
        <v>5.8</v>
      </c>
      <c r="M2341" s="2" t="s">
        <v>173</v>
      </c>
      <c r="N2341" s="2" t="s">
        <v>616</v>
      </c>
      <c r="O2341" s="18"/>
      <c r="P2341" s="2" t="s">
        <v>628</v>
      </c>
      <c r="Q2341" s="2"/>
      <c r="R2341" s="19"/>
      <c r="S2341" s="14"/>
      <c r="T2341" s="2"/>
      <c r="U2341" s="2"/>
      <c r="V2341" s="2"/>
      <c r="W2341" s="2"/>
      <c r="X2341" s="2"/>
      <c r="Y2341" s="2"/>
      <c r="Z2341" s="2"/>
      <c r="AA2341" s="2"/>
      <c r="AB2341" s="2"/>
    </row>
    <row r="2342" customFormat="false" ht="15.75" hidden="false" customHeight="false" outlineLevel="0" collapsed="false">
      <c r="A2342" s="2" t="s">
        <v>624</v>
      </c>
      <c r="B2342" s="6" t="s">
        <v>612</v>
      </c>
      <c r="C2342" s="14"/>
      <c r="D2342" s="2" t="s">
        <v>613</v>
      </c>
      <c r="E2342" s="2" t="s">
        <v>622</v>
      </c>
      <c r="F2342" s="2"/>
      <c r="G2342" s="2"/>
      <c r="H2342" s="2"/>
      <c r="I2342" s="2" t="s">
        <v>90</v>
      </c>
      <c r="J2342" s="2" t="s">
        <v>629</v>
      </c>
      <c r="K2342" s="14" t="n">
        <v>49</v>
      </c>
      <c r="L2342" s="2" t="n">
        <v>40</v>
      </c>
      <c r="M2342" s="2" t="s">
        <v>173</v>
      </c>
      <c r="N2342" s="2" t="s">
        <v>616</v>
      </c>
      <c r="O2342" s="18"/>
      <c r="P2342" s="2" t="s">
        <v>628</v>
      </c>
      <c r="Q2342" s="2"/>
      <c r="R2342" s="19"/>
      <c r="S2342" s="14"/>
      <c r="T2342" s="2"/>
      <c r="U2342" s="2"/>
      <c r="V2342" s="2"/>
      <c r="W2342" s="2"/>
      <c r="X2342" s="2"/>
      <c r="Y2342" s="2"/>
      <c r="Z2342" s="2"/>
      <c r="AA2342" s="2"/>
      <c r="AB2342" s="2"/>
    </row>
    <row r="2343" customFormat="false" ht="15.75" hidden="false" customHeight="false" outlineLevel="0" collapsed="false">
      <c r="A2343" s="2" t="s">
        <v>625</v>
      </c>
      <c r="B2343" s="6" t="s">
        <v>612</v>
      </c>
      <c r="C2343" s="14"/>
      <c r="D2343" s="2" t="s">
        <v>613</v>
      </c>
      <c r="E2343" s="2" t="s">
        <v>622</v>
      </c>
      <c r="F2343" s="2"/>
      <c r="G2343" s="2"/>
      <c r="H2343" s="2"/>
      <c r="I2343" s="2" t="s">
        <v>90</v>
      </c>
      <c r="J2343" s="2" t="s">
        <v>629</v>
      </c>
      <c r="K2343" s="14" t="n">
        <v>50</v>
      </c>
      <c r="L2343" s="2" t="n">
        <v>19</v>
      </c>
      <c r="M2343" s="2" t="s">
        <v>173</v>
      </c>
      <c r="N2343" s="2" t="s">
        <v>616</v>
      </c>
      <c r="O2343" s="18"/>
      <c r="P2343" s="2" t="s">
        <v>628</v>
      </c>
      <c r="Q2343" s="2"/>
      <c r="R2343" s="19"/>
      <c r="S2343" s="14"/>
      <c r="T2343" s="2"/>
      <c r="U2343" s="2"/>
      <c r="V2343" s="2"/>
      <c r="W2343" s="2"/>
      <c r="X2343" s="2"/>
      <c r="Y2343" s="2"/>
      <c r="Z2343" s="2"/>
      <c r="AA2343" s="2"/>
      <c r="AB2343" s="2"/>
    </row>
    <row r="2344" customFormat="false" ht="15.75" hidden="false" customHeight="false" outlineLevel="0" collapsed="false">
      <c r="A2344" s="2" t="s">
        <v>626</v>
      </c>
      <c r="B2344" s="6" t="s">
        <v>612</v>
      </c>
      <c r="C2344" s="14"/>
      <c r="D2344" s="2" t="s">
        <v>613</v>
      </c>
      <c r="E2344" s="2" t="s">
        <v>614</v>
      </c>
      <c r="F2344" s="2"/>
      <c r="G2344" s="2"/>
      <c r="H2344" s="2"/>
      <c r="I2344" s="2" t="s">
        <v>90</v>
      </c>
      <c r="J2344" s="2" t="s">
        <v>629</v>
      </c>
      <c r="K2344" s="14" t="n">
        <v>116.4</v>
      </c>
      <c r="L2344" s="2" t="n">
        <v>53.9</v>
      </c>
      <c r="M2344" s="2" t="s">
        <v>173</v>
      </c>
      <c r="N2344" s="2" t="s">
        <v>616</v>
      </c>
      <c r="O2344" s="18"/>
      <c r="P2344" s="2" t="s">
        <v>628</v>
      </c>
      <c r="Q2344" s="2"/>
      <c r="R2344" s="19"/>
      <c r="S2344" s="14"/>
      <c r="T2344" s="2"/>
      <c r="U2344" s="2"/>
      <c r="V2344" s="2"/>
      <c r="W2344" s="2"/>
      <c r="X2344" s="2"/>
      <c r="Y2344" s="2"/>
      <c r="Z2344" s="2"/>
      <c r="AA2344" s="2"/>
      <c r="AB2344" s="2"/>
    </row>
    <row r="2345" customFormat="false" ht="15.75" hidden="false" customHeight="false" outlineLevel="0" collapsed="false">
      <c r="A2345" s="2" t="s">
        <v>627</v>
      </c>
      <c r="B2345" s="6" t="s">
        <v>612</v>
      </c>
      <c r="C2345" s="14"/>
      <c r="D2345" s="2" t="s">
        <v>613</v>
      </c>
      <c r="E2345" s="2" t="s">
        <v>614</v>
      </c>
      <c r="F2345" s="2"/>
      <c r="G2345" s="2"/>
      <c r="H2345" s="2"/>
      <c r="I2345" s="2" t="s">
        <v>90</v>
      </c>
      <c r="J2345" s="2" t="s">
        <v>629</v>
      </c>
      <c r="K2345" s="14" t="n">
        <v>50</v>
      </c>
      <c r="L2345" s="2" t="n">
        <v>35</v>
      </c>
      <c r="M2345" s="2" t="s">
        <v>173</v>
      </c>
      <c r="N2345" s="2" t="s">
        <v>616</v>
      </c>
      <c r="O2345" s="18"/>
      <c r="P2345" s="2" t="s">
        <v>628</v>
      </c>
      <c r="Q2345" s="2"/>
      <c r="R2345" s="19"/>
      <c r="S2345" s="14"/>
      <c r="T2345" s="2"/>
      <c r="U2345" s="2"/>
      <c r="V2345" s="2"/>
      <c r="W2345" s="2"/>
      <c r="X2345" s="2"/>
      <c r="Y2345" s="2"/>
      <c r="Z2345" s="2"/>
      <c r="AA2345" s="2"/>
      <c r="AB2345" s="2"/>
    </row>
    <row r="2346" customFormat="false" ht="15.75" hidden="false" customHeight="false" outlineLevel="0" collapsed="false">
      <c r="A2346" s="2" t="s">
        <v>611</v>
      </c>
      <c r="B2346" s="6" t="s">
        <v>612</v>
      </c>
      <c r="C2346" s="14"/>
      <c r="D2346" s="2" t="s">
        <v>613</v>
      </c>
      <c r="E2346" s="2" t="s">
        <v>614</v>
      </c>
      <c r="F2346" s="2"/>
      <c r="G2346" s="2"/>
      <c r="H2346" s="2"/>
      <c r="I2346" s="2" t="s">
        <v>90</v>
      </c>
      <c r="J2346" s="2" t="s">
        <v>49</v>
      </c>
      <c r="K2346" s="14" t="n">
        <v>8500</v>
      </c>
      <c r="L2346" s="2" t="n">
        <v>2300</v>
      </c>
      <c r="M2346" s="2" t="s">
        <v>630</v>
      </c>
      <c r="N2346" s="2" t="s">
        <v>616</v>
      </c>
      <c r="P2346" s="2" t="s">
        <v>631</v>
      </c>
      <c r="Q2346" s="2"/>
      <c r="R2346" s="19"/>
      <c r="S2346" s="14"/>
      <c r="T2346" s="2"/>
      <c r="U2346" s="2"/>
      <c r="V2346" s="2"/>
      <c r="W2346" s="2"/>
      <c r="X2346" s="2"/>
      <c r="Y2346" s="2"/>
      <c r="Z2346" s="2"/>
      <c r="AA2346" s="2"/>
      <c r="AB2346" s="2"/>
    </row>
    <row r="2347" customFormat="false" ht="15.75" hidden="false" customHeight="false" outlineLevel="0" collapsed="false">
      <c r="A2347" s="2" t="s">
        <v>617</v>
      </c>
      <c r="B2347" s="6" t="s">
        <v>612</v>
      </c>
      <c r="C2347" s="14"/>
      <c r="D2347" s="2" t="s">
        <v>613</v>
      </c>
      <c r="E2347" s="2" t="s">
        <v>614</v>
      </c>
      <c r="F2347" s="2"/>
      <c r="G2347" s="2"/>
      <c r="H2347" s="2"/>
      <c r="I2347" s="2" t="s">
        <v>90</v>
      </c>
      <c r="J2347" s="2" t="s">
        <v>49</v>
      </c>
      <c r="K2347" s="14" t="n">
        <v>6900</v>
      </c>
      <c r="L2347" s="2" t="n">
        <v>2700</v>
      </c>
      <c r="M2347" s="2" t="s">
        <v>630</v>
      </c>
      <c r="N2347" s="2" t="s">
        <v>616</v>
      </c>
      <c r="P2347" s="2" t="s">
        <v>631</v>
      </c>
      <c r="Q2347" s="2"/>
      <c r="R2347" s="19"/>
      <c r="S2347" s="14"/>
      <c r="T2347" s="2"/>
      <c r="U2347" s="2"/>
      <c r="V2347" s="2"/>
      <c r="W2347" s="2"/>
      <c r="X2347" s="2"/>
      <c r="Y2347" s="2"/>
      <c r="Z2347" s="2"/>
      <c r="AA2347" s="2"/>
      <c r="AB2347" s="2"/>
    </row>
    <row r="2348" customFormat="false" ht="15.75" hidden="false" customHeight="false" outlineLevel="0" collapsed="false">
      <c r="A2348" s="2" t="s">
        <v>618</v>
      </c>
      <c r="B2348" s="6" t="s">
        <v>612</v>
      </c>
      <c r="C2348" s="14"/>
      <c r="D2348" s="2" t="s">
        <v>613</v>
      </c>
      <c r="E2348" s="2" t="s">
        <v>143</v>
      </c>
      <c r="F2348" s="2"/>
      <c r="G2348" s="2"/>
      <c r="H2348" s="2"/>
      <c r="I2348" s="2" t="s">
        <v>90</v>
      </c>
      <c r="J2348" s="2" t="s">
        <v>49</v>
      </c>
      <c r="K2348" s="14" t="n">
        <v>900</v>
      </c>
      <c r="L2348" s="2" t="n">
        <v>400</v>
      </c>
      <c r="M2348" s="2" t="s">
        <v>630</v>
      </c>
      <c r="N2348" s="2" t="s">
        <v>616</v>
      </c>
      <c r="P2348" s="2" t="s">
        <v>631</v>
      </c>
      <c r="Q2348" s="2"/>
      <c r="R2348" s="19"/>
      <c r="S2348" s="14"/>
      <c r="T2348" s="2"/>
      <c r="U2348" s="2"/>
      <c r="V2348" s="2"/>
      <c r="W2348" s="2"/>
      <c r="X2348" s="2"/>
      <c r="Y2348" s="2"/>
      <c r="Z2348" s="2"/>
      <c r="AA2348" s="2"/>
      <c r="AB2348" s="2"/>
    </row>
    <row r="2349" customFormat="false" ht="15.75" hidden="false" customHeight="false" outlineLevel="0" collapsed="false">
      <c r="A2349" s="2" t="s">
        <v>619</v>
      </c>
      <c r="B2349" s="6" t="s">
        <v>612</v>
      </c>
      <c r="C2349" s="14"/>
      <c r="D2349" s="2" t="s">
        <v>613</v>
      </c>
      <c r="E2349" s="2" t="s">
        <v>143</v>
      </c>
      <c r="F2349" s="2"/>
      <c r="G2349" s="2"/>
      <c r="H2349" s="2"/>
      <c r="I2349" s="2" t="s">
        <v>90</v>
      </c>
      <c r="J2349" s="2" t="s">
        <v>49</v>
      </c>
      <c r="K2349" s="14" t="n">
        <v>6100</v>
      </c>
      <c r="L2349" s="2" t="n">
        <v>2700</v>
      </c>
      <c r="M2349" s="2" t="s">
        <v>630</v>
      </c>
      <c r="N2349" s="2" t="s">
        <v>616</v>
      </c>
      <c r="P2349" s="2" t="s">
        <v>631</v>
      </c>
      <c r="Q2349" s="2"/>
      <c r="R2349" s="19"/>
      <c r="S2349" s="14"/>
      <c r="T2349" s="2"/>
      <c r="U2349" s="2"/>
      <c r="V2349" s="2"/>
      <c r="W2349" s="2"/>
      <c r="X2349" s="2"/>
      <c r="Y2349" s="2"/>
      <c r="Z2349" s="2"/>
      <c r="AA2349" s="2"/>
      <c r="AB2349" s="2"/>
    </row>
    <row r="2350" customFormat="false" ht="15.75" hidden="false" customHeight="false" outlineLevel="0" collapsed="false">
      <c r="A2350" s="2" t="s">
        <v>620</v>
      </c>
      <c r="B2350" s="6" t="s">
        <v>612</v>
      </c>
      <c r="C2350" s="14"/>
      <c r="D2350" s="2" t="s">
        <v>613</v>
      </c>
      <c r="E2350" s="2" t="s">
        <v>143</v>
      </c>
      <c r="F2350" s="2"/>
      <c r="G2350" s="2"/>
      <c r="H2350" s="2"/>
      <c r="I2350" s="2" t="s">
        <v>90</v>
      </c>
      <c r="J2350" s="2" t="s">
        <v>49</v>
      </c>
      <c r="K2350" s="14" t="n">
        <v>1200</v>
      </c>
      <c r="L2350" s="2" t="n">
        <v>1000</v>
      </c>
      <c r="M2350" s="2" t="s">
        <v>630</v>
      </c>
      <c r="N2350" s="2" t="s">
        <v>616</v>
      </c>
      <c r="P2350" s="2" t="s">
        <v>631</v>
      </c>
      <c r="Q2350" s="2"/>
      <c r="R2350" s="19"/>
      <c r="S2350" s="14"/>
      <c r="T2350" s="2"/>
      <c r="U2350" s="2"/>
      <c r="V2350" s="2"/>
      <c r="W2350" s="2"/>
      <c r="X2350" s="2"/>
      <c r="Y2350" s="2"/>
      <c r="Z2350" s="2"/>
      <c r="AA2350" s="2"/>
      <c r="AB2350" s="2"/>
    </row>
    <row r="2351" customFormat="false" ht="15.75" hidden="false" customHeight="false" outlineLevel="0" collapsed="false">
      <c r="A2351" s="2" t="s">
        <v>621</v>
      </c>
      <c r="B2351" s="6" t="s">
        <v>612</v>
      </c>
      <c r="C2351" s="14"/>
      <c r="D2351" s="2" t="s">
        <v>613</v>
      </c>
      <c r="E2351" s="2" t="s">
        <v>622</v>
      </c>
      <c r="F2351" s="2"/>
      <c r="G2351" s="2"/>
      <c r="H2351" s="2"/>
      <c r="I2351" s="2" t="s">
        <v>90</v>
      </c>
      <c r="J2351" s="2" t="s">
        <v>49</v>
      </c>
      <c r="K2351" s="14" t="n">
        <v>20</v>
      </c>
      <c r="L2351" s="2" t="n">
        <v>30</v>
      </c>
      <c r="M2351" s="2" t="s">
        <v>630</v>
      </c>
      <c r="N2351" s="2" t="s">
        <v>616</v>
      </c>
      <c r="P2351" s="2" t="s">
        <v>631</v>
      </c>
      <c r="Q2351" s="2"/>
      <c r="R2351" s="19"/>
      <c r="S2351" s="14"/>
      <c r="T2351" s="2"/>
      <c r="U2351" s="2"/>
      <c r="V2351" s="2"/>
      <c r="W2351" s="2"/>
      <c r="X2351" s="2"/>
      <c r="Y2351" s="2"/>
      <c r="Z2351" s="2"/>
      <c r="AA2351" s="2"/>
      <c r="AB2351" s="2"/>
    </row>
    <row r="2352" customFormat="false" ht="15.75" hidden="false" customHeight="false" outlineLevel="0" collapsed="false">
      <c r="A2352" s="2" t="s">
        <v>623</v>
      </c>
      <c r="B2352" s="6" t="s">
        <v>612</v>
      </c>
      <c r="C2352" s="14"/>
      <c r="D2352" s="2" t="s">
        <v>613</v>
      </c>
      <c r="E2352" s="2" t="s">
        <v>622</v>
      </c>
      <c r="F2352" s="2"/>
      <c r="G2352" s="2"/>
      <c r="H2352" s="2"/>
      <c r="I2352" s="2" t="s">
        <v>90</v>
      </c>
      <c r="J2352" s="2" t="s">
        <v>49</v>
      </c>
      <c r="K2352" s="14" t="n">
        <v>1300</v>
      </c>
      <c r="L2352" s="2" t="n">
        <v>380</v>
      </c>
      <c r="M2352" s="2" t="s">
        <v>630</v>
      </c>
      <c r="N2352" s="2" t="s">
        <v>616</v>
      </c>
      <c r="P2352" s="2" t="s">
        <v>631</v>
      </c>
      <c r="Q2352" s="2"/>
      <c r="R2352" s="19"/>
      <c r="S2352" s="14"/>
      <c r="T2352" s="2"/>
      <c r="U2352" s="2"/>
      <c r="V2352" s="2"/>
      <c r="W2352" s="2"/>
      <c r="X2352" s="2"/>
      <c r="Y2352" s="2"/>
      <c r="Z2352" s="2"/>
      <c r="AA2352" s="2"/>
      <c r="AB2352" s="2"/>
    </row>
    <row r="2353" customFormat="false" ht="15.75" hidden="false" customHeight="false" outlineLevel="0" collapsed="false">
      <c r="A2353" s="2" t="s">
        <v>624</v>
      </c>
      <c r="B2353" s="6" t="s">
        <v>612</v>
      </c>
      <c r="C2353" s="14"/>
      <c r="D2353" s="2" t="s">
        <v>613</v>
      </c>
      <c r="E2353" s="2" t="s">
        <v>622</v>
      </c>
      <c r="F2353" s="2"/>
      <c r="G2353" s="2"/>
      <c r="H2353" s="2"/>
      <c r="I2353" s="2" t="s">
        <v>90</v>
      </c>
      <c r="J2353" s="2" t="s">
        <v>49</v>
      </c>
      <c r="K2353" s="14" t="n">
        <v>1600</v>
      </c>
      <c r="L2353" s="2" t="n">
        <v>900</v>
      </c>
      <c r="M2353" s="2" t="s">
        <v>630</v>
      </c>
      <c r="N2353" s="2" t="s">
        <v>616</v>
      </c>
      <c r="P2353" s="2" t="s">
        <v>631</v>
      </c>
      <c r="Q2353" s="2"/>
      <c r="R2353" s="19"/>
      <c r="S2353" s="14"/>
      <c r="T2353" s="2"/>
      <c r="U2353" s="2"/>
      <c r="V2353" s="2"/>
      <c r="W2353" s="2"/>
      <c r="X2353" s="2"/>
      <c r="Y2353" s="2"/>
      <c r="Z2353" s="2"/>
      <c r="AA2353" s="2"/>
      <c r="AB2353" s="2"/>
    </row>
    <row r="2354" customFormat="false" ht="15.75" hidden="false" customHeight="false" outlineLevel="0" collapsed="false">
      <c r="A2354" s="2" t="s">
        <v>625</v>
      </c>
      <c r="B2354" s="6" t="s">
        <v>612</v>
      </c>
      <c r="C2354" s="14"/>
      <c r="D2354" s="2" t="s">
        <v>613</v>
      </c>
      <c r="E2354" s="2" t="s">
        <v>622</v>
      </c>
      <c r="F2354" s="2"/>
      <c r="G2354" s="2"/>
      <c r="H2354" s="2"/>
      <c r="I2354" s="2" t="s">
        <v>90</v>
      </c>
      <c r="J2354" s="2" t="s">
        <v>49</v>
      </c>
      <c r="K2354" s="14" t="n">
        <v>2750</v>
      </c>
      <c r="L2354" s="2" t="n">
        <v>1150</v>
      </c>
      <c r="M2354" s="2" t="s">
        <v>630</v>
      </c>
      <c r="N2354" s="2" t="s">
        <v>616</v>
      </c>
      <c r="P2354" s="2" t="s">
        <v>631</v>
      </c>
      <c r="Q2354" s="2"/>
      <c r="R2354" s="19"/>
      <c r="S2354" s="14"/>
      <c r="T2354" s="2"/>
      <c r="U2354" s="2"/>
      <c r="V2354" s="2"/>
      <c r="W2354" s="2"/>
      <c r="X2354" s="2"/>
      <c r="Y2354" s="2"/>
      <c r="Z2354" s="2"/>
      <c r="AA2354" s="2"/>
      <c r="AB2354" s="2"/>
    </row>
    <row r="2355" customFormat="false" ht="15.75" hidden="false" customHeight="false" outlineLevel="0" collapsed="false">
      <c r="A2355" s="2" t="s">
        <v>626</v>
      </c>
      <c r="B2355" s="6" t="s">
        <v>612</v>
      </c>
      <c r="C2355" s="14"/>
      <c r="D2355" s="2" t="s">
        <v>613</v>
      </c>
      <c r="E2355" s="2" t="s">
        <v>614</v>
      </c>
      <c r="F2355" s="2"/>
      <c r="G2355" s="2"/>
      <c r="H2355" s="2"/>
      <c r="I2355" s="2" t="s">
        <v>90</v>
      </c>
      <c r="J2355" s="2" t="s">
        <v>49</v>
      </c>
      <c r="K2355" s="14" t="n">
        <v>4740</v>
      </c>
      <c r="L2355" s="2" t="n">
        <v>2340</v>
      </c>
      <c r="M2355" s="2" t="s">
        <v>630</v>
      </c>
      <c r="N2355" s="2" t="s">
        <v>616</v>
      </c>
      <c r="P2355" s="2" t="s">
        <v>631</v>
      </c>
      <c r="Q2355" s="2"/>
      <c r="R2355" s="19"/>
      <c r="S2355" s="14"/>
      <c r="T2355" s="2"/>
      <c r="U2355" s="2"/>
      <c r="V2355" s="2"/>
      <c r="W2355" s="2"/>
      <c r="X2355" s="2"/>
      <c r="Y2355" s="2"/>
      <c r="Z2355" s="2"/>
      <c r="AA2355" s="2"/>
      <c r="AB2355" s="2"/>
    </row>
    <row r="2356" customFormat="false" ht="15.75" hidden="false" customHeight="false" outlineLevel="0" collapsed="false">
      <c r="A2356" s="2" t="s">
        <v>627</v>
      </c>
      <c r="B2356" s="6" t="s">
        <v>612</v>
      </c>
      <c r="C2356" s="14"/>
      <c r="D2356" s="2" t="s">
        <v>613</v>
      </c>
      <c r="E2356" s="2" t="s">
        <v>614</v>
      </c>
      <c r="F2356" s="2"/>
      <c r="G2356" s="2"/>
      <c r="H2356" s="2"/>
      <c r="I2356" s="2" t="s">
        <v>90</v>
      </c>
      <c r="J2356" s="2" t="s">
        <v>49</v>
      </c>
      <c r="K2356" s="14" t="n">
        <v>7900</v>
      </c>
      <c r="L2356" s="2" t="n">
        <v>4000</v>
      </c>
      <c r="M2356" s="2" t="s">
        <v>630</v>
      </c>
      <c r="N2356" s="2" t="s">
        <v>616</v>
      </c>
      <c r="P2356" s="2" t="s">
        <v>631</v>
      </c>
      <c r="Q2356" s="2"/>
      <c r="R2356" s="19"/>
      <c r="S2356" s="14"/>
      <c r="T2356" s="2"/>
      <c r="U2356" s="2"/>
      <c r="V2356" s="2"/>
      <c r="W2356" s="2"/>
      <c r="X2356" s="2"/>
      <c r="Y2356" s="2"/>
      <c r="Z2356" s="2"/>
      <c r="AA2356" s="2"/>
      <c r="AB2356" s="2"/>
    </row>
    <row r="2357" customFormat="false" ht="15.75" hidden="false" customHeight="false" outlineLevel="0" collapsed="false">
      <c r="A2357" s="2" t="s">
        <v>611</v>
      </c>
      <c r="B2357" s="6" t="s">
        <v>612</v>
      </c>
      <c r="C2357" s="14"/>
      <c r="D2357" s="2" t="s">
        <v>613</v>
      </c>
      <c r="E2357" s="2" t="s">
        <v>614</v>
      </c>
      <c r="F2357" s="2"/>
      <c r="G2357" s="2"/>
      <c r="H2357" s="2"/>
      <c r="I2357" s="2" t="s">
        <v>90</v>
      </c>
      <c r="J2357" s="2" t="s">
        <v>135</v>
      </c>
      <c r="K2357" s="14" t="n">
        <v>700</v>
      </c>
      <c r="L2357" s="2" t="n">
        <v>200</v>
      </c>
      <c r="M2357" s="2" t="s">
        <v>630</v>
      </c>
      <c r="N2357" s="2" t="s">
        <v>616</v>
      </c>
      <c r="P2357" s="2" t="s">
        <v>631</v>
      </c>
      <c r="Q2357" s="2"/>
      <c r="R2357" s="19"/>
      <c r="S2357" s="14"/>
      <c r="T2357" s="2"/>
      <c r="U2357" s="2"/>
      <c r="V2357" s="2"/>
      <c r="W2357" s="2"/>
      <c r="X2357" s="2"/>
      <c r="Y2357" s="2"/>
      <c r="Z2357" s="2"/>
      <c r="AA2357" s="2"/>
      <c r="AB2357" s="2"/>
    </row>
    <row r="2358" customFormat="false" ht="15.75" hidden="false" customHeight="false" outlineLevel="0" collapsed="false">
      <c r="A2358" s="2" t="s">
        <v>617</v>
      </c>
      <c r="B2358" s="6" t="s">
        <v>612</v>
      </c>
      <c r="C2358" s="14"/>
      <c r="D2358" s="2" t="s">
        <v>613</v>
      </c>
      <c r="E2358" s="2" t="s">
        <v>614</v>
      </c>
      <c r="F2358" s="2"/>
      <c r="G2358" s="2"/>
      <c r="H2358" s="2"/>
      <c r="I2358" s="2" t="s">
        <v>90</v>
      </c>
      <c r="J2358" s="2" t="s">
        <v>135</v>
      </c>
      <c r="K2358" s="14" t="n">
        <v>700</v>
      </c>
      <c r="L2358" s="2" t="n">
        <v>500</v>
      </c>
      <c r="M2358" s="2" t="s">
        <v>630</v>
      </c>
      <c r="N2358" s="2" t="s">
        <v>616</v>
      </c>
      <c r="P2358" s="2" t="s">
        <v>631</v>
      </c>
      <c r="Q2358" s="2"/>
      <c r="R2358" s="19"/>
      <c r="S2358" s="14"/>
      <c r="T2358" s="2"/>
      <c r="U2358" s="2"/>
      <c r="V2358" s="2"/>
      <c r="W2358" s="2"/>
      <c r="X2358" s="2"/>
      <c r="Y2358" s="2"/>
      <c r="Z2358" s="2"/>
      <c r="AA2358" s="2"/>
      <c r="AB2358" s="2"/>
    </row>
    <row r="2359" customFormat="false" ht="15.75" hidden="false" customHeight="false" outlineLevel="0" collapsed="false">
      <c r="A2359" s="2" t="s">
        <v>618</v>
      </c>
      <c r="B2359" s="6" t="s">
        <v>612</v>
      </c>
      <c r="C2359" s="14"/>
      <c r="D2359" s="2" t="s">
        <v>613</v>
      </c>
      <c r="E2359" s="2" t="s">
        <v>143</v>
      </c>
      <c r="F2359" s="2"/>
      <c r="G2359" s="2"/>
      <c r="H2359" s="2"/>
      <c r="I2359" s="2" t="s">
        <v>90</v>
      </c>
      <c r="J2359" s="2" t="s">
        <v>135</v>
      </c>
      <c r="K2359" s="14" t="n">
        <v>100</v>
      </c>
      <c r="L2359" s="2" t="n">
        <v>100</v>
      </c>
      <c r="M2359" s="2" t="s">
        <v>630</v>
      </c>
      <c r="N2359" s="2" t="s">
        <v>616</v>
      </c>
      <c r="P2359" s="2" t="s">
        <v>631</v>
      </c>
      <c r="Q2359" s="2"/>
      <c r="R2359" s="19"/>
      <c r="S2359" s="14"/>
      <c r="T2359" s="2"/>
      <c r="U2359" s="2"/>
      <c r="V2359" s="2"/>
      <c r="W2359" s="2"/>
      <c r="X2359" s="2"/>
      <c r="Y2359" s="2"/>
      <c r="Z2359" s="2"/>
      <c r="AA2359" s="2"/>
      <c r="AB2359" s="2"/>
    </row>
    <row r="2360" customFormat="false" ht="15.75" hidden="false" customHeight="false" outlineLevel="0" collapsed="false">
      <c r="A2360" s="2" t="s">
        <v>619</v>
      </c>
      <c r="B2360" s="6" t="s">
        <v>612</v>
      </c>
      <c r="C2360" s="14"/>
      <c r="D2360" s="2" t="s">
        <v>613</v>
      </c>
      <c r="E2360" s="2" t="s">
        <v>143</v>
      </c>
      <c r="F2360" s="2"/>
      <c r="G2360" s="2"/>
      <c r="H2360" s="2"/>
      <c r="I2360" s="2" t="s">
        <v>90</v>
      </c>
      <c r="J2360" s="2" t="s">
        <v>135</v>
      </c>
      <c r="K2360" s="14" t="n">
        <v>200</v>
      </c>
      <c r="L2360" s="2" t="n">
        <v>70</v>
      </c>
      <c r="M2360" s="2" t="s">
        <v>630</v>
      </c>
      <c r="N2360" s="2" t="s">
        <v>616</v>
      </c>
      <c r="P2360" s="2" t="s">
        <v>631</v>
      </c>
      <c r="Q2360" s="2"/>
      <c r="R2360" s="19"/>
      <c r="S2360" s="14"/>
      <c r="T2360" s="2"/>
      <c r="U2360" s="2"/>
      <c r="V2360" s="2"/>
      <c r="W2360" s="2"/>
      <c r="X2360" s="2"/>
      <c r="Y2360" s="2"/>
      <c r="Z2360" s="2"/>
      <c r="AA2360" s="2"/>
      <c r="AB2360" s="2"/>
    </row>
    <row r="2361" customFormat="false" ht="15.75" hidden="false" customHeight="false" outlineLevel="0" collapsed="false">
      <c r="A2361" s="2" t="s">
        <v>620</v>
      </c>
      <c r="B2361" s="6" t="s">
        <v>612</v>
      </c>
      <c r="C2361" s="14"/>
      <c r="D2361" s="2" t="s">
        <v>613</v>
      </c>
      <c r="E2361" s="2" t="s">
        <v>143</v>
      </c>
      <c r="F2361" s="2"/>
      <c r="G2361" s="2"/>
      <c r="H2361" s="2"/>
      <c r="I2361" s="2" t="s">
        <v>90</v>
      </c>
      <c r="J2361" s="2" t="s">
        <v>135</v>
      </c>
      <c r="K2361" s="14" t="n">
        <v>400</v>
      </c>
      <c r="L2361" s="2" t="n">
        <v>200</v>
      </c>
      <c r="M2361" s="2" t="s">
        <v>630</v>
      </c>
      <c r="N2361" s="2" t="s">
        <v>616</v>
      </c>
      <c r="P2361" s="2" t="s">
        <v>631</v>
      </c>
      <c r="Q2361" s="2"/>
      <c r="R2361" s="19"/>
      <c r="S2361" s="14"/>
      <c r="T2361" s="2"/>
      <c r="U2361" s="2"/>
      <c r="V2361" s="2"/>
      <c r="W2361" s="2"/>
      <c r="X2361" s="2"/>
      <c r="Y2361" s="2"/>
      <c r="Z2361" s="2"/>
      <c r="AA2361" s="2"/>
      <c r="AB2361" s="2"/>
    </row>
    <row r="2362" customFormat="false" ht="15.75" hidden="false" customHeight="false" outlineLevel="0" collapsed="false">
      <c r="A2362" s="2" t="s">
        <v>621</v>
      </c>
      <c r="B2362" s="6" t="s">
        <v>612</v>
      </c>
      <c r="C2362" s="14"/>
      <c r="D2362" s="2" t="s">
        <v>613</v>
      </c>
      <c r="E2362" s="2" t="s">
        <v>622</v>
      </c>
      <c r="F2362" s="2"/>
      <c r="G2362" s="2"/>
      <c r="H2362" s="2"/>
      <c r="I2362" s="2" t="s">
        <v>90</v>
      </c>
      <c r="J2362" s="2" t="s">
        <v>135</v>
      </c>
      <c r="K2362" s="14" t="n">
        <v>100</v>
      </c>
      <c r="L2362" s="2" t="n">
        <v>60</v>
      </c>
      <c r="M2362" s="2" t="s">
        <v>630</v>
      </c>
      <c r="N2362" s="2" t="s">
        <v>616</v>
      </c>
      <c r="P2362" s="2" t="s">
        <v>631</v>
      </c>
      <c r="Q2362" s="2"/>
      <c r="R2362" s="19"/>
      <c r="S2362" s="14"/>
      <c r="T2362" s="2"/>
      <c r="U2362" s="2"/>
      <c r="V2362" s="2"/>
      <c r="W2362" s="2"/>
      <c r="X2362" s="2"/>
      <c r="Y2362" s="2"/>
      <c r="Z2362" s="2"/>
      <c r="AA2362" s="2"/>
      <c r="AB2362" s="2"/>
    </row>
    <row r="2363" customFormat="false" ht="15.75" hidden="false" customHeight="false" outlineLevel="0" collapsed="false">
      <c r="A2363" s="2" t="s">
        <v>623</v>
      </c>
      <c r="B2363" s="6" t="s">
        <v>612</v>
      </c>
      <c r="C2363" s="14"/>
      <c r="D2363" s="2" t="s">
        <v>613</v>
      </c>
      <c r="E2363" s="2" t="s">
        <v>622</v>
      </c>
      <c r="F2363" s="2"/>
      <c r="G2363" s="2"/>
      <c r="H2363" s="2"/>
      <c r="I2363" s="2" t="s">
        <v>90</v>
      </c>
      <c r="J2363" s="2" t="s">
        <v>135</v>
      </c>
      <c r="K2363" s="14" t="n">
        <v>800</v>
      </c>
      <c r="L2363" s="2" t="n">
        <v>300</v>
      </c>
      <c r="M2363" s="2" t="s">
        <v>630</v>
      </c>
      <c r="N2363" s="2" t="s">
        <v>616</v>
      </c>
      <c r="P2363" s="2" t="s">
        <v>631</v>
      </c>
      <c r="Q2363" s="2"/>
      <c r="R2363" s="19"/>
      <c r="S2363" s="14"/>
      <c r="T2363" s="2"/>
      <c r="U2363" s="2"/>
      <c r="V2363" s="2"/>
      <c r="W2363" s="2"/>
      <c r="X2363" s="2"/>
      <c r="Y2363" s="2"/>
      <c r="Z2363" s="2"/>
      <c r="AA2363" s="2"/>
      <c r="AB2363" s="2"/>
    </row>
    <row r="2364" customFormat="false" ht="15.75" hidden="false" customHeight="false" outlineLevel="0" collapsed="false">
      <c r="A2364" s="2" t="s">
        <v>624</v>
      </c>
      <c r="B2364" s="6" t="s">
        <v>612</v>
      </c>
      <c r="C2364" s="14"/>
      <c r="D2364" s="2" t="s">
        <v>613</v>
      </c>
      <c r="E2364" s="2" t="s">
        <v>622</v>
      </c>
      <c r="F2364" s="2"/>
      <c r="G2364" s="2"/>
      <c r="H2364" s="2"/>
      <c r="I2364" s="2" t="s">
        <v>90</v>
      </c>
      <c r="J2364" s="2" t="s">
        <v>135</v>
      </c>
      <c r="K2364" s="14" t="n">
        <v>500</v>
      </c>
      <c r="L2364" s="2" t="n">
        <v>200</v>
      </c>
      <c r="M2364" s="2" t="s">
        <v>630</v>
      </c>
      <c r="N2364" s="2" t="s">
        <v>616</v>
      </c>
      <c r="P2364" s="2" t="s">
        <v>631</v>
      </c>
      <c r="Q2364" s="2"/>
      <c r="R2364" s="19"/>
      <c r="S2364" s="14"/>
      <c r="T2364" s="2"/>
      <c r="U2364" s="2"/>
      <c r="V2364" s="2"/>
      <c r="W2364" s="2"/>
      <c r="X2364" s="2"/>
      <c r="Y2364" s="2"/>
      <c r="Z2364" s="2"/>
      <c r="AA2364" s="2"/>
      <c r="AB2364" s="2"/>
    </row>
    <row r="2365" customFormat="false" ht="15.75" hidden="false" customHeight="false" outlineLevel="0" collapsed="false">
      <c r="A2365" s="2" t="s">
        <v>625</v>
      </c>
      <c r="B2365" s="6" t="s">
        <v>612</v>
      </c>
      <c r="C2365" s="14"/>
      <c r="D2365" s="2" t="s">
        <v>613</v>
      </c>
      <c r="E2365" s="2" t="s">
        <v>622</v>
      </c>
      <c r="F2365" s="2"/>
      <c r="G2365" s="2"/>
      <c r="H2365" s="2"/>
      <c r="I2365" s="2" t="s">
        <v>90</v>
      </c>
      <c r="J2365" s="2" t="s">
        <v>135</v>
      </c>
      <c r="K2365" s="14" t="n">
        <v>200</v>
      </c>
      <c r="L2365" s="2" t="n">
        <v>200</v>
      </c>
      <c r="M2365" s="2" t="s">
        <v>630</v>
      </c>
      <c r="N2365" s="2" t="s">
        <v>616</v>
      </c>
      <c r="P2365" s="2" t="s">
        <v>631</v>
      </c>
      <c r="Q2365" s="2"/>
      <c r="R2365" s="19"/>
      <c r="S2365" s="14"/>
      <c r="T2365" s="2"/>
      <c r="U2365" s="2"/>
      <c r="V2365" s="2"/>
      <c r="W2365" s="2"/>
      <c r="X2365" s="2"/>
      <c r="Y2365" s="2"/>
      <c r="Z2365" s="2"/>
      <c r="AA2365" s="2"/>
      <c r="AB2365" s="2"/>
    </row>
    <row r="2366" customFormat="false" ht="15.75" hidden="false" customHeight="false" outlineLevel="0" collapsed="false">
      <c r="A2366" s="2" t="s">
        <v>626</v>
      </c>
      <c r="B2366" s="6" t="s">
        <v>612</v>
      </c>
      <c r="C2366" s="14"/>
      <c r="D2366" s="2" t="s">
        <v>613</v>
      </c>
      <c r="E2366" s="2" t="s">
        <v>614</v>
      </c>
      <c r="F2366" s="2"/>
      <c r="G2366" s="2"/>
      <c r="H2366" s="2"/>
      <c r="I2366" s="2" t="s">
        <v>90</v>
      </c>
      <c r="J2366" s="2" t="s">
        <v>135</v>
      </c>
      <c r="K2366" s="14" t="n">
        <v>200</v>
      </c>
      <c r="L2366" s="2" t="n">
        <v>70</v>
      </c>
      <c r="M2366" s="2" t="s">
        <v>630</v>
      </c>
      <c r="N2366" s="2" t="s">
        <v>616</v>
      </c>
      <c r="P2366" s="2" t="s">
        <v>631</v>
      </c>
      <c r="Q2366" s="2"/>
      <c r="R2366" s="19"/>
      <c r="S2366" s="14"/>
      <c r="T2366" s="2"/>
      <c r="U2366" s="2"/>
      <c r="V2366" s="2"/>
      <c r="W2366" s="2"/>
      <c r="X2366" s="2"/>
      <c r="Y2366" s="2"/>
      <c r="Z2366" s="2"/>
      <c r="AA2366" s="2"/>
      <c r="AB2366" s="2"/>
    </row>
    <row r="2367" customFormat="false" ht="15.75" hidden="false" customHeight="false" outlineLevel="0" collapsed="false">
      <c r="A2367" s="2" t="s">
        <v>627</v>
      </c>
      <c r="B2367" s="6" t="s">
        <v>612</v>
      </c>
      <c r="C2367" s="14"/>
      <c r="D2367" s="2" t="s">
        <v>613</v>
      </c>
      <c r="E2367" s="2" t="s">
        <v>614</v>
      </c>
      <c r="F2367" s="2"/>
      <c r="G2367" s="2"/>
      <c r="H2367" s="2"/>
      <c r="I2367" s="2" t="s">
        <v>90</v>
      </c>
      <c r="J2367" s="2" t="s">
        <v>135</v>
      </c>
      <c r="K2367" s="14" t="n">
        <v>100</v>
      </c>
      <c r="L2367" s="2" t="n">
        <v>30</v>
      </c>
      <c r="M2367" s="2" t="s">
        <v>630</v>
      </c>
      <c r="N2367" s="2" t="s">
        <v>616</v>
      </c>
      <c r="O2367" s="18"/>
      <c r="P2367" s="2" t="s">
        <v>631</v>
      </c>
      <c r="Q2367" s="2"/>
      <c r="R2367" s="19"/>
      <c r="S2367" s="14"/>
      <c r="T2367" s="2"/>
      <c r="U2367" s="2"/>
      <c r="V2367" s="2"/>
      <c r="W2367" s="2"/>
      <c r="X2367" s="2"/>
      <c r="Y2367" s="2"/>
      <c r="Z2367" s="2"/>
      <c r="AA2367" s="2"/>
      <c r="AB2367" s="2"/>
    </row>
    <row r="2368" customFormat="false" ht="15.75" hidden="false" customHeight="false" outlineLevel="0" collapsed="false">
      <c r="A2368" s="2" t="s">
        <v>611</v>
      </c>
      <c r="B2368" s="6" t="s">
        <v>612</v>
      </c>
      <c r="C2368" s="14"/>
      <c r="D2368" s="2" t="s">
        <v>613</v>
      </c>
      <c r="E2368" s="2" t="s">
        <v>614</v>
      </c>
      <c r="F2368" s="2"/>
      <c r="G2368" s="2"/>
      <c r="H2368" s="2"/>
      <c r="I2368" s="2" t="s">
        <v>90</v>
      </c>
      <c r="J2368" s="2" t="s">
        <v>180</v>
      </c>
      <c r="K2368" s="14" t="n">
        <v>1600</v>
      </c>
      <c r="L2368" s="2" t="n">
        <v>700</v>
      </c>
      <c r="M2368" s="2" t="s">
        <v>630</v>
      </c>
      <c r="N2368" s="2" t="s">
        <v>616</v>
      </c>
      <c r="O2368" s="18"/>
      <c r="P2368" s="2" t="s">
        <v>631</v>
      </c>
      <c r="Q2368" s="2"/>
      <c r="R2368" s="19"/>
      <c r="S2368" s="14"/>
      <c r="T2368" s="2"/>
      <c r="U2368" s="2"/>
      <c r="V2368" s="2"/>
      <c r="W2368" s="2"/>
      <c r="X2368" s="2"/>
      <c r="Y2368" s="2"/>
      <c r="Z2368" s="2"/>
      <c r="AA2368" s="2"/>
      <c r="AB2368" s="2"/>
    </row>
    <row r="2369" customFormat="false" ht="15.75" hidden="false" customHeight="false" outlineLevel="0" collapsed="false">
      <c r="A2369" s="2" t="s">
        <v>617</v>
      </c>
      <c r="B2369" s="6" t="s">
        <v>612</v>
      </c>
      <c r="C2369" s="14"/>
      <c r="D2369" s="2" t="s">
        <v>613</v>
      </c>
      <c r="E2369" s="2" t="s">
        <v>614</v>
      </c>
      <c r="F2369" s="2"/>
      <c r="G2369" s="2"/>
      <c r="H2369" s="2"/>
      <c r="I2369" s="2" t="s">
        <v>90</v>
      </c>
      <c r="J2369" s="2" t="s">
        <v>180</v>
      </c>
      <c r="K2369" s="14" t="n">
        <v>600</v>
      </c>
      <c r="L2369" s="2" t="n">
        <v>300</v>
      </c>
      <c r="M2369" s="2" t="s">
        <v>630</v>
      </c>
      <c r="N2369" s="2" t="s">
        <v>616</v>
      </c>
      <c r="O2369" s="18"/>
      <c r="P2369" s="2" t="s">
        <v>631</v>
      </c>
      <c r="Q2369" s="2"/>
      <c r="R2369" s="19"/>
      <c r="S2369" s="14"/>
      <c r="T2369" s="2"/>
      <c r="U2369" s="2"/>
      <c r="V2369" s="2"/>
      <c r="W2369" s="2"/>
      <c r="X2369" s="2"/>
      <c r="Y2369" s="2"/>
      <c r="Z2369" s="2"/>
      <c r="AA2369" s="2"/>
      <c r="AB2369" s="2"/>
    </row>
    <row r="2370" customFormat="false" ht="15.75" hidden="false" customHeight="false" outlineLevel="0" collapsed="false">
      <c r="A2370" s="2" t="s">
        <v>618</v>
      </c>
      <c r="B2370" s="6" t="s">
        <v>612</v>
      </c>
      <c r="C2370" s="14"/>
      <c r="D2370" s="2" t="s">
        <v>613</v>
      </c>
      <c r="E2370" s="2" t="s">
        <v>143</v>
      </c>
      <c r="F2370" s="2"/>
      <c r="G2370" s="2"/>
      <c r="H2370" s="2"/>
      <c r="I2370" s="2" t="s">
        <v>90</v>
      </c>
      <c r="J2370" s="2" t="s">
        <v>180</v>
      </c>
      <c r="K2370" s="14" t="n">
        <v>600</v>
      </c>
      <c r="L2370" s="2" t="n">
        <v>500</v>
      </c>
      <c r="M2370" s="2" t="s">
        <v>630</v>
      </c>
      <c r="N2370" s="2" t="s">
        <v>616</v>
      </c>
      <c r="O2370" s="18"/>
      <c r="P2370" s="2" t="s">
        <v>631</v>
      </c>
      <c r="Q2370" s="2"/>
      <c r="R2370" s="19"/>
      <c r="S2370" s="14"/>
      <c r="T2370" s="2"/>
      <c r="U2370" s="2"/>
      <c r="V2370" s="2"/>
      <c r="W2370" s="2"/>
      <c r="X2370" s="2"/>
      <c r="Y2370" s="2"/>
      <c r="Z2370" s="2"/>
      <c r="AA2370" s="2"/>
      <c r="AB2370" s="2"/>
    </row>
    <row r="2371" customFormat="false" ht="15.75" hidden="false" customHeight="false" outlineLevel="0" collapsed="false">
      <c r="A2371" s="2" t="s">
        <v>619</v>
      </c>
      <c r="B2371" s="6" t="s">
        <v>612</v>
      </c>
      <c r="C2371" s="14"/>
      <c r="D2371" s="2" t="s">
        <v>613</v>
      </c>
      <c r="E2371" s="2" t="s">
        <v>143</v>
      </c>
      <c r="F2371" s="2"/>
      <c r="G2371" s="2"/>
      <c r="H2371" s="2"/>
      <c r="I2371" s="2" t="s">
        <v>90</v>
      </c>
      <c r="J2371" s="2" t="s">
        <v>180</v>
      </c>
      <c r="K2371" s="14" t="n">
        <v>400</v>
      </c>
      <c r="L2371" s="2" t="n">
        <v>100</v>
      </c>
      <c r="M2371" s="2" t="s">
        <v>630</v>
      </c>
      <c r="N2371" s="2" t="s">
        <v>616</v>
      </c>
      <c r="O2371" s="18"/>
      <c r="P2371" s="2" t="s">
        <v>631</v>
      </c>
      <c r="Q2371" s="2"/>
      <c r="R2371" s="19"/>
      <c r="S2371" s="14"/>
      <c r="T2371" s="2"/>
      <c r="U2371" s="2"/>
      <c r="V2371" s="2"/>
      <c r="W2371" s="2"/>
      <c r="X2371" s="2"/>
      <c r="Y2371" s="2"/>
      <c r="Z2371" s="2"/>
      <c r="AA2371" s="2"/>
      <c r="AB2371" s="2"/>
    </row>
    <row r="2372" customFormat="false" ht="15.75" hidden="false" customHeight="false" outlineLevel="0" collapsed="false">
      <c r="A2372" s="2" t="s">
        <v>620</v>
      </c>
      <c r="B2372" s="6" t="s">
        <v>612</v>
      </c>
      <c r="C2372" s="14"/>
      <c r="D2372" s="2" t="s">
        <v>613</v>
      </c>
      <c r="E2372" s="2" t="s">
        <v>143</v>
      </c>
      <c r="F2372" s="2"/>
      <c r="G2372" s="2"/>
      <c r="H2372" s="2"/>
      <c r="I2372" s="2" t="s">
        <v>90</v>
      </c>
      <c r="J2372" s="2" t="s">
        <v>180</v>
      </c>
      <c r="K2372" s="14" t="n">
        <v>800</v>
      </c>
      <c r="L2372" s="2" t="n">
        <v>300</v>
      </c>
      <c r="M2372" s="2" t="s">
        <v>630</v>
      </c>
      <c r="N2372" s="2" t="s">
        <v>616</v>
      </c>
      <c r="O2372" s="18"/>
      <c r="P2372" s="2" t="s">
        <v>631</v>
      </c>
      <c r="Q2372" s="2"/>
      <c r="R2372" s="19"/>
      <c r="S2372" s="14"/>
      <c r="T2372" s="2"/>
      <c r="U2372" s="2"/>
      <c r="V2372" s="2"/>
      <c r="W2372" s="2"/>
      <c r="X2372" s="2"/>
      <c r="Y2372" s="2"/>
      <c r="Z2372" s="2"/>
      <c r="AA2372" s="2"/>
      <c r="AB2372" s="2"/>
    </row>
    <row r="2373" customFormat="false" ht="15.75" hidden="false" customHeight="false" outlineLevel="0" collapsed="false">
      <c r="A2373" s="2" t="s">
        <v>621</v>
      </c>
      <c r="B2373" s="6" t="s">
        <v>612</v>
      </c>
      <c r="C2373" s="14"/>
      <c r="D2373" s="2" t="s">
        <v>613</v>
      </c>
      <c r="E2373" s="2" t="s">
        <v>622</v>
      </c>
      <c r="F2373" s="2"/>
      <c r="G2373" s="2"/>
      <c r="H2373" s="2"/>
      <c r="I2373" s="2" t="s">
        <v>90</v>
      </c>
      <c r="J2373" s="2" t="s">
        <v>180</v>
      </c>
      <c r="K2373" s="14" t="n">
        <v>170</v>
      </c>
      <c r="L2373" s="2" t="n">
        <v>70</v>
      </c>
      <c r="M2373" s="2" t="s">
        <v>630</v>
      </c>
      <c r="N2373" s="2" t="s">
        <v>616</v>
      </c>
      <c r="O2373" s="18"/>
      <c r="P2373" s="2" t="s">
        <v>631</v>
      </c>
      <c r="Q2373" s="2"/>
      <c r="R2373" s="19"/>
      <c r="S2373" s="14"/>
      <c r="T2373" s="2"/>
      <c r="U2373" s="2"/>
      <c r="V2373" s="2"/>
      <c r="W2373" s="2"/>
      <c r="X2373" s="2"/>
      <c r="Y2373" s="2"/>
      <c r="Z2373" s="2"/>
      <c r="AA2373" s="2"/>
      <c r="AB2373" s="2"/>
    </row>
    <row r="2374" customFormat="false" ht="15.75" hidden="false" customHeight="false" outlineLevel="0" collapsed="false">
      <c r="A2374" s="2" t="s">
        <v>623</v>
      </c>
      <c r="B2374" s="6" t="s">
        <v>612</v>
      </c>
      <c r="C2374" s="14"/>
      <c r="D2374" s="2" t="s">
        <v>613</v>
      </c>
      <c r="E2374" s="2" t="s">
        <v>622</v>
      </c>
      <c r="F2374" s="2"/>
      <c r="G2374" s="2"/>
      <c r="H2374" s="2"/>
      <c r="I2374" s="2" t="s">
        <v>90</v>
      </c>
      <c r="J2374" s="2" t="s">
        <v>180</v>
      </c>
      <c r="K2374" s="14" t="n">
        <v>1300</v>
      </c>
      <c r="L2374" s="2" t="n">
        <v>800</v>
      </c>
      <c r="M2374" s="2" t="s">
        <v>630</v>
      </c>
      <c r="N2374" s="2" t="s">
        <v>616</v>
      </c>
      <c r="O2374" s="18"/>
      <c r="P2374" s="2" t="s">
        <v>631</v>
      </c>
      <c r="Q2374" s="2"/>
      <c r="R2374" s="19"/>
      <c r="S2374" s="14"/>
      <c r="T2374" s="2"/>
      <c r="U2374" s="2"/>
      <c r="V2374" s="2"/>
      <c r="W2374" s="2"/>
      <c r="X2374" s="2"/>
      <c r="Y2374" s="2"/>
      <c r="Z2374" s="2"/>
      <c r="AA2374" s="2"/>
      <c r="AB2374" s="2"/>
    </row>
    <row r="2375" customFormat="false" ht="15.75" hidden="false" customHeight="false" outlineLevel="0" collapsed="false">
      <c r="A2375" s="2" t="s">
        <v>624</v>
      </c>
      <c r="B2375" s="6" t="s">
        <v>612</v>
      </c>
      <c r="C2375" s="14"/>
      <c r="D2375" s="2" t="s">
        <v>613</v>
      </c>
      <c r="E2375" s="2" t="s">
        <v>622</v>
      </c>
      <c r="F2375" s="2"/>
      <c r="G2375" s="2"/>
      <c r="H2375" s="2"/>
      <c r="I2375" s="2" t="s">
        <v>90</v>
      </c>
      <c r="J2375" s="2" t="s">
        <v>180</v>
      </c>
      <c r="K2375" s="14" t="n">
        <v>600</v>
      </c>
      <c r="L2375" s="2" t="n">
        <v>500</v>
      </c>
      <c r="M2375" s="2" t="s">
        <v>630</v>
      </c>
      <c r="N2375" s="2" t="s">
        <v>616</v>
      </c>
      <c r="O2375" s="18"/>
      <c r="P2375" s="2" t="s">
        <v>631</v>
      </c>
      <c r="Q2375" s="2"/>
      <c r="R2375" s="19"/>
      <c r="S2375" s="14"/>
      <c r="T2375" s="2"/>
      <c r="U2375" s="2"/>
      <c r="V2375" s="2"/>
      <c r="W2375" s="2"/>
      <c r="X2375" s="2"/>
      <c r="Y2375" s="2"/>
      <c r="Z2375" s="2"/>
      <c r="AA2375" s="2"/>
      <c r="AB2375" s="2"/>
    </row>
    <row r="2376" customFormat="false" ht="15.75" hidden="false" customHeight="false" outlineLevel="0" collapsed="false">
      <c r="A2376" s="2" t="s">
        <v>625</v>
      </c>
      <c r="B2376" s="6" t="s">
        <v>612</v>
      </c>
      <c r="C2376" s="14"/>
      <c r="D2376" s="2" t="s">
        <v>613</v>
      </c>
      <c r="E2376" s="2" t="s">
        <v>622</v>
      </c>
      <c r="F2376" s="2"/>
      <c r="G2376" s="2"/>
      <c r="H2376" s="2"/>
      <c r="I2376" s="2" t="s">
        <v>90</v>
      </c>
      <c r="J2376" s="2" t="s">
        <v>180</v>
      </c>
      <c r="K2376" s="14" t="n">
        <v>3200</v>
      </c>
      <c r="L2376" s="2" t="n">
        <v>1400</v>
      </c>
      <c r="M2376" s="2" t="s">
        <v>630</v>
      </c>
      <c r="N2376" s="2" t="s">
        <v>616</v>
      </c>
      <c r="O2376" s="18"/>
      <c r="P2376" s="2" t="s">
        <v>631</v>
      </c>
      <c r="Q2376" s="2"/>
      <c r="R2376" s="19"/>
      <c r="S2376" s="14"/>
      <c r="T2376" s="2"/>
      <c r="U2376" s="2"/>
      <c r="V2376" s="2"/>
      <c r="W2376" s="2"/>
      <c r="X2376" s="2"/>
      <c r="Y2376" s="2"/>
      <c r="Z2376" s="2"/>
      <c r="AA2376" s="2"/>
      <c r="AB2376" s="2"/>
    </row>
    <row r="2377" customFormat="false" ht="15.75" hidden="false" customHeight="false" outlineLevel="0" collapsed="false">
      <c r="A2377" s="2" t="s">
        <v>626</v>
      </c>
      <c r="B2377" s="6" t="s">
        <v>612</v>
      </c>
      <c r="C2377" s="14"/>
      <c r="D2377" s="2" t="s">
        <v>613</v>
      </c>
      <c r="E2377" s="2" t="s">
        <v>614</v>
      </c>
      <c r="F2377" s="2"/>
      <c r="G2377" s="2"/>
      <c r="H2377" s="2"/>
      <c r="I2377" s="2" t="s">
        <v>90</v>
      </c>
      <c r="J2377" s="2" t="s">
        <v>180</v>
      </c>
      <c r="K2377" s="14" t="n">
        <v>390</v>
      </c>
      <c r="L2377" s="2" t="n">
        <v>160</v>
      </c>
      <c r="M2377" s="2" t="s">
        <v>630</v>
      </c>
      <c r="N2377" s="2" t="s">
        <v>616</v>
      </c>
      <c r="O2377" s="18"/>
      <c r="P2377" s="2" t="s">
        <v>631</v>
      </c>
      <c r="Q2377" s="2"/>
      <c r="R2377" s="19"/>
      <c r="S2377" s="14"/>
      <c r="T2377" s="2"/>
      <c r="U2377" s="2"/>
      <c r="V2377" s="2"/>
      <c r="W2377" s="2"/>
      <c r="X2377" s="2"/>
      <c r="Y2377" s="2"/>
      <c r="Z2377" s="2"/>
      <c r="AA2377" s="2"/>
      <c r="AB2377" s="2"/>
    </row>
    <row r="2378" customFormat="false" ht="15.75" hidden="false" customHeight="false" outlineLevel="0" collapsed="false">
      <c r="A2378" s="2" t="s">
        <v>627</v>
      </c>
      <c r="B2378" s="6" t="s">
        <v>612</v>
      </c>
      <c r="C2378" s="14"/>
      <c r="D2378" s="2" t="s">
        <v>613</v>
      </c>
      <c r="E2378" s="2" t="s">
        <v>614</v>
      </c>
      <c r="F2378" s="2"/>
      <c r="G2378" s="2"/>
      <c r="H2378" s="2"/>
      <c r="I2378" s="2" t="s">
        <v>90</v>
      </c>
      <c r="J2378" s="2" t="s">
        <v>180</v>
      </c>
      <c r="K2378" s="14" t="n">
        <v>100</v>
      </c>
      <c r="L2378" s="2" t="n">
        <v>40</v>
      </c>
      <c r="M2378" s="2" t="s">
        <v>630</v>
      </c>
      <c r="N2378" s="2" t="s">
        <v>616</v>
      </c>
      <c r="O2378" s="18"/>
      <c r="P2378" s="2" t="s">
        <v>631</v>
      </c>
      <c r="Q2378" s="2"/>
      <c r="R2378" s="19"/>
      <c r="S2378" s="14"/>
      <c r="T2378" s="2"/>
      <c r="U2378" s="2"/>
      <c r="V2378" s="2"/>
      <c r="W2378" s="2"/>
      <c r="X2378" s="2"/>
      <c r="Y2378" s="2"/>
      <c r="Z2378" s="2"/>
      <c r="AA2378" s="2"/>
      <c r="AB2378" s="2"/>
    </row>
    <row r="2379" customFormat="false" ht="15.75" hidden="false" customHeight="false" outlineLevel="0" collapsed="false">
      <c r="A2379" s="2" t="s">
        <v>611</v>
      </c>
      <c r="B2379" s="6" t="s">
        <v>612</v>
      </c>
      <c r="C2379" s="14"/>
      <c r="D2379" s="2" t="s">
        <v>613</v>
      </c>
      <c r="E2379" s="2" t="s">
        <v>614</v>
      </c>
      <c r="F2379" s="2"/>
      <c r="G2379" s="2"/>
      <c r="H2379" s="2"/>
      <c r="I2379" s="2" t="s">
        <v>90</v>
      </c>
      <c r="J2379" s="2" t="s">
        <v>36</v>
      </c>
      <c r="K2379" s="14" t="n">
        <v>3100</v>
      </c>
      <c r="L2379" s="2" t="n">
        <v>2100</v>
      </c>
      <c r="M2379" s="2" t="s">
        <v>630</v>
      </c>
      <c r="N2379" s="2" t="s">
        <v>616</v>
      </c>
      <c r="O2379" s="18"/>
      <c r="P2379" s="2" t="s">
        <v>631</v>
      </c>
      <c r="Q2379" s="2"/>
      <c r="R2379" s="19"/>
      <c r="S2379" s="14"/>
      <c r="T2379" s="2"/>
      <c r="U2379" s="2"/>
      <c r="V2379" s="2"/>
      <c r="W2379" s="2"/>
      <c r="X2379" s="2"/>
      <c r="Y2379" s="2"/>
      <c r="Z2379" s="2"/>
      <c r="AA2379" s="2"/>
      <c r="AB2379" s="2"/>
    </row>
    <row r="2380" customFormat="false" ht="15.75" hidden="false" customHeight="false" outlineLevel="0" collapsed="false">
      <c r="A2380" s="2" t="s">
        <v>617</v>
      </c>
      <c r="B2380" s="6" t="s">
        <v>612</v>
      </c>
      <c r="C2380" s="14"/>
      <c r="D2380" s="2" t="s">
        <v>613</v>
      </c>
      <c r="E2380" s="2" t="s">
        <v>614</v>
      </c>
      <c r="F2380" s="2"/>
      <c r="G2380" s="2"/>
      <c r="H2380" s="2"/>
      <c r="I2380" s="2" t="s">
        <v>90</v>
      </c>
      <c r="J2380" s="2" t="s">
        <v>36</v>
      </c>
      <c r="K2380" s="14" t="n">
        <v>2000</v>
      </c>
      <c r="L2380" s="2" t="n">
        <v>800</v>
      </c>
      <c r="M2380" s="2" t="s">
        <v>630</v>
      </c>
      <c r="N2380" s="2" t="s">
        <v>616</v>
      </c>
      <c r="O2380" s="18"/>
      <c r="P2380" s="2" t="s">
        <v>631</v>
      </c>
      <c r="Q2380" s="2"/>
      <c r="R2380" s="19"/>
      <c r="S2380" s="14"/>
      <c r="T2380" s="2"/>
      <c r="U2380" s="2"/>
      <c r="V2380" s="2"/>
      <c r="W2380" s="2"/>
      <c r="X2380" s="2"/>
      <c r="Y2380" s="2"/>
      <c r="Z2380" s="2"/>
      <c r="AA2380" s="2"/>
      <c r="AB2380" s="2"/>
    </row>
    <row r="2381" customFormat="false" ht="15.75" hidden="false" customHeight="false" outlineLevel="0" collapsed="false">
      <c r="A2381" s="2" t="s">
        <v>618</v>
      </c>
      <c r="B2381" s="6" t="s">
        <v>612</v>
      </c>
      <c r="C2381" s="14"/>
      <c r="D2381" s="2" t="s">
        <v>613</v>
      </c>
      <c r="E2381" s="2" t="s">
        <v>143</v>
      </c>
      <c r="F2381" s="2"/>
      <c r="G2381" s="2"/>
      <c r="H2381" s="2"/>
      <c r="I2381" s="2" t="s">
        <v>90</v>
      </c>
      <c r="J2381" s="2" t="s">
        <v>36</v>
      </c>
      <c r="K2381" s="14" t="n">
        <v>10</v>
      </c>
      <c r="L2381" s="2" t="n">
        <v>10</v>
      </c>
      <c r="M2381" s="2" t="s">
        <v>630</v>
      </c>
      <c r="N2381" s="2" t="s">
        <v>616</v>
      </c>
      <c r="O2381" s="18"/>
      <c r="P2381" s="2" t="s">
        <v>631</v>
      </c>
      <c r="Q2381" s="2"/>
      <c r="R2381" s="19"/>
      <c r="S2381" s="14"/>
      <c r="T2381" s="2"/>
      <c r="U2381" s="2"/>
      <c r="V2381" s="2"/>
      <c r="W2381" s="2"/>
      <c r="X2381" s="2"/>
      <c r="Y2381" s="2"/>
      <c r="Z2381" s="2"/>
      <c r="AA2381" s="2"/>
      <c r="AB2381" s="2"/>
    </row>
    <row r="2382" customFormat="false" ht="15.75" hidden="false" customHeight="false" outlineLevel="0" collapsed="false">
      <c r="A2382" s="2" t="s">
        <v>619</v>
      </c>
      <c r="B2382" s="6" t="s">
        <v>612</v>
      </c>
      <c r="C2382" s="14"/>
      <c r="D2382" s="2" t="s">
        <v>613</v>
      </c>
      <c r="E2382" s="2" t="s">
        <v>143</v>
      </c>
      <c r="F2382" s="2"/>
      <c r="G2382" s="2"/>
      <c r="H2382" s="2"/>
      <c r="I2382" s="2" t="s">
        <v>90</v>
      </c>
      <c r="J2382" s="2" t="s">
        <v>36</v>
      </c>
      <c r="K2382" s="14" t="n">
        <v>30</v>
      </c>
      <c r="L2382" s="2" t="n">
        <v>10</v>
      </c>
      <c r="M2382" s="2" t="s">
        <v>630</v>
      </c>
      <c r="N2382" s="2" t="s">
        <v>616</v>
      </c>
      <c r="O2382" s="18"/>
      <c r="P2382" s="2" t="s">
        <v>631</v>
      </c>
      <c r="Q2382" s="2"/>
      <c r="R2382" s="19"/>
      <c r="S2382" s="14"/>
      <c r="T2382" s="2"/>
      <c r="U2382" s="2"/>
      <c r="V2382" s="2"/>
      <c r="W2382" s="2"/>
      <c r="X2382" s="2"/>
      <c r="Y2382" s="2"/>
      <c r="Z2382" s="2"/>
      <c r="AA2382" s="2"/>
      <c r="AB2382" s="2"/>
    </row>
    <row r="2383" customFormat="false" ht="15.75" hidden="false" customHeight="false" outlineLevel="0" collapsed="false">
      <c r="A2383" s="2" t="s">
        <v>620</v>
      </c>
      <c r="B2383" s="6" t="s">
        <v>612</v>
      </c>
      <c r="C2383" s="14"/>
      <c r="D2383" s="2" t="s">
        <v>613</v>
      </c>
      <c r="E2383" s="2" t="s">
        <v>143</v>
      </c>
      <c r="F2383" s="2"/>
      <c r="G2383" s="2"/>
      <c r="H2383" s="2"/>
      <c r="I2383" s="2" t="s">
        <v>90</v>
      </c>
      <c r="J2383" s="2" t="s">
        <v>36</v>
      </c>
      <c r="K2383" s="14" t="n">
        <v>600</v>
      </c>
      <c r="L2383" s="2" t="n">
        <v>300</v>
      </c>
      <c r="M2383" s="2" t="s">
        <v>630</v>
      </c>
      <c r="N2383" s="2" t="s">
        <v>616</v>
      </c>
      <c r="O2383" s="18"/>
      <c r="P2383" s="2" t="s">
        <v>631</v>
      </c>
      <c r="Q2383" s="2"/>
      <c r="R2383" s="19"/>
      <c r="S2383" s="14"/>
      <c r="T2383" s="2"/>
      <c r="U2383" s="2"/>
      <c r="V2383" s="2"/>
      <c r="W2383" s="2"/>
      <c r="X2383" s="2"/>
      <c r="Y2383" s="2"/>
      <c r="Z2383" s="2"/>
      <c r="AA2383" s="2"/>
      <c r="AB2383" s="2"/>
    </row>
    <row r="2384" customFormat="false" ht="15.75" hidden="false" customHeight="false" outlineLevel="0" collapsed="false">
      <c r="A2384" s="2" t="s">
        <v>621</v>
      </c>
      <c r="B2384" s="6" t="s">
        <v>612</v>
      </c>
      <c r="C2384" s="14"/>
      <c r="D2384" s="2" t="s">
        <v>613</v>
      </c>
      <c r="E2384" s="2" t="s">
        <v>622</v>
      </c>
      <c r="F2384" s="2"/>
      <c r="G2384" s="2"/>
      <c r="H2384" s="2"/>
      <c r="I2384" s="2" t="s">
        <v>90</v>
      </c>
      <c r="J2384" s="2" t="s">
        <v>36</v>
      </c>
      <c r="K2384" s="14" t="n">
        <v>40</v>
      </c>
      <c r="L2384" s="2" t="n">
        <v>20</v>
      </c>
      <c r="M2384" s="2" t="s">
        <v>630</v>
      </c>
      <c r="N2384" s="2" t="s">
        <v>616</v>
      </c>
      <c r="O2384" s="18"/>
      <c r="P2384" s="2" t="s">
        <v>631</v>
      </c>
      <c r="Q2384" s="2"/>
      <c r="R2384" s="19"/>
      <c r="S2384" s="14"/>
      <c r="T2384" s="2"/>
      <c r="U2384" s="2"/>
      <c r="V2384" s="2"/>
      <c r="W2384" s="2"/>
      <c r="X2384" s="2"/>
      <c r="Y2384" s="2"/>
      <c r="Z2384" s="2"/>
      <c r="AA2384" s="2"/>
      <c r="AB2384" s="2"/>
    </row>
    <row r="2385" customFormat="false" ht="15.75" hidden="false" customHeight="false" outlineLevel="0" collapsed="false">
      <c r="A2385" s="2" t="s">
        <v>623</v>
      </c>
      <c r="B2385" s="6" t="s">
        <v>612</v>
      </c>
      <c r="C2385" s="14"/>
      <c r="D2385" s="2" t="s">
        <v>613</v>
      </c>
      <c r="E2385" s="2" t="s">
        <v>622</v>
      </c>
      <c r="F2385" s="2"/>
      <c r="G2385" s="2"/>
      <c r="H2385" s="2"/>
      <c r="I2385" s="2" t="s">
        <v>90</v>
      </c>
      <c r="J2385" s="2" t="s">
        <v>36</v>
      </c>
      <c r="K2385" s="14" t="n">
        <v>30</v>
      </c>
      <c r="L2385" s="2" t="n">
        <v>10</v>
      </c>
      <c r="M2385" s="2" t="s">
        <v>630</v>
      </c>
      <c r="N2385" s="2" t="s">
        <v>616</v>
      </c>
      <c r="O2385" s="18"/>
      <c r="P2385" s="2" t="s">
        <v>631</v>
      </c>
      <c r="Q2385" s="2"/>
      <c r="R2385" s="19"/>
      <c r="S2385" s="14"/>
      <c r="T2385" s="2"/>
      <c r="U2385" s="2"/>
      <c r="V2385" s="2"/>
      <c r="W2385" s="2"/>
      <c r="X2385" s="2"/>
      <c r="Y2385" s="2"/>
      <c r="Z2385" s="2"/>
      <c r="AA2385" s="2"/>
      <c r="AB2385" s="2"/>
    </row>
    <row r="2386" customFormat="false" ht="15.75" hidden="false" customHeight="false" outlineLevel="0" collapsed="false">
      <c r="A2386" s="2" t="s">
        <v>624</v>
      </c>
      <c r="B2386" s="6" t="s">
        <v>612</v>
      </c>
      <c r="C2386" s="14"/>
      <c r="D2386" s="2" t="s">
        <v>613</v>
      </c>
      <c r="E2386" s="2" t="s">
        <v>622</v>
      </c>
      <c r="F2386" s="2"/>
      <c r="G2386" s="2"/>
      <c r="H2386" s="2"/>
      <c r="I2386" s="2" t="s">
        <v>90</v>
      </c>
      <c r="J2386" s="2" t="s">
        <v>36</v>
      </c>
      <c r="K2386" s="14" t="n">
        <v>20</v>
      </c>
      <c r="L2386" s="2" t="n">
        <v>10</v>
      </c>
      <c r="M2386" s="2" t="s">
        <v>630</v>
      </c>
      <c r="N2386" s="2" t="s">
        <v>616</v>
      </c>
      <c r="O2386" s="18"/>
      <c r="P2386" s="2" t="s">
        <v>631</v>
      </c>
      <c r="Q2386" s="2"/>
      <c r="R2386" s="19"/>
      <c r="S2386" s="14"/>
      <c r="T2386" s="2"/>
      <c r="U2386" s="2"/>
      <c r="V2386" s="2"/>
      <c r="W2386" s="2"/>
      <c r="X2386" s="2"/>
      <c r="Y2386" s="2"/>
      <c r="Z2386" s="2"/>
      <c r="AA2386" s="2"/>
      <c r="AB2386" s="2"/>
    </row>
    <row r="2387" customFormat="false" ht="15.75" hidden="false" customHeight="false" outlineLevel="0" collapsed="false">
      <c r="A2387" s="2" t="s">
        <v>625</v>
      </c>
      <c r="B2387" s="6" t="s">
        <v>612</v>
      </c>
      <c r="C2387" s="14"/>
      <c r="D2387" s="2" t="s">
        <v>613</v>
      </c>
      <c r="E2387" s="2" t="s">
        <v>622</v>
      </c>
      <c r="F2387" s="2"/>
      <c r="G2387" s="2"/>
      <c r="H2387" s="2"/>
      <c r="I2387" s="2" t="s">
        <v>90</v>
      </c>
      <c r="J2387" s="2" t="s">
        <v>36</v>
      </c>
      <c r="K2387" s="14" t="n">
        <v>460</v>
      </c>
      <c r="L2387" s="2" t="n">
        <v>280</v>
      </c>
      <c r="M2387" s="2" t="s">
        <v>630</v>
      </c>
      <c r="N2387" s="2" t="s">
        <v>616</v>
      </c>
      <c r="O2387" s="18"/>
      <c r="P2387" s="2" t="s">
        <v>631</v>
      </c>
      <c r="Q2387" s="2"/>
      <c r="R2387" s="19"/>
      <c r="S2387" s="14"/>
      <c r="T2387" s="2"/>
      <c r="U2387" s="2"/>
      <c r="V2387" s="2"/>
      <c r="W2387" s="2"/>
      <c r="X2387" s="2"/>
      <c r="Y2387" s="2"/>
      <c r="Z2387" s="2"/>
      <c r="AA2387" s="2"/>
      <c r="AB2387" s="2"/>
    </row>
    <row r="2388" customFormat="false" ht="15.75" hidden="false" customHeight="false" outlineLevel="0" collapsed="false">
      <c r="A2388" s="2" t="s">
        <v>626</v>
      </c>
      <c r="B2388" s="6" t="s">
        <v>612</v>
      </c>
      <c r="C2388" s="14"/>
      <c r="D2388" s="2" t="s">
        <v>613</v>
      </c>
      <c r="E2388" s="2" t="s">
        <v>614</v>
      </c>
      <c r="F2388" s="2"/>
      <c r="G2388" s="2"/>
      <c r="H2388" s="2"/>
      <c r="I2388" s="2" t="s">
        <v>90</v>
      </c>
      <c r="J2388" s="2" t="s">
        <v>36</v>
      </c>
      <c r="K2388" s="14" t="n">
        <v>90</v>
      </c>
      <c r="L2388" s="2" t="n">
        <v>40</v>
      </c>
      <c r="M2388" s="2" t="s">
        <v>630</v>
      </c>
      <c r="N2388" s="2" t="s">
        <v>616</v>
      </c>
      <c r="O2388" s="18"/>
      <c r="P2388" s="2" t="s">
        <v>631</v>
      </c>
      <c r="Q2388" s="2"/>
      <c r="R2388" s="19"/>
      <c r="S2388" s="14"/>
      <c r="T2388" s="2"/>
      <c r="U2388" s="2"/>
      <c r="V2388" s="2"/>
      <c r="W2388" s="2"/>
      <c r="X2388" s="2"/>
      <c r="Y2388" s="2"/>
      <c r="Z2388" s="2"/>
      <c r="AA2388" s="2"/>
      <c r="AB2388" s="2"/>
    </row>
    <row r="2389" customFormat="false" ht="15.75" hidden="false" customHeight="false" outlineLevel="0" collapsed="false">
      <c r="A2389" s="2" t="s">
        <v>627</v>
      </c>
      <c r="B2389" s="6" t="s">
        <v>612</v>
      </c>
      <c r="C2389" s="14"/>
      <c r="D2389" s="2" t="s">
        <v>613</v>
      </c>
      <c r="E2389" s="2" t="s">
        <v>614</v>
      </c>
      <c r="F2389" s="2"/>
      <c r="G2389" s="2"/>
      <c r="H2389" s="2"/>
      <c r="I2389" s="2" t="s">
        <v>90</v>
      </c>
      <c r="J2389" s="2" t="s">
        <v>36</v>
      </c>
      <c r="K2389" s="14" t="n">
        <v>200</v>
      </c>
      <c r="L2389" s="2" t="n">
        <v>200</v>
      </c>
      <c r="M2389" s="2" t="s">
        <v>630</v>
      </c>
      <c r="N2389" s="2" t="s">
        <v>616</v>
      </c>
      <c r="O2389" s="18"/>
      <c r="P2389" s="2" t="s">
        <v>631</v>
      </c>
      <c r="Q2389" s="2"/>
      <c r="R2389" s="19"/>
      <c r="S2389" s="14"/>
      <c r="T2389" s="2"/>
      <c r="U2389" s="2"/>
      <c r="V2389" s="2"/>
      <c r="W2389" s="2"/>
      <c r="X2389" s="2"/>
      <c r="Y2389" s="2"/>
      <c r="Z2389" s="2"/>
      <c r="AA2389" s="2"/>
      <c r="AB2389" s="2"/>
    </row>
    <row r="2390" customFormat="false" ht="15.75" hidden="false" customHeight="false" outlineLevel="0" collapsed="false">
      <c r="A2390" s="2" t="s">
        <v>611</v>
      </c>
      <c r="B2390" s="6" t="s">
        <v>612</v>
      </c>
      <c r="C2390" s="14"/>
      <c r="D2390" s="2" t="s">
        <v>613</v>
      </c>
      <c r="E2390" s="2" t="s">
        <v>614</v>
      </c>
      <c r="F2390" s="2"/>
      <c r="G2390" s="2"/>
      <c r="H2390" s="2"/>
      <c r="I2390" s="2" t="s">
        <v>90</v>
      </c>
      <c r="J2390" s="2" t="s">
        <v>37</v>
      </c>
      <c r="K2390" s="14" t="n">
        <v>6200</v>
      </c>
      <c r="L2390" s="2" t="n">
        <v>4000</v>
      </c>
      <c r="M2390" s="2" t="s">
        <v>630</v>
      </c>
      <c r="N2390" s="2" t="s">
        <v>616</v>
      </c>
      <c r="O2390" s="18"/>
      <c r="P2390" s="2" t="s">
        <v>631</v>
      </c>
      <c r="Q2390" s="2"/>
      <c r="R2390" s="19"/>
      <c r="S2390" s="14"/>
      <c r="T2390" s="2"/>
      <c r="U2390" s="2"/>
      <c r="V2390" s="2"/>
      <c r="W2390" s="2"/>
      <c r="X2390" s="2"/>
      <c r="Y2390" s="2"/>
      <c r="Z2390" s="2"/>
      <c r="AA2390" s="2"/>
      <c r="AB2390" s="2"/>
    </row>
    <row r="2391" customFormat="false" ht="15.75" hidden="false" customHeight="false" outlineLevel="0" collapsed="false">
      <c r="A2391" s="2" t="s">
        <v>617</v>
      </c>
      <c r="B2391" s="6" t="s">
        <v>612</v>
      </c>
      <c r="C2391" s="14"/>
      <c r="D2391" s="2" t="s">
        <v>613</v>
      </c>
      <c r="E2391" s="2" t="s">
        <v>614</v>
      </c>
      <c r="F2391" s="2"/>
      <c r="G2391" s="2"/>
      <c r="H2391" s="2"/>
      <c r="I2391" s="2" t="s">
        <v>90</v>
      </c>
      <c r="J2391" s="2" t="s">
        <v>37</v>
      </c>
      <c r="K2391" s="14" t="n">
        <v>2100</v>
      </c>
      <c r="L2391" s="2" t="n">
        <v>1600</v>
      </c>
      <c r="M2391" s="2" t="s">
        <v>630</v>
      </c>
      <c r="N2391" s="2" t="s">
        <v>616</v>
      </c>
      <c r="O2391" s="18"/>
      <c r="P2391" s="2" t="s">
        <v>631</v>
      </c>
      <c r="Q2391" s="2"/>
      <c r="R2391" s="19"/>
      <c r="S2391" s="14"/>
      <c r="T2391" s="2"/>
      <c r="U2391" s="2"/>
      <c r="V2391" s="2"/>
      <c r="W2391" s="2"/>
      <c r="X2391" s="2"/>
      <c r="Y2391" s="2"/>
      <c r="Z2391" s="2"/>
      <c r="AA2391" s="2"/>
      <c r="AB2391" s="2"/>
    </row>
    <row r="2392" customFormat="false" ht="15.75" hidden="false" customHeight="false" outlineLevel="0" collapsed="false">
      <c r="A2392" s="2" t="s">
        <v>618</v>
      </c>
      <c r="B2392" s="6" t="s">
        <v>612</v>
      </c>
      <c r="C2392" s="14"/>
      <c r="D2392" s="2" t="s">
        <v>613</v>
      </c>
      <c r="E2392" s="2" t="s">
        <v>143</v>
      </c>
      <c r="F2392" s="2"/>
      <c r="G2392" s="2"/>
      <c r="H2392" s="2"/>
      <c r="I2392" s="2" t="s">
        <v>90</v>
      </c>
      <c r="J2392" s="2" t="s">
        <v>37</v>
      </c>
      <c r="K2392" s="14" t="n">
        <v>0</v>
      </c>
      <c r="L2392" s="2" t="n">
        <v>0</v>
      </c>
      <c r="M2392" s="2" t="s">
        <v>630</v>
      </c>
      <c r="N2392" s="2" t="s">
        <v>616</v>
      </c>
      <c r="O2392" s="18"/>
      <c r="P2392" s="2" t="s">
        <v>631</v>
      </c>
      <c r="Q2392" s="2"/>
      <c r="R2392" s="19"/>
      <c r="S2392" s="14"/>
      <c r="T2392" s="2"/>
      <c r="U2392" s="2"/>
      <c r="V2392" s="2"/>
      <c r="W2392" s="2"/>
      <c r="X2392" s="2"/>
      <c r="Y2392" s="2"/>
      <c r="Z2392" s="2"/>
      <c r="AA2392" s="2"/>
      <c r="AB2392" s="2"/>
    </row>
    <row r="2393" customFormat="false" ht="15.75" hidden="false" customHeight="false" outlineLevel="0" collapsed="false">
      <c r="A2393" s="2" t="s">
        <v>619</v>
      </c>
      <c r="B2393" s="6" t="s">
        <v>612</v>
      </c>
      <c r="C2393" s="14"/>
      <c r="D2393" s="2" t="s">
        <v>613</v>
      </c>
      <c r="E2393" s="2" t="s">
        <v>143</v>
      </c>
      <c r="F2393" s="2"/>
      <c r="G2393" s="2"/>
      <c r="H2393" s="2"/>
      <c r="I2393" s="2" t="s">
        <v>90</v>
      </c>
      <c r="J2393" s="2" t="s">
        <v>37</v>
      </c>
      <c r="K2393" s="14" t="n">
        <v>400</v>
      </c>
      <c r="L2393" s="2" t="n">
        <v>200</v>
      </c>
      <c r="M2393" s="2" t="s">
        <v>630</v>
      </c>
      <c r="N2393" s="2" t="s">
        <v>616</v>
      </c>
      <c r="O2393" s="18"/>
      <c r="P2393" s="2" t="s">
        <v>631</v>
      </c>
      <c r="Q2393" s="2"/>
      <c r="R2393" s="19"/>
      <c r="S2393" s="14"/>
      <c r="T2393" s="2"/>
      <c r="U2393" s="2"/>
      <c r="V2393" s="2"/>
      <c r="W2393" s="2"/>
      <c r="X2393" s="2"/>
      <c r="Y2393" s="2"/>
      <c r="Z2393" s="2"/>
      <c r="AA2393" s="2"/>
      <c r="AB2393" s="2"/>
    </row>
    <row r="2394" customFormat="false" ht="15.75" hidden="false" customHeight="false" outlineLevel="0" collapsed="false">
      <c r="A2394" s="2" t="s">
        <v>620</v>
      </c>
      <c r="B2394" s="6" t="s">
        <v>612</v>
      </c>
      <c r="C2394" s="14"/>
      <c r="D2394" s="2" t="s">
        <v>613</v>
      </c>
      <c r="E2394" s="2" t="s">
        <v>143</v>
      </c>
      <c r="F2394" s="2"/>
      <c r="G2394" s="2"/>
      <c r="H2394" s="2"/>
      <c r="I2394" s="2" t="s">
        <v>90</v>
      </c>
      <c r="J2394" s="2" t="s">
        <v>37</v>
      </c>
      <c r="K2394" s="14" t="n">
        <v>0</v>
      </c>
      <c r="L2394" s="2" t="n">
        <v>0</v>
      </c>
      <c r="M2394" s="2" t="s">
        <v>630</v>
      </c>
      <c r="N2394" s="2" t="s">
        <v>616</v>
      </c>
      <c r="O2394" s="18"/>
      <c r="P2394" s="2" t="s">
        <v>631</v>
      </c>
      <c r="Q2394" s="2"/>
      <c r="R2394" s="19"/>
      <c r="S2394" s="14"/>
      <c r="T2394" s="2"/>
      <c r="U2394" s="2"/>
      <c r="V2394" s="2"/>
      <c r="W2394" s="2"/>
      <c r="X2394" s="2"/>
      <c r="Y2394" s="2"/>
      <c r="Z2394" s="2"/>
      <c r="AA2394" s="2"/>
      <c r="AB2394" s="2"/>
    </row>
    <row r="2395" customFormat="false" ht="15.75" hidden="false" customHeight="false" outlineLevel="0" collapsed="false">
      <c r="A2395" s="2" t="s">
        <v>621</v>
      </c>
      <c r="B2395" s="6" t="s">
        <v>612</v>
      </c>
      <c r="C2395" s="14"/>
      <c r="D2395" s="2" t="s">
        <v>613</v>
      </c>
      <c r="E2395" s="2" t="s">
        <v>622</v>
      </c>
      <c r="F2395" s="2"/>
      <c r="G2395" s="2"/>
      <c r="H2395" s="2"/>
      <c r="I2395" s="2" t="s">
        <v>90</v>
      </c>
      <c r="J2395" s="2" t="s">
        <v>37</v>
      </c>
      <c r="K2395" s="14" t="n">
        <v>280</v>
      </c>
      <c r="L2395" s="2" t="n">
        <v>150</v>
      </c>
      <c r="M2395" s="2" t="s">
        <v>630</v>
      </c>
      <c r="N2395" s="2" t="s">
        <v>616</v>
      </c>
      <c r="O2395" s="18"/>
      <c r="P2395" s="2" t="s">
        <v>631</v>
      </c>
      <c r="Q2395" s="2"/>
      <c r="R2395" s="19"/>
      <c r="S2395" s="14"/>
      <c r="T2395" s="2"/>
      <c r="U2395" s="2"/>
      <c r="V2395" s="2"/>
      <c r="W2395" s="2"/>
      <c r="X2395" s="2"/>
      <c r="Y2395" s="2"/>
      <c r="Z2395" s="2"/>
      <c r="AA2395" s="2"/>
      <c r="AB2395" s="2"/>
    </row>
    <row r="2396" customFormat="false" ht="15.75" hidden="false" customHeight="false" outlineLevel="0" collapsed="false">
      <c r="A2396" s="2" t="s">
        <v>623</v>
      </c>
      <c r="B2396" s="6" t="s">
        <v>612</v>
      </c>
      <c r="C2396" s="14"/>
      <c r="D2396" s="2" t="s">
        <v>613</v>
      </c>
      <c r="E2396" s="2" t="s">
        <v>622</v>
      </c>
      <c r="F2396" s="2"/>
      <c r="G2396" s="2"/>
      <c r="H2396" s="2"/>
      <c r="I2396" s="2" t="s">
        <v>90</v>
      </c>
      <c r="J2396" s="2" t="s">
        <v>37</v>
      </c>
      <c r="K2396" s="14" t="n">
        <v>440</v>
      </c>
      <c r="L2396" s="2" t="n">
        <v>300</v>
      </c>
      <c r="M2396" s="2" t="s">
        <v>630</v>
      </c>
      <c r="N2396" s="2" t="s">
        <v>616</v>
      </c>
      <c r="O2396" s="18"/>
      <c r="P2396" s="2" t="s">
        <v>631</v>
      </c>
      <c r="Q2396" s="2"/>
      <c r="R2396" s="19"/>
      <c r="S2396" s="14"/>
      <c r="T2396" s="2"/>
      <c r="U2396" s="2"/>
      <c r="V2396" s="2"/>
      <c r="W2396" s="2"/>
      <c r="X2396" s="2"/>
      <c r="Y2396" s="2"/>
      <c r="Z2396" s="2"/>
      <c r="AA2396" s="2"/>
      <c r="AB2396" s="2"/>
    </row>
    <row r="2397" customFormat="false" ht="15.75" hidden="false" customHeight="false" outlineLevel="0" collapsed="false">
      <c r="A2397" s="2" t="s">
        <v>624</v>
      </c>
      <c r="B2397" s="6" t="s">
        <v>612</v>
      </c>
      <c r="C2397" s="14"/>
      <c r="D2397" s="2" t="s">
        <v>613</v>
      </c>
      <c r="E2397" s="2" t="s">
        <v>622</v>
      </c>
      <c r="F2397" s="2"/>
      <c r="G2397" s="2"/>
      <c r="H2397" s="2"/>
      <c r="I2397" s="2" t="s">
        <v>90</v>
      </c>
      <c r="J2397" s="2" t="s">
        <v>37</v>
      </c>
      <c r="K2397" s="14" t="n">
        <v>0</v>
      </c>
      <c r="L2397" s="2" t="n">
        <v>0</v>
      </c>
      <c r="M2397" s="2" t="s">
        <v>630</v>
      </c>
      <c r="N2397" s="2" t="s">
        <v>616</v>
      </c>
      <c r="O2397" s="18"/>
      <c r="P2397" s="2" t="s">
        <v>631</v>
      </c>
      <c r="Q2397" s="2"/>
      <c r="R2397" s="19"/>
      <c r="S2397" s="14"/>
      <c r="T2397" s="2"/>
      <c r="U2397" s="2"/>
      <c r="V2397" s="2"/>
      <c r="W2397" s="2"/>
      <c r="X2397" s="2"/>
      <c r="Y2397" s="2"/>
      <c r="Z2397" s="2"/>
      <c r="AA2397" s="2"/>
      <c r="AB2397" s="2"/>
    </row>
    <row r="2398" customFormat="false" ht="15.75" hidden="false" customHeight="false" outlineLevel="0" collapsed="false">
      <c r="A2398" s="2" t="s">
        <v>625</v>
      </c>
      <c r="B2398" s="6" t="s">
        <v>612</v>
      </c>
      <c r="C2398" s="14"/>
      <c r="D2398" s="2" t="s">
        <v>613</v>
      </c>
      <c r="E2398" s="2" t="s">
        <v>622</v>
      </c>
      <c r="F2398" s="2"/>
      <c r="G2398" s="2"/>
      <c r="H2398" s="2"/>
      <c r="I2398" s="2" t="s">
        <v>90</v>
      </c>
      <c r="J2398" s="2" t="s">
        <v>37</v>
      </c>
      <c r="K2398" s="14" t="n">
        <v>810</v>
      </c>
      <c r="L2398" s="2" t="n">
        <v>490</v>
      </c>
      <c r="M2398" s="2" t="s">
        <v>630</v>
      </c>
      <c r="N2398" s="2" t="s">
        <v>616</v>
      </c>
      <c r="O2398" s="18"/>
      <c r="P2398" s="2" t="s">
        <v>631</v>
      </c>
      <c r="Q2398" s="2"/>
      <c r="R2398" s="19"/>
      <c r="S2398" s="14"/>
      <c r="T2398" s="2"/>
      <c r="U2398" s="2"/>
      <c r="V2398" s="2"/>
      <c r="W2398" s="2"/>
      <c r="X2398" s="2"/>
      <c r="Y2398" s="2"/>
      <c r="Z2398" s="2"/>
      <c r="AA2398" s="2"/>
      <c r="AB2398" s="2"/>
    </row>
    <row r="2399" customFormat="false" ht="15.75" hidden="false" customHeight="false" outlineLevel="0" collapsed="false">
      <c r="A2399" s="2" t="s">
        <v>626</v>
      </c>
      <c r="B2399" s="6" t="s">
        <v>612</v>
      </c>
      <c r="C2399" s="14"/>
      <c r="D2399" s="2" t="s">
        <v>613</v>
      </c>
      <c r="E2399" s="2" t="s">
        <v>614</v>
      </c>
      <c r="F2399" s="2"/>
      <c r="G2399" s="2"/>
      <c r="H2399" s="2"/>
      <c r="I2399" s="2" t="s">
        <v>90</v>
      </c>
      <c r="J2399" s="2" t="s">
        <v>37</v>
      </c>
      <c r="K2399" s="14" t="n">
        <v>490</v>
      </c>
      <c r="L2399" s="2" t="n">
        <v>200</v>
      </c>
      <c r="M2399" s="2" t="s">
        <v>630</v>
      </c>
      <c r="N2399" s="2" t="s">
        <v>616</v>
      </c>
      <c r="O2399" s="18"/>
      <c r="P2399" s="2" t="s">
        <v>631</v>
      </c>
      <c r="Q2399" s="2"/>
      <c r="R2399" s="19"/>
      <c r="S2399" s="14"/>
      <c r="T2399" s="2"/>
      <c r="U2399" s="2"/>
      <c r="V2399" s="2"/>
      <c r="W2399" s="2"/>
      <c r="X2399" s="2"/>
      <c r="Y2399" s="2"/>
      <c r="Z2399" s="2"/>
      <c r="AA2399" s="2"/>
      <c r="AB2399" s="2"/>
    </row>
    <row r="2400" customFormat="false" ht="15.75" hidden="false" customHeight="false" outlineLevel="0" collapsed="false">
      <c r="A2400" s="2" t="s">
        <v>627</v>
      </c>
      <c r="B2400" s="6" t="s">
        <v>612</v>
      </c>
      <c r="C2400" s="14"/>
      <c r="D2400" s="2" t="s">
        <v>613</v>
      </c>
      <c r="E2400" s="2" t="s">
        <v>614</v>
      </c>
      <c r="F2400" s="2"/>
      <c r="G2400" s="2"/>
      <c r="H2400" s="2"/>
      <c r="I2400" s="2" t="s">
        <v>90</v>
      </c>
      <c r="J2400" s="2" t="s">
        <v>37</v>
      </c>
      <c r="K2400" s="14" t="n">
        <v>100</v>
      </c>
      <c r="L2400" s="2" t="n">
        <v>60</v>
      </c>
      <c r="M2400" s="2" t="s">
        <v>630</v>
      </c>
      <c r="N2400" s="2" t="s">
        <v>616</v>
      </c>
      <c r="O2400" s="18"/>
      <c r="P2400" s="2" t="s">
        <v>631</v>
      </c>
      <c r="Q2400" s="2"/>
      <c r="R2400" s="19"/>
      <c r="S2400" s="14"/>
      <c r="T2400" s="2"/>
      <c r="U2400" s="2"/>
      <c r="V2400" s="2"/>
      <c r="W2400" s="2"/>
      <c r="X2400" s="2"/>
      <c r="Y2400" s="2"/>
      <c r="Z2400" s="2"/>
      <c r="AA2400" s="2"/>
      <c r="AB2400" s="2"/>
    </row>
    <row r="2401" customFormat="false" ht="15.75" hidden="false" customHeight="false" outlineLevel="0" collapsed="false">
      <c r="A2401" s="2" t="s">
        <v>611</v>
      </c>
      <c r="B2401" s="6" t="s">
        <v>612</v>
      </c>
      <c r="C2401" s="14"/>
      <c r="D2401" s="2" t="s">
        <v>613</v>
      </c>
      <c r="E2401" s="2" t="s">
        <v>614</v>
      </c>
      <c r="F2401" s="2"/>
      <c r="G2401" s="2"/>
      <c r="H2401" s="2"/>
      <c r="I2401" s="2" t="s">
        <v>90</v>
      </c>
      <c r="J2401" s="2" t="s">
        <v>629</v>
      </c>
      <c r="K2401" s="14" t="n">
        <v>5600</v>
      </c>
      <c r="L2401" s="2" t="n">
        <v>1500</v>
      </c>
      <c r="M2401" s="2" t="s">
        <v>630</v>
      </c>
      <c r="N2401" s="2" t="s">
        <v>616</v>
      </c>
      <c r="O2401" s="18"/>
      <c r="P2401" s="2" t="s">
        <v>631</v>
      </c>
      <c r="Q2401" s="2"/>
      <c r="R2401" s="19"/>
      <c r="S2401" s="14"/>
      <c r="T2401" s="2"/>
      <c r="U2401" s="2"/>
      <c r="V2401" s="2"/>
      <c r="W2401" s="2"/>
      <c r="X2401" s="2"/>
      <c r="Y2401" s="2"/>
      <c r="Z2401" s="2"/>
      <c r="AA2401" s="2"/>
      <c r="AB2401" s="2"/>
    </row>
    <row r="2402" customFormat="false" ht="15.75" hidden="false" customHeight="false" outlineLevel="0" collapsed="false">
      <c r="A2402" s="2" t="s">
        <v>617</v>
      </c>
      <c r="B2402" s="6" t="s">
        <v>612</v>
      </c>
      <c r="C2402" s="14"/>
      <c r="D2402" s="2" t="s">
        <v>613</v>
      </c>
      <c r="E2402" s="2" t="s">
        <v>614</v>
      </c>
      <c r="F2402" s="2"/>
      <c r="G2402" s="2"/>
      <c r="H2402" s="2"/>
      <c r="I2402" s="2" t="s">
        <v>90</v>
      </c>
      <c r="J2402" s="2" t="s">
        <v>629</v>
      </c>
      <c r="K2402" s="14" t="n">
        <v>500</v>
      </c>
      <c r="L2402" s="2" t="n">
        <v>500</v>
      </c>
      <c r="M2402" s="2" t="s">
        <v>630</v>
      </c>
      <c r="N2402" s="2" t="s">
        <v>616</v>
      </c>
      <c r="O2402" s="18"/>
      <c r="P2402" s="2" t="s">
        <v>631</v>
      </c>
      <c r="Q2402" s="2"/>
      <c r="R2402" s="19"/>
      <c r="S2402" s="14"/>
      <c r="T2402" s="2"/>
      <c r="U2402" s="2"/>
      <c r="V2402" s="2"/>
      <c r="W2402" s="2"/>
      <c r="X2402" s="2"/>
      <c r="Y2402" s="2"/>
      <c r="Z2402" s="2"/>
      <c r="AA2402" s="2"/>
      <c r="AB2402" s="2"/>
    </row>
    <row r="2403" customFormat="false" ht="15.75" hidden="false" customHeight="false" outlineLevel="0" collapsed="false">
      <c r="A2403" s="2" t="s">
        <v>618</v>
      </c>
      <c r="B2403" s="6" t="s">
        <v>612</v>
      </c>
      <c r="C2403" s="14"/>
      <c r="D2403" s="2" t="s">
        <v>613</v>
      </c>
      <c r="E2403" s="2" t="s">
        <v>143</v>
      </c>
      <c r="F2403" s="2"/>
      <c r="G2403" s="2"/>
      <c r="H2403" s="2"/>
      <c r="I2403" s="2" t="s">
        <v>90</v>
      </c>
      <c r="J2403" s="2" t="s">
        <v>629</v>
      </c>
      <c r="K2403" s="14" t="n">
        <v>80</v>
      </c>
      <c r="L2403" s="2" t="n">
        <v>300</v>
      </c>
      <c r="M2403" s="2" t="s">
        <v>630</v>
      </c>
      <c r="N2403" s="2" t="s">
        <v>616</v>
      </c>
      <c r="O2403" s="18"/>
      <c r="P2403" s="2" t="s">
        <v>631</v>
      </c>
      <c r="Q2403" s="2"/>
      <c r="R2403" s="19"/>
      <c r="S2403" s="14"/>
      <c r="T2403" s="2"/>
      <c r="U2403" s="2"/>
      <c r="V2403" s="2"/>
      <c r="W2403" s="2"/>
      <c r="X2403" s="2"/>
      <c r="Y2403" s="2"/>
      <c r="Z2403" s="2"/>
      <c r="AA2403" s="2"/>
      <c r="AB2403" s="2"/>
    </row>
    <row r="2404" customFormat="false" ht="15.75" hidden="false" customHeight="false" outlineLevel="0" collapsed="false">
      <c r="A2404" s="2" t="s">
        <v>619</v>
      </c>
      <c r="B2404" s="6" t="s">
        <v>612</v>
      </c>
      <c r="C2404" s="14"/>
      <c r="D2404" s="2" t="s">
        <v>613</v>
      </c>
      <c r="E2404" s="2" t="s">
        <v>143</v>
      </c>
      <c r="F2404" s="2"/>
      <c r="G2404" s="2"/>
      <c r="H2404" s="2"/>
      <c r="I2404" s="2" t="s">
        <v>90</v>
      </c>
      <c r="J2404" s="2" t="s">
        <v>629</v>
      </c>
      <c r="K2404" s="14" t="n">
        <v>800</v>
      </c>
      <c r="L2404" s="2" t="n">
        <v>700</v>
      </c>
      <c r="M2404" s="2" t="s">
        <v>630</v>
      </c>
      <c r="N2404" s="2" t="s">
        <v>616</v>
      </c>
      <c r="O2404" s="18"/>
      <c r="P2404" s="2" t="s">
        <v>631</v>
      </c>
      <c r="Q2404" s="2"/>
      <c r="R2404" s="19"/>
      <c r="S2404" s="14"/>
      <c r="T2404" s="2"/>
      <c r="U2404" s="2"/>
      <c r="V2404" s="2"/>
      <c r="W2404" s="2"/>
      <c r="X2404" s="2"/>
      <c r="Y2404" s="2"/>
      <c r="Z2404" s="2"/>
      <c r="AA2404" s="2"/>
      <c r="AB2404" s="2"/>
    </row>
    <row r="2405" customFormat="false" ht="15.75" hidden="false" customHeight="false" outlineLevel="0" collapsed="false">
      <c r="A2405" s="2" t="s">
        <v>620</v>
      </c>
      <c r="B2405" s="6" t="s">
        <v>612</v>
      </c>
      <c r="C2405" s="14"/>
      <c r="D2405" s="2" t="s">
        <v>613</v>
      </c>
      <c r="E2405" s="2" t="s">
        <v>143</v>
      </c>
      <c r="F2405" s="2"/>
      <c r="G2405" s="2"/>
      <c r="H2405" s="2"/>
      <c r="I2405" s="2" t="s">
        <v>90</v>
      </c>
      <c r="J2405" s="2" t="s">
        <v>629</v>
      </c>
      <c r="K2405" s="14" t="n">
        <v>200</v>
      </c>
      <c r="L2405" s="2" t="n">
        <v>500</v>
      </c>
      <c r="M2405" s="2" t="s">
        <v>630</v>
      </c>
      <c r="N2405" s="2" t="s">
        <v>616</v>
      </c>
      <c r="O2405" s="18"/>
      <c r="P2405" s="2" t="s">
        <v>631</v>
      </c>
      <c r="Q2405" s="2"/>
      <c r="R2405" s="19"/>
      <c r="S2405" s="14"/>
      <c r="T2405" s="2"/>
      <c r="U2405" s="2"/>
      <c r="V2405" s="2"/>
      <c r="W2405" s="2"/>
      <c r="X2405" s="2"/>
      <c r="Y2405" s="2"/>
      <c r="Z2405" s="2"/>
      <c r="AA2405" s="2"/>
      <c r="AB2405" s="2"/>
    </row>
    <row r="2406" customFormat="false" ht="15.75" hidden="false" customHeight="false" outlineLevel="0" collapsed="false">
      <c r="A2406" s="2" t="s">
        <v>621</v>
      </c>
      <c r="B2406" s="6" t="s">
        <v>612</v>
      </c>
      <c r="C2406" s="14"/>
      <c r="D2406" s="2" t="s">
        <v>613</v>
      </c>
      <c r="E2406" s="2" t="s">
        <v>622</v>
      </c>
      <c r="F2406" s="2"/>
      <c r="G2406" s="2"/>
      <c r="H2406" s="2"/>
      <c r="I2406" s="2" t="s">
        <v>90</v>
      </c>
      <c r="J2406" s="2" t="s">
        <v>629</v>
      </c>
      <c r="K2406" s="14" t="n">
        <v>5590</v>
      </c>
      <c r="L2406" s="2" t="n">
        <v>2100</v>
      </c>
      <c r="M2406" s="2" t="s">
        <v>630</v>
      </c>
      <c r="N2406" s="2" t="s">
        <v>616</v>
      </c>
      <c r="O2406" s="18"/>
      <c r="P2406" s="2" t="s">
        <v>631</v>
      </c>
      <c r="Q2406" s="2"/>
      <c r="R2406" s="19"/>
      <c r="S2406" s="14"/>
      <c r="T2406" s="2"/>
      <c r="U2406" s="2"/>
      <c r="V2406" s="2"/>
      <c r="W2406" s="2"/>
      <c r="X2406" s="2"/>
      <c r="Y2406" s="2"/>
      <c r="Z2406" s="2"/>
      <c r="AA2406" s="2"/>
      <c r="AB2406" s="2"/>
    </row>
    <row r="2407" customFormat="false" ht="15.75" hidden="false" customHeight="false" outlineLevel="0" collapsed="false">
      <c r="A2407" s="2" t="s">
        <v>623</v>
      </c>
      <c r="B2407" s="6" t="s">
        <v>612</v>
      </c>
      <c r="C2407" s="14"/>
      <c r="D2407" s="2" t="s">
        <v>613</v>
      </c>
      <c r="E2407" s="2" t="s">
        <v>622</v>
      </c>
      <c r="F2407" s="2"/>
      <c r="G2407" s="2"/>
      <c r="H2407" s="2"/>
      <c r="I2407" s="2" t="s">
        <v>90</v>
      </c>
      <c r="J2407" s="2" t="s">
        <v>629</v>
      </c>
      <c r="K2407" s="14" t="n">
        <v>930</v>
      </c>
      <c r="L2407" s="2" t="n">
        <v>800</v>
      </c>
      <c r="M2407" s="2" t="s">
        <v>630</v>
      </c>
      <c r="N2407" s="2" t="s">
        <v>616</v>
      </c>
      <c r="O2407" s="18"/>
      <c r="P2407" s="2" t="s">
        <v>631</v>
      </c>
      <c r="Q2407" s="2"/>
      <c r="R2407" s="19"/>
      <c r="S2407" s="14"/>
      <c r="T2407" s="2"/>
      <c r="U2407" s="2"/>
      <c r="V2407" s="2"/>
      <c r="W2407" s="2"/>
      <c r="X2407" s="2"/>
      <c r="Y2407" s="2"/>
      <c r="Z2407" s="2"/>
      <c r="AA2407" s="2"/>
      <c r="AB2407" s="2"/>
    </row>
    <row r="2408" customFormat="false" ht="15.75" hidden="false" customHeight="false" outlineLevel="0" collapsed="false">
      <c r="A2408" s="2" t="s">
        <v>624</v>
      </c>
      <c r="B2408" s="6" t="s">
        <v>612</v>
      </c>
      <c r="C2408" s="14"/>
      <c r="D2408" s="2" t="s">
        <v>613</v>
      </c>
      <c r="E2408" s="2" t="s">
        <v>622</v>
      </c>
      <c r="F2408" s="2"/>
      <c r="G2408" s="2"/>
      <c r="H2408" s="2"/>
      <c r="I2408" s="2" t="s">
        <v>90</v>
      </c>
      <c r="J2408" s="2" t="s">
        <v>629</v>
      </c>
      <c r="K2408" s="14" t="n">
        <v>1600</v>
      </c>
      <c r="L2408" s="2" t="n">
        <v>1200</v>
      </c>
      <c r="M2408" s="2" t="s">
        <v>630</v>
      </c>
      <c r="N2408" s="2" t="s">
        <v>616</v>
      </c>
      <c r="O2408" s="18"/>
      <c r="P2408" s="2" t="s">
        <v>631</v>
      </c>
      <c r="Q2408" s="2"/>
      <c r="R2408" s="19"/>
      <c r="S2408" s="14"/>
      <c r="T2408" s="2"/>
      <c r="U2408" s="2"/>
      <c r="V2408" s="2"/>
      <c r="W2408" s="2"/>
      <c r="X2408" s="2"/>
      <c r="Y2408" s="2"/>
      <c r="Z2408" s="2"/>
      <c r="AA2408" s="2"/>
      <c r="AB2408" s="2"/>
    </row>
    <row r="2409" customFormat="false" ht="15.75" hidden="false" customHeight="false" outlineLevel="0" collapsed="false">
      <c r="A2409" s="2" t="s">
        <v>625</v>
      </c>
      <c r="B2409" s="6" t="s">
        <v>612</v>
      </c>
      <c r="C2409" s="14"/>
      <c r="D2409" s="2" t="s">
        <v>613</v>
      </c>
      <c r="E2409" s="2" t="s">
        <v>622</v>
      </c>
      <c r="F2409" s="2"/>
      <c r="G2409" s="2"/>
      <c r="H2409" s="2"/>
      <c r="I2409" s="2" t="s">
        <v>90</v>
      </c>
      <c r="J2409" s="2" t="s">
        <v>629</v>
      </c>
      <c r="K2409" s="14" t="n">
        <v>930</v>
      </c>
      <c r="L2409" s="2" t="n">
        <v>300</v>
      </c>
      <c r="M2409" s="2" t="s">
        <v>630</v>
      </c>
      <c r="N2409" s="2" t="s">
        <v>616</v>
      </c>
      <c r="O2409" s="18"/>
      <c r="P2409" s="2" t="s">
        <v>631</v>
      </c>
      <c r="Q2409" s="2"/>
      <c r="R2409" s="19"/>
      <c r="S2409" s="14"/>
      <c r="T2409" s="2"/>
      <c r="U2409" s="2"/>
      <c r="V2409" s="2"/>
      <c r="W2409" s="2"/>
      <c r="X2409" s="2"/>
      <c r="Y2409" s="2"/>
      <c r="Z2409" s="2"/>
      <c r="AA2409" s="2"/>
      <c r="AB2409" s="2"/>
    </row>
    <row r="2410" customFormat="false" ht="15.75" hidden="false" customHeight="false" outlineLevel="0" collapsed="false">
      <c r="A2410" s="2" t="s">
        <v>626</v>
      </c>
      <c r="B2410" s="6" t="s">
        <v>612</v>
      </c>
      <c r="C2410" s="14"/>
      <c r="D2410" s="2" t="s">
        <v>613</v>
      </c>
      <c r="E2410" s="2" t="s">
        <v>614</v>
      </c>
      <c r="F2410" s="2"/>
      <c r="G2410" s="2"/>
      <c r="H2410" s="2"/>
      <c r="I2410" s="2" t="s">
        <v>90</v>
      </c>
      <c r="J2410" s="2" t="s">
        <v>629</v>
      </c>
      <c r="K2410" s="14" t="n">
        <v>590</v>
      </c>
      <c r="L2410" s="2" t="n">
        <v>660</v>
      </c>
      <c r="M2410" s="2" t="s">
        <v>630</v>
      </c>
      <c r="N2410" s="2" t="s">
        <v>616</v>
      </c>
      <c r="O2410" s="18"/>
      <c r="P2410" s="2" t="s">
        <v>631</v>
      </c>
      <c r="Q2410" s="2"/>
      <c r="R2410" s="19"/>
      <c r="S2410" s="14"/>
      <c r="T2410" s="2"/>
      <c r="U2410" s="2"/>
      <c r="V2410" s="2"/>
      <c r="W2410" s="2"/>
      <c r="X2410" s="2"/>
      <c r="Y2410" s="2"/>
      <c r="Z2410" s="2"/>
      <c r="AA2410" s="2"/>
      <c r="AB2410" s="2"/>
    </row>
    <row r="2411" customFormat="false" ht="15.75" hidden="false" customHeight="false" outlineLevel="0" collapsed="false">
      <c r="A2411" s="2" t="s">
        <v>627</v>
      </c>
      <c r="B2411" s="6" t="s">
        <v>612</v>
      </c>
      <c r="C2411" s="14"/>
      <c r="D2411" s="2" t="s">
        <v>613</v>
      </c>
      <c r="E2411" s="2" t="s">
        <v>614</v>
      </c>
      <c r="F2411" s="2"/>
      <c r="G2411" s="2"/>
      <c r="H2411" s="2"/>
      <c r="I2411" s="2" t="s">
        <v>90</v>
      </c>
      <c r="J2411" s="2" t="s">
        <v>629</v>
      </c>
      <c r="K2411" s="14" t="n">
        <v>500</v>
      </c>
      <c r="L2411" s="2" t="n">
        <v>1700</v>
      </c>
      <c r="M2411" s="2" t="s">
        <v>630</v>
      </c>
      <c r="N2411" s="2" t="s">
        <v>616</v>
      </c>
      <c r="O2411" s="18"/>
      <c r="P2411" s="2" t="s">
        <v>631</v>
      </c>
      <c r="Q2411" s="2"/>
      <c r="R2411" s="19"/>
      <c r="S2411" s="14"/>
      <c r="T2411" s="2"/>
      <c r="U2411" s="2"/>
      <c r="V2411" s="2"/>
      <c r="W2411" s="2"/>
      <c r="X2411" s="2"/>
      <c r="Y2411" s="2"/>
      <c r="Z2411" s="2"/>
      <c r="AA2411" s="2"/>
      <c r="AB2411" s="2"/>
    </row>
    <row r="1048576" customFormat="false" ht="15.75" hidden="false" customHeight="true" outlineLevel="0" collapsed="false"/>
  </sheetData>
  <autoFilter ref="A1:S2411"/>
  <hyperlinks>
    <hyperlink ref="O2" r:id="rId1" display="https://doi.org/10.1134/S1062359007050135"/>
    <hyperlink ref="O3" r:id="rId2" display="https://doi.org/10.1134/S1062359007050135"/>
    <hyperlink ref="O4" r:id="rId3" display="https://doi.org/10.1134/S1062359007050135"/>
    <hyperlink ref="O5" r:id="rId4" display="https://doi.org/10.1134/S1062359007050135"/>
    <hyperlink ref="O6" r:id="rId5" display="https://doi.org/10.1134/S1062359007050135"/>
    <hyperlink ref="O7" r:id="rId6" display="https://doi.org/10.1134/S1062359007050135"/>
    <hyperlink ref="O8" r:id="rId7" display="https://doi.org/10.1134/S1062359007050135"/>
    <hyperlink ref="O9" r:id="rId8" display="https://doi.org/10.1134/S1062359007050135"/>
    <hyperlink ref="O10" r:id="rId9" display="https://doi.org/10.1134/S1062359007050135"/>
    <hyperlink ref="O11" r:id="rId10" display="https://doi.org/10.1134/S1062359007050135"/>
    <hyperlink ref="O12" r:id="rId11" display="https://doi.org/10.1134/S1062359007050135"/>
    <hyperlink ref="O13" r:id="rId12" display="https://doi.org/10.1134/S1062359007050135"/>
    <hyperlink ref="O14" r:id="rId13" display="https://doi.org/10.1134/S1062359007050135"/>
    <hyperlink ref="O15" r:id="rId14" display="https://doi.org/10.1134/S1062359007050135"/>
    <hyperlink ref="O16" r:id="rId15" display="https://doi.org/10.1134/S1062359007050135"/>
    <hyperlink ref="O17" r:id="rId16" display="https://doi.org/10.1134/S1062359007050135"/>
    <hyperlink ref="O18" r:id="rId17" display="https://doi.org/10.1134/S1062359007050135"/>
    <hyperlink ref="O19" r:id="rId18" display="https://doi.org/10.1134/S1062359007050135"/>
    <hyperlink ref="O20" r:id="rId19" display="https://doi.org/10.1134/S1062359007050135"/>
    <hyperlink ref="O21" r:id="rId20" display="https://doi.org/10.1134/S1062359007050135"/>
    <hyperlink ref="O22" r:id="rId21" display="https://doi.org/10.1134/S1062359007050135"/>
    <hyperlink ref="O23" r:id="rId22" display="https://doi.org/10.1134/S1062359007050135"/>
    <hyperlink ref="O24" r:id="rId23" display="https://doi.org/10.1134/S1062359007050135"/>
    <hyperlink ref="O25" r:id="rId24" display="https://doi.org/10.1134/S1062359007050135"/>
    <hyperlink ref="O26" r:id="rId25" display="https://doi.org/10.1134/S1062359007050135"/>
    <hyperlink ref="O27" r:id="rId26" display="https://doi.org/10.1134/S1062359007050135"/>
    <hyperlink ref="O28" r:id="rId27" display="https://doi.org/10.1134/S1062359007050135"/>
    <hyperlink ref="O29" r:id="rId28" display="https://doi.org/10.1134/S1062359007050135"/>
    <hyperlink ref="O30" r:id="rId29" display="https://doi.org/10.1134/S1062359007050135"/>
    <hyperlink ref="O31" r:id="rId30" display="https://doi.org/10.1134/S1062359007050135"/>
    <hyperlink ref="O32" r:id="rId31" display="https://doi.org/10.1134/S1062359007050135"/>
    <hyperlink ref="O33" r:id="rId32" display="https://doi.org/10.1134/S1062359007050135"/>
    <hyperlink ref="O34" r:id="rId33" display="https://doi.org/10.1134/S1062359007050135"/>
    <hyperlink ref="O35" r:id="rId34" display="https://doi.org/10.1134/S1062359007050135"/>
    <hyperlink ref="O36" r:id="rId35" display="https://doi.org/10.1134/S1062359007050135"/>
    <hyperlink ref="O37" r:id="rId36" display="https://doi.org/10.1134/S1062359007050135"/>
    <hyperlink ref="O38" r:id="rId37" display="https://doi.org/10.1134/S1062359007050135"/>
    <hyperlink ref="O39" r:id="rId38" display="https://doi.org/10.1134/S1062359007050135"/>
    <hyperlink ref="O40" r:id="rId39" display="https://doi.org/10.1134/S1062359007050135"/>
    <hyperlink ref="O41" r:id="rId40" display="https://doi.org/10.1134/S1062359007050135"/>
    <hyperlink ref="O42" r:id="rId41" display="https://doi.org/10.1134/S1062359007050135"/>
    <hyperlink ref="O43" r:id="rId42" display="https://doi.org/10.1134/S1062359007050135"/>
    <hyperlink ref="O44" r:id="rId43" display="https://doi.org/10.1134/S1062359007050135"/>
    <hyperlink ref="O45" r:id="rId44" display="https://doi.org/10.1134/S1062359007050135"/>
    <hyperlink ref="O46" r:id="rId45" display="https://doi.org/10.1134/S1062359007050135"/>
    <hyperlink ref="O47" r:id="rId46" display="https://doi.org/10.1134/S1062359007050135"/>
    <hyperlink ref="O48" r:id="rId47" display="https://doi.org/10.1134/S1062359007050135"/>
    <hyperlink ref="O49" r:id="rId48" display="https://doi.org/10.1134/S1062359007050135"/>
    <hyperlink ref="O50" r:id="rId49" display="https://doi.org/10.1134/S1062359007050135"/>
    <hyperlink ref="O51" r:id="rId50" display="https://doi.org/10.1134/S1062359007050135"/>
    <hyperlink ref="O52" r:id="rId51" display="https://doi.org/10.1134/S1062359007050135"/>
    <hyperlink ref="O53" r:id="rId52" display="https://doi.org/10.1134/S1062359007050135"/>
    <hyperlink ref="O54" r:id="rId53" display="https://doi.org/10.1134/S1062359007050135"/>
    <hyperlink ref="O55" r:id="rId54" display="https://doi.org/10.1134/S1062359007050135"/>
    <hyperlink ref="O56" r:id="rId55" display="https://doi.org/10.1134/S1062359007050135"/>
    <hyperlink ref="O57" r:id="rId56" display="https://doi.org/10.1134/S1062359007050135"/>
    <hyperlink ref="O58" r:id="rId57" display="https://doi.org/10.1134/S1062359007050135"/>
    <hyperlink ref="O59" r:id="rId58" display="https://doi.org/10.1134/S1062359007050135"/>
    <hyperlink ref="O60" r:id="rId59" display="https://doi.org/10.1134/S1062359007050135"/>
    <hyperlink ref="O61" r:id="rId60" display="http://www.jstor.org/stable/2424109"/>
    <hyperlink ref="O62" r:id="rId61" display="http://www.jstor.org/stable/2424109"/>
    <hyperlink ref="O63" r:id="rId62" display="http://www.jstor.org/stable/2424109"/>
    <hyperlink ref="O64" r:id="rId63" display="http://www.jstor.org/stable/2424109"/>
    <hyperlink ref="O65" r:id="rId64" display="http://www.jstor.org/stable/2424109"/>
    <hyperlink ref="O66" r:id="rId65" display="http://www.jstor.org/stable/2424109"/>
    <hyperlink ref="O67" r:id="rId66" display="http://www.jstor.org/stable/2424109"/>
    <hyperlink ref="O68" r:id="rId67" display="http://www.jstor.org/stable/2424109"/>
    <hyperlink ref="O69" r:id="rId68" display="http://www.jstor.org/stable/2424109"/>
    <hyperlink ref="O70" r:id="rId69" display="http://www.jstor.org/stable/2424109"/>
    <hyperlink ref="O71" r:id="rId70" display="http://www.jstor.org/stable/2424109"/>
    <hyperlink ref="O72" r:id="rId71" display="http://www.jstor.org/stable/2424109"/>
    <hyperlink ref="O73" r:id="rId72" display="http://www.jstor.org/stable/2424109"/>
    <hyperlink ref="O74" r:id="rId73" display="http://www.jstor.org/stable/2424109"/>
    <hyperlink ref="O75" r:id="rId74" display="http://www.jstor.org/stable/2424109"/>
    <hyperlink ref="O76" r:id="rId75" display="http://www.jstor.org/stable/2424109"/>
    <hyperlink ref="O77" r:id="rId76" display="http://www.jstor.org/stable/2424109"/>
    <hyperlink ref="O78" r:id="rId77" display="http://www.jstor.org/stable/2424109"/>
    <hyperlink ref="O79" r:id="rId78" display="http://www.jstor.org/stable/2424109"/>
    <hyperlink ref="O80" r:id="rId79" display="http://www.jstor.org/stable/2424109"/>
    <hyperlink ref="O81" r:id="rId80" display="http://www.jstor.org/stable/2424109"/>
    <hyperlink ref="O82" r:id="rId81" display="http://www.jstor.org/stable/2424109"/>
    <hyperlink ref="O83" r:id="rId82" display="http://www.jstor.org/stable/2424109"/>
    <hyperlink ref="O84" r:id="rId83" display="http://www.jstor.org/stable/2424109"/>
    <hyperlink ref="O85" r:id="rId84" display="http://www.jstor.org/stable/2424109"/>
    <hyperlink ref="O86" r:id="rId85" display="http://www.jstor.org/stable/2424109"/>
    <hyperlink ref="O87" r:id="rId86" display="http://www.jstor.org/stable/2424109"/>
    <hyperlink ref="O88" r:id="rId87" display="http://www.jstor.org/stable/2424109"/>
    <hyperlink ref="O89" r:id="rId88" display="http://www.jstor.org/stable/2424109"/>
    <hyperlink ref="O90" r:id="rId89" display="http://www.jstor.org/stable/2424109"/>
    <hyperlink ref="O91" r:id="rId90" display="http://www.jstor.org/stable/2424109"/>
    <hyperlink ref="O92" r:id="rId91" display="http://www.jstor.org/stable/2424109"/>
    <hyperlink ref="O93" r:id="rId92" display="http://www.jstor.org/stable/2424109"/>
    <hyperlink ref="O94" r:id="rId93" display="http://www.jstor.org/stable/2424109"/>
    <hyperlink ref="O95" r:id="rId94" display="http://www.jstor.org/stable/2424109"/>
    <hyperlink ref="O96" r:id="rId95" display="http://www.jstor.org/stable/2424109"/>
    <hyperlink ref="O97" r:id="rId96" display="http://www.jstor.org/stable/2424109"/>
    <hyperlink ref="O98" r:id="rId97" display="http://www.jstor.org/stable/2424109"/>
    <hyperlink ref="O99" r:id="rId98" display="http://www.jstor.org/stable/2424109"/>
    <hyperlink ref="O100" r:id="rId99" display="http://www.jstor.org/stable/2424109"/>
    <hyperlink ref="O101" r:id="rId100" display="http://www.jstor.org/stable/2424109"/>
    <hyperlink ref="O102" r:id="rId101" display="http://www.jstor.org/stable/2424109"/>
    <hyperlink ref="O103" r:id="rId102" display="http://www.jstor.org/stable/2424109"/>
    <hyperlink ref="O104" r:id="rId103" display="http://www.jstor.org/stable/2424109"/>
    <hyperlink ref="O105" r:id="rId104" display="http://www.jstor.org/stable/2424109"/>
    <hyperlink ref="O106" r:id="rId105" display="http://www.jstor.org/stable/2424109"/>
    <hyperlink ref="O107" r:id="rId106" display="http://www.jstor.org/stable/2424109"/>
    <hyperlink ref="O108" r:id="rId107" display="http://www.jstor.org/stable/2424109"/>
    <hyperlink ref="O109" r:id="rId108" display="http://www.jstor.org/stable/2424109"/>
    <hyperlink ref="O110" r:id="rId109" display="http://www.jstor.org/stable/2424109"/>
    <hyperlink ref="O111" r:id="rId110" display="http://www.jstor.org/stable/2424109"/>
    <hyperlink ref="O112" r:id="rId111" display="http://www.jstor.org/stable/2424109"/>
    <hyperlink ref="O113" r:id="rId112" display="http://www.jstor.org/stable/2424109"/>
    <hyperlink ref="O114" r:id="rId113" display="http://www.jstor.org/stable/2424109"/>
    <hyperlink ref="O115" r:id="rId114" display="http://www.jstor.org/stable/2424109"/>
    <hyperlink ref="O116" r:id="rId115" display="http://www.jstor.org/stable/2424109"/>
    <hyperlink ref="O117" r:id="rId116" display="http://www.jstor.org/stable/2424109"/>
    <hyperlink ref="O118" r:id="rId117" display="http://www.jstor.org/stable/2424109"/>
    <hyperlink ref="O119" r:id="rId118" display="http://www.jstor.org/stable/2424109"/>
    <hyperlink ref="O120" r:id="rId119" display="http://www.jstor.org/stable/2424109"/>
    <hyperlink ref="O121" r:id="rId120" display="http://www.jstor.org/stable/2424109"/>
    <hyperlink ref="O122" r:id="rId121" display="http://www.jstor.org/stable/2424109"/>
    <hyperlink ref="O123" r:id="rId122" display="http://www.jstor.org/stable/2424109"/>
    <hyperlink ref="O124" r:id="rId123" display="http://www.jstor.org/stable/2424109"/>
    <hyperlink ref="O125" r:id="rId124" display="http://www.jstor.org/stable/2424109"/>
    <hyperlink ref="O126" r:id="rId125" display="http://www.jstor.org/stable/2424109"/>
    <hyperlink ref="O127" r:id="rId126" display="http://www.jstor.org/stable/2424109"/>
    <hyperlink ref="O128" r:id="rId127" display="http://www.jstor.org/stable/2424109"/>
    <hyperlink ref="O129" r:id="rId128" display="http://www.jstor.org/stable/2424109"/>
    <hyperlink ref="O130" r:id="rId129" display="http://www.jstor.org/stable/2424109"/>
    <hyperlink ref="O131" r:id="rId130" display="http://www.jstor.org/stable/2424109"/>
    <hyperlink ref="O132" r:id="rId131" display="http://www.jstor.org/stable/2424109"/>
    <hyperlink ref="O133" r:id="rId132" display="http://www.jstor.org/stable/2424109"/>
    <hyperlink ref="O134" r:id="rId133" display="http://www.jstor.org/stable/2424109"/>
    <hyperlink ref="O135" r:id="rId134" display="http://www.jstor.org/stable/2424109"/>
    <hyperlink ref="O136" r:id="rId135" display="http://www.jstor.org/stable/2424109"/>
    <hyperlink ref="O137" r:id="rId136" display="http://www.jstor.org/stable/2424109"/>
    <hyperlink ref="O138" r:id="rId137" display="http://www.jstor.org/stable/2424109"/>
    <hyperlink ref="O139" r:id="rId138" display="http://www.jstor.org/stable/2424109"/>
    <hyperlink ref="O140" r:id="rId139" display="http://www.jstor.org/stable/2424109"/>
    <hyperlink ref="O141" r:id="rId140" display="http://www.jstor.org/stable/2424109"/>
    <hyperlink ref="O142" r:id="rId141" display="http://www.jstor.org/stable/2424109"/>
    <hyperlink ref="O143" r:id="rId142" display="http://www.jstor.org/stable/2424109"/>
    <hyperlink ref="O144" r:id="rId143" display="http://www.jstor.org/stable/2424109"/>
    <hyperlink ref="O145" r:id="rId144" display="http://www.jstor.org/stable/2424109"/>
    <hyperlink ref="O146" r:id="rId145" display="http://www.jstor.org/stable/2424109"/>
    <hyperlink ref="O147" r:id="rId146" display="http://www.jstor.org/stable/2424109"/>
    <hyperlink ref="O148" r:id="rId147" display="http://www.jstor.org/stable/2424109"/>
    <hyperlink ref="O149" r:id="rId148" display="http://www.jstor.org/stable/2424109"/>
    <hyperlink ref="O150" r:id="rId149" display="http://www.jstor.org/stable/2424109"/>
    <hyperlink ref="O151" r:id="rId150" display="http://www.jstor.org/stable/2424109"/>
    <hyperlink ref="O152" r:id="rId151" display="http://www.jstor.org/stable/2424109"/>
    <hyperlink ref="O153" r:id="rId152" display="http://www.jstor.org/stable/2424109"/>
    <hyperlink ref="O154" r:id="rId153" display="http://www.jstor.org/stable/2424109"/>
    <hyperlink ref="O155" r:id="rId154" display="http://www.jstor.org/stable/2424109"/>
    <hyperlink ref="O156" r:id="rId155" display="http://www.jstor.org/stable/2424109"/>
    <hyperlink ref="O157" r:id="rId156" display="http://www.jstor.org/stable/2424109"/>
    <hyperlink ref="O158" r:id="rId157" display="http://www.jstor.org/stable/2424109"/>
    <hyperlink ref="O159" r:id="rId158" display="http://www.jstor.org/stable/2424109"/>
    <hyperlink ref="O160" r:id="rId159" display="http://www.jstor.org/stable/2424109"/>
    <hyperlink ref="O161" r:id="rId160" display="http://www.jstor.org/stable/2424109"/>
    <hyperlink ref="O162" r:id="rId161" display="http://www.jstor.org/stable/2424109"/>
    <hyperlink ref="O163" r:id="rId162" display="http://www.jstor.org/stable/2424109"/>
    <hyperlink ref="O164" r:id="rId163" display="http://www.jstor.org/stable/2424109"/>
    <hyperlink ref="O165" r:id="rId164" display="http://www.jstor.org/stable/2424109"/>
    <hyperlink ref="O166" r:id="rId165" display="http://www.jstor.org/stable/2424109"/>
    <hyperlink ref="O167" r:id="rId166" display="http://www.jstor.org/stable/2424109"/>
    <hyperlink ref="O168" r:id="rId167" display="http://www.jstor.org/stable/2424109"/>
    <hyperlink ref="O169" r:id="rId168" display="http://www.jstor.org/stable/2424109"/>
    <hyperlink ref="O170" r:id="rId169" display="http://www.jstor.org/stable/2424109"/>
    <hyperlink ref="O171" r:id="rId170" display="http://www.jstor.org/stable/2424109"/>
    <hyperlink ref="O172" r:id="rId171" display="http://www.jstor.org/stable/2424109"/>
    <hyperlink ref="O173" r:id="rId172" display="http://www.jstor.org/stable/2424109"/>
    <hyperlink ref="O174" r:id="rId173" display="http://www.jstor.org/stable/2424109"/>
    <hyperlink ref="O175" r:id="rId174" display="http://www.jstor.org/stable/2424109"/>
    <hyperlink ref="O176" r:id="rId175" display="http://www.jstor.org/stable/23731754"/>
    <hyperlink ref="O177" r:id="rId176" display="http://www.jstor.org/stable/23731754"/>
    <hyperlink ref="O178" r:id="rId177" display="http://www.jstor.org/stable/23731754"/>
    <hyperlink ref="O179" r:id="rId178" display="http://www.jstor.org/stable/23731754"/>
    <hyperlink ref="O180" r:id="rId179" display="http://www.jstor.org/stable/23731754"/>
    <hyperlink ref="O181" r:id="rId180" display="http://www.jstor.org/stable/23731754"/>
    <hyperlink ref="O182" r:id="rId181" display="http://www.jstor.org/stable/23731754"/>
    <hyperlink ref="O183" r:id="rId182" display="http://www.jstor.org/stable/23731754"/>
    <hyperlink ref="O184" r:id="rId183" display="http://www.jstor.org/stable/23731754"/>
    <hyperlink ref="O185" r:id="rId184" display="http://www.jstor.org/stable/23731754"/>
    <hyperlink ref="O186" r:id="rId185" display="http://www.jstor.org/stable/23731754"/>
    <hyperlink ref="O187" r:id="rId186" display="http://www.jstor.org/stable/23731754"/>
    <hyperlink ref="O188" r:id="rId187" display="http://www.jstor.org/stable/23731754"/>
    <hyperlink ref="O189" r:id="rId188" display="http://www.jstor.org/stable/23731754"/>
    <hyperlink ref="O190" r:id="rId189" display="http://www.jstor.org/stable/23731754"/>
    <hyperlink ref="O191" r:id="rId190" display="http://www.jstor.org/stable/23731754"/>
    <hyperlink ref="O192" r:id="rId191" display="http://www.jstor.org/stable/23731754"/>
    <hyperlink ref="O193" r:id="rId192" display="http://www.jstor.org/stable/23731754"/>
    <hyperlink ref="O194" r:id="rId193" display="http://www.jstor.org/stable/23731754"/>
    <hyperlink ref="O195" r:id="rId194" display="http://www.jstor.org/stable/23731754"/>
    <hyperlink ref="O196" r:id="rId195" display="http://www.jstor.org/stable/23731754"/>
    <hyperlink ref="O197" r:id="rId196" display="http://www.jstor.org/stable/23731754"/>
    <hyperlink ref="O198" r:id="rId197" display="http://www.jstor.org/stable/23731754"/>
    <hyperlink ref="O199" r:id="rId198" display="http://www.jstor.org/stable/23731754"/>
    <hyperlink ref="O200" r:id="rId199" display="http://www.jstor.org/stable/23731754"/>
    <hyperlink ref="O201" r:id="rId200" display="http://www.jstor.org/stable/23731754"/>
    <hyperlink ref="O202" r:id="rId201" display="http://www.jstor.org/stable/23731754"/>
    <hyperlink ref="O203" r:id="rId202" display="http://www.jstor.org/stable/23731754"/>
    <hyperlink ref="O204" r:id="rId203" display="http://www.jstor.org/stable/23731754"/>
    <hyperlink ref="O205" r:id="rId204" display="http://www.jstor.org/stable/23731754"/>
    <hyperlink ref="O206" r:id="rId205" display="http://www.jstor.org/stable/23731754"/>
    <hyperlink ref="O207" r:id="rId206" display="http://www.jstor.org/stable/23731754"/>
    <hyperlink ref="O208" r:id="rId207" display="http://www.jstor.org/stable/23731754"/>
    <hyperlink ref="O209" r:id="rId208" display="http://www.jstor.org/stable/23731754"/>
    <hyperlink ref="O210" r:id="rId209" display="http://www.jstor.org/stable/23731754"/>
    <hyperlink ref="O211" r:id="rId210" display="http://www.jstor.org/stable/23731754"/>
    <hyperlink ref="O212" r:id="rId211" display="http://www.jstor.org/stable/23731754"/>
    <hyperlink ref="O213" r:id="rId212" display="http://www.jstor.org/stable/23731754"/>
    <hyperlink ref="O214" r:id="rId213" display="http://www.jstor.org/stable/23731754"/>
    <hyperlink ref="O215" r:id="rId214" display="http://www.jstor.org/stable/23731754"/>
    <hyperlink ref="O216" r:id="rId215" display="http://www.jstor.org/stable/23731754"/>
    <hyperlink ref="O217" r:id="rId216" display="http://www.jstor.org/stable/23731754"/>
    <hyperlink ref="O218" r:id="rId217" display="http://www.jstor.org/stable/23731754"/>
    <hyperlink ref="O219" r:id="rId218" display="http://www.jstor.org/stable/23731754"/>
    <hyperlink ref="O220" r:id="rId219" display="http://www.jstor.org/stable/23731754"/>
    <hyperlink ref="O221" r:id="rId220" display="http://www.jstor.org/stable/23731754"/>
    <hyperlink ref="O222" r:id="rId221" display="http://www.jstor.org/stable/23731754"/>
    <hyperlink ref="O223" r:id="rId222" display="http://www.jstor.org/stable/23731754"/>
    <hyperlink ref="O224" r:id="rId223" display="http://www.jstor.org/stable/23731754"/>
    <hyperlink ref="O225" r:id="rId224" display="http://www.jstor.org/stable/23731754"/>
    <hyperlink ref="O226" r:id="rId225" display="http://www.jstor.org/stable/23731754"/>
    <hyperlink ref="O227" r:id="rId226" display="http://www.jstor.org/stable/23731754"/>
    <hyperlink ref="O228" r:id="rId227" display="http://www.jstor.org/stable/23731754"/>
    <hyperlink ref="O229" r:id="rId228" display="http://www.jstor.org/stable/23731754"/>
    <hyperlink ref="O230" r:id="rId229" display="http://www.jstor.org/stable/23731754"/>
    <hyperlink ref="O231" r:id="rId230" display="http://www.jstor.org/stable/23731754"/>
    <hyperlink ref="O232" r:id="rId231" display="http://www.jstor.org/stable/23731754"/>
    <hyperlink ref="O233" r:id="rId232" display="http://www.jstor.org/stable/23731754"/>
    <hyperlink ref="O234" r:id="rId233" display="http://www.jstor.org/stable/23731754"/>
    <hyperlink ref="O235" r:id="rId234" display="http://www.jstor.org/stable/23731754"/>
    <hyperlink ref="O236" r:id="rId235" display="http://www.jstor.org/stable/23731754"/>
    <hyperlink ref="O237" r:id="rId236" display="http://www.jstor.org/stable/23731754"/>
    <hyperlink ref="O238" r:id="rId237" display="http://www.jstor.org/stable/23731754"/>
    <hyperlink ref="O239" r:id="rId238" display="http://www.jstor.org/stable/23731754"/>
    <hyperlink ref="O240" r:id="rId239" display="http://www.jstor.org/stable/23731754"/>
    <hyperlink ref="O241" r:id="rId240" display="http://www.jstor.org/stable/23731754"/>
    <hyperlink ref="O242" r:id="rId241" display="http://www.jstor.org/stable/23731754"/>
    <hyperlink ref="O243" r:id="rId242" display="http://www.jstor.org/stable/23731754"/>
    <hyperlink ref="O244" r:id="rId243" display="http://www.jstor.org/stable/23731754"/>
    <hyperlink ref="O245" r:id="rId244" display="http://www.jstor.org/stable/23731754"/>
    <hyperlink ref="O246" r:id="rId245" display="http://www.jstor.org/stable/23731754"/>
    <hyperlink ref="O247" r:id="rId246" display="http://www.jstor.org/stable/23731754"/>
    <hyperlink ref="O248" r:id="rId247" display="http://www.jstor.org/stable/23731754"/>
    <hyperlink ref="O249" r:id="rId248" display="http://www.jstor.org/stable/23731754"/>
    <hyperlink ref="O250" r:id="rId249" display="http://www.jstor.org/stable/23731754"/>
    <hyperlink ref="O251" r:id="rId250" display="http://www.jstor.org/stable/23731754"/>
    <hyperlink ref="O252" r:id="rId251" display="http://www.jstor.org/stable/23731754"/>
    <hyperlink ref="O253" r:id="rId252" display="http://www.jstor.org/stable/23731754"/>
    <hyperlink ref="O254" r:id="rId253" display="http://www.jstor.org/stable/23731754"/>
    <hyperlink ref="O255" r:id="rId254" display="http://www.jstor.org/stable/23731754"/>
    <hyperlink ref="O256" r:id="rId255" display="http://www.jstor.org/stable/23731754"/>
    <hyperlink ref="O257" r:id="rId256" display="http://www.jstor.org/stable/23731754"/>
    <hyperlink ref="O258" r:id="rId257" display="http://www.jstor.org/stable/23731754"/>
    <hyperlink ref="O259" r:id="rId258" display="http://www.jstor.org/stable/23731754"/>
    <hyperlink ref="O260" r:id="rId259" display="http://www.jstor.org/stable/23731754"/>
    <hyperlink ref="O261" r:id="rId260" display="http://www.jstor.org/stable/23731754"/>
    <hyperlink ref="O262" r:id="rId261" display="http://www.jstor.org/stable/23731754"/>
    <hyperlink ref="O263" r:id="rId262" display="http://www.jstor.org/stable/23731754"/>
    <hyperlink ref="O264" r:id="rId263" display="http://www.jstor.org/stable/23731754"/>
    <hyperlink ref="O265" r:id="rId264" display="http://www.jstor.org/stable/23731754"/>
    <hyperlink ref="O266" r:id="rId265" display="http://www.jstor.org/stable/23731754"/>
    <hyperlink ref="O267" r:id="rId266" display="http://www.jstor.org/stable/23731754"/>
    <hyperlink ref="O268" r:id="rId267" display="http://www.jstor.org/stable/23731754"/>
    <hyperlink ref="O269" r:id="rId268" display="http://www.jstor.org/stable/23731754"/>
    <hyperlink ref="O270" r:id="rId269" display="http://www.jstor.org/stable/23731754"/>
    <hyperlink ref="O271" r:id="rId270" display="http://www.jstor.org/stable/23731754"/>
    <hyperlink ref="O272" r:id="rId271" display="http://www.jstor.org/stable/23731754"/>
    <hyperlink ref="O273" r:id="rId27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74" r:id="rId27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75" r:id="rId27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76" r:id="rId27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77" r:id="rId27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78" r:id="rId27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79" r:id="rId27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0" r:id="rId27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1" r:id="rId28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2" r:id="rId28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3" r:id="rId28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4" r:id="rId28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5" r:id="rId28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6" r:id="rId28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7" r:id="rId28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8" r:id="rId28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89" r:id="rId28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0" r:id="rId28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1" r:id="rId29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2" r:id="rId29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3" r:id="rId29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4" r:id="rId29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5" r:id="rId29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6" r:id="rId29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7" r:id="rId29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8" r:id="rId29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299" r:id="rId29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0" r:id="rId29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1" r:id="rId30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2" r:id="rId30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3" r:id="rId30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4" r:id="rId30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5" r:id="rId30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6" r:id="rId30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7" r:id="rId30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8" r:id="rId30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09" r:id="rId30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0" r:id="rId30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1" r:id="rId31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2" r:id="rId31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3" r:id="rId31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4" r:id="rId31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5" r:id="rId31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6" r:id="rId31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7" r:id="rId31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8" r:id="rId31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19" r:id="rId31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0" r:id="rId31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1" r:id="rId32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2" r:id="rId32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3" r:id="rId32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4" r:id="rId32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5" r:id="rId32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6" r:id="rId32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7" r:id="rId32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8" r:id="rId32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29" r:id="rId32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0" r:id="rId32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1" r:id="rId33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2" r:id="rId33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3" r:id="rId33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4" r:id="rId33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5" r:id="rId33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6" r:id="rId33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7" r:id="rId33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8" r:id="rId33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39" r:id="rId33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40" r:id="rId33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41" r:id="rId34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42" r:id="rId34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43" r:id="rId34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44" r:id="rId34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O345" r:id="rId344" display="http://polar.pan.pl/ppr16/1995-3-4_245-266.pdf"/>
    <hyperlink ref="O346" r:id="rId345" display="http://polar.pan.pl/ppr16/1995-3-4_245-266.pdf"/>
    <hyperlink ref="O347" r:id="rId346" display="http://polar.pan.pl/ppr16/1995-3-4_245-266.pdf"/>
    <hyperlink ref="O348" r:id="rId347" display="http://polar.pan.pl/ppr16/1995-3-4_245-266.pdf"/>
    <hyperlink ref="O349" r:id="rId348" display="http://polar.pan.pl/ppr16/1995-3-4_245-266.pdf"/>
    <hyperlink ref="O350" r:id="rId349" display="http://polar.pan.pl/ppr16/1995-3-4_245-266.pdf"/>
    <hyperlink ref="O351" r:id="rId350" display="http://polar.pan.pl/ppr16/1995-3-4_245-266.pdf"/>
    <hyperlink ref="O352" r:id="rId351" display="http://polar.pan.pl/ppr16/1995-3-4_245-266.pdf"/>
    <hyperlink ref="O353" r:id="rId352" display="http://polar.pan.pl/ppr16/1995-3-4_245-266.pdf"/>
    <hyperlink ref="O354" r:id="rId353" display="http://polar.pan.pl/ppr16/1995-3-4_245-266.pdf"/>
    <hyperlink ref="O355" r:id="rId354" display="http://polar.pan.pl/ppr16/1995-3-4_245-266.pdf"/>
    <hyperlink ref="O356" r:id="rId355" display="http://polar.pan.pl/ppr16/1995-3-4_245-266.pdf"/>
    <hyperlink ref="O357" r:id="rId356" display="http://polar.pan.pl/ppr16/1995-3-4_245-266.pdf"/>
    <hyperlink ref="O358" r:id="rId357" display="http://polar.pan.pl/ppr16/1995-3-4_245-266.pdf"/>
    <hyperlink ref="O359" r:id="rId358" display="http://polar.pan.pl/ppr16/1995-3-4_245-266.pdf"/>
    <hyperlink ref="O360" r:id="rId359" display="http://polar.pan.pl/ppr16/1995-3-4_245-266.pdf"/>
    <hyperlink ref="O361" r:id="rId360" display="http://polar.pan.pl/ppr16/1995-3-4_245-266.pdf"/>
    <hyperlink ref="O362" r:id="rId361" display="http://polar.pan.pl/ppr16/1995-3-4_245-266.pdf"/>
    <hyperlink ref="O363" r:id="rId362" display="http://polar.pan.pl/ppr16/1995-3-4_245-266.pdf"/>
    <hyperlink ref="O364" r:id="rId363" display="http://polar.pan.pl/ppr16/1995-3-4_245-266.pdf"/>
    <hyperlink ref="O365" r:id="rId364" display="http://polar.pan.pl/ppr16/1995-3-4_245-266.pdf"/>
    <hyperlink ref="O366" r:id="rId365" display="http://polar.pan.pl/ppr16/1995-3-4_245-266.pdf"/>
    <hyperlink ref="O367" r:id="rId366" display="http://polar.pan.pl/ppr16/1995-3-4_245-266.pdf"/>
    <hyperlink ref="O368" r:id="rId367" display="http://polar.pan.pl/ppr16/1995-3-4_245-266.pdf"/>
    <hyperlink ref="O369" r:id="rId368" display="http://polar.pan.pl/ppr16/1995-3-4_245-266.pdf"/>
    <hyperlink ref="O370" r:id="rId369" display="http://polar.pan.pl/ppr16/1995-3-4_245-266.pdf"/>
    <hyperlink ref="O371" r:id="rId370" display="http://polar.pan.pl/ppr16/1995-3-4_245-266.pdf"/>
    <hyperlink ref="O372" r:id="rId371" display="http://polar.pan.pl/ppr16/1995-3-4_245-266.pdf"/>
    <hyperlink ref="O373" r:id="rId372" display="http://polar.pan.pl/ppr16/1995-3-4_245-266.pdf"/>
    <hyperlink ref="O374" r:id="rId373" display="http://polar.pan.pl/ppr16/1995-3-4_245-266.pdf"/>
    <hyperlink ref="O375" r:id="rId374" display="http://polar.pan.pl/ppr16/1995-3-4_245-266.pdf"/>
    <hyperlink ref="O376" r:id="rId375" display="http://polar.pan.pl/ppr16/1995-3-4_245-266.pdf"/>
    <hyperlink ref="O377" r:id="rId376" display="http://polar.pan.pl/ppr16/1995-3-4_245-266.pdf"/>
    <hyperlink ref="O378" r:id="rId377" display="http://polar.pan.pl/ppr16/1995-3-4_245-266.pdf"/>
    <hyperlink ref="O379" r:id="rId378" display="http://polar.pan.pl/ppr16/1995-3-4_245-266.pdf"/>
    <hyperlink ref="O380" r:id="rId379" display="http://polar.pan.pl/ppr16/1995-3-4_245-266.pdf"/>
    <hyperlink ref="O381" r:id="rId380" display="http://polar.pan.pl/ppr16/1995-3-4_245-266.pdf"/>
    <hyperlink ref="O382" r:id="rId381" display="http://polar.pan.pl/ppr16/1995-3-4_245-266.pdf"/>
    <hyperlink ref="O383" r:id="rId382" display="http://polar.pan.pl/ppr16/1995-3-4_245-266.pdf"/>
    <hyperlink ref="O384" r:id="rId383" display="http://polar.pan.pl/ppr16/1995-3-4_245-266.pdf"/>
    <hyperlink ref="O385" r:id="rId384" display="http://polar.pan.pl/ppr16/1995-3-4_245-266.pdf"/>
    <hyperlink ref="O386" r:id="rId385" display="http://polar.pan.pl/ppr16/1995-3-4_245-266.pdf"/>
    <hyperlink ref="O387" r:id="rId386" display="http://polar.pan.pl/ppr16/1995-3-4_245-266.pdf"/>
    <hyperlink ref="O388" r:id="rId387" display="http://polar.pan.pl/ppr16/1995-3-4_245-266.pdf"/>
    <hyperlink ref="O389" r:id="rId388" display="http://polar.pan.pl/ppr16/1995-3-4_245-266.pdf"/>
    <hyperlink ref="O390" r:id="rId389" display="http://polar.pan.pl/ppr16/1995-3-4_245-266.pdf"/>
    <hyperlink ref="O391" r:id="rId390" display="http://polar.pan.pl/ppr16/1995-3-4_245-266.pdf"/>
    <hyperlink ref="O392" r:id="rId391" display="http://polar.pan.pl/ppr16/1995-3-4_245-266.pdf"/>
    <hyperlink ref="O393" r:id="rId392" display="http://polar.pan.pl/ppr16/1995-3-4_245-266.pdf"/>
    <hyperlink ref="O394" r:id="rId393" display="http://polar.pan.pl/ppr16/1995-3-4_245-266.pdf"/>
    <hyperlink ref="O395" r:id="rId394" display="http://polar.pan.pl/ppr16/1995-3-4_245-266.pdf"/>
    <hyperlink ref="O396" r:id="rId395" display="http://polar.pan.pl/ppr16/1995-3-4_245-266.pdf"/>
    <hyperlink ref="O397" r:id="rId396" display="http://polar.pan.pl/ppr16/1995-3-4_245-266.pdf"/>
    <hyperlink ref="O398" r:id="rId397" display="http://polar.pan.pl/ppr16/1995-3-4_245-266.pdf"/>
    <hyperlink ref="O399" r:id="rId398" display="http://polar.pan.pl/ppr16/1995-3-4_245-266.pdf"/>
    <hyperlink ref="O400" r:id="rId399" display="http://polar.pan.pl/ppr16/1995-3-4_245-266.pdf"/>
    <hyperlink ref="O401" r:id="rId400" display="http://polar.pan.pl/ppr16/1995-3-4_245-266.pdf"/>
    <hyperlink ref="O402" r:id="rId401" display="http://polar.pan.pl/ppr16/1995-3-4_245-266.pdf"/>
    <hyperlink ref="O403" r:id="rId402" display="http://polar.pan.pl/ppr16/1995-3-4_245-266.pdf"/>
    <hyperlink ref="O404" r:id="rId403" display="http://www.metla.fi/silvafennica/full/sf39/sf391005.pdf"/>
    <hyperlink ref="O405" r:id="rId404" display="http://www.metla.fi/silvafennica/full/sf39/sf391005.pdf"/>
    <hyperlink ref="O406" r:id="rId405" display="http://www.metla.fi/silvafennica/full/sf39/sf391005.pdf"/>
    <hyperlink ref="O407" r:id="rId406" display="http://www.metla.fi/silvafennica/full/sf39/sf391005.pdf"/>
    <hyperlink ref="O408" r:id="rId407" display="http://www.metla.fi/silvafennica/full/sf39/sf391005.pdf"/>
    <hyperlink ref="O409" r:id="rId408" display="http://www.metla.fi/silvafennica/full/sf39/sf391005.pdf"/>
    <hyperlink ref="O410" r:id="rId409" display="http://www.metla.fi/silvafennica/full/sf39/sf391005.pdf"/>
    <hyperlink ref="O411" r:id="rId410" display="http://www.metla.fi/silvafennica/full/sf39/sf391005.pdf"/>
    <hyperlink ref="O412" r:id="rId411" display="http://www.metla.fi/silvafennica/full/sf39/sf391005.pdf"/>
    <hyperlink ref="O413" r:id="rId412" display="http://www.metla.fi/silvafennica/full/sf39/sf391005.pdf"/>
    <hyperlink ref="O414" r:id="rId413" display="http://www.metla.fi/silvafennica/full/sf39/sf391005.pdf"/>
    <hyperlink ref="O415" r:id="rId414" display="http://www.metla.fi/silvafennica/full/sf39/sf391005.pdf"/>
    <hyperlink ref="O416" r:id="rId415" display="http://www.metla.fi/silvafennica/full/sf39/sf391005.pdf"/>
    <hyperlink ref="O417" r:id="rId416" display="http://www.metla.fi/silvafennica/full/sf39/sf391005.pdf"/>
    <hyperlink ref="O418" r:id="rId417" display="http://www.metla.fi/silvafennica/full/sf39/sf391005.pdf"/>
    <hyperlink ref="O419" r:id="rId418" display="http://www.metla.fi/silvafennica/full/sf39/sf391005.pdf"/>
    <hyperlink ref="O420" r:id="rId419" display="http://www.metla.fi/silvafennica/full/sf39/sf391005.pdf"/>
    <hyperlink ref="O421" r:id="rId420" display="http://www.metla.fi/silvafennica/full/sf39/sf391005.pdf"/>
    <hyperlink ref="O422" r:id="rId421" display="http://www.metla.fi/silvafennica/full/sf39/sf391005.pdf"/>
    <hyperlink ref="O423" r:id="rId422" display="http://www.metla.fi/silvafennica/full/sf39/sf391005.pdf"/>
    <hyperlink ref="O424" r:id="rId423" display="http://www.metla.fi/silvafennica/full/sf39/sf391005.pdf"/>
    <hyperlink ref="O425" r:id="rId424" display="http://www.metla.fi/silvafennica/full/sf39/sf391005.pdf"/>
    <hyperlink ref="O426" r:id="rId425" display="http://www.metla.fi/silvafennica/full/sf39/sf391005.pdf"/>
    <hyperlink ref="O427" r:id="rId426" display="http://www.metla.fi/silvafennica/full/sf39/sf391005.pdf"/>
    <hyperlink ref="O428" r:id="rId427" display="http://www.metla.fi/silvafennica/full/sf39/sf391005.pdf"/>
    <hyperlink ref="O429" r:id="rId428" display="http://www.metla.fi/silvafennica/full/sf39/sf391005.pdf"/>
    <hyperlink ref="O430" r:id="rId429" display="http://www.metla.fi/silvafennica/full/sf39/sf391005.pdf"/>
    <hyperlink ref="O431" r:id="rId430" display="http://www.metla.fi/silvafennica/full/sf39/sf391005.pdf"/>
    <hyperlink ref="O432" r:id="rId431" display="http://www.metla.fi/silvafennica/full/sf39/sf391005.pdf"/>
    <hyperlink ref="O433" r:id="rId432" display="http://www.metla.fi/silvafennica/full/sf39/sf391005.pdf"/>
    <hyperlink ref="O434" r:id="rId433" display="http://www.jstor.org/stable/20112829"/>
    <hyperlink ref="O435" r:id="rId434" display="http://www.jstor.org/stable/20112829"/>
    <hyperlink ref="O436" r:id="rId435" display="http://www.jstor.org/stable/20112829"/>
    <hyperlink ref="O437" r:id="rId436" display="http://www.jstor.org/stable/20112829"/>
    <hyperlink ref="O438" r:id="rId437" display="http://www.jstor.org/stable/20112829"/>
    <hyperlink ref="O439" r:id="rId438" display="http://www.jstor.org/stable/20112829"/>
    <hyperlink ref="O440" r:id="rId439" display="http://www.jstor.org/stable/20112829"/>
    <hyperlink ref="O441" r:id="rId440" display="http://www.jstor.org/stable/20112829"/>
    <hyperlink ref="O442" r:id="rId441" display="http://www.jstor.org/stable/20112829"/>
    <hyperlink ref="O443" r:id="rId442" display="http://www.jstor.org/stable/20112829"/>
    <hyperlink ref="O444" r:id="rId443" display="http://www.jstor.org/stable/20112829"/>
    <hyperlink ref="O445" r:id="rId444" display="http://www.jstor.org/stable/20112829"/>
    <hyperlink ref="O446" r:id="rId445" display="http://www.jstor.org/stable/20112829"/>
    <hyperlink ref="O447" r:id="rId446" display="http://www.jstor.org/stable/20112829"/>
    <hyperlink ref="O448" r:id="rId447" display="http://www.jstor.org/stable/20112829"/>
    <hyperlink ref="O449" r:id="rId448" display="http://www.jstor.org/stable/20112829"/>
    <hyperlink ref="O450" r:id="rId449" display="http://www.jstor.org/stable/20112829"/>
    <hyperlink ref="O451" r:id="rId450" display="http://www.jstor.org/stable/20112829"/>
    <hyperlink ref="O452" r:id="rId451" display="http://www.jstor.org/stable/20112829"/>
    <hyperlink ref="O453" r:id="rId452" display="http://www.jstor.org/stable/20112829"/>
    <hyperlink ref="O454" r:id="rId453" display="http://www.jstor.org/stable/20112829"/>
    <hyperlink ref="O455" r:id="rId454" display="http://www.jstor.org/stable/20112829"/>
    <hyperlink ref="O456" r:id="rId455" display="http://www.jstor.org/stable/20112829"/>
    <hyperlink ref="O457" r:id="rId456" display="http://www.jstor.org/stable/20112829"/>
    <hyperlink ref="O458" r:id="rId457" display="http://www.jstor.org/stable/20112829"/>
    <hyperlink ref="O459" r:id="rId458" display="http://www.jstor.org/stable/20112829"/>
    <hyperlink ref="O460" r:id="rId459" display="http://www.jstor.org/stable/20112829"/>
    <hyperlink ref="O461" r:id="rId460" display="http://www.jstor.org/stable/20112829"/>
    <hyperlink ref="O462" r:id="rId461" display="http://www.jstor.org/stable/20112829"/>
    <hyperlink ref="O463" r:id="rId462" display="http://www.jstor.org/stable/20112829"/>
    <hyperlink ref="O464" r:id="rId463" display="http://www.jstor.org/stable/20112829"/>
    <hyperlink ref="O465" r:id="rId464" display="http://www.jstor.org/stable/20112829"/>
    <hyperlink ref="O466" r:id="rId465" display="http://www.jstor.org/stable/20112829"/>
    <hyperlink ref="O467" r:id="rId466" display="http://www.jstor.org/stable/20112829"/>
    <hyperlink ref="O468" r:id="rId467" display="http://www.jstor.org/stable/20112829"/>
    <hyperlink ref="O469" r:id="rId468" display="http://www.jstor.org/stable/20112829"/>
    <hyperlink ref="O470" r:id="rId469" display="https://www.jstor.org/stable/pdf/3682254.pdf?refreqid=excelsior%3A82459ce5086740807e3c816fc83ef2d0"/>
    <hyperlink ref="O471" r:id="rId470" display="https://www.jstor.org/stable/pdf/3682254.pdf?refreqid=excelsior%3A82459ce5086740807e3c816fc83ef2d0"/>
    <hyperlink ref="O472" r:id="rId471" display="https://www.jstor.org/stable/pdf/3682254.pdf?refreqid=excelsior%3A82459ce5086740807e3c816fc83ef2d0"/>
    <hyperlink ref="O473" r:id="rId472" display="https://www.jstor.org/stable/pdf/3682254.pdf?refreqid=excelsior%3A82459ce5086740807e3c816fc83ef2d0"/>
    <hyperlink ref="O474" r:id="rId473" display="https://www.jstor.org/stable/pdf/3682254.pdf?refreqid=excelsior%3A82459ce5086740807e3c816fc83ef2d0"/>
    <hyperlink ref="O475" r:id="rId474" display="https://www.jstor.org/stable/pdf/3682254.pdf?refreqid=excelsior%3A82459ce5086740807e3c816fc83ef2d0"/>
    <hyperlink ref="O476" r:id="rId475" display="https://www.jstor.org/stable/pdf/3682254.pdf?refreqid=excelsior%3A82459ce5086740807e3c816fc83ef2d0"/>
    <hyperlink ref="O477" r:id="rId476" display="https://www.jstor.org/stable/pdf/3682254.pdf?refreqid=excelsior%3A82459ce5086740807e3c816fc83ef2d0"/>
    <hyperlink ref="O478" r:id="rId477" display="https://www.jstor.org/stable/pdf/3682254.pdf?refreqid=excelsior%3A82459ce5086740807e3c816fc83ef2d0"/>
    <hyperlink ref="O479" r:id="rId478" display="https://www.jstor.org/stable/pdf/3682254.pdf?refreqid=excelsior%3A82459ce5086740807e3c816fc83ef2d0"/>
    <hyperlink ref="O480" r:id="rId479" display="https://www.jstor.org/stable/pdf/3682254.pdf?refreqid=excelsior%3A82459ce5086740807e3c816fc83ef2d0"/>
    <hyperlink ref="O481" r:id="rId480" display="https://www.jstor.org/stable/pdf/3682254.pdf?refreqid=excelsior%3A82459ce5086740807e3c816fc83ef2d0"/>
    <hyperlink ref="O482" r:id="rId481" display="https://www.jstor.org/stable/pdf/3682254.pdf?refreqid=excelsior%3A82459ce5086740807e3c816fc83ef2d0"/>
    <hyperlink ref="O483" r:id="rId482" display="https://www.jstor.org/stable/pdf/3682254.pdf?refreqid=excelsior%3A82459ce5086740807e3c816fc83ef2d0"/>
    <hyperlink ref="O484" r:id="rId483" display="https://www.jstor.org/stable/pdf/3682254.pdf?refreqid=excelsior%3A82459ce5086740807e3c816fc83ef2d0"/>
    <hyperlink ref="O485" r:id="rId484" display="https://www.jstor.org/stable/pdf/3682254.pdf?refreqid=excelsior%3A82459ce5086740807e3c816fc83ef2d0"/>
    <hyperlink ref="O486" r:id="rId485" display="https://www.jstor.org/stable/pdf/3682254.pdf?refreqid=excelsior%3A82459ce5086740807e3c816fc83ef2d0"/>
    <hyperlink ref="O487" r:id="rId486" display="https://www.jstor.org/stable/pdf/3682254.pdf?refreqid=excelsior%3A82459ce5086740807e3c816fc83ef2d0"/>
    <hyperlink ref="O488" r:id="rId487" display="https://www.jstor.org/stable/pdf/3682254.pdf?refreqid=excelsior%3A82459ce5086740807e3c816fc83ef2d0"/>
    <hyperlink ref="O489" r:id="rId488" display="https://www.jstor.org/stable/pdf/3682254.pdf?refreqid=excelsior%3A82459ce5086740807e3c816fc83ef2d0"/>
    <hyperlink ref="O490" r:id="rId489" display="https://www.jstor.org/stable/pdf/3682254.pdf?refreqid=excelsior%3A82459ce5086740807e3c816fc83ef2d0"/>
    <hyperlink ref="O491" r:id="rId490" display="https://www.jstor.org/stable/pdf/3682254.pdf?refreqid=excelsior%3A82459ce5086740807e3c816fc83ef2d0"/>
    <hyperlink ref="O492" r:id="rId491" display="https://www.jstor.org/stable/pdf/3682254.pdf?refreqid=excelsior%3A82459ce5086740807e3c816fc83ef2d0"/>
    <hyperlink ref="O493" r:id="rId492" display="https://www.jstor.org/stable/pdf/3682254.pdf?refreqid=excelsior%3A82459ce5086740807e3c816fc83ef2d0"/>
    <hyperlink ref="O494" r:id="rId493" display="https://www.jstor.org/stable/pdf/3682254.pdf?refreqid=excelsior%3A82459ce5086740807e3c816fc83ef2d0"/>
    <hyperlink ref="O495" r:id="rId494" display="https://www.jstor.org/stable/pdf/3682254.pdf?refreqid=excelsior%3A82459ce5086740807e3c816fc83ef2d0"/>
    <hyperlink ref="O496" r:id="rId495" display="https://www.jstor.org/stable/pdf/3682254.pdf?refreqid=excelsior%3A82459ce5086740807e3c816fc83ef2d0"/>
    <hyperlink ref="O497" r:id="rId496" display="https://www.jstor.org/stable/pdf/3682254.pdf?refreqid=excelsior%3A82459ce5086740807e3c816fc83ef2d0"/>
    <hyperlink ref="O498" r:id="rId497" display="https://www.jstor.org/stable/pdf/3682254.pdf?refreqid=excelsior%3A82459ce5086740807e3c816fc83ef2d0"/>
    <hyperlink ref="O499" r:id="rId498" display="https://www.jstor.org/stable/pdf/3682254.pdf?refreqid=excelsior%3A82459ce5086740807e3c816fc83ef2d0"/>
    <hyperlink ref="O500" r:id="rId499" display="https://www.jstor.org/stable/pdf/3682254.pdf?refreqid=excelsior%3A82459ce5086740807e3c816fc83ef2d0"/>
    <hyperlink ref="O501" r:id="rId500" display="https://www.jstor.org/stable/pdf/3682254.pdf?refreqid=excelsior%3A82459ce5086740807e3c816fc83ef2d0"/>
    <hyperlink ref="O502" r:id="rId501" display="https://www.jstor.org/stable/pdf/3682254.pdf?refreqid=excelsior%3A82459ce5086740807e3c816fc83ef2d0"/>
    <hyperlink ref="O503" r:id="rId502" display="https://www.jstor.org/stable/pdf/3682254.pdf?refreqid=excelsior%3A82459ce5086740807e3c816fc83ef2d0"/>
    <hyperlink ref="O504" r:id="rId503" display="https://www.jstor.org/stable/pdf/3682254.pdf?refreqid=excelsior%3A82459ce5086740807e3c816fc83ef2d0"/>
    <hyperlink ref="O505" r:id="rId504" display="https://www.jstor.org/stable/pdf/3682254.pdf?refreqid=excelsior%3A82459ce5086740807e3c816fc83ef2d0"/>
    <hyperlink ref="O506" r:id="rId505" display="https://www.jstor.org/stable/pdf/3682254.pdf?refreqid=excelsior%3A82459ce5086740807e3c816fc83ef2d0"/>
    <hyperlink ref="O507" r:id="rId506" display="https://www.jstor.org/stable/pdf/3682254.pdf?refreqid=excelsior%3A82459ce5086740807e3c816fc83ef2d0"/>
    <hyperlink ref="O508" r:id="rId507" display="https://www.jstor.org/stable/pdf/3682254.pdf?refreqid=excelsior%3A82459ce5086740807e3c816fc83ef2d0"/>
    <hyperlink ref="O509" r:id="rId508" display="https://www.jstor.org/stable/pdf/3682254.pdf?refreqid=excelsior%3A82459ce5086740807e3c816fc83ef2d0"/>
    <hyperlink ref="O510" r:id="rId509" display="https://www.jstor.org/stable/pdf/3682254.pdf?refreqid=excelsior%3A82459ce5086740807e3c816fc83ef2d0"/>
    <hyperlink ref="O511" r:id="rId510" display="https://www.jstor.org/stable/pdf/3682254.pdf?refreqid=excelsior%3A82459ce5086740807e3c816fc83ef2d0"/>
    <hyperlink ref="O512" r:id="rId511" display="https://www.jstor.org/stable/pdf/3682254.pdf?refreqid=excelsior%3A82459ce5086740807e3c816fc83ef2d0"/>
    <hyperlink ref="O513" r:id="rId512" display="https://www.jstor.org/stable/pdf/3682254.pdf?refreqid=excelsior%3A82459ce5086740807e3c816fc83ef2d0"/>
    <hyperlink ref="O514" r:id="rId513" display="https://www.jstor.org/stable/pdf/3682254.pdf?refreqid=excelsior%3A82459ce5086740807e3c816fc83ef2d0"/>
    <hyperlink ref="O515" r:id="rId514" display="https://www.jstor.org/stable/pdf/3682254.pdf?refreqid=excelsior%3A82459ce5086740807e3c816fc83ef2d0"/>
    <hyperlink ref="O516" r:id="rId515" display="https://www.jstor.org/stable/pdf/3682254.pdf?refreqid=excelsior%3A82459ce5086740807e3c816fc83ef2d0"/>
    <hyperlink ref="O517" r:id="rId516" display="https://www.jstor.org/stable/pdf/3682254.pdf?refreqid=excelsior%3A82459ce5086740807e3c816fc83ef2d0"/>
    <hyperlink ref="O518" r:id="rId517" display="https://www.jstor.org/stable/pdf/3682254.pdf?refreqid=excelsior%3A82459ce5086740807e3c816fc83ef2d0"/>
    <hyperlink ref="O519" r:id="rId518" display="https://www.jstor.org/stable/pdf/3682254.pdf?refreqid=excelsior%3A82459ce5086740807e3c816fc83ef2d0"/>
    <hyperlink ref="O520" r:id="rId519" display="https://www.jstor.org/stable/pdf/3682254.pdf?refreqid=excelsior%3A82459ce5086740807e3c816fc83ef2d0"/>
    <hyperlink ref="O521" r:id="rId520" display="https://www.jstor.org/stable/pdf/3682254.pdf?refreqid=excelsior%3A82459ce5086740807e3c816fc83ef2d0"/>
    <hyperlink ref="O522" r:id="rId521" display="https://www.jstor.org/stable/pdf/3682254.pdf?refreqid=excelsior%3A82459ce5086740807e3c816fc83ef2d0"/>
    <hyperlink ref="O523" r:id="rId522" display="https://www.jstor.org/stable/pdf/3682254.pdf?refreqid=excelsior%3A82459ce5086740807e3c816fc83ef2d0"/>
    <hyperlink ref="O524" r:id="rId523" display="https://www.jstor.org/stable/pdf/3682254.pdf?refreqid=excelsior%3A82459ce5086740807e3c816fc83ef2d0"/>
    <hyperlink ref="O525" r:id="rId524" display="https://www.jstor.org/stable/pdf/3682254.pdf?refreqid=excelsior%3A82459ce5086740807e3c816fc83ef2d0"/>
    <hyperlink ref="O526" r:id="rId525" display="https://www.jstor.org/stable/pdf/3682254.pdf?refreqid=excelsior%3A82459ce5086740807e3c816fc83ef2d0"/>
    <hyperlink ref="O527" r:id="rId526" display="https://www.jstor.org/stable/pdf/3682254.pdf?refreqid=excelsior%3A82459ce5086740807e3c816fc83ef2d0"/>
    <hyperlink ref="O528" r:id="rId527" display="https://www.jstor.org/stable/pdf/3682254.pdf?refreqid=excelsior%3A82459ce5086740807e3c816fc83ef2d0"/>
    <hyperlink ref="O529" r:id="rId528" display="https://www.jstor.org/stable/pdf/3682254.pdf?refreqid=excelsior%3A82459ce5086740807e3c816fc83ef2d0"/>
    <hyperlink ref="O530" r:id="rId529" display="https://www.jstor.org/stable/pdf/3682254.pdf?refreqid=excelsior%3A82459ce5086740807e3c816fc83ef2d0"/>
    <hyperlink ref="O531" r:id="rId530" display="https://www.jstor.org/stable/pdf/3682254.pdf?refreqid=excelsior%3A82459ce5086740807e3c816fc83ef2d0"/>
    <hyperlink ref="O532" r:id="rId531" display="https://www.jstor.org/stable/pdf/3682254.pdf?refreqid=excelsior%3A82459ce5086740807e3c816fc83ef2d0"/>
    <hyperlink ref="O533" r:id="rId532" display="https://www.jstor.org/stable/pdf/3682254.pdf?refreqid=excelsior%3A82459ce5086740807e3c816fc83ef2d0"/>
    <hyperlink ref="O534" r:id="rId533" display="https://www.jstor.org/stable/pdf/3682254.pdf?refreqid=excelsior%3A82459ce5086740807e3c816fc83ef2d0"/>
    <hyperlink ref="O535" r:id="rId534" display="https://www.jstor.org/stable/pdf/3682254.pdf?refreqid=excelsior%3A82459ce5086740807e3c816fc83ef2d0"/>
    <hyperlink ref="O536" r:id="rId535" display="https://www.jstor.org/stable/pdf/3682254.pdf?refreqid=excelsior%3A82459ce5086740807e3c816fc83ef2d0"/>
    <hyperlink ref="O537" r:id="rId536" display="https://www.jstor.org/stable/pdf/3682254.pdf?refreqid=excelsior%3A82459ce5086740807e3c816fc83ef2d0"/>
    <hyperlink ref="O538" r:id="rId537" display="https://www.jstor.org/stable/pdf/3682254.pdf?refreqid=excelsior%3A82459ce5086740807e3c816fc83ef2d0"/>
    <hyperlink ref="O539" r:id="rId538" display="https://www.jstor.org/stable/pdf/3682254.pdf?refreqid=excelsior%3A82459ce5086740807e3c816fc83ef2d0"/>
    <hyperlink ref="O540" r:id="rId539" display="https://www.jstor.org/stable/pdf/3682254.pdf?refreqid=excelsior%3A82459ce5086740807e3c816fc83ef2d0"/>
    <hyperlink ref="O541" r:id="rId540" display="https://www.jstor.org/stable/pdf/3682254.pdf?refreqid=excelsior%3A82459ce5086740807e3c816fc83ef2d0"/>
    <hyperlink ref="O542" r:id="rId541" display="https://www.jstor.org/stable/pdf/3682254.pdf?refreqid=excelsior%3A82459ce5086740807e3c816fc83ef2d0"/>
    <hyperlink ref="O543" r:id="rId542" display="https://www.jstor.org/stable/pdf/3682254.pdf?refreqid=excelsior%3A82459ce5086740807e3c816fc83ef2d0"/>
    <hyperlink ref="O544" r:id="rId543" display="https://www.jstor.org/stable/pdf/3682254.pdf?refreqid=excelsior%3A82459ce5086740807e3c816fc83ef2d0"/>
    <hyperlink ref="O545" r:id="rId544" display="https://www.jstor.org/stable/pdf/3682254.pdf?refreqid=excelsior%3A82459ce5086740807e3c816fc83ef2d0"/>
    <hyperlink ref="O546" r:id="rId545" display="https://www.jstor.org/stable/pdf/3682254.pdf?refreqid=excelsior%3A82459ce5086740807e3c816fc83ef2d0"/>
    <hyperlink ref="O547" r:id="rId546" display="https://www.jstor.org/stable/pdf/3682254.pdf?refreqid=excelsior%3A82459ce5086740807e3c816fc83ef2d0"/>
    <hyperlink ref="O548" r:id="rId547" display="https://www.jstor.org/stable/pdf/3682254.pdf?refreqid=excelsior%3A82459ce5086740807e3c816fc83ef2d0"/>
    <hyperlink ref="O549" r:id="rId548" display="https://www.jstor.org/stable/pdf/3682254.pdf?refreqid=excelsior%3A82459ce5086740807e3c816fc83ef2d0"/>
    <hyperlink ref="O550" r:id="rId549" display="https://www.jstor.org/stable/pdf/3682254.pdf?refreqid=excelsior%3A82459ce5086740807e3c816fc83ef2d0"/>
    <hyperlink ref="O551" r:id="rId550" display="https://www.jstor.org/stable/pdf/3682254.pdf?refreqid=excelsior%3A82459ce5086740807e3c816fc83ef2d0"/>
    <hyperlink ref="O552" r:id="rId551" display="https://www.jstor.org/stable/pdf/3682254.pdf?refreqid=excelsior%3A82459ce5086740807e3c816fc83ef2d0"/>
    <hyperlink ref="O553" r:id="rId552" display="https://www.jstor.org/stable/pdf/3682254.pdf?refreqid=excelsior%3A82459ce5086740807e3c816fc83ef2d0"/>
    <hyperlink ref="O554" r:id="rId553" display="https://www.jstor.org/stable/pdf/3682254.pdf?refreqid=excelsior%3A82459ce5086740807e3c816fc83ef2d0"/>
    <hyperlink ref="O555" r:id="rId554" display="https://www.jstor.org/stable/pdf/3682254.pdf?refreqid=excelsior%3A82459ce5086740807e3c816fc83ef2d0"/>
    <hyperlink ref="O556" r:id="rId555" display="https://www.jstor.org/stable/pdf/3682254.pdf?refreqid=excelsior%3A82459ce5086740807e3c816fc83ef2d0"/>
    <hyperlink ref="O557" r:id="rId556" display="https://www.jstor.org/stable/pdf/3682254.pdf?refreqid=excelsior%3A82459ce5086740807e3c816fc83ef2d0"/>
    <hyperlink ref="O558" r:id="rId557" display="https://www.jstor.org/stable/pdf/3682254.pdf?refreqid=excelsior%3A82459ce5086740807e3c816fc83ef2d0"/>
    <hyperlink ref="O559" r:id="rId558" display="https://www.jstor.org/stable/pdf/3682254.pdf?refreqid=excelsior%3A82459ce5086740807e3c816fc83ef2d0"/>
    <hyperlink ref="O560" r:id="rId559" display="https://www.jstor.org/stable/pdf/3682254.pdf?refreqid=excelsior%3A82459ce5086740807e3c816fc83ef2d0"/>
    <hyperlink ref="O561" r:id="rId560" display="https://www.jstor.org/stable/pdf/3682254.pdf?refreqid=excelsior%3A82459ce5086740807e3c816fc83ef2d0"/>
    <hyperlink ref="O562" r:id="rId561" display="https://www.jstor.org/stable/pdf/3682254.pdf?refreqid=excelsior%3A82459ce5086740807e3c816fc83ef2d0"/>
    <hyperlink ref="O563" r:id="rId562" display="https://www.jstor.org/stable/pdf/3682254.pdf?refreqid=excelsior%3A82459ce5086740807e3c816fc83ef2d0"/>
    <hyperlink ref="O564" r:id="rId563" display="https://www.jstor.org/stable/pdf/3682254.pdf?refreqid=excelsior%3A82459ce5086740807e3c816fc83ef2d0"/>
    <hyperlink ref="O565" r:id="rId564" display="https://www.jstor.org/stable/pdf/3682254.pdf?refreqid=excelsior%3A82459ce5086740807e3c816fc83ef2d0"/>
    <hyperlink ref="O566" r:id="rId565" display="https://www.jstor.org/stable/pdf/3682254.pdf?refreqid=excelsior%3A82459ce5086740807e3c816fc83ef2d0"/>
    <hyperlink ref="O567" r:id="rId566" display="https://www.jstor.org/stable/pdf/3682254.pdf?refreqid=excelsior%3A82459ce5086740807e3c816fc83ef2d0"/>
    <hyperlink ref="O568" r:id="rId567" display="https://www.jstor.org/stable/pdf/3682254.pdf?refreqid=excelsior%3A82459ce5086740807e3c816fc83ef2d0"/>
    <hyperlink ref="O569" r:id="rId568" display="https://www.jstor.org/stable/pdf/3682254.pdf?refreqid=excelsior%3A82459ce5086740807e3c816fc83ef2d0"/>
    <hyperlink ref="O570" r:id="rId569" display="https://www.jstor.org/stable/pdf/3682254.pdf?refreqid=excelsior%3A82459ce5086740807e3c816fc83ef2d0"/>
    <hyperlink ref="O571" r:id="rId570" display="https://www.jstor.org/stable/pdf/3682254.pdf?refreqid=excelsior%3A82459ce5086740807e3c816fc83ef2d0"/>
    <hyperlink ref="O572" r:id="rId571" display="https://www.jstor.org/stable/pdf/3682254.pdf?refreqid=excelsior%3A82459ce5086740807e3c816fc83ef2d0"/>
    <hyperlink ref="O573" r:id="rId572" display="https://www.jstor.org/stable/pdf/3682254.pdf?refreqid=excelsior%3A82459ce5086740807e3c816fc83ef2d0"/>
    <hyperlink ref="O574" r:id="rId573" display="https://onlinelibrary.wiley.com/doi/epdf/10.1046/j.1440-1703.1998.00242.x"/>
    <hyperlink ref="O575" r:id="rId574" display="https://onlinelibrary.wiley.com/doi/epdf/10.1046/j.1440-1703.1998.00242.x"/>
    <hyperlink ref="O576" r:id="rId575" display="https://onlinelibrary.wiley.com/doi/epdf/10.1046/j.1440-1703.1998.00242.x"/>
    <hyperlink ref="O577" r:id="rId576" display="https://onlinelibrary.wiley.com/doi/epdf/10.1046/j.1440-1703.1998.00242.x"/>
    <hyperlink ref="O578" r:id="rId577" display="https://onlinelibrary.wiley.com/doi/epdf/10.1046/j.1440-1703.1998.00242.x"/>
    <hyperlink ref="O579" r:id="rId578" display="https://onlinelibrary.wiley.com/doi/epdf/10.1046/j.1440-1703.1998.00242.x"/>
    <hyperlink ref="O580" r:id="rId579" display="https://onlinelibrary.wiley.com/doi/epdf/10.1046/j.1440-1703.1998.00242.x"/>
    <hyperlink ref="O581" r:id="rId580" display="https://onlinelibrary.wiley.com/doi/epdf/10.1046/j.1440-1703.1998.00242.x"/>
    <hyperlink ref="O582" r:id="rId581" display="https://onlinelibrary.wiley.com/doi/epdf/10.1046/j.1440-1703.1998.00242.x"/>
    <hyperlink ref="O583" r:id="rId582" display="https://onlinelibrary.wiley.com/doi/epdf/10.1046/j.1440-1703.1998.00242.x"/>
    <hyperlink ref="O584" r:id="rId583" display="https://onlinelibrary.wiley.com/doi/epdf/10.1046/j.1440-1703.1998.00242.x"/>
    <hyperlink ref="O585" r:id="rId584" display="https://onlinelibrary.wiley.com/doi/epdf/10.1046/j.1440-1703.1998.00242.x"/>
    <hyperlink ref="O586" r:id="rId585" display="https://onlinelibrary.wiley.com/doi/epdf/10.1046/j.1440-1703.1998.00242.x"/>
    <hyperlink ref="O587" r:id="rId586" display="https://onlinelibrary.wiley.com/doi/epdf/10.1046/j.1440-1703.1998.00242.x"/>
    <hyperlink ref="O588" r:id="rId587" display="https://onlinelibrary.wiley.com/doi/epdf/10.1046/j.1440-1703.1998.00242.x"/>
    <hyperlink ref="O589" r:id="rId588" display="https://onlinelibrary.wiley.com/doi/epdf/10.1046/j.1440-1703.1998.00242.x"/>
    <hyperlink ref="O590" r:id="rId589" display="https://onlinelibrary.wiley.com/doi/epdf/10.1046/j.1440-1703.1998.00242.x"/>
    <hyperlink ref="O591" r:id="rId590" display="https://onlinelibrary.wiley.com/doi/epdf/10.1046/j.1440-1703.1998.00242.x"/>
    <hyperlink ref="O592" r:id="rId591" display="https://onlinelibrary.wiley.com/doi/epdf/10.1046/j.1440-1703.1998.00242.x"/>
    <hyperlink ref="O593" r:id="rId592" display="https://onlinelibrary.wiley.com/doi/epdf/10.1046/j.1440-1703.1998.00242.x"/>
    <hyperlink ref="O594" r:id="rId593" display="https://onlinelibrary.wiley.com/doi/epdf/10.1046/j.1440-1703.1998.00242.x"/>
    <hyperlink ref="O595" r:id="rId594" display="https://onlinelibrary.wiley.com/doi/epdf/10.1046/j.1440-1703.1998.00242.x"/>
    <hyperlink ref="O596" r:id="rId595" display="https://onlinelibrary.wiley.com/doi/epdf/10.1046/j.1440-1703.1998.00242.x"/>
    <hyperlink ref="O597" r:id="rId596" display="https://onlinelibrary.wiley.com/doi/epdf/10.1046/j.1440-1703.1998.00242.x"/>
    <hyperlink ref="O598" r:id="rId597" display="https://onlinelibrary.wiley.com/doi/epdf/10.1046/j.1440-1703.1998.00242.x"/>
    <hyperlink ref="O599" r:id="rId598" display="https://onlinelibrary.wiley.com/doi/epdf/10.1046/j.1440-1703.1998.00242.x"/>
    <hyperlink ref="O600" r:id="rId599" display="https://onlinelibrary.wiley.com/doi/epdf/10.1046/j.1440-1703.1998.00242.x"/>
    <hyperlink ref="O601" r:id="rId600" display="https://onlinelibrary.wiley.com/doi/epdf/10.1046/j.1440-1703.1998.00242.x"/>
    <hyperlink ref="O602" r:id="rId601" display="https://onlinelibrary.wiley.com/doi/epdf/10.1046/j.1440-1703.1998.00242.x"/>
    <hyperlink ref="O603" r:id="rId602" display="https://onlinelibrary.wiley.com/doi/epdf/10.1046/j.1440-1703.1998.00242.x"/>
    <hyperlink ref="O604" r:id="rId603" display="https://onlinelibrary.wiley.com/doi/epdf/10.1046/j.1440-1703.1998.00242.x"/>
    <hyperlink ref="O605" r:id="rId604" display="https://onlinelibrary.wiley.com/doi/epdf/10.1046/j.1440-1703.1998.00242.x"/>
    <hyperlink ref="O606" r:id="rId605" display="https://onlinelibrary.wiley.com/doi/epdf/10.1046/j.1440-1703.1998.00242.x"/>
    <hyperlink ref="O607" r:id="rId606" display="https://onlinelibrary.wiley.com/doi/epdf/10.1046/j.1440-1703.1998.00242.x"/>
    <hyperlink ref="O608" r:id="rId607" display="https://onlinelibrary.wiley.com/doi/epdf/10.1046/j.1440-1703.1998.00242.x"/>
    <hyperlink ref="O609" r:id="rId608" display="https://onlinelibrary.wiley.com/doi/epdf/10.1046/j.1440-1703.1998.00242.x"/>
    <hyperlink ref="O610" r:id="rId609" display="https://onlinelibrary.wiley.com/doi/epdf/10.1046/j.1440-1703.1998.00242.x"/>
    <hyperlink ref="O611" r:id="rId610" display="https://onlinelibrary.wiley.com/doi/epdf/10.1046/j.1440-1703.1998.00242.x"/>
    <hyperlink ref="O612" r:id="rId611" display="https://onlinelibrary.wiley.com/doi/epdf/10.1046/j.1440-1703.1998.00242.x"/>
    <hyperlink ref="O613" r:id="rId612" display="https://onlinelibrary.wiley.com/doi/epdf/10.1046/j.1440-1703.1998.00242.x"/>
    <hyperlink ref="O614" r:id="rId613" display="https://onlinelibrary.wiley.com/doi/epdf/10.1046/j.1440-1703.1998.00242.x"/>
    <hyperlink ref="O615" r:id="rId614" display="https://onlinelibrary.wiley.com/doi/epdf/10.1046/j.1440-1703.1998.00242.x"/>
    <hyperlink ref="O616" r:id="rId615" display="https://onlinelibrary.wiley.com/doi/epdf/10.1046/j.1440-1703.1998.00242.x"/>
    <hyperlink ref="O617" r:id="rId616" display="https://onlinelibrary.wiley.com/doi/epdf/10.1046/j.1440-1703.1998.00242.x"/>
    <hyperlink ref="O618" r:id="rId617" display="https://onlinelibrary.wiley.com/doi/epdf/10.1046/j.1440-1703.1998.00242.x"/>
    <hyperlink ref="O619" r:id="rId618" display="https://onlinelibrary.wiley.com/doi/epdf/10.1046/j.1440-1703.1998.00242.x"/>
    <hyperlink ref="O620" r:id="rId619" display="https://onlinelibrary.wiley.com/doi/epdf/10.1046/j.1440-1703.1998.00242.x"/>
    <hyperlink ref="O621" r:id="rId620" display="https://onlinelibrary.wiley.com/doi/epdf/10.1046/j.1440-1703.1998.00242.x"/>
    <hyperlink ref="O622" r:id="rId621" display="https://onlinelibrary.wiley.com/doi/epdf/10.1046/j.1440-1703.1998.00242.x"/>
    <hyperlink ref="O623" r:id="rId622" display="https://onlinelibrary.wiley.com/doi/epdf/10.1046/j.1440-1703.1998.00242.x"/>
    <hyperlink ref="O624" r:id="rId623" display="https://onlinelibrary.wiley.com/doi/epdf/10.1046/j.1440-1703.1998.00242.x"/>
    <hyperlink ref="O625" r:id="rId624" display="https://onlinelibrary.wiley.com/doi/epdf/10.1046/j.1440-1703.1998.00242.x"/>
    <hyperlink ref="O626" r:id="rId625" display="https://onlinelibrary.wiley.com/doi/epdf/10.1046/j.1440-1703.1998.00242.x"/>
    <hyperlink ref="O627" r:id="rId626" display="https://onlinelibrary.wiley.com/doi/epdf/10.1046/j.1440-1703.1998.00242.x"/>
    <hyperlink ref="O628" r:id="rId627" display="https://onlinelibrary.wiley.com/doi/epdf/10.1046/j.1440-1703.1998.00242.x"/>
    <hyperlink ref="O629" r:id="rId628" display="https://onlinelibrary.wiley.com/doi/epdf/10.1046/j.1440-1703.1998.00242.x"/>
    <hyperlink ref="O630" r:id="rId629" display="https://onlinelibrary.wiley.com/doi/epdf/10.1046/j.1440-1703.1998.00242.x"/>
    <hyperlink ref="O631" r:id="rId630" display="https://onlinelibrary.wiley.com/doi/epdf/10.1046/j.1440-1703.1998.00242.x"/>
    <hyperlink ref="O632" r:id="rId631" display="https://onlinelibrary.wiley.com/doi/epdf/10.1046/j.1440-1703.1998.00242.x"/>
    <hyperlink ref="O633" r:id="rId632" display="https://onlinelibrary.wiley.com/doi/epdf/10.1046/j.1440-1703.1998.00242.x"/>
    <hyperlink ref="O634" r:id="rId633" display="https://onlinelibrary.wiley.com/doi/epdf/10.1046/j.1440-1703.1998.00242.x"/>
    <hyperlink ref="O635" r:id="rId634" display="https://onlinelibrary.wiley.com/doi/epdf/10.1046/j.1440-1703.1998.00242.x"/>
    <hyperlink ref="O636" r:id="rId635" display="https://onlinelibrary.wiley.com/doi/epdf/10.1046/j.1440-1703.1998.00242.x"/>
    <hyperlink ref="O637" r:id="rId636" display="https://onlinelibrary.wiley.com/doi/epdf/10.1046/j.1440-1703.1998.00242.x"/>
    <hyperlink ref="O638" r:id="rId637" display="https://onlinelibrary.wiley.com/doi/epdf/10.1046/j.1440-1703.1998.00242.x"/>
    <hyperlink ref="O639" r:id="rId638" display="https://onlinelibrary.wiley.com/doi/epdf/10.1046/j.1440-1703.1998.00242.x"/>
    <hyperlink ref="O640" r:id="rId639" display="https://onlinelibrary.wiley.com/doi/epdf/10.1046/j.1440-1703.1998.00242.x"/>
    <hyperlink ref="O641" r:id="rId640" display="https://onlinelibrary.wiley.com/doi/epdf/10.1046/j.1440-1703.1998.00242.x"/>
    <hyperlink ref="O642" r:id="rId641" display="https://onlinelibrary.wiley.com/doi/epdf/10.1046/j.1440-1703.1998.00242.x"/>
    <hyperlink ref="O643" r:id="rId642" display="https://onlinelibrary.wiley.com/doi/epdf/10.1046/j.1440-1703.1998.00242.x"/>
    <hyperlink ref="O644" r:id="rId643" display="https://onlinelibrary.wiley.com/doi/epdf/10.1046/j.1440-1703.1998.00242.x"/>
    <hyperlink ref="O645" r:id="rId644" display="https://onlinelibrary.wiley.com/doi/epdf/10.1046/j.1440-1703.1998.00242.x"/>
    <hyperlink ref="O646" r:id="rId645" display="https://onlinelibrary.wiley.com/doi/epdf/10.1046/j.1440-1703.1998.00242.x"/>
    <hyperlink ref="O647" r:id="rId646" display="https://onlinelibrary.wiley.com/doi/epdf/10.1046/j.1440-1703.1998.00242.x"/>
    <hyperlink ref="O648" r:id="rId647" display="https://onlinelibrary.wiley.com/doi/epdf/10.1046/j.1440-1703.1998.00242.x"/>
    <hyperlink ref="O649" r:id="rId648" display="https://onlinelibrary.wiley.com/doi/epdf/10.1046/j.1440-1703.1998.00242.x"/>
    <hyperlink ref="O650" r:id="rId649" display="https://onlinelibrary.wiley.com/doi/epdf/10.1046/j.1440-1703.1998.00242.x"/>
    <hyperlink ref="O651" r:id="rId650" display="https://onlinelibrary.wiley.com/doi/epdf/10.1046/j.1440-1703.1998.00242.x"/>
    <hyperlink ref="O652" r:id="rId651" display="https://onlinelibrary.wiley.com/doi/epdf/10.1046/j.1440-1703.1998.00242.x"/>
    <hyperlink ref="O653" r:id="rId652" display="https://onlinelibrary.wiley.com/doi/epdf/10.1046/j.1440-1703.1998.00242.x"/>
    <hyperlink ref="O654" r:id="rId653" display="https://onlinelibrary.wiley.com/doi/epdf/10.1046/j.1440-1703.1998.00242.x"/>
    <hyperlink ref="O655" r:id="rId654" display="https://onlinelibrary.wiley.com/doi/epdf/10.1046/j.1440-1703.1998.00242.x"/>
    <hyperlink ref="O656" r:id="rId655" display="https://onlinelibrary.wiley.com/doi/epdf/10.1046/j.1440-1703.1998.00242.x"/>
    <hyperlink ref="O657" r:id="rId656" display="https://onlinelibrary.wiley.com/doi/epdf/10.1046/j.1440-1703.1998.00242.x"/>
    <hyperlink ref="O658" r:id="rId657" display="https://onlinelibrary.wiley.com/doi/epdf/10.1046/j.1440-1703.1998.00242.x"/>
    <hyperlink ref="O659" r:id="rId658" display="https://onlinelibrary.wiley.com/doi/epdf/10.1046/j.1440-1703.1998.00242.x"/>
    <hyperlink ref="O660" r:id="rId659" display="https://onlinelibrary.wiley.com/doi/epdf/10.1046/j.1440-1703.1998.00242.x"/>
    <hyperlink ref="O661" r:id="rId660" display="https://onlinelibrary.wiley.com/doi/epdf/10.1046/j.1440-1703.1998.00242.x"/>
    <hyperlink ref="O662" r:id="rId661" display="https://onlinelibrary.wiley.com/doi/epdf/10.1046/j.1440-1703.1998.00242.x"/>
    <hyperlink ref="O663" r:id="rId662" display="https://onlinelibrary.wiley.com/doi/epdf/10.1046/j.1440-1703.1998.00242.x"/>
    <hyperlink ref="O664" r:id="rId663" display="https://onlinelibrary.wiley.com/doi/epdf/10.1046/j.1440-1703.1998.00242.x"/>
    <hyperlink ref="O665" r:id="rId664" display="https://onlinelibrary.wiley.com/doi/epdf/10.1046/j.1440-1703.1998.00242.x"/>
    <hyperlink ref="O666" r:id="rId665" display="https://onlinelibrary.wiley.com/doi/epdf/10.1046/j.1440-1703.1998.00242.x"/>
    <hyperlink ref="O667" r:id="rId666" display="https://onlinelibrary.wiley.com/doi/epdf/10.1046/j.1440-1703.1998.00242.x"/>
    <hyperlink ref="O668" r:id="rId667" display="https://onlinelibrary.wiley.com/doi/epdf/10.1046/j.1440-1703.1998.00242.x"/>
    <hyperlink ref="O669" r:id="rId668" display="https://onlinelibrary.wiley.com/doi/epdf/10.1046/j.1440-1703.1998.00242.x"/>
    <hyperlink ref="O670" r:id="rId669" display="https://onlinelibrary.wiley.com/doi/epdf/10.1046/j.1440-1703.1998.00242.x"/>
    <hyperlink ref="O671" r:id="rId670" display="https://onlinelibrary.wiley.com/doi/epdf/10.1046/j.1440-1703.1998.00242.x"/>
    <hyperlink ref="O672" r:id="rId671" display="https://onlinelibrary.wiley.com/doi/epdf/10.1046/j.1440-1703.1998.00242.x"/>
    <hyperlink ref="O673" r:id="rId672" display="https://onlinelibrary.wiley.com/doi/epdf/10.1046/j.1440-1703.1998.00242.x"/>
    <hyperlink ref="O674" r:id="rId673" display="https://onlinelibrary.wiley.com/doi/epdf/10.1046/j.1440-1703.1998.00242.x"/>
    <hyperlink ref="O675" r:id="rId674" display="https://onlinelibrary.wiley.com/doi/epdf/10.1046/j.1440-1703.1998.00242.x"/>
    <hyperlink ref="O676" r:id="rId675" display="https://onlinelibrary.wiley.com/doi/epdf/10.1046/j.1440-1703.1998.00242.x"/>
    <hyperlink ref="O677" r:id="rId676" display="https://onlinelibrary.wiley.com/doi/epdf/10.1046/j.1440-1703.1998.00242.x"/>
    <hyperlink ref="O678" r:id="rId677" display="https://onlinelibrary.wiley.com/doi/epdf/10.1046/j.1440-1703.1998.00242.x"/>
    <hyperlink ref="O679" r:id="rId678" display="https://onlinelibrary.wiley.com/doi/epdf/10.1046/j.1440-1703.1998.00242.x"/>
    <hyperlink ref="O680" r:id="rId679" display="https://onlinelibrary.wiley.com/doi/epdf/10.1046/j.1440-1703.1998.00242.x"/>
    <hyperlink ref="O681" r:id="rId680" display="https://onlinelibrary.wiley.com/doi/epdf/10.1046/j.1440-1703.1998.00242.x"/>
    <hyperlink ref="O682" r:id="rId681" display="https://onlinelibrary.wiley.com/doi/epdf/10.1046/j.1440-1703.1998.00242.x"/>
    <hyperlink ref="O683" r:id="rId682" display="https://onlinelibrary.wiley.com/doi/epdf/10.1046/j.1440-1703.1998.00242.x"/>
    <hyperlink ref="O684" r:id="rId683" display="https://onlinelibrary.wiley.com/doi/epdf/10.1046/j.1440-1703.1998.00242.x"/>
    <hyperlink ref="O685" r:id="rId684" display="https://onlinelibrary.wiley.com/doi/epdf/10.1046/j.1440-1703.1998.00242.x"/>
    <hyperlink ref="O686" r:id="rId685" display="https://onlinelibrary.wiley.com/doi/epdf/10.1046/j.1440-1703.1998.00242.x"/>
    <hyperlink ref="O687" r:id="rId686" display="https://onlinelibrary.wiley.com/doi/epdf/10.1046/j.1440-1703.1998.00242.x"/>
    <hyperlink ref="O688" r:id="rId687" display="https://onlinelibrary.wiley.com/doi/epdf/10.1046/j.1440-1703.1998.00242.x"/>
    <hyperlink ref="O689" r:id="rId688" display="https://onlinelibrary.wiley.com/doi/epdf/10.1046/j.1440-1703.1998.00242.x"/>
    <hyperlink ref="O690" r:id="rId689" display="https://onlinelibrary.wiley.com/doi/epdf/10.1046/j.1440-1703.1998.00242.x"/>
    <hyperlink ref="O691" r:id="rId690" display="https://onlinelibrary.wiley.com/doi/epdf/10.1046/j.1440-1703.1998.00242.x"/>
    <hyperlink ref="O692" r:id="rId691" display="https://onlinelibrary.wiley.com/doi/epdf/10.1046/j.1440-1703.1998.00242.x"/>
    <hyperlink ref="O693" r:id="rId692" display="https://onlinelibrary.wiley.com/doi/epdf/10.1046/j.1440-1703.1998.00242.x"/>
    <hyperlink ref="O694" r:id="rId693" display="https://onlinelibrary.wiley.com/doi/epdf/10.1046/j.1440-1703.1998.00242.x"/>
    <hyperlink ref="O695" r:id="rId694" display="https://onlinelibrary.wiley.com/doi/epdf/10.1046/j.1440-1703.1998.00242.x"/>
    <hyperlink ref="O696" r:id="rId695" display="https://onlinelibrary.wiley.com/doi/epdf/10.1046/j.1440-1703.1998.00242.x"/>
    <hyperlink ref="O697" r:id="rId696" display="https://onlinelibrary.wiley.com/doi/epdf/10.1046/j.1440-1703.1998.00242.x"/>
    <hyperlink ref="O698" r:id="rId697" display="https://onlinelibrary.wiley.com/doi/epdf/10.1046/j.1440-1703.1998.00242.x"/>
    <hyperlink ref="O699" r:id="rId698" display="https://onlinelibrary.wiley.com/doi/epdf/10.1046/j.1440-1703.1998.00242.x"/>
    <hyperlink ref="O700" r:id="rId699" display="https://onlinelibrary.wiley.com/doi/epdf/10.1046/j.1440-1703.1998.00242.x"/>
    <hyperlink ref="O701" r:id="rId700" display="https://onlinelibrary.wiley.com/doi/epdf/10.1046/j.1440-1703.1998.00242.x"/>
    <hyperlink ref="O702" r:id="rId701" display="https://onlinelibrary.wiley.com/doi/epdf/10.1046/j.1440-1703.1998.00242.x"/>
    <hyperlink ref="O703" r:id="rId702" display="https://onlinelibrary.wiley.com/doi/epdf/10.1046/j.1440-1703.1998.00242.x"/>
    <hyperlink ref="O704" r:id="rId703" display="https://onlinelibrary.wiley.com/doi/epdf/10.1046/j.1440-1703.1998.00242.x"/>
    <hyperlink ref="O705" r:id="rId704" display="https://onlinelibrary.wiley.com/doi/epdf/10.1046/j.1440-1703.1998.00242.x"/>
    <hyperlink ref="O706" r:id="rId705" display="https://onlinelibrary.wiley.com/doi/epdf/10.1046/j.1440-1703.1998.00242.x"/>
    <hyperlink ref="O707" r:id="rId706" display="https://onlinelibrary.wiley.com/doi/epdf/10.1046/j.1440-1703.1998.00242.x"/>
    <hyperlink ref="O708" r:id="rId707" display="https://onlinelibrary.wiley.com/doi/epdf/10.1046/j.1440-1703.1998.00242.x"/>
    <hyperlink ref="O709" r:id="rId708" display="https://onlinelibrary.wiley.com/doi/epdf/10.1046/j.1440-1703.1998.00242.x"/>
    <hyperlink ref="O710" r:id="rId709" display="https://onlinelibrary.wiley.com/doi/epdf/10.1046/j.1440-1703.1998.00242.x"/>
    <hyperlink ref="O711" r:id="rId710" display="https://onlinelibrary.wiley.com/doi/epdf/10.1046/j.1440-1703.1998.00242.x"/>
    <hyperlink ref="O712" r:id="rId711" display="https://onlinelibrary.wiley.com/doi/epdf/10.1046/j.1440-1703.1998.00242.x"/>
    <hyperlink ref="O713" r:id="rId712" display="https://onlinelibrary.wiley.com/doi/epdf/10.1046/j.1440-1703.1998.00242.x"/>
    <hyperlink ref="O714" r:id="rId713" display="https://onlinelibrary.wiley.com/doi/epdf/10.1046/j.1440-1703.1998.00242.x"/>
    <hyperlink ref="O715" r:id="rId714" display="https://onlinelibrary.wiley.com/doi/epdf/10.1046/j.1440-1703.1998.00242.x"/>
    <hyperlink ref="O716" r:id="rId715" display="https://onlinelibrary.wiley.com/doi/epdf/10.1046/j.1440-1703.1998.00242.x"/>
    <hyperlink ref="O717" r:id="rId716" display="https://onlinelibrary.wiley.com/doi/epdf/10.1046/j.1440-1703.1998.00242.x"/>
    <hyperlink ref="O718" r:id="rId717" display="https://onlinelibrary.wiley.com/doi/epdf/10.1046/j.1440-1703.1998.00242.x"/>
    <hyperlink ref="O719" r:id="rId718" display="https://onlinelibrary.wiley.com/doi/epdf/10.1046/j.1440-1703.1998.00242.x"/>
    <hyperlink ref="O720" r:id="rId719" display="https://onlinelibrary.wiley.com/doi/epdf/10.1046/j.1440-1703.1998.00242.x"/>
    <hyperlink ref="O721" r:id="rId720" display="https://onlinelibrary.wiley.com/doi/epdf/10.1046/j.1440-1703.1998.00242.x"/>
    <hyperlink ref="O826" r:id="rId721" display="https://onlinelibrary.wiley.com/doi/epdf/10.1046/j.1440-1703.1998.00242.x"/>
    <hyperlink ref="O827" r:id="rId722" display="https://onlinelibrary.wiley.com/doi/epdf/10.1046/j.1440-1703.1998.00242.x"/>
    <hyperlink ref="O828" r:id="rId723" display="https://onlinelibrary.wiley.com/doi/epdf/10.1046/j.1440-1703.1998.00242.x"/>
    <hyperlink ref="O829" r:id="rId724" display="https://onlinelibrary.wiley.com/doi/epdf/10.1046/j.1440-1703.1998.00242.x"/>
    <hyperlink ref="O830" r:id="rId725" display="https://onlinelibrary.wiley.com/doi/epdf/10.1046/j.1440-1703.1998.00242.x"/>
    <hyperlink ref="O831" r:id="rId726" display="https://onlinelibrary.wiley.com/doi/epdf/10.1046/j.1440-1703.1998.00242.x"/>
    <hyperlink ref="O832" r:id="rId727" display="https://onlinelibrary.wiley.com/doi/epdf/10.1046/j.1440-1703.1998.00242.x"/>
    <hyperlink ref="O833" r:id="rId728" display="https://onlinelibrary.wiley.com/doi/epdf/10.1046/j.1440-1703.1998.00242.x"/>
    <hyperlink ref="O834" r:id="rId729" display="https://onlinelibrary.wiley.com/doi/epdf/10.1046/j.1440-1703.1998.00242.x"/>
    <hyperlink ref="O835" r:id="rId730" display="https://onlinelibrary.wiley.com/doi/epdf/10.1046/j.1440-1703.1998.00242.x"/>
    <hyperlink ref="O836" r:id="rId731" display="https://onlinelibrary.wiley.com/doi/epdf/10.1046/j.1440-1703.1998.00242.x"/>
    <hyperlink ref="O837" r:id="rId732" display="https://onlinelibrary.wiley.com/doi/epdf/10.1046/j.1440-1703.1998.00242.x"/>
    <hyperlink ref="O838" r:id="rId733" display="https://onlinelibrary.wiley.com/doi/epdf/10.1046/j.1440-1703.1998.00242.x"/>
    <hyperlink ref="O839" r:id="rId734" display="https://onlinelibrary.wiley.com/doi/epdf/10.1046/j.1440-1703.1998.00242.x"/>
    <hyperlink ref="O840" r:id="rId735" display="https://onlinelibrary.wiley.com/doi/epdf/10.1046/j.1440-1703.1998.00242.x"/>
    <hyperlink ref="O841" r:id="rId736" display="https://onlinelibrary.wiley.com/doi/epdf/10.1046/j.1440-1703.1998.00242.x"/>
    <hyperlink ref="O842" r:id="rId737" display="https://onlinelibrary.wiley.com/doi/epdf/10.1046/j.1440-1703.1998.00242.x"/>
    <hyperlink ref="O843" r:id="rId738" display="https://onlinelibrary.wiley.com/doi/epdf/10.1046/j.1440-1703.1998.00242.x"/>
    <hyperlink ref="O844" r:id="rId739" display="https://onlinelibrary.wiley.com/doi/epdf/10.1046/j.1440-1703.1998.00242.x"/>
    <hyperlink ref="O845" r:id="rId740" display="https://onlinelibrary.wiley.com/doi/epdf/10.1046/j.1440-1703.1998.00242.x"/>
    <hyperlink ref="O846" r:id="rId741" display="https://onlinelibrary.wiley.com/doi/epdf/10.1046/j.1440-1703.1998.00242.x"/>
    <hyperlink ref="O847" r:id="rId742" display="https://onlinelibrary.wiley.com/doi/epdf/10.1046/j.1440-1703.1998.00242.x"/>
    <hyperlink ref="O848" r:id="rId743" display="https://onlinelibrary.wiley.com/doi/epdf/10.1046/j.1440-1703.1998.00242.x"/>
    <hyperlink ref="O849" r:id="rId744" display="https://onlinelibrary.wiley.com/doi/epdf/10.1046/j.1440-1703.1998.00242.x"/>
    <hyperlink ref="O850" r:id="rId745" display="https://onlinelibrary.wiley.com/doi/epdf/10.1046/j.1440-1703.1998.00242.x"/>
    <hyperlink ref="O851" r:id="rId746" display="https://onlinelibrary.wiley.com/doi/epdf/10.1046/j.1440-1703.1998.00242.x"/>
    <hyperlink ref="O852" r:id="rId747" display="https://onlinelibrary.wiley.com/doi/epdf/10.1046/j.1440-1703.1998.00242.x"/>
    <hyperlink ref="O853" r:id="rId748" display="https://onlinelibrary.wiley.com/doi/epdf/10.1046/j.1440-1703.1998.00242.x"/>
    <hyperlink ref="O854" r:id="rId749" display="https://onlinelibrary.wiley.com/doi/epdf/10.1046/j.1440-1703.1998.00242.x"/>
    <hyperlink ref="O855" r:id="rId750" display="https://onlinelibrary.wiley.com/doi/epdf/10.1046/j.1440-1703.1998.00242.x"/>
    <hyperlink ref="O856" r:id="rId751" display="https://onlinelibrary.wiley.com/doi/epdf/10.1046/j.1440-1703.1998.00242.x"/>
    <hyperlink ref="O857" r:id="rId752" display="https://onlinelibrary.wiley.com/doi/epdf/10.1046/j.1440-1703.1998.00242.x"/>
    <hyperlink ref="O858" r:id="rId753" display="https://onlinelibrary.wiley.com/doi/epdf/10.1046/j.1440-1703.1998.00242.x"/>
    <hyperlink ref="O859" r:id="rId754" display="https://onlinelibrary.wiley.com/doi/epdf/10.1046/j.1440-1703.1998.00242.x"/>
    <hyperlink ref="O860" r:id="rId755" display="https://onlinelibrary.wiley.com/doi/epdf/10.1046/j.1440-1703.1998.00242.x"/>
    <hyperlink ref="O861" r:id="rId756" display="https://onlinelibrary.wiley.com/doi/epdf/10.1046/j.1440-1703.1998.00242.x"/>
    <hyperlink ref="O862" r:id="rId757" display="https://onlinelibrary.wiley.com/doi/epdf/10.1046/j.1440-1703.1998.00242.x"/>
    <hyperlink ref="O863" r:id="rId758" display="https://onlinelibrary.wiley.com/doi/epdf/10.1046/j.1440-1703.1998.00242.x"/>
    <hyperlink ref="O864" r:id="rId759" display="https://onlinelibrary.wiley.com/doi/epdf/10.1046/j.1440-1703.1998.00242.x"/>
    <hyperlink ref="O865" r:id="rId760" display="https://onlinelibrary.wiley.com/doi/epdf/10.1046/j.1440-1703.1998.00242.x"/>
    <hyperlink ref="O866" r:id="rId761" display="https://onlinelibrary.wiley.com/doi/epdf/10.1046/j.1440-1703.1998.00242.x"/>
    <hyperlink ref="O867" r:id="rId762" display="https://onlinelibrary.wiley.com/doi/epdf/10.1046/j.1440-1703.1998.00242.x"/>
    <hyperlink ref="O868" r:id="rId763" display="https://onlinelibrary.wiley.com/doi/epdf/10.1046/j.1440-1703.1998.00242.x"/>
    <hyperlink ref="O869" r:id="rId764" display="https://onlinelibrary.wiley.com/doi/epdf/10.1046/j.1440-1703.1998.00242.x"/>
    <hyperlink ref="O894" r:id="rId765" display="https://doi.org/10.1016/S0929-1393(02)00021-5"/>
    <hyperlink ref="O895" r:id="rId766" display="https://doi.org/10.1016/S0929-1393(02)00021-5"/>
    <hyperlink ref="O896" r:id="rId767" display="https://doi.org/10.1016/S0929-1393(02)00021-5"/>
    <hyperlink ref="O897" r:id="rId768" display="https://doi.org/10.1016/S0929-1393(02)00021-5"/>
    <hyperlink ref="O898" r:id="rId769" display="https://doi.org/10.1016/S0929-1393(02)00021-5"/>
    <hyperlink ref="O899" r:id="rId770" display="https://doi.org/10.1016/S0929-1393(02)00021-5"/>
    <hyperlink ref="O900" r:id="rId771" display="https://doi.org/10.1016/S0929-1393(02)00021-5"/>
    <hyperlink ref="O901" r:id="rId772" display="https://doi.org/10.1016/S0929-1393(02)00021-5"/>
    <hyperlink ref="O902" r:id="rId773" display="https://doi.org/10.1016/S0929-1393(02)00021-5"/>
    <hyperlink ref="O903" r:id="rId774" display="https://doi.org/10.1016/S0929-1393(02)00021-5"/>
    <hyperlink ref="O904" r:id="rId775" display="https://doi.org/10.1016/S0929-1393(02)00021-5"/>
    <hyperlink ref="O905" r:id="rId776" display="https://doi.org/10.1016/S0929-1393(02)00021-5"/>
    <hyperlink ref="O906" r:id="rId777" display="https://doi.org/10.1016/S0929-1393(02)00021-5"/>
    <hyperlink ref="O907" r:id="rId778" display="https://doi.org/10.1016/S0929-1393(02)00021-5"/>
    <hyperlink ref="O908" r:id="rId779" display="https://doi.org/10.1016/S0929-1393(02)00021-5"/>
    <hyperlink ref="O909" r:id="rId780" display="https://doi.org/10.1016/S0929-1393(02)00021-5"/>
    <hyperlink ref="O910" r:id="rId781" display="https://doi.org/10.1016/S0929-1393(02)00021-5"/>
    <hyperlink ref="O911" r:id="rId782" display="https://doi.org/10.1016/S0929-1393(02)00021-5"/>
    <hyperlink ref="O912" r:id="rId783" display="https://doi.org/10.1016/S0929-1393(02)00021-5"/>
    <hyperlink ref="O913" r:id="rId784" display="https://doi.org/10.1016/S0929-1393(02)00021-5"/>
    <hyperlink ref="O914" r:id="rId785" display="https://doi.org/10.1016/S0929-1393(02)00021-5"/>
    <hyperlink ref="O915" r:id="rId786" display="https://doi.org/10.1016/S0929-1393(02)00021-5"/>
    <hyperlink ref="O916" r:id="rId787" display="https://doi.org/10.1016/S0929-1393(02)00021-5"/>
    <hyperlink ref="O917" r:id="rId788" display="https://doi.org/10.1016/S0929-1393(02)00021-5"/>
    <hyperlink ref="O918" r:id="rId789" display="https://doi.org/10.1016/S0929-1393(02)00021-5"/>
    <hyperlink ref="O919" r:id="rId790" display="https://doi.org/10.1016/S0929-1393(02)00021-5"/>
    <hyperlink ref="O920" r:id="rId791" display="https://doi.org/10.1016/S0929-1393(02)00021-5"/>
    <hyperlink ref="O921" r:id="rId792" display="https://doi.org/10.1016/S0929-1393(02)00021-5"/>
    <hyperlink ref="O922" r:id="rId793" display="https://doi.org/10.1016/S0929-1393(02)00021-5"/>
    <hyperlink ref="O923" r:id="rId794" display="https://doi.org/10.1016/S0929-1393(02)00021-5"/>
    <hyperlink ref="O924" r:id="rId795" display="https://doi.org/10.1016/S0929-1393(02)00021-5"/>
    <hyperlink ref="O925" r:id="rId796" display="https://doi.org/10.1016/S0929-1393(02)00021-5"/>
    <hyperlink ref="O926" r:id="rId797" display="https://doi.org/10.1016/S0929-1393(02)00021-5"/>
    <hyperlink ref="O927" r:id="rId798" display="https://doi.org/10.1016/S0929-1393(02)00021-5"/>
    <hyperlink ref="O928" r:id="rId799" display="https://doi.org/10.1016/S0929-1393(02)00021-5"/>
    <hyperlink ref="O929" r:id="rId800" display="https://doi.org/10.1016/S0929-1393(02)00021-5"/>
    <hyperlink ref="O930" r:id="rId801" display="https://doi.org/10.1016/S0929-1393(02)00021-5"/>
    <hyperlink ref="O931" r:id="rId802" display="https://doi.org/10.1016/S0929-1393(02)00021-5"/>
    <hyperlink ref="O932" r:id="rId803" display="https://doi.org/10.1016/S0929-1393(02)00021-5"/>
    <hyperlink ref="O933" r:id="rId804" display="https://doi.org/10.1016/S0929-1393(02)00021-5"/>
    <hyperlink ref="O934" r:id="rId805" display="https://doi.org/10.1016/S0929-1393(02)00021-5"/>
    <hyperlink ref="O935" r:id="rId806" display="https://doi.org/10.1016/S0929-1393(02)00021-5"/>
    <hyperlink ref="O936" r:id="rId807" display="https://doi.org/10.1016/S0929-1393(02)00021-5"/>
    <hyperlink ref="O937" r:id="rId808" display="https://doi.org/10.1016/S0929-1393(02)00021-5"/>
    <hyperlink ref="O938" r:id="rId809" display="https://doi.org/10.1016/S0929-1393(02)00021-5"/>
    <hyperlink ref="O939" r:id="rId810" display="https://doi.org/10.1016/S0929-1393(02)00021-5"/>
    <hyperlink ref="O940" r:id="rId811" display="https://doi.org/10.1016/S0929-1393(02)00021-5"/>
    <hyperlink ref="O941" r:id="rId812" display="https://doi.org/10.1016/S0929-1393(02)00021-5"/>
    <hyperlink ref="O942" r:id="rId813" display="https://doi.org/10.1016/S0929-1393(02)00021-5"/>
    <hyperlink ref="O943" r:id="rId814" display="https://doi.org/10.1016/S0929-1393(02)00021-5"/>
    <hyperlink ref="O944" r:id="rId815" display="https://doi.org/10.1016/S0929-1393(02)00021-5"/>
    <hyperlink ref="O945" r:id="rId816" display="https://doi.org/10.1016/S0929-1393(02)00021-5"/>
    <hyperlink ref="O946" r:id="rId817" display="https://doi.org/10.1016/S0929-1393(02)00021-5"/>
    <hyperlink ref="O947" r:id="rId818" display="https://doi.org/10.1016/S0929-1393(02)00021-5"/>
    <hyperlink ref="O948" r:id="rId819" display="https://doi.org/10.1016/S0929-1393(02)00021-5"/>
    <hyperlink ref="O949" r:id="rId820" display="https://doi.org/10.1016/S0929-1393(02)00021-5"/>
    <hyperlink ref="O950" r:id="rId821" display="https://doi.org/10.1016/S0929-1393(02)00021-5"/>
    <hyperlink ref="O951" r:id="rId822" display="https://doi.org/10.1016/S0929-1393(02)00021-5"/>
    <hyperlink ref="O952" r:id="rId823" display="https://doi.org/10.1016/S0929-1393(02)00021-5"/>
    <hyperlink ref="O953" r:id="rId824" display="https://doi.org/10.1016/S0929-1393(02)00021-5"/>
    <hyperlink ref="O954" r:id="rId825" display="https://doi.org/10.1016/S0929-1393(02)00021-5"/>
    <hyperlink ref="O955" r:id="rId826" display="https://doi.org/10.1016/S0929-1393(02)00021-5"/>
    <hyperlink ref="O956" r:id="rId827" display="https://doi.org/10.1016/S0929-1393(02)00021-5"/>
    <hyperlink ref="O957" r:id="rId828" display="https://doi.org/10.1016/S0929-1393(02)00021-5"/>
    <hyperlink ref="O958" r:id="rId829" display="https://doi.org/10.1016/S0929-1393(02)00021-5"/>
    <hyperlink ref="O959" r:id="rId830" display="https://doi.org/10.1016/S0929-1393(02)00021-5"/>
    <hyperlink ref="O960" r:id="rId831" display="https://doi.org/10.1016/S0929-1393(02)00021-5"/>
    <hyperlink ref="O961" r:id="rId832" display="https://doi.org/10.1016/S0929-1393(02)00021-5"/>
    <hyperlink ref="O962" r:id="rId833" display="https://doi.org/10.1016/S0929-1393(02)00021-5"/>
    <hyperlink ref="O963" r:id="rId834" display="https://doi.org/10.1016/S0929-1393(02)00021-5"/>
    <hyperlink ref="O964" r:id="rId835" display="https://doi.org/10.1016/S0929-1393(02)00021-5"/>
    <hyperlink ref="O965" r:id="rId836" display="https://doi.org/10.1016/S0929-1393(02)00021-5"/>
    <hyperlink ref="O966" r:id="rId837" display="https://doi.org/10.1016/S0929-1393(02)00021-5"/>
    <hyperlink ref="O967" r:id="rId838" display="https://doi.org/10.1016/S0929-1393(02)00021-5"/>
    <hyperlink ref="O968" r:id="rId839" display="https://doi.org/10.1016/S0929-1393(02)00021-5"/>
    <hyperlink ref="O969" r:id="rId840" display="https://doi.org/10.1016/S0929-1393(02)00021-5"/>
    <hyperlink ref="O970" r:id="rId841" display="https://doi.org/10.1016/S0929-1393(02)00021-5"/>
    <hyperlink ref="O971" r:id="rId842" display="https://doi.org/10.1016/S0929-1393(02)00021-5"/>
    <hyperlink ref="O972" r:id="rId843" display="https://doi.org/10.1016/S0929-1393(02)00021-5"/>
    <hyperlink ref="O973" r:id="rId844" display="https://doi.org/10.1016/S0929-1393(02)00021-5"/>
    <hyperlink ref="O974" r:id="rId845" display="https://doi.org/10.1016/S0929-1393(02)00021-5"/>
    <hyperlink ref="O975" r:id="rId846" display="https://doi.org/10.1016/S0929-1393(02)00021-5"/>
    <hyperlink ref="O976" r:id="rId847" display="https://doi.org/10.1016/S0929-1393(02)00021-5"/>
    <hyperlink ref="O977" r:id="rId848" display="https://doi.org/10.1016/S0929-1393(02)00021-5"/>
    <hyperlink ref="O978" r:id="rId849" display="https://doi.org/10.1016/S0929-1393(02)00021-5"/>
    <hyperlink ref="O979" r:id="rId850" display="https://doi.org/10.1016/S0929-1393(02)00021-5"/>
    <hyperlink ref="O980" r:id="rId851" display="https://doi.org/10.1016/S0929-1393(02)00021-5"/>
    <hyperlink ref="O981" r:id="rId852" display="https://doi.org/10.1016/S0929-1393(02)00021-5"/>
    <hyperlink ref="O982" r:id="rId853" display="https://doi.org/10.1016/S0929-1393(02)00021-5"/>
    <hyperlink ref="O983" r:id="rId854" display="https://doi.org/10.1016/S0929-1393(02)00021-5"/>
    <hyperlink ref="O984" r:id="rId855" display="https://doi.org/10.1016/S0929-1393(02)00021-5"/>
    <hyperlink ref="O985" r:id="rId856" display="https://doi.org/10.1016/S0929-1393(02)00021-5"/>
    <hyperlink ref="O986" r:id="rId857" display="https://doi.org/10.1016/S0929-1393(02)00021-5"/>
    <hyperlink ref="O987" r:id="rId858" display="https://doi.org/10.1016/S0929-1393(02)00021-5"/>
    <hyperlink ref="O988" r:id="rId859" display="https://doi.org/10.1016/S0929-1393(02)00021-5"/>
    <hyperlink ref="O989" r:id="rId860" display="https://doi.org/10.1016/S0929-1393(02)00021-5"/>
    <hyperlink ref="O990" r:id="rId861" display="https://doi.org/10.1016/S0929-1393(02)00021-5"/>
    <hyperlink ref="O991" r:id="rId862" display="https://doi.org/10.1016/S0929-1393(02)00021-5"/>
    <hyperlink ref="O992" r:id="rId863" display="https://doi.org/10.1016/S0929-1393(02)00021-5"/>
    <hyperlink ref="O993" r:id="rId864" display="https://doi.org/10.1016/S0929-1393(02)00021-5"/>
    <hyperlink ref="O994" r:id="rId865" display="https://doi.org/10.1016/S0929-1393(02)00021-5"/>
    <hyperlink ref="O995" r:id="rId866" display="https://doi.org/10.1016/S0929-1393(02)00021-5"/>
    <hyperlink ref="O996" r:id="rId867" display="https://doi.org/10.1016/S0929-1393(02)00021-5"/>
    <hyperlink ref="O997" r:id="rId868" display="https://doi.org/10.1016/S0929-1393(02)00021-5"/>
    <hyperlink ref="O998" r:id="rId869" display="https://doi.org/10.1016/S0929-1393(02)00021-5"/>
    <hyperlink ref="O999" r:id="rId870" display="https://doi.org/10.1016/S0929-1393(02)00021-5"/>
    <hyperlink ref="O1000" r:id="rId871" display="https://doi.org/10.1016/S0929-1393(02)00021-5"/>
    <hyperlink ref="O1001" r:id="rId872" display="https://doi.org/10.1016/S0929-1393(02)00021-5"/>
    <hyperlink ref="O1092" r:id="rId873" display="https://doi.org/10.1034/j.1600-0706.2003.12131.x"/>
    <hyperlink ref="O1093" r:id="rId874" display="https://doi.org/10.1034/j.1600-0706.2003.12131.x"/>
    <hyperlink ref="O1094" r:id="rId875" display="https://doi.org/10.1034/j.1600-0706.2003.12131.x"/>
    <hyperlink ref="O1095" r:id="rId876" display="https://doi.org/10.1034/j.1600-0706.2003.12131.x"/>
    <hyperlink ref="O1096" r:id="rId877" display="https://doi.org/10.1034/j.1600-0706.2003.12131.x"/>
    <hyperlink ref="O1097" r:id="rId878" display="https://doi.org/10.1034/j.1600-0706.2003.12131.x"/>
    <hyperlink ref="O1098" r:id="rId879" display="https://doi.org/10.1034/j.1600-0706.2003.12131.x"/>
    <hyperlink ref="O1099" r:id="rId880" display="https://doi.org/10.1034/j.1600-0706.2003.12131.x"/>
    <hyperlink ref="O1100" r:id="rId881" display="https://doi.org/10.1034/j.1600-0706.2003.12131.x"/>
    <hyperlink ref="O1101" r:id="rId882" display="https://doi.org/10.1034/j.1600-0706.2003.12131.x"/>
    <hyperlink ref="O1102" r:id="rId883" display="https://doi.org/10.1034/j.1600-0706.2003.12131.x"/>
    <hyperlink ref="O1103" r:id="rId884" display="https://doi.org/10.1034/j.1600-0706.2003.12131.x"/>
    <hyperlink ref="O1104" r:id="rId885" display="https://doi.org/10.1034/j.1600-0706.2003.12131.x"/>
    <hyperlink ref="O1105" r:id="rId886" display="https://doi.org/10.1034/j.1600-0706.2003.12131.x"/>
    <hyperlink ref="O1106" r:id="rId887" display="https://doi.org/10.1034/j.1600-0706.2003.12131.x"/>
    <hyperlink ref="O1107" r:id="rId888" display="https://doi.org/10.1034/j.1600-0706.2003.12131.x"/>
    <hyperlink ref="O1108" r:id="rId889" display="https://doi.org/10.1034/j.1600-0706.2003.12131.x"/>
    <hyperlink ref="O1109" r:id="rId890" display="https://doi.org/10.1034/j.1600-0706.2003.12131.x"/>
    <hyperlink ref="O1110" r:id="rId891" display="https://doi.org/10.1034/j.1600-0706.2003.12131.x"/>
    <hyperlink ref="O1111" r:id="rId892" display="https://doi.org/10.1034/j.1600-0706.2003.12131.x"/>
    <hyperlink ref="O1112" r:id="rId893" display="https://doi.org/10.1034/j.1600-0706.2003.12131.x"/>
    <hyperlink ref="O1113" r:id="rId894" display="https://doi.org/10.1034/j.1600-0706.2003.12131.x"/>
    <hyperlink ref="O1114" r:id="rId895" display="https://doi.org/10.1034/j.1600-0706.2003.12131.x"/>
    <hyperlink ref="O1115" r:id="rId896" display="https://doi.org/10.1034/j.1600-0706.2003.12131.x"/>
    <hyperlink ref="O1116" r:id="rId897" display="https://doi.org/10.1034/j.1600-0706.2003.12131.x"/>
    <hyperlink ref="O1117" r:id="rId898" display="https://doi.org/10.1034/j.1600-0706.2003.12131.x"/>
    <hyperlink ref="O1118" r:id="rId899" display="https://doi.org/10.1034/j.1600-0706.2003.12131.x"/>
    <hyperlink ref="O1119" r:id="rId900" display="https://doi.org/10.1034/j.1600-0706.2003.12131.x"/>
    <hyperlink ref="O1120" r:id="rId901" display="https://doi.org/10.1034/j.1600-0706.2003.12131.x"/>
    <hyperlink ref="O1121" r:id="rId902" display="https://doi.org/10.1034/j.1600-0706.2003.12131.x"/>
    <hyperlink ref="O1122" r:id="rId903" display="https://doi.org/10.1034/j.1600-0706.2003.12131.x"/>
    <hyperlink ref="O1123" r:id="rId904" display="https://doi.org/10.1034/j.1600-0706.2003.12131.x"/>
    <hyperlink ref="O1124" r:id="rId905" display="https://doi.org/10.1034/j.1600-0706.2003.12131.x"/>
    <hyperlink ref="O1125" r:id="rId906" display="https://doi.org/10.1034/j.1600-0706.2003.12131.x"/>
    <hyperlink ref="O1126" r:id="rId907" display="https://doi.org/10.1034/j.1600-0706.2003.12131.x"/>
    <hyperlink ref="O1127" r:id="rId908" display="https://doi.org/10.1034/j.1600-0706.2003.12131.x"/>
    <hyperlink ref="O1128" r:id="rId909" display="https://doi.org/10.1034/j.1600-0706.2003.12131.x"/>
    <hyperlink ref="O1129" r:id="rId910" display="https://doi.org/10.1034/j.1600-0706.2003.12131.x"/>
    <hyperlink ref="O1130" r:id="rId911" display="https://doi.org/10.1034/j.1600-0706.2003.12131.x"/>
    <hyperlink ref="O1131" r:id="rId912" display="https://doi.org/10.1034/j.1600-0706.2003.12131.x"/>
    <hyperlink ref="O1132" r:id="rId913" display="https://doi.org/10.1034/j.1600-0706.2003.12131.x"/>
    <hyperlink ref="O1133" r:id="rId914" display="https://doi.org/10.1034/j.1600-0706.2003.12131.x"/>
    <hyperlink ref="O1134" r:id="rId915" display="https://doi.org/10.1034/j.1600-0706.2003.12131.x"/>
    <hyperlink ref="O1135" r:id="rId916" display="https://doi.org/10.1034/j.1600-0706.2003.12131.x"/>
    <hyperlink ref="O1136" r:id="rId917" display="https://doi.org/10.1034/j.1600-0706.2003.12131.x"/>
    <hyperlink ref="O1137" r:id="rId918" display="https://doi.org/10.1034/j.1600-0706.2003.12131.x"/>
    <hyperlink ref="O1138" r:id="rId919" display="https://doi.org/10.1034/j.1600-0706.2003.12131.x"/>
    <hyperlink ref="O1139" r:id="rId920" display="https://doi.org/10.1034/j.1600-0706.2003.12131.x"/>
    <hyperlink ref="O1140" r:id="rId921" display="https://doi.org/10.1034/j.1600-0706.2003.12131.x"/>
    <hyperlink ref="O1141" r:id="rId922" display="https://doi.org/10.1034/j.1600-0706.2003.12131.x"/>
    <hyperlink ref="O1142" r:id="rId923" display="https://doi.org/10.1034/j.1600-0706.2003.12131.x"/>
    <hyperlink ref="O1143" r:id="rId924" display="https://doi.org/10.1034/j.1600-0706.2003.12131.x"/>
    <hyperlink ref="O1144" r:id="rId925" display="https://doi.org/10.1034/j.1600-0706.2003.12131.x"/>
    <hyperlink ref="O1145" r:id="rId926" display="https://doi.org/10.1034/j.1600-0706.2003.12131.x"/>
    <hyperlink ref="O1146" r:id="rId927" display="https://doi.org/10.1034/j.1600-0706.2003.12131.x"/>
    <hyperlink ref="O1147" r:id="rId928" display="https://doi.org/10.1034/j.1600-0706.2003.12131.x"/>
    <hyperlink ref="O1148" r:id="rId929" display="https://doi.org/10.1034/j.1600-0706.2003.12131.x"/>
    <hyperlink ref="O1149" r:id="rId930" display="https://doi.org/10.1034/j.1600-0706.2003.12131.x"/>
    <hyperlink ref="O1150" r:id="rId931" display="https://doi.org/10.1034/j.1600-0706.2003.12131.x"/>
    <hyperlink ref="O1151" r:id="rId932" display="https://doi.org/10.1034/j.1600-0706.2003.12131.x"/>
    <hyperlink ref="O1152" r:id="rId933" display="https://doi.org/10.1034/j.1600-0706.2003.12131.x"/>
    <hyperlink ref="O1153" r:id="rId934" display="https://doi.org/10.1034/j.1600-0706.2003.12131.x"/>
    <hyperlink ref="O1154" r:id="rId935" display="https://doi.org/10.1034/j.1600-0706.2003.12131.x"/>
    <hyperlink ref="O1155" r:id="rId936" display="https://doi.org/10.1034/j.1600-0706.2003.12131.x"/>
    <hyperlink ref="O1156" r:id="rId937" display="https://doi.org/10.1034/j.1600-0706.2003.12131.x"/>
    <hyperlink ref="O1157" r:id="rId938" display="https://doi.org/10.1034/j.1600-0706.2003.12131.x"/>
    <hyperlink ref="O1158" r:id="rId939" display="https://doi.org/10.1034/j.1600-0706.2003.12131.x"/>
    <hyperlink ref="O1159" r:id="rId940" display="https://doi.org/10.1034/j.1600-0706.2003.12131.x"/>
    <hyperlink ref="O1160" r:id="rId941" display="https://doi.org/10.1034/j.1600-0706.2003.12131.x"/>
    <hyperlink ref="O1161" r:id="rId942" display="https://doi.org/10.1034/j.1600-0706.2003.12131.x"/>
    <hyperlink ref="O1162" r:id="rId943" display="https://doi.org/10.1034/j.1600-0706.2003.12131.x"/>
    <hyperlink ref="O1163" r:id="rId944" display="https://doi.org/10.1034/j.1600-0706.2003.12131.x"/>
    <hyperlink ref="O1164" r:id="rId945" display="https://doi.org/10.1034/j.1600-0706.2003.12131.x"/>
    <hyperlink ref="O1165" r:id="rId946" display="https://doi.org/10.1034/j.1600-0706.2003.12131.x"/>
    <hyperlink ref="O1166" r:id="rId947" display="https://doi.org/10.1034/j.1600-0706.2003.12131.x"/>
    <hyperlink ref="O1167" r:id="rId948" display="https://doi.org/10.1034/j.1600-0706.2003.12131.x"/>
    <hyperlink ref="O1168" r:id="rId949" display="https://doi.org/10.1034/j.1600-0706.2003.12131.x"/>
    <hyperlink ref="O1169" r:id="rId950" display="https://doi.org/10.1034/j.1600-0706.2003.12131.x"/>
    <hyperlink ref="O1170" r:id="rId951" display="https://doi.org/10.1034/j.1600-0706.2003.12131.x"/>
    <hyperlink ref="O1171" r:id="rId952" display="https://doi.org/10.1034/j.1600-0706.2003.12131.x"/>
    <hyperlink ref="O1172" r:id="rId953" display="https://doi.org/10.1034/j.1600-0706.2003.12131.x"/>
    <hyperlink ref="O1173" r:id="rId954" display="https://doi.org/10.1034/j.1600-0706.2003.12131.x"/>
    <hyperlink ref="O1174" r:id="rId955" display="https://doi.org/10.1034/j.1600-0706.2003.12131.x"/>
    <hyperlink ref="O1175" r:id="rId956" display="https://doi.org/10.1034/j.1600-0706.2003.12131.x"/>
    <hyperlink ref="O1176" r:id="rId957" display="https://doi.org/10.1034/j.1600-0706.2003.12131.x"/>
    <hyperlink ref="O1177" r:id="rId958" display="https://doi.org/10.1034/j.1600-0706.2003.12131.x"/>
    <hyperlink ref="O1178" r:id="rId959" display="https://doi.org/10.1034/j.1600-0706.2003.12131.x"/>
    <hyperlink ref="O1179" r:id="rId960" display="https://doi.org/10.1034/j.1600-0706.2003.12131.x"/>
    <hyperlink ref="O1180" r:id="rId961" display="https://doi.org/10.1034/j.1600-0706.2003.12131.x"/>
    <hyperlink ref="O1181" r:id="rId962" display="https://doi.org/10.1034/j.1600-0706.2003.12131.x"/>
    <hyperlink ref="O1182" r:id="rId963" display="http://www.jstor.org/stable/2402333"/>
    <hyperlink ref="O1183" r:id="rId964" display="http://www.jstor.org/stable/2402333"/>
    <hyperlink ref="O1184" r:id="rId965" display="http://www.jstor.org/stable/2402333"/>
    <hyperlink ref="O1185" r:id="rId966" display="http://www.jstor.org/stable/2402333"/>
    <hyperlink ref="O1186" r:id="rId967" display="http://www.jstor.org/stable/2402333"/>
    <hyperlink ref="O1187" r:id="rId968" display="http://www.jstor.org/stable/2402333"/>
    <hyperlink ref="O1188" r:id="rId969" display="http://www.jstor.org/stable/2402333"/>
    <hyperlink ref="O1189" r:id="rId970" display="http://www.jstor.org/stable/2402333"/>
    <hyperlink ref="O1190" r:id="rId971" display="http://www.jstor.org/stable/2402333"/>
    <hyperlink ref="O1191" r:id="rId972" display="http://www.jstor.org/stable/2402333"/>
    <hyperlink ref="O1192" r:id="rId973" display="http://www.jstor.org/stable/2402333"/>
    <hyperlink ref="O1193" r:id="rId974" display="http://www.jstor.org/stable/2402333"/>
    <hyperlink ref="O1194" r:id="rId975" display="http://www.jstor.org/stable/2402333"/>
    <hyperlink ref="O1195" r:id="rId976" display="http://www.jstor.org/stable/2402333"/>
    <hyperlink ref="O1196" r:id="rId977" display="http://www.jstor.org/stable/2402333"/>
    <hyperlink ref="O1197" r:id="rId978" display="http://www.jstor.org/stable/2402333"/>
    <hyperlink ref="O1198" r:id="rId979" display="http://www.jstor.org/stable/2402333"/>
    <hyperlink ref="O1199" r:id="rId980" display="http://www.jstor.org/stable/2402333"/>
    <hyperlink ref="O1200" r:id="rId981" display="http://www.jstor.org/stable/2402333"/>
    <hyperlink ref="O1201" r:id="rId982" display="http://www.jstor.org/stable/2402333"/>
    <hyperlink ref="O1202" r:id="rId983" display="http://www.jstor.org/stable/2402333"/>
    <hyperlink ref="O1203" r:id="rId984" display="http://www.jstor.org/stable/2402333"/>
    <hyperlink ref="O1204" r:id="rId985" display="http://www.jstor.org/stable/2402333"/>
    <hyperlink ref="O1205" r:id="rId986" display="http://www.jstor.org/stable/2402333"/>
    <hyperlink ref="O1206" r:id="rId987" display="http://www.jstor.org/stable/2402333"/>
    <hyperlink ref="O1207" r:id="rId988" display="http://www.jstor.org/stable/2402333"/>
    <hyperlink ref="O1208" r:id="rId989" display="http://www.jstor.org/stable/2402333"/>
    <hyperlink ref="O1209" r:id="rId990" display="http://www.jstor.org/stable/2402333"/>
    <hyperlink ref="O1210" r:id="rId991" display="http://www.jstor.org/stable/2402333"/>
    <hyperlink ref="O1211" r:id="rId992" display="http://www.jstor.org/stable/2402333"/>
    <hyperlink ref="O1212" r:id="rId993" display="http://www.jstor.org/stable/2402333"/>
    <hyperlink ref="O1213" r:id="rId994" display="http://www.jstor.org/stable/2402333"/>
    <hyperlink ref="O1214" r:id="rId995" display="http://www.jstor.org/stable/2402333"/>
    <hyperlink ref="O1215" r:id="rId996" display="http://www.jstor.org/stable/2402333"/>
    <hyperlink ref="O1216" r:id="rId997" display="http://www.jstor.org/stable/2402333"/>
    <hyperlink ref="O1217" r:id="rId998" display="http://www.jstor.org/stable/2402333"/>
    <hyperlink ref="O1218" r:id="rId999" display="http://www.jstor.org/stable/2402333"/>
    <hyperlink ref="O1219" r:id="rId1000" display="http://www.jstor.org/stable/2402333"/>
    <hyperlink ref="O1220" r:id="rId1001" display="http://www.jstor.org/stable/2402333"/>
    <hyperlink ref="O1221" r:id="rId1002" display="http://www.jstor.org/stable/2402333"/>
    <hyperlink ref="O1222" r:id="rId1003" display="http://www.jstor.org/stable/2402333"/>
    <hyperlink ref="O1223" r:id="rId1004" display="http://www.jstor.org/stable/2402333"/>
    <hyperlink ref="O1224" r:id="rId1005" display="http://www.jstor.org/stable/2402333"/>
    <hyperlink ref="O1225" r:id="rId1006" display="http://www.jstor.org/stable/2402333"/>
    <hyperlink ref="O1226" r:id="rId1007" display="http://www.jstor.org/stable/2402333"/>
    <hyperlink ref="O1227" r:id="rId1008" display="http://www.jstor.org/stable/2402333"/>
    <hyperlink ref="O1228" r:id="rId1009" display="http://www.jstor.org/stable/2402333"/>
    <hyperlink ref="O1229" r:id="rId1010" display="http://www.jstor.org/stable/2402333"/>
    <hyperlink ref="O1230" r:id="rId1011" display="http://www.jstor.org/stable/2402333"/>
    <hyperlink ref="O1231" r:id="rId1012" display="http://www.jstor.org/stable/2402333"/>
    <hyperlink ref="O1232" r:id="rId1013" display="http://www.jstor.org/stable/2402333"/>
    <hyperlink ref="O1233" r:id="rId1014" display="http://www.jstor.org/stable/2402333"/>
    <hyperlink ref="O1234" r:id="rId1015" display="http://www.jstor.org/stable/2402333"/>
    <hyperlink ref="O1235" r:id="rId1016" display="http://www.jstor.org/stable/2402333"/>
    <hyperlink ref="O1236" r:id="rId1017" display="http://www.jstor.org/stable/2402333"/>
    <hyperlink ref="O1237" r:id="rId1018" display="http://www.jstor.org/stable/2402333"/>
    <hyperlink ref="O1238" r:id="rId1019" display="http://www.jstor.org/stable/2402333"/>
    <hyperlink ref="O1239" r:id="rId1020" display="http://www.jstor.org/stable/2402333"/>
    <hyperlink ref="O1240" r:id="rId1021" display="http://www.jstor.org/stable/2402333"/>
    <hyperlink ref="O1241" r:id="rId1022" display="http://www.jstor.org/stable/2402333"/>
    <hyperlink ref="O1242" r:id="rId1023" display="http://www.jstor.org/stable/2402333"/>
    <hyperlink ref="O1243" r:id="rId1024" display="http://www.jstor.org/stable/2402333"/>
    <hyperlink ref="O1244" r:id="rId1025" display="http://www.jstor.org/stable/2402333"/>
    <hyperlink ref="O1245" r:id="rId1026" display="http://www.jstor.org/stable/2402333"/>
    <hyperlink ref="O1246" r:id="rId1027" display="http://www.jstor.org/stable/2402333"/>
    <hyperlink ref="O1247" r:id="rId1028" display="http://www.jstor.org/stable/2402333"/>
    <hyperlink ref="O1248" r:id="rId1029" display="http://www.jstor.org/stable/2402333"/>
    <hyperlink ref="O1249" r:id="rId1030" display="http://www.jstor.org/stable/2402333"/>
    <hyperlink ref="O1250" r:id="rId1031" display="http://www.jstor.org/stable/2402333"/>
    <hyperlink ref="O1251" r:id="rId1032" display="http://www.jstor.org/stable/2402333"/>
    <hyperlink ref="O1252" r:id="rId1033" display="http://www.jstor.org/stable/2402333"/>
    <hyperlink ref="O1253" r:id="rId1034" display="http://www.jstor.org/stable/2402333"/>
    <hyperlink ref="O1254" r:id="rId1035" display="http://www.jstor.org/stable/2402333"/>
    <hyperlink ref="O1255" r:id="rId1036" display="http://www.jstor.org/stable/2402333"/>
    <hyperlink ref="O1256" r:id="rId1037" display="http://www.jstor.org/stable/2402333"/>
    <hyperlink ref="O1257" r:id="rId1038" display="http://www.jstor.org/stable/2402333"/>
    <hyperlink ref="O1258" r:id="rId1039" display="http://www.jstor.org/stable/2402333"/>
    <hyperlink ref="O1259" r:id="rId1040" display="http://www.jstor.org/stable/2402333"/>
    <hyperlink ref="O1260" r:id="rId1041" display="http://www.jstor.org/stable/2402333"/>
    <hyperlink ref="O1261" r:id="rId1042" display="http://www.jstor.org/stable/2402333"/>
    <hyperlink ref="O1262" r:id="rId1043" display="http://www.jstor.org/stable/2402333"/>
    <hyperlink ref="O1263" r:id="rId1044" display="http://www.jstor.org/stable/2402333"/>
    <hyperlink ref="O1264" r:id="rId1045" display="http://www.jstor.org/stable/2402333"/>
    <hyperlink ref="O1265" r:id="rId1046" display="http://www.jstor.org/stable/2402333"/>
    <hyperlink ref="O1266" r:id="rId1047" display="http://www.jstor.org/stable/2402333"/>
    <hyperlink ref="O1267" r:id="rId1048" display="http://www.jstor.org/stable/2402333"/>
    <hyperlink ref="O1268" r:id="rId1049" display="http://www.jstor.org/stable/2402333"/>
    <hyperlink ref="O1269" r:id="rId1050" display="http://www.jstor.org/stable/2402333"/>
    <hyperlink ref="O1270" r:id="rId1051" display="http://www.jstor.org/stable/2402333"/>
    <hyperlink ref="O1271" r:id="rId1052" display="http://www.jstor.org/stable/2402333"/>
    <hyperlink ref="O1272" r:id="rId1053" display="http://www.jstor.org/stable/2402333"/>
    <hyperlink ref="O1273" r:id="rId1054" display="http://www.jstor.org/stable/2402333"/>
    <hyperlink ref="O1274" r:id="rId1055" display="http://www.jstor.org/stable/2402333"/>
    <hyperlink ref="O1275" r:id="rId1056" display="http://www.jstor.org/stable/2402333"/>
    <hyperlink ref="O1276" r:id="rId1057" display="http://www.jstor.org/stable/2402333"/>
    <hyperlink ref="O1277" r:id="rId1058" display="http://www.jstor.org/stable/2402333"/>
    <hyperlink ref="O1278" r:id="rId1059" display="http://www.jstor.org/stable/2403939"/>
    <hyperlink ref="O1279" r:id="rId1060" display="http://www.jstor.org/stable/2403939"/>
    <hyperlink ref="O1280" r:id="rId1061" display="http://www.jstor.org/stable/2403939"/>
    <hyperlink ref="O1281" r:id="rId1062" display="http://www.jstor.org/stable/2403939"/>
    <hyperlink ref="O1282" r:id="rId1063" display="http://www.jstor.org/stable/2403939"/>
    <hyperlink ref="O1283" r:id="rId1064" display="http://www.jstor.org/stable/2403939"/>
    <hyperlink ref="O1284" r:id="rId1065" display="http://www.jstor.org/stable/2403939"/>
    <hyperlink ref="O1285" r:id="rId1066" display="http://www.jstor.org/stable/2403939"/>
    <hyperlink ref="O1286" r:id="rId1067" display="http://www.jstor.org/stable/2403939"/>
    <hyperlink ref="O1287" r:id="rId1068" display="http://www.jstor.org/stable/2403939"/>
    <hyperlink ref="O1288" r:id="rId1069" display="http://www.jstor.org/stable/2403939"/>
    <hyperlink ref="O1289" r:id="rId1070" display="http://www.jstor.org/stable/2403939"/>
    <hyperlink ref="O1290" r:id="rId1071" display="http://www.jstor.org/stable/2403939"/>
    <hyperlink ref="O1291" r:id="rId1072" display="http://www.jstor.org/stable/2403939"/>
    <hyperlink ref="O1292" r:id="rId1073" display="http://www.jstor.org/stable/2403939"/>
    <hyperlink ref="O1293" r:id="rId1074" display="http://www.jstor.org/stable/2403939"/>
    <hyperlink ref="O1294" r:id="rId1075" display="http://www.jstor.org/stable/2403939"/>
    <hyperlink ref="O1295" r:id="rId1076" display="http://www.jstor.org/stable/2403939"/>
    <hyperlink ref="O1296" r:id="rId1077" display="http://www.jstor.org/stable/2403939"/>
    <hyperlink ref="O1297" r:id="rId1078" display="http://www.jstor.org/stable/2403939"/>
    <hyperlink ref="O1298" r:id="rId1079" display="http://www.jstor.org/stable/2403939"/>
    <hyperlink ref="O1299" r:id="rId1080" display="http://www.jstor.org/stable/2403939"/>
    <hyperlink ref="O1300" r:id="rId1081" display="http://www.jstor.org/stable/2403939"/>
    <hyperlink ref="O1301" r:id="rId1082" display="http://www.jstor.org/stable/2403939"/>
    <hyperlink ref="O1302" r:id="rId1083" display="http://www.jstor.org/stable/2403939"/>
    <hyperlink ref="O1303" r:id="rId1084" display="http://www.jstor.org/stable/2403939"/>
    <hyperlink ref="O1304" r:id="rId1085" display="http://www.jstor.org/stable/2403939"/>
    <hyperlink ref="O1305" r:id="rId1086" display="http://www.jstor.org/stable/2403939"/>
    <hyperlink ref="O1306" r:id="rId1087" display="http://www.jstor.org/stable/2403939"/>
    <hyperlink ref="O1307" r:id="rId1088" display="http://www.jstor.org/stable/2403939"/>
    <hyperlink ref="O1308" r:id="rId1089" display="http://www.jstor.org/stable/2403939"/>
    <hyperlink ref="O1309" r:id="rId1090" display="http://www.jstor.org/stable/2403939"/>
    <hyperlink ref="O1310" r:id="rId1091" display="http://www.jstor.org/stable/2403939"/>
    <hyperlink ref="O1311" r:id="rId1092" display="http://www.jstor.org/stable/2403939"/>
    <hyperlink ref="O1312" r:id="rId1093" display="http://www.jstor.org/stable/2403939"/>
    <hyperlink ref="O1313" r:id="rId1094" display="http://www.jstor.org/stable/2403939"/>
    <hyperlink ref="O1314" r:id="rId1095" display="http://www.jstor.org/stable/2403939"/>
    <hyperlink ref="O1315" r:id="rId1096" display="http://www.jstor.org/stable/2403939"/>
    <hyperlink ref="O1316" r:id="rId1097" display="http://www.jstor.org/stable/2403939"/>
    <hyperlink ref="O1317" r:id="rId1098" display="http://www.jstor.org/stable/2403939"/>
    <hyperlink ref="O1318" r:id="rId1099" display="http://www.jstor.org/stable/2403939"/>
    <hyperlink ref="O1319" r:id="rId1100" display="http://www.jstor.org/stable/2403939"/>
    <hyperlink ref="O1320" r:id="rId1101" display="http://www.jstor.org/stable/2403939"/>
    <hyperlink ref="O1321" r:id="rId1102" display="http://www.jstor.org/stable/2403939"/>
    <hyperlink ref="O1322" r:id="rId1103" display="http://www.jstor.org/stable/2403939"/>
    <hyperlink ref="O1323" r:id="rId1104" display="http://www.jstor.org/stable/2403939"/>
    <hyperlink ref="O1324" r:id="rId1105" display="http://www.jstor.org/stable/2403939"/>
    <hyperlink ref="O1325" r:id="rId1106" display="http://www.jstor.org/stable/2403939"/>
    <hyperlink ref="O1326" r:id="rId1107" display="http://www.jstor.org/stable/2403939"/>
    <hyperlink ref="O1327" r:id="rId1108" display="http://www.jstor.org/stable/2403939"/>
    <hyperlink ref="O1328" r:id="rId1109" display="http://www.jstor.org/stable/2403939"/>
    <hyperlink ref="O1329" r:id="rId1110" display="http://www.jstor.org/stable/2403939"/>
    <hyperlink ref="O1330" r:id="rId1111" display="http://www.jstor.org/stable/2403939"/>
    <hyperlink ref="O1331" r:id="rId1112" display="http://www.jstor.org/stable/2403939"/>
    <hyperlink ref="O1332" r:id="rId1113" display="http://www.jstor.org/stable/2403939"/>
    <hyperlink ref="O1333" r:id="rId1114" display="http://www.jstor.org/stable/2403939"/>
    <hyperlink ref="O1334" r:id="rId1115" display="http://www.jstor.org/stable/2403939"/>
    <hyperlink ref="O1335" r:id="rId1116" display="http://www.jstor.org/stable/2403939"/>
    <hyperlink ref="O1336" r:id="rId1117" display="http://www.jstor.org/stable/2403939"/>
    <hyperlink ref="O1337" r:id="rId1118" display="http://www.jstor.org/stable/2403939"/>
    <hyperlink ref="O1338" r:id="rId1119" display="http://www.jstor.org/stable/2403939"/>
    <hyperlink ref="O1339" r:id="rId1120" display="http://www.jstor.org/stable/2403939"/>
    <hyperlink ref="O1340" r:id="rId1121" display="http://www.jstor.org/stable/2403939"/>
    <hyperlink ref="O1341" r:id="rId1122" display="http://www.jstor.org/stable/2403939"/>
    <hyperlink ref="O1342" r:id="rId1123" display="http://www.jstor.org/stable/2403939"/>
    <hyperlink ref="O1343" r:id="rId1124" display="http://www.jstor.org/stable/2403939"/>
    <hyperlink ref="O1344" r:id="rId1125" display="http://www.jstor.org/stable/2403939"/>
    <hyperlink ref="O1345" r:id="rId1126" display="http://www.jstor.org/stable/2403939"/>
    <hyperlink ref="O1346" r:id="rId1127" display="http://www.jstor.org/stable/2403939"/>
    <hyperlink ref="O1347" r:id="rId1128" display="http://www.jstor.org/stable/2403939"/>
    <hyperlink ref="O1348" r:id="rId1129" display="http://www.jstor.org/stable/2403939"/>
    <hyperlink ref="O1349" r:id="rId1130" display="http://www.jstor.org/stable/2403939"/>
    <hyperlink ref="O1350" r:id="rId1131" display="http://www.jstor.org/stable/2403939"/>
    <hyperlink ref="O1351" r:id="rId1132" display="http://www.jstor.org/stable/2403939"/>
    <hyperlink ref="O1352" r:id="rId1133" display="http://www.jstor.org/stable/2403939"/>
    <hyperlink ref="O1353" r:id="rId1134" display="http://www.jstor.org/stable/2403939"/>
    <hyperlink ref="O1354" r:id="rId1135" display="http://www.jstor.org/stable/2403939"/>
    <hyperlink ref="O1355" r:id="rId1136" display="http://www.jstor.org/stable/2403939"/>
    <hyperlink ref="O1356" r:id="rId1137" display="http://www.jstor.org/stable/2403939"/>
    <hyperlink ref="O1357" r:id="rId1138" display="http://www.jstor.org/stable/2403939"/>
    <hyperlink ref="O1358" r:id="rId1139" display="http://www.jstor.org/stable/2403939"/>
    <hyperlink ref="O1359" r:id="rId1140" display="http://www.jstor.org/stable/2403939"/>
    <hyperlink ref="O1360" r:id="rId1141" display="http://www.jstor.org/stable/2403939"/>
    <hyperlink ref="O1361" r:id="rId1142" display="http://www.jstor.org/stable/2403939"/>
    <hyperlink ref="O1362" r:id="rId1143" display="http://www.jstor.org/stable/2403939"/>
    <hyperlink ref="O1363" r:id="rId1144" display="http://www.jstor.org/stable/2403939"/>
    <hyperlink ref="O1364" r:id="rId1145" display="http://www.jstor.org/stable/2403939"/>
    <hyperlink ref="O1365" r:id="rId1146" display="http://www.jstor.org/stable/2403939"/>
    <hyperlink ref="O1366" r:id="rId1147" display="http://www.jstor.org/stable/2403939"/>
    <hyperlink ref="O1367" r:id="rId1148" display="http://www.jstor.org/stable/2403939"/>
    <hyperlink ref="O1368" r:id="rId1149" display="http://www.jstor.org/stable/2403939"/>
    <hyperlink ref="O1369" r:id="rId1150" display="http://www.jstor.org/stable/2403939"/>
    <hyperlink ref="O1370" r:id="rId1151" display="http://www.jstor.org/stable/2403939"/>
    <hyperlink ref="O1371" r:id="rId1152" display="http://www.jstor.org/stable/2403939"/>
    <hyperlink ref="O1372" r:id="rId1153" display="http://www.jstor.org/stable/2403939"/>
    <hyperlink ref="O1373" r:id="rId1154" display="http://www.jstor.org/stable/2403939"/>
    <hyperlink ref="O1374" r:id="rId1155" display="http://www.jstor.org/stable/2403939"/>
    <hyperlink ref="O1375" r:id="rId1156" display="http://www.jstor.org/stable/2403939"/>
    <hyperlink ref="O1376" r:id="rId1157" display="http://www.jstor.org/stable/2403939"/>
    <hyperlink ref="O1377" r:id="rId1158" display="http://www.jstor.org/stable/2403939"/>
    <hyperlink ref="O1378" r:id="rId1159" display="http://www.jstor.org/stable/2403939"/>
    <hyperlink ref="O1379" r:id="rId1160" display="http://www.jstor.org/stable/2403939"/>
    <hyperlink ref="O1380" r:id="rId1161" display="http://www.jstor.org/stable/2403939"/>
    <hyperlink ref="O1381" r:id="rId1162" display="http://www.jstor.org/stable/2403939"/>
    <hyperlink ref="O1382" r:id="rId1163" display="http://www.jstor.org/stable/2403939"/>
    <hyperlink ref="O1383" r:id="rId1164" display="http://www.jstor.org/stable/2403939"/>
    <hyperlink ref="O1384" r:id="rId1165" display="http://www.jstor.org/stable/2403939"/>
    <hyperlink ref="O1385" r:id="rId1166" display="http://www.jstor.org/stable/2403939"/>
    <hyperlink ref="O1386" r:id="rId1167" display="http://www.jstor.org/stable/2403939"/>
    <hyperlink ref="O1387" r:id="rId1168" display="http://www.jstor.org/stable/2403939"/>
    <hyperlink ref="O1388" r:id="rId1169" display="http://www.jstor.org/stable/2403939"/>
    <hyperlink ref="O1389" r:id="rId1170" display="http://www.jstor.org/stable/2403939"/>
    <hyperlink ref="O1390" r:id="rId1171" display="http://www.jstor.org/stable/2403939"/>
    <hyperlink ref="O1391" r:id="rId1172" display="http://www.jstor.org/stable/2403939"/>
    <hyperlink ref="O1392" r:id="rId1173" display="http://www.jstor.org/stable/2403939"/>
    <hyperlink ref="O1393" r:id="rId1174" display="http://www.jstor.org/stable/2403939"/>
    <hyperlink ref="O1394" r:id="rId1175" display="http://www.jstor.org/stable/2403939"/>
    <hyperlink ref="O1395" r:id="rId1176" display="http://www.jstor.org/stable/2403939"/>
    <hyperlink ref="O1396" r:id="rId1177" display="http://www.jstor.org/stable/2403939"/>
    <hyperlink ref="O1397" r:id="rId1178" display="http://www.jstor.org/stable/2403939"/>
    <hyperlink ref="O1398" r:id="rId1179" display="http://www.jstor.org/stable/2403939"/>
    <hyperlink ref="O1399" r:id="rId1180" display="http://www.jstor.org/stable/2403939"/>
    <hyperlink ref="O1400" r:id="rId1181" display="http://www.jstor.org/stable/2403939"/>
    <hyperlink ref="O1401" r:id="rId1182" display="http://www.jstor.org/stable/2403939"/>
    <hyperlink ref="O1402" r:id="rId1183" display="http://www.jstor.org/stable/2403939"/>
    <hyperlink ref="O1403" r:id="rId1184" display="http://www.jstor.org/stable/2403939"/>
    <hyperlink ref="O1404" r:id="rId1185" display="http://www.jstor.org/stable/2403939"/>
    <hyperlink ref="O1405" r:id="rId1186" display="http://www.jstor.org/stable/2403939"/>
    <hyperlink ref="O1406" r:id="rId1187" display="http://www.jstor.org/stable/2403939"/>
    <hyperlink ref="O1407" r:id="rId1188" display="http://www.jstor.org/stable/2403939"/>
    <hyperlink ref="O1408" r:id="rId1189" display="http://www.jstor.org/stable/2403939"/>
    <hyperlink ref="O1409" r:id="rId1190" display="http://www.jstor.org/stable/2403939"/>
    <hyperlink ref="O1410" r:id="rId1191" display="http://www.jstor.org/stable/2403939"/>
    <hyperlink ref="O1411" r:id="rId1192" display="http://www.jstor.org/stable/2403939"/>
    <hyperlink ref="O1412" r:id="rId1193" display="http://www.jstor.org/stable/2403939"/>
    <hyperlink ref="O1413" r:id="rId1194" display="http://www.jstor.org/stable/2403939"/>
    <hyperlink ref="O1414" r:id="rId1195" display="http://www.jstor.org/stable/2403939"/>
    <hyperlink ref="O1415" r:id="rId1196" display="http://www.jstor.org/stable/2403939"/>
    <hyperlink ref="O1416" r:id="rId1197" display="http://www.jstor.org/stable/2403939"/>
    <hyperlink ref="O1417" r:id="rId1198" display="http://www.jstor.org/stable/2403939"/>
    <hyperlink ref="O1418" r:id="rId1199" display="http://www.jstor.org/stable/2403939"/>
    <hyperlink ref="O1419" r:id="rId1200" display="http://www.jstor.org/stable/2403939"/>
    <hyperlink ref="O1420" r:id="rId1201" display="http://www.jstor.org/stable/2403939"/>
    <hyperlink ref="O1421" r:id="rId1202" display="http://www.jstor.org/stable/2403939"/>
    <hyperlink ref="O1422" r:id="rId1203" display="http://www.jstor.org/stable/2403939"/>
    <hyperlink ref="O1423" r:id="rId1204" display="http://www.jstor.org/stable/2403939"/>
    <hyperlink ref="O1424" r:id="rId1205" display="http://www.jstor.org/stable/2403939"/>
    <hyperlink ref="O1425" r:id="rId1206" display="http://www.jstor.org/stable/2403939"/>
    <hyperlink ref="O1426" r:id="rId1207" display="http://www.jstor.org/stable/2403939"/>
    <hyperlink ref="O1427" r:id="rId1208" display="http://www.jstor.org/stable/2403939"/>
    <hyperlink ref="O1428" r:id="rId1209" display="http://www.jstor.org/stable/2403939"/>
    <hyperlink ref="O1429" r:id="rId1210" display="http://www.jstor.org/stable/2403939"/>
    <hyperlink ref="O1430" r:id="rId1211" display="http://www.jstor.org/stable/2403939"/>
    <hyperlink ref="O1431" r:id="rId1212" display="http://www.jstor.org/stable/2403939"/>
    <hyperlink ref="O1432" r:id="rId1213" display="http://www.jstor.org/stable/2403939"/>
    <hyperlink ref="O1433" r:id="rId1214" display="http://www.jstor.org/stable/2403939"/>
    <hyperlink ref="O1434" r:id="rId1215" display="http://www.jstor.org/stable/2403939"/>
    <hyperlink ref="O1435" r:id="rId1216" display="http://www.jstor.org/stable/2403939"/>
    <hyperlink ref="O1436" r:id="rId1217" display="http://www.jstor.org/stable/2403939"/>
    <hyperlink ref="O1437" r:id="rId1218" display="http://www.jstor.org/stable/2403939"/>
    <hyperlink ref="O1438" r:id="rId1219" display="http://www.jstor.org/stable/2403939"/>
    <hyperlink ref="O1439" r:id="rId1220" display="http://www.jstor.org/stable/2403939"/>
    <hyperlink ref="O1440" r:id="rId1221" display="http://www.jstor.org/stable/2403939"/>
    <hyperlink ref="O1441" r:id="rId1222" display="http://www.jstor.org/stable/2403939"/>
    <hyperlink ref="O1442" r:id="rId1223" display="http://www.jstor.org/stable/2403939"/>
    <hyperlink ref="O1443" r:id="rId1224" display="http://www.jstor.org/stable/2403939"/>
    <hyperlink ref="O1444" r:id="rId1225" display="http://www.jstor.org/stable/2403939"/>
    <hyperlink ref="O1445" r:id="rId1226" display="http://www.jstor.org/stable/2403939"/>
    <hyperlink ref="O1446" r:id="rId1227" display="http://www.jstor.org/stable/2403939"/>
    <hyperlink ref="O1447" r:id="rId1228" display="http://www.jstor.org/stable/2403939"/>
    <hyperlink ref="O1448" r:id="rId1229" display="http://www.jstor.org/stable/2403939"/>
    <hyperlink ref="O1449" r:id="rId1230" display="http://www.jstor.org/stable/2403939"/>
    <hyperlink ref="O1450" r:id="rId1231" display="http://www.jstor.org/stable/2403939"/>
    <hyperlink ref="O1451" r:id="rId1232" display="http://www.jstor.org/stable/2403939"/>
    <hyperlink ref="O1452" r:id="rId1233" display="http://www.jstor.org/stable/2403939"/>
    <hyperlink ref="O1453" r:id="rId1234" display="http://www.jstor.org/stable/2403939"/>
    <hyperlink ref="O1454" r:id="rId1235" display="http://www.jstor.org/stable/2403939"/>
    <hyperlink ref="O1455" r:id="rId1236" display="http://www.jstor.org/stable/2403939"/>
    <hyperlink ref="O1456" r:id="rId1237" display="http://www.jstor.org/stable/2403939"/>
    <hyperlink ref="O1457" r:id="rId1238" display="http://www.jstor.org/stable/2403939"/>
    <hyperlink ref="O1458" r:id="rId1239" display="http://www.jstor.org/stable/2403939"/>
    <hyperlink ref="O1459" r:id="rId1240" display="http://www.jstor.org/stable/2403939"/>
    <hyperlink ref="O1460" r:id="rId1241" display="http://www.jstor.org/stable/2403939"/>
    <hyperlink ref="O1461" r:id="rId1242" display="http://www.jstor.org/stable/2403939"/>
    <hyperlink ref="O1462" r:id="rId1243" display="http://www.jstor.org/stable/2403939"/>
    <hyperlink ref="O1463" r:id="rId1244" display="http://www.jstor.org/stable/2403939"/>
    <hyperlink ref="O1464" r:id="rId1245" display="http://www.jstor.org/stable/2403939"/>
    <hyperlink ref="O1465" r:id="rId1246" display="http://www.jstor.org/stable/2403939"/>
    <hyperlink ref="O1466" r:id="rId1247" display="http://www.jstor.org/stable/2403939"/>
    <hyperlink ref="O1467" r:id="rId1248" display="http://www.jstor.org/stable/2403939"/>
    <hyperlink ref="O1468" r:id="rId1249" display="http://www.jstor.org/stable/2403939"/>
    <hyperlink ref="O1469" r:id="rId1250" display="http://www.jstor.org/stable/2403939"/>
    <hyperlink ref="O1470" r:id="rId1251" display="http://www.jstor.org/stable/2403939"/>
    <hyperlink ref="O1471" r:id="rId1252" display="http://www.jstor.org/stable/2403939"/>
    <hyperlink ref="O1472" r:id="rId1253" display="http://www.jstor.org/stable/2403939"/>
    <hyperlink ref="O1473" r:id="rId1254" display="http://www.jstor.org/stable/2403939"/>
    <hyperlink ref="O1474" r:id="rId1255" display="http://www.jstor.org/stable/2403939"/>
    <hyperlink ref="O1475" r:id="rId1256" display="http://www.jstor.org/stable/2403939"/>
    <hyperlink ref="O1476" r:id="rId1257" display="http://www.jstor.org/stable/2403939"/>
    <hyperlink ref="O1477" r:id="rId1258" display="http://www.jstor.org/stable/2403939"/>
    <hyperlink ref="O1478" r:id="rId1259" display="http://www.jstor.org/stable/2403939"/>
    <hyperlink ref="O1479" r:id="rId1260" display="http://www.jstor.org/stable/2403939"/>
    <hyperlink ref="O1480" r:id="rId1261" display="http://www.jstor.org/stable/2403939"/>
    <hyperlink ref="O1481" r:id="rId1262" display="http://www.jstor.org/stable/2403939"/>
    <hyperlink ref="O1482" r:id="rId1263" display="http://www.jstor.org/stable/2403939"/>
    <hyperlink ref="O1483" r:id="rId1264" display="http://www.jstor.org/stable/2403939"/>
    <hyperlink ref="O1484" r:id="rId1265" display="http://www.jstor.org/stable/2403939"/>
    <hyperlink ref="O1485" r:id="rId1266" display="http://www.jstor.org/stable/2403939"/>
    <hyperlink ref="O1486" r:id="rId1267" display="http://www.jstor.org/stable/2403939"/>
    <hyperlink ref="O1487" r:id="rId1268" display="http://www.jstor.org/stable/2403939"/>
    <hyperlink ref="O1488" r:id="rId1269" display="http://www.jstor.org/stable/2403939"/>
    <hyperlink ref="O1489" r:id="rId1270" display="http://www.jstor.org/stable/2403939"/>
    <hyperlink ref="O1490" r:id="rId1271" display="http://www.jstor.org/stable/2403939"/>
    <hyperlink ref="O1491" r:id="rId1272" display="http://www.jstor.org/stable/2403939"/>
    <hyperlink ref="O1492" r:id="rId1273" display="http://www.jstor.org/stable/2403939"/>
    <hyperlink ref="O1493" r:id="rId1274" display="http://www.jstor.org/stable/2403939"/>
    <hyperlink ref="O1494" r:id="rId1275" display="http://www.jstor.org/stable/2403939"/>
    <hyperlink ref="O1495" r:id="rId1276" display="http://www.jstor.org/stable/2403939"/>
    <hyperlink ref="O1496" r:id="rId1277" display="http://www.jstor.org/stable/2403939"/>
    <hyperlink ref="O1497" r:id="rId1278" display="http://www.jstor.org/stable/2403939"/>
    <hyperlink ref="O1498" r:id="rId1279" display="http://www.jstor.org/stable/2403939"/>
    <hyperlink ref="O1499" r:id="rId1280" display="http://www.jstor.org/stable/2403939"/>
    <hyperlink ref="O1500" r:id="rId1281" display="http://www.jstor.org/stable/2403939"/>
    <hyperlink ref="O1501" r:id="rId1282" display="http://www.jstor.org/stable/2403939"/>
    <hyperlink ref="O1502" r:id="rId1283" display="http://www.jstor.org/stable/2403939"/>
    <hyperlink ref="O1503" r:id="rId1284" display="http://www.jstor.org/stable/2403939"/>
    <hyperlink ref="O1504" r:id="rId1285" display="http://www.jstor.org/stable/2403939"/>
    <hyperlink ref="O1505" r:id="rId1286" display="http://www.jstor.org/stable/2403939"/>
    <hyperlink ref="O1506" r:id="rId1287" display="http://www.jstor.org/stable/2403939"/>
    <hyperlink ref="O1507" r:id="rId1288" display="http://www.jstor.org/stable/2403939"/>
    <hyperlink ref="O1508" r:id="rId1289" display="http://www.jstor.org/stable/2403939"/>
    <hyperlink ref="O1509" r:id="rId1290" display="http://www.jstor.org/stable/2403939"/>
    <hyperlink ref="O1510" r:id="rId1291" display="http://www.jstor.org/stable/2403939"/>
    <hyperlink ref="O1511" r:id="rId1292" display="http://www.jstor.org/stable/2403939"/>
    <hyperlink ref="O1512" r:id="rId1293" display="http://www.jstor.org/stable/2403939"/>
    <hyperlink ref="O1513" r:id="rId1294" display="http://www.jstor.org/stable/2403939"/>
    <hyperlink ref="O1514" r:id="rId1295" display="http://www.jstor.org/stable/2403939"/>
    <hyperlink ref="O1515" r:id="rId1296" display="http://www.jstor.org/stable/2403939"/>
    <hyperlink ref="O1516" r:id="rId1297" display="http://www.jstor.org/stable/2403939"/>
    <hyperlink ref="O1517" r:id="rId1298" display="http://www.jstor.org/stable/2403939"/>
    <hyperlink ref="O1518" r:id="rId1299" display="http://www.jstor.org/stable/20112531"/>
    <hyperlink ref="O1519" r:id="rId1300" display="http://www.jstor.org/stable/20112531"/>
    <hyperlink ref="O1520" r:id="rId1301" display="http://www.jstor.org/stable/20112531"/>
    <hyperlink ref="O1521" r:id="rId1302" display="http://www.jstor.org/stable/20112531"/>
    <hyperlink ref="O1522" r:id="rId1303" display="http://www.jstor.org/stable/20112531"/>
    <hyperlink ref="O1523" r:id="rId1304" display="http://www.jstor.org/stable/20112531"/>
    <hyperlink ref="O1524" r:id="rId1305" display="http://www.jstor.org/stable/20112531"/>
    <hyperlink ref="O1525" r:id="rId1306" display="http://www.jstor.org/stable/20112531"/>
    <hyperlink ref="O1526" r:id="rId1307" display="http://www.jstor.org/stable/20112531"/>
    <hyperlink ref="O1527" r:id="rId1308" display="http://www.jstor.org/stable/20112531"/>
    <hyperlink ref="O1528" r:id="rId1309" display="http://www.jstor.org/stable/20112531"/>
    <hyperlink ref="O1529" r:id="rId1310" display="http://www.jstor.org/stable/20112531"/>
    <hyperlink ref="O1530" r:id="rId1311" display="http://www.jstor.org/stable/20112531"/>
    <hyperlink ref="O1531" r:id="rId1312" display="http://www.jstor.org/stable/20112531"/>
    <hyperlink ref="O1532" r:id="rId1313" display="http://www.jstor.org/stable/20112531"/>
    <hyperlink ref="O1533" r:id="rId1314" display="http://www.jstor.org/stable/20112531"/>
    <hyperlink ref="O1534" r:id="rId1315" display="http://www.jstor.org/stable/20112531"/>
    <hyperlink ref="O1535" r:id="rId1316" display="http://www.jstor.org/stable/20112531"/>
    <hyperlink ref="O1536" r:id="rId1317" display="http://www.jstor.org/stable/20112531"/>
    <hyperlink ref="O1537" r:id="rId1318" display="http://www.jstor.org/stable/20112531"/>
    <hyperlink ref="O1538" r:id="rId1319" display="http://www.jstor.org/stable/20112531"/>
    <hyperlink ref="O1539" r:id="rId1320" display="http://www.jstor.org/stable/20112531"/>
    <hyperlink ref="O1540" r:id="rId1321" display="http://www.jstor.org/stable/20112531"/>
    <hyperlink ref="O1541" r:id="rId1322" display="http://www.jstor.org/stable/20112531"/>
    <hyperlink ref="O1542" r:id="rId1323" display="http://www.jstor.org/stable/20112531"/>
    <hyperlink ref="O1543" r:id="rId1324" display="http://www.jstor.org/stable/20112531"/>
    <hyperlink ref="O1544" r:id="rId1325" display="http://www.jstor.org/stable/20112531"/>
    <hyperlink ref="O1545" r:id="rId1326" display="http://www.jstor.org/stable/20112531"/>
    <hyperlink ref="O1546" r:id="rId1327" display="http://www.jstor.org/stable/20112531"/>
    <hyperlink ref="O1547" r:id="rId1328" display="http://www.jstor.org/stable/20112531"/>
    <hyperlink ref="O1548" r:id="rId1329" display="http://www.jstor.org/stable/20112531"/>
    <hyperlink ref="O1549" r:id="rId1330" display="http://www.jstor.org/stable/20112531"/>
    <hyperlink ref="O1550" r:id="rId1331" display="http://www.jstor.org/stable/20112531"/>
    <hyperlink ref="O1551" r:id="rId1332" display="http://www.jstor.org/stable/20112531"/>
    <hyperlink ref="O1552" r:id="rId1333" display="http://www.jstor.org/stable/20112531"/>
    <hyperlink ref="O1553" r:id="rId1334" display="http://www.jstor.org/stable/20112531"/>
    <hyperlink ref="O1554" r:id="rId1335" display="http://www.jstor.org/stable/20112531"/>
    <hyperlink ref="O1555" r:id="rId1336" display="http://www.jstor.org/stable/20112531"/>
    <hyperlink ref="O1556" r:id="rId1337" display="http://www.jstor.org/stable/20112531"/>
    <hyperlink ref="O1557" r:id="rId1338" display="http://www.jstor.org/stable/20112531"/>
    <hyperlink ref="O1558" r:id="rId1339" display="http://www.jstor.org/stable/20112531"/>
    <hyperlink ref="O1559" r:id="rId1340" display="http://www.jstor.org/stable/20112531"/>
    <hyperlink ref="O1560" r:id="rId1341" display="http://www.jstor.org/stable/20112531"/>
    <hyperlink ref="O1561" r:id="rId1342" display="http://www.jstor.org/stable/20112531"/>
    <hyperlink ref="O1562" r:id="rId1343" display="http://www.jstor.org/stable/20112531"/>
    <hyperlink ref="O1563" r:id="rId1344" display="http://www.jstor.org/stable/20112531"/>
    <hyperlink ref="O1564" r:id="rId1345" display="http://www.jstor.org/stable/20112531"/>
    <hyperlink ref="O1565" r:id="rId1346" display="http://www.jstor.org/stable/20112531"/>
    <hyperlink ref="O1566" r:id="rId1347" display="http://www.jstor.org/stable/20112531"/>
    <hyperlink ref="O1567" r:id="rId1348" display="http://www.jstor.org/stable/20112531"/>
    <hyperlink ref="O1568" r:id="rId1349" display="http://www.jstor.org/stable/20112531"/>
    <hyperlink ref="O1569" r:id="rId1350" display="http://www.jstor.org/stable/20112531"/>
    <hyperlink ref="O1570" r:id="rId1351" display="http://www.jstor.org/stable/20112531"/>
    <hyperlink ref="O1571" r:id="rId1352" display="http://www.jstor.org/stable/20112531"/>
    <hyperlink ref="O1572" r:id="rId1353" display="http://www.jstor.org/stable/20112531"/>
    <hyperlink ref="O1573" r:id="rId1354" display="http://www.jstor.org/stable/20112531"/>
    <hyperlink ref="O1574" r:id="rId1355" display="http://www.jstor.org/stable/20112531"/>
    <hyperlink ref="O1575" r:id="rId1356" display="http://www.jstor.org/stable/20112531"/>
    <hyperlink ref="O1576" r:id="rId1357" display="http://www.jstor.org/stable/20112531"/>
    <hyperlink ref="O1577" r:id="rId1358" display="http://www.jstor.org/stable/20112531"/>
    <hyperlink ref="O1578" r:id="rId1359" display="http://www.jstor.org/stable/20112531"/>
    <hyperlink ref="O1579" r:id="rId1360" display="http://www.jstor.org/stable/20112531"/>
    <hyperlink ref="O1580" r:id="rId1361" display="http://www.jstor.org/stable/20112531"/>
    <hyperlink ref="O1581" r:id="rId1362" display="http://www.jstor.org/stable/20112531"/>
    <hyperlink ref="O1582" r:id="rId1363" display="http://www.jstor.org/stable/20112531"/>
    <hyperlink ref="O1583" r:id="rId1364" display="http://www.jstor.org/stable/20112531"/>
    <hyperlink ref="O1584" r:id="rId1365" display="http://www.jstor.org/stable/20112531"/>
    <hyperlink ref="O1585" r:id="rId1366" display="http://www.jstor.org/stable/20112531"/>
    <hyperlink ref="O1586" r:id="rId1367" display="http://www.jstor.org/stable/20112531"/>
    <hyperlink ref="O1587" r:id="rId1368" display="http://www.jstor.org/stable/20112531"/>
    <hyperlink ref="O1588" r:id="rId1369" display="http://www.jstor.org/stable/20112531"/>
    <hyperlink ref="O1589" r:id="rId1370" display="http://www.jstor.org/stable/20112531"/>
    <hyperlink ref="O1590" r:id="rId1371" display="http://www.jstor.org/stable/20112531"/>
    <hyperlink ref="O1591" r:id="rId1372" display="http://www.jstor.org/stable/20112531"/>
    <hyperlink ref="O1592" r:id="rId1373" display="http://www.jstor.org/stable/20112531"/>
    <hyperlink ref="O1593" r:id="rId1374" display="http://www.jstor.org/stable/20112531"/>
    <hyperlink ref="O1594" r:id="rId1375" display="http://www.jstor.org/stable/20112531"/>
    <hyperlink ref="O1595" r:id="rId1376" display="http://www.jstor.org/stable/20112531"/>
    <hyperlink ref="O1596" r:id="rId1377" display="http://www.jstor.org/stable/20112531"/>
    <hyperlink ref="O1597" r:id="rId1378" display="http://www.jstor.org/stable/20112531"/>
    <hyperlink ref="O1598" r:id="rId1379" display="http://www.jstor.org/stable/20112531"/>
    <hyperlink ref="O1599" r:id="rId1380" display="http://www.jstor.org/stable/20112531"/>
    <hyperlink ref="O1600" r:id="rId1381" display="http://www.jstor.org/stable/20112531"/>
    <hyperlink ref="O1601" r:id="rId1382" display="http://www.jstor.org/stable/20112531"/>
    <hyperlink ref="O1602" r:id="rId1383" display="http://www.jstor.org/stable/20112531"/>
    <hyperlink ref="O1603" r:id="rId1384" display="http://www.jstor.org/stable/20112531"/>
    <hyperlink ref="O1604" r:id="rId1385" display="http://www.jstor.org/stable/20112531"/>
    <hyperlink ref="O1605" r:id="rId1386" display="http://www.jstor.org/stable/20112531"/>
    <hyperlink ref="O1606" r:id="rId1387" display="http://www.jstor.org/stable/20112531"/>
    <hyperlink ref="O1607" r:id="rId1388" display="http://www.jstor.org/stable/20112531"/>
    <hyperlink ref="O1608" r:id="rId1389" display="http://www.jstor.org/stable/20112531"/>
    <hyperlink ref="O1609" r:id="rId1390" display="http://www.jstor.org/stable/20112531"/>
    <hyperlink ref="O1610" r:id="rId1391" display="http://www.jstor.org/stable/20112531"/>
    <hyperlink ref="O1611" r:id="rId1392" display="http://www.jstor.org/stable/20112531"/>
    <hyperlink ref="O1612" r:id="rId1393" display="http://www.jstor.org/stable/20112531"/>
    <hyperlink ref="O1613" r:id="rId1394" display="http://www.jstor.org/stable/20112531"/>
    <hyperlink ref="O1614" r:id="rId1395" display="http://www.jstor.org/stable/20112531"/>
    <hyperlink ref="O1615" r:id="rId1396" display="http://www.jstor.org/stable/20112531"/>
    <hyperlink ref="O1616" r:id="rId1397" display="http://www.jstor.org/stable/20112531"/>
    <hyperlink ref="O1617" r:id="rId1398" display="http://www.jstor.org/stable/20112531"/>
    <hyperlink ref="O1618" r:id="rId1399" display="http://www.jstor.org/stable/20112531"/>
    <hyperlink ref="O1619" r:id="rId1400" display="http://www.jstor.org/stable/20112531"/>
    <hyperlink ref="O1620" r:id="rId1401" display="http://www.jstor.org/stable/20112531"/>
    <hyperlink ref="O1621" r:id="rId1402" display="http://www.jstor.org/stable/20112531"/>
    <hyperlink ref="O1622" r:id="rId1403" display="http://www.jstor.org/stable/20112531"/>
    <hyperlink ref="O1623" r:id="rId1404" display="http://www.jstor.org/stable/20112531"/>
    <hyperlink ref="O1624" r:id="rId1405" display="http://www.jstor.org/stable/20112531"/>
    <hyperlink ref="O1625" r:id="rId1406" display="http://www.jstor.org/stable/20112531"/>
    <hyperlink ref="O1626" r:id="rId1407" display="http://www.jstor.org/stable/20112531"/>
    <hyperlink ref="O1627" r:id="rId1408" display="http://www.jstor.org/stable/20112531"/>
    <hyperlink ref="O1628" r:id="rId1409" display="http://www.jstor.org/stable/20112531"/>
    <hyperlink ref="O1629" r:id="rId1410" display="http://www.jstor.org/stable/20112531"/>
    <hyperlink ref="O1630" r:id="rId1411" display="http://www.jstor.org/stable/20112531"/>
    <hyperlink ref="O1631" r:id="rId1412" display="http://www.jstor.org/stable/20112531"/>
    <hyperlink ref="O1632" r:id="rId1413" display="http://www.jstor.org/stable/20112531"/>
    <hyperlink ref="O1633" r:id="rId1414" display="http://www.jstor.org/stable/20112531"/>
    <hyperlink ref="O1634" r:id="rId1415" display="http://www.jstor.org/stable/20112531"/>
    <hyperlink ref="O1635" r:id="rId1416" display="http://www.jstor.org/stable/20112531"/>
    <hyperlink ref="O1636" r:id="rId1417" display="http://www.jstor.org/stable/20112531"/>
    <hyperlink ref="O1637" r:id="rId1418" display="http://www.jstor.org/stable/20112531"/>
    <hyperlink ref="O1638" r:id="rId1419" display="http://www.jstor.org/stable/20112531"/>
    <hyperlink ref="O1639" r:id="rId1420" display="http://www.jstor.org/stable/20112531"/>
    <hyperlink ref="O1640" r:id="rId1421" display="http://www.jstor.org/stable/20112531"/>
    <hyperlink ref="O1641" r:id="rId1422" display="http://www.jstor.org/stable/20112531"/>
    <hyperlink ref="O1642" r:id="rId1423" display="http://www.jstor.org/stable/20112531"/>
    <hyperlink ref="O1643" r:id="rId1424" display="http://www.jstor.org/stable/20112531"/>
    <hyperlink ref="O1644" r:id="rId1425" display="http://www.jstor.org/stable/20112531"/>
    <hyperlink ref="O1645" r:id="rId1426" display="http://www.jstor.org/stable/20112531"/>
    <hyperlink ref="O1646" r:id="rId1427" display="http://www.jstor.org/stable/20112531"/>
    <hyperlink ref="O1647" r:id="rId1428" display="http://www.jstor.org/stable/20112531"/>
    <hyperlink ref="O1648" r:id="rId1429" display="http://www.jstor.org/stable/20112531"/>
    <hyperlink ref="O1649" r:id="rId1430" display="http://www.jstor.org/stable/20112531"/>
    <hyperlink ref="O1650" r:id="rId1431" display="http://www.jstor.org/stable/20112531"/>
    <hyperlink ref="O1651" r:id="rId1432" display="http://www.jstor.org/stable/20112531"/>
    <hyperlink ref="O1652" r:id="rId1433" display="http://www.jstor.org/stable/20112531"/>
    <hyperlink ref="O1653" r:id="rId1434" display="http://www.jstor.org/stable/20112531"/>
    <hyperlink ref="O1654" r:id="rId1435" display="http://www.jstor.org/stable/20112531"/>
    <hyperlink ref="O1655" r:id="rId1436" display="http://www.jstor.org/stable/20112531"/>
    <hyperlink ref="O1656" r:id="rId1437" display="http://www.jstor.org/stable/3544689"/>
    <hyperlink ref="O1657" r:id="rId1438" display="http://www.jstor.org/stable/3544689"/>
    <hyperlink ref="O1658" r:id="rId1439" display="http://www.jstor.org/stable/3544689"/>
    <hyperlink ref="O1659" r:id="rId1440" display="http://www.jstor.org/stable/3544689"/>
    <hyperlink ref="O1660" r:id="rId1441" display="http://www.jstor.org/stable/3544689"/>
    <hyperlink ref="O1661" r:id="rId1442" display="http://www.jstor.org/stable/3544689"/>
    <hyperlink ref="O1662" r:id="rId1443" display="http://www.jstor.org/stable/3544689"/>
    <hyperlink ref="O1663" r:id="rId1444" display="http://www.jstor.org/stable/3544689"/>
    <hyperlink ref="O1664" r:id="rId1445" display="http://www.jstor.org/stable/3544689"/>
    <hyperlink ref="O1665" r:id="rId1446" display="http://www.jstor.org/stable/3544689"/>
    <hyperlink ref="O1666" r:id="rId1447" display="http://www.jstor.org/stable/3544689"/>
    <hyperlink ref="O1667" r:id="rId1448" display="http://www.jstor.org/stable/3544689"/>
    <hyperlink ref="O1668" r:id="rId1449" display="http://www.jstor.org/stable/3544689"/>
    <hyperlink ref="O1669" r:id="rId1450" display="http://www.jstor.org/stable/3544689"/>
    <hyperlink ref="O1670" r:id="rId1451" display="http://www.jstor.org/stable/3544689"/>
    <hyperlink ref="O1671" r:id="rId1452" display="http://www.jstor.org/stable/3544689"/>
    <hyperlink ref="O1672" r:id="rId1453" display="http://www.jstor.org/stable/3544689"/>
    <hyperlink ref="O1673" r:id="rId1454" display="http://www.jstor.org/stable/3544689"/>
    <hyperlink ref="O1674" r:id="rId1455" display="http://www.jstor.org/stable/3544689"/>
    <hyperlink ref="O1675" r:id="rId1456" display="http://www.jstor.org/stable/3544689"/>
    <hyperlink ref="O1676" r:id="rId1457" display="http://www.jstor.org/stable/3544689"/>
    <hyperlink ref="O1677" r:id="rId1458" display="http://www.jstor.org/stable/3544689"/>
    <hyperlink ref="O1678" r:id="rId1459" display="http://www.jstor.org/stable/3544689"/>
    <hyperlink ref="O1679" r:id="rId1460" display="http://www.jstor.org/stable/3544689"/>
    <hyperlink ref="O1680" r:id="rId1461" display="http://www.jstor.org/stable/3544689"/>
    <hyperlink ref="O1681" r:id="rId1462" display="http://www.jstor.org/stable/3544689"/>
    <hyperlink ref="O1682" r:id="rId1463" display="http://www.jstor.org/stable/3544689"/>
    <hyperlink ref="O1683" r:id="rId1464" display="http://www.jstor.org/stable/3544689"/>
    <hyperlink ref="O1684" r:id="rId1465" display="http://www.jstor.org/stable/3544689"/>
    <hyperlink ref="O1685" r:id="rId1466" display="http://www.jstor.org/stable/3544689"/>
    <hyperlink ref="O1686" r:id="rId1467" display="http://www.jstor.org/stable/3544689"/>
    <hyperlink ref="O1687" r:id="rId1468" display="http://www.jstor.org/stable/3544689"/>
    <hyperlink ref="O1688" r:id="rId1469" display="http://www.jstor.org/stable/3544689"/>
    <hyperlink ref="O1689" r:id="rId1470" display="http://www.jstor.org/stable/3544689"/>
    <hyperlink ref="O1690" r:id="rId1471" display="http://www.jstor.org/stable/3544689"/>
    <hyperlink ref="O1691" r:id="rId1472" display="http://www.jstor.org/stable/3544689"/>
    <hyperlink ref="O1692" r:id="rId1473" display="http://www.jstor.org/stable/3544689"/>
    <hyperlink ref="O1693" r:id="rId1474" display="http://www.jstor.org/stable/3544689"/>
    <hyperlink ref="O1694" r:id="rId1475" display="http://www.jstor.org/stable/3544689"/>
    <hyperlink ref="O1695" r:id="rId1476" display="http://www.jstor.org/stable/3544689"/>
    <hyperlink ref="O1696" r:id="rId1477" display="http://www.jstor.org/stable/3544689"/>
    <hyperlink ref="O1697" r:id="rId1478" display="http://www.jstor.org/stable/3544689"/>
    <hyperlink ref="O1698" r:id="rId1479" display="http://www.jstor.org/stable/3544689"/>
    <hyperlink ref="O1699" r:id="rId1480" display="http://www.jstor.org/stable/3544689"/>
    <hyperlink ref="O1700" r:id="rId1481" display="http://www.jstor.org/stable/3544689"/>
    <hyperlink ref="O1701" r:id="rId1482" display="http://www.jstor.org/stable/3544689"/>
    <hyperlink ref="O1702" r:id="rId1483" display="http://www.jstor.org/stable/3544689"/>
    <hyperlink ref="O1703" r:id="rId1484" display="http://www.jstor.org/stable/3544689"/>
    <hyperlink ref="O1704" r:id="rId1485" display="http://www.jstor.org/stable/3544689"/>
    <hyperlink ref="O1705" r:id="rId1486" display="http://www.jstor.org/stable/3544689"/>
    <hyperlink ref="O1706" r:id="rId1487" display="http://www.jstor.org/stable/3544689"/>
    <hyperlink ref="O1707" r:id="rId1488" display="http://www.jstor.org/stable/3544689"/>
    <hyperlink ref="O1708" r:id="rId1489" display="http://www.jstor.org/stable/3544689"/>
    <hyperlink ref="O1709" r:id="rId1490" display="http://www.jstor.org/stable/3544689"/>
    <hyperlink ref="O1710" r:id="rId1491" display="http://www.jstor.org/stable/3544689"/>
    <hyperlink ref="O1711" r:id="rId1492" display="http://www.jstor.org/stable/3544689"/>
    <hyperlink ref="O1712" r:id="rId1493" display="http://www.jstor.org/stable/3544689"/>
    <hyperlink ref="O1713" r:id="rId1494" display="http://www.jstor.org/stable/3544689"/>
    <hyperlink ref="O1714" r:id="rId1495" display="http://www.jstor.org/stable/3544689"/>
    <hyperlink ref="O1715" r:id="rId1496" display="http://www.jstor.org/stable/3544689"/>
    <hyperlink ref="O1716" r:id="rId1497" display="http://www.jstor.org/stable/3544689"/>
    <hyperlink ref="O1717" r:id="rId1498" display="http://www.jstor.org/stable/3544689"/>
    <hyperlink ref="O1718" r:id="rId1499" display="http://www.jstor.org/stable/3544689"/>
    <hyperlink ref="O1719" r:id="rId1500" display="http://www.jstor.org/stable/3544689"/>
    <hyperlink ref="O1720" r:id="rId1501" display="http://www.jstor.org/stable/3544689"/>
    <hyperlink ref="O1721" r:id="rId1502" display="http://www.jstor.org/stable/3544689"/>
    <hyperlink ref="O1722" r:id="rId1503" display="http://www.jstor.org/stable/3544689"/>
    <hyperlink ref="O1723" r:id="rId1504" display="http://www.jstor.org/stable/3544689"/>
    <hyperlink ref="O1724" r:id="rId1505" display="http://www.jstor.org/stable/3544689"/>
    <hyperlink ref="O1725" r:id="rId1506" display="http://www.jstor.org/stable/3544689"/>
    <hyperlink ref="O1726" r:id="rId1507" display="http://www.jstor.org/stable/3544689"/>
    <hyperlink ref="O1727" r:id="rId1508" display="http://www.jstor.org/stable/3544689"/>
    <hyperlink ref="O1728" r:id="rId1509" display="http://www.jstor.org/stable/3544689"/>
    <hyperlink ref="O1729" r:id="rId1510" display="http://www.jstor.org/stable/3544689"/>
    <hyperlink ref="O1730" r:id="rId1511" display="http://www.jstor.org/stable/3544689"/>
    <hyperlink ref="O1731" r:id="rId1512" display="http://www.jstor.org/stable/3544689"/>
    <hyperlink ref="O1732" r:id="rId1513" display="http://www.jstor.org/stable/3544689"/>
    <hyperlink ref="O1733" r:id="rId1514" display="http://www.jstor.org/stable/3544689"/>
    <hyperlink ref="O1734" r:id="rId1515" display="http://www.jstor.org/stable/3544689"/>
    <hyperlink ref="O1735" r:id="rId1516" display="http://www.jstor.org/stable/3544689"/>
    <hyperlink ref="O1736" r:id="rId1517" display="http://www.jstor.org/stable/3544689"/>
    <hyperlink ref="O1737" r:id="rId1518" display="http://www.jstor.org/stable/3544689"/>
    <hyperlink ref="O1738" r:id="rId1519" display="http://www.jstor.org/stable/3544689"/>
    <hyperlink ref="O1739" r:id="rId1520" display="http://www.jstor.org/stable/3544689"/>
    <hyperlink ref="O1740" r:id="rId1521" display="https://doi.org/10.1017/S0007485300029199"/>
    <hyperlink ref="O1741" r:id="rId1522" display="https://doi.org/10.1017/S0007485300029199"/>
    <hyperlink ref="O1742" r:id="rId1523" display="https://doi.org/10.1017/S0007485300029199"/>
    <hyperlink ref="O1743" r:id="rId1524" display="https://doi.org/10.1017/S0007485300029199"/>
    <hyperlink ref="O1744" r:id="rId1525" display="https://doi.org/10.1017/S0007485300029199"/>
    <hyperlink ref="O1745" r:id="rId1526" display="https://doi.org/10.1017/S0007485300029199"/>
    <hyperlink ref="O1746" r:id="rId1527" display="https://doi.org/10.1017/S0007485300029199"/>
    <hyperlink ref="O1747" r:id="rId1528" display="https://doi.org/10.1017/S0007485300029199"/>
    <hyperlink ref="O1748" r:id="rId1529" display="https://doi.org/10.1017/S0007485300029199"/>
    <hyperlink ref="O1749" r:id="rId1530" display="https://doi.org/10.1017/S0007485300029199"/>
    <hyperlink ref="O1750" r:id="rId1531" display="https://doi.org/10.1017/S0007485300029199"/>
    <hyperlink ref="O1751" r:id="rId1532" display="https://doi.org/10.1017/S0007485300029199"/>
    <hyperlink ref="O1752" r:id="rId1533" display="https://doi.org/10.1017/S0007485300029199"/>
    <hyperlink ref="O1753" r:id="rId1534" display="https://doi.org/10.1017/S0007485300029199"/>
    <hyperlink ref="O1754" r:id="rId1535" display="https://doi.org/10.1017/S0007485300029199"/>
    <hyperlink ref="O1755" r:id="rId1536" display="https://doi.org/10.1017/S0007485300029199"/>
    <hyperlink ref="O1756" r:id="rId1537" display="https://doi.org/10.1017/S0007485300029199"/>
    <hyperlink ref="O1757" r:id="rId1538" display="https://doi.org/10.1017/S0007485300029199"/>
    <hyperlink ref="O1758" r:id="rId1539" display="https://doi.org/10.1017/S0007485300029199"/>
    <hyperlink ref="O1759" r:id="rId1540" display="https://doi.org/10.1017/S0007485300029199"/>
    <hyperlink ref="O1760" r:id="rId1541" display="https://doi.org/10.1017/S0007485300029199"/>
    <hyperlink ref="O1761" r:id="rId1542" display="https://doi.org/10.1017/S0007485300029199"/>
    <hyperlink ref="O1762" r:id="rId1543" display="https://doi.org/10.1017/S0007485300029199"/>
    <hyperlink ref="O1763" r:id="rId1544" display="https://doi.org/10.1017/S0007485300029199"/>
    <hyperlink ref="O1764" r:id="rId1545" display="https://doi.org/10.1017/S0007485300029199"/>
    <hyperlink ref="O1765" r:id="rId1546" display="https://doi.org/10.1017/S0007485300029199"/>
    <hyperlink ref="O1766" r:id="rId1547" display="https://doi.org/10.1017/S0007485300029199"/>
    <hyperlink ref="O1767" r:id="rId1548" display="https://doi.org/10.1017/S0007485300029199"/>
    <hyperlink ref="O1768" r:id="rId1549" display="https://doi.org/10.1017/S0007485300029199"/>
    <hyperlink ref="O1769" r:id="rId1550" display="https://doi.org/10.1017/S0007485300029199"/>
    <hyperlink ref="O1770" r:id="rId1551" display="https://doi.org/10.1017/S0007485300029199"/>
    <hyperlink ref="O1771" r:id="rId1552" display="https://doi.org/10.1017/S0007485300029199"/>
    <hyperlink ref="O1772" r:id="rId1553" display="https://doi.org/10.1017/S0007485300029199"/>
    <hyperlink ref="O1773" r:id="rId1554" display="https://doi.org/10.1017/S0007485300029199"/>
    <hyperlink ref="O1774" r:id="rId1555" display="https://doi.org/10.1017/S0007485300029199"/>
    <hyperlink ref="O1775" r:id="rId1556" display="https://doi.org/10.1017/S0007485300029199"/>
    <hyperlink ref="O1776" r:id="rId1557" display="https://doi.org/10.1017/S0007485300029199"/>
    <hyperlink ref="O1777" r:id="rId1558" display="https://doi.org/10.1017/S0007485300029199"/>
    <hyperlink ref="O1778" r:id="rId1559" display="https://doi.org/10.1017/S0007485300029199"/>
    <hyperlink ref="O1779" r:id="rId1560" display="https://doi.org/10.1017/S0007485300029199"/>
    <hyperlink ref="O1780" r:id="rId1561" display="https://doi.org/10.1017/S0007485300029199"/>
    <hyperlink ref="O1781" r:id="rId1562" display="https://doi.org/10.1017/S0007485300029199"/>
    <hyperlink ref="O1782" r:id="rId1563" display="https://doi.org/10.1017/S0007485300029199"/>
    <hyperlink ref="O1783" r:id="rId1564" display="https://doi.org/10.1017/S0007485300029199"/>
    <hyperlink ref="O1784" r:id="rId1565" display="https://doi.org/10.1017/S0007485300029199"/>
    <hyperlink ref="O1785" r:id="rId1566" display="https://doi.org/10.1017/S0007485300029199"/>
    <hyperlink ref="O1786" r:id="rId1567" display="https://doi.org/10.1017/S0007485300029199"/>
    <hyperlink ref="O1787" r:id="rId1568" display="https://doi.org/10.1017/S0007485300029199"/>
    <hyperlink ref="O1788" r:id="rId1569" display="https://doi.org/10.1017/S0007485300029199"/>
    <hyperlink ref="O1789" r:id="rId1570" display="https://doi.org/10.1017/S0007485300029199"/>
    <hyperlink ref="O1790" r:id="rId1571" display="https://doi.org/10.1017/S0007485300029199"/>
    <hyperlink ref="O1791" r:id="rId1572" display="https://doi.org/10.1017/S0007485300029199"/>
    <hyperlink ref="O1792" r:id="rId1573" display="https://doi.org/10.1017/S0007485300029199"/>
    <hyperlink ref="O1793" r:id="rId1574" display="https://doi.org/10.1017/S0007485300029199"/>
    <hyperlink ref="O1794" r:id="rId1575" display="https://doi.org/10.1017/S0007485300029199"/>
    <hyperlink ref="O1795" r:id="rId1576" display="https://doi.org/10.1017/S0007485300029199"/>
    <hyperlink ref="O1796" r:id="rId1577" display="https://doi.org/10.1017/S0007485300029199"/>
    <hyperlink ref="O1797" r:id="rId1578" display="https://doi.org/10.1017/S0007485300029199"/>
    <hyperlink ref="O1798" r:id="rId1579" display="https://doi.org/10.1017/S0007485300029199"/>
    <hyperlink ref="O1799" r:id="rId1580" display="https://doi.org/10.1017/S0007485300029199"/>
    <hyperlink ref="O1800" r:id="rId1581" display="https://doi.org/10.1017/S0007485300029199"/>
    <hyperlink ref="O1801" r:id="rId1582" display="https://doi.org/10.1017/S0007485300029199"/>
    <hyperlink ref="O1802" r:id="rId1583" display="https://doi.org/10.1017/S0007485300029199"/>
    <hyperlink ref="O1803" r:id="rId1584" display="https://doi.org/10.1017/S0007485300029199"/>
    <hyperlink ref="O1804" r:id="rId1585" display="https://doi.org/10.1017/S0007485300029199"/>
    <hyperlink ref="O1805" r:id="rId1586" display="https://doi.org/10.1017/S0007485300029199"/>
    <hyperlink ref="O1806" r:id="rId1587" display="https://doi.org/10.1017/S0007485300029199"/>
    <hyperlink ref="O1807" r:id="rId1588" display="https://doi.org/10.1017/S0007485300029199"/>
    <hyperlink ref="O1808" r:id="rId1589" display="https://doi.org/10.1017/S0007485300029199"/>
    <hyperlink ref="O1809" r:id="rId1590" display="https://doi.org/10.1017/S0007485300029199"/>
    <hyperlink ref="O1810" r:id="rId1591" display="https://doi.org/10.1017/S0007485300029199"/>
    <hyperlink ref="O1811" r:id="rId1592" display="https://doi.org/10.1017/S0007485300029199"/>
    <hyperlink ref="O1812" r:id="rId1593" display="https://doi.org/10.1017/S0007485300029199"/>
    <hyperlink ref="O1813" r:id="rId1594" display="https://doi.org/10.1017/S0007485300029199"/>
    <hyperlink ref="O1814" r:id="rId1595" display="https://doi.org/10.1017/S0007485300029199"/>
    <hyperlink ref="O1815" r:id="rId1596" display="https://doi.org/10.1017/S0007485300029199"/>
    <hyperlink ref="O1816" r:id="rId1597" display="https://doi.org/10.1017/S0007485300029199"/>
    <hyperlink ref="O1817" r:id="rId1598" display="https://doi.org/10.1017/S0007485300029199"/>
    <hyperlink ref="O1818" r:id="rId1599" display="https://doi.org/10.1017/S0007485300029199"/>
    <hyperlink ref="O1819" r:id="rId1600" display="https://doi.org/10.1017/S0007485300029199"/>
    <hyperlink ref="O1820" r:id="rId1601" display="https://doi.org/10.1093/ee/26.1.31"/>
    <hyperlink ref="O1821" r:id="rId1602" display="https://doi.org/10.1093/ee/26.1.31"/>
    <hyperlink ref="O1822" r:id="rId1603" display="https://doi.org/10.1093/ee/26.1.31"/>
    <hyperlink ref="O1823" r:id="rId1604" display="https://doi.org/10.1093/ee/26.1.31"/>
    <hyperlink ref="O1824" r:id="rId1605" display="https://doi.org/10.1093/ee/26.1.31"/>
    <hyperlink ref="O1825" r:id="rId1606" display="https://doi.org/10.1093/ee/26.1.31"/>
    <hyperlink ref="O1826" r:id="rId1607" display="https://doi.org/10.1093/ee/26.1.31"/>
    <hyperlink ref="O1827" r:id="rId1608" display="https://doi.org/10.1093/ee/26.1.31"/>
    <hyperlink ref="O1828" r:id="rId1609" display="https://doi.org/10.1093/ee/26.1.31"/>
    <hyperlink ref="O1829" r:id="rId1610" display="https://doi.org/10.1093/ee/26.1.31"/>
    <hyperlink ref="O1830" r:id="rId1611" display="https://doi.org/10.1093/ee/26.1.31"/>
    <hyperlink ref="O1831" r:id="rId1612" display="https://doi.org/10.1093/ee/26.1.31"/>
    <hyperlink ref="O1832" r:id="rId1613" display="https://doi.org/10.1093/ee/26.1.31"/>
    <hyperlink ref="O1833" r:id="rId1614" display="https://doi.org/10.1093/ee/26.1.31"/>
    <hyperlink ref="O1834" r:id="rId1615" display="https://doi.org/10.1093/ee/26.1.31"/>
    <hyperlink ref="O1835" r:id="rId1616" display="https://doi.org/10.1093/ee/26.1.31"/>
    <hyperlink ref="O1836" r:id="rId1617" display="https://doi.org/10.1093/ee/26.1.31"/>
    <hyperlink ref="O1837" r:id="rId1618" display="https://doi.org/10.1093/ee/26.1.31"/>
    <hyperlink ref="O1838" r:id="rId1619" display="https://doi.org/10.1093/ee/26.1.31"/>
    <hyperlink ref="O1839" r:id="rId1620" display="https://doi.org/10.1093/ee/26.1.31"/>
    <hyperlink ref="O1840" r:id="rId1621" display="https://doi.org/10.1093/ee/26.1.31"/>
    <hyperlink ref="O1841" r:id="rId1622" display="https://doi.org/10.1093/ee/26.1.31"/>
    <hyperlink ref="O1842" r:id="rId1623" display="https://doi.org/10.1093/ee/26.1.31"/>
    <hyperlink ref="O1843" r:id="rId1624" display="https://doi.org/10.1093/ee/26.1.31"/>
    <hyperlink ref="O1844" r:id="rId1625" display="https://doi.org/10.1093/ee/26.1.31"/>
    <hyperlink ref="O1845" r:id="rId1626" display="https://doi.org/10.1093/ee/26.1.31"/>
    <hyperlink ref="O1846" r:id="rId1627" display="https://doi.org/10.1093/ee/26.1.31"/>
    <hyperlink ref="O1847" r:id="rId1628" display="https://doi.org/10.1093/ee/26.1.31"/>
    <hyperlink ref="O1848" r:id="rId1629" display="https://doi.org/10.1093/ee/26.1.31"/>
    <hyperlink ref="O1849" r:id="rId1630" display="https://doi.org/10.1093/ee/26.1.31"/>
    <hyperlink ref="O1850" r:id="rId1631" display="https://doi.org/10.1093/ee/26.1.31"/>
    <hyperlink ref="O1851" r:id="rId1632" display="https://doi.org/10.1093/ee/26.1.31"/>
    <hyperlink ref="O1852" r:id="rId1633" display="https://doi.org/10.1093/ee/26.1.31"/>
    <hyperlink ref="O1853" r:id="rId1634" display="https://doi.org/10.1093/ee/26.1.31"/>
    <hyperlink ref="O1854" r:id="rId1635" display="https://doi.org/10.1093/ee/26.1.31"/>
    <hyperlink ref="O1855" r:id="rId1636" display="https://doi.org/10.1093/ee/26.1.31"/>
    <hyperlink ref="O1856" r:id="rId1637" display="https://doi.org/10.1093/ee/26.1.31"/>
    <hyperlink ref="O1857" r:id="rId1638" display="https://doi.org/10.1093/ee/26.1.31"/>
    <hyperlink ref="O1858" r:id="rId1639" display="https://doi.org/10.1093/ee/26.1.31"/>
    <hyperlink ref="O1859" r:id="rId1640" display="https://doi.org/10.1093/ee/26.1.31"/>
    <hyperlink ref="O1860" r:id="rId1641" display="https://doi.org/10.1093/ee/26.1.31"/>
    <hyperlink ref="O1861" r:id="rId1642" display="https://doi.org/10.1093/ee/26.1.31"/>
    <hyperlink ref="O1862" r:id="rId1643" display="https://doi.org/10.1093/ee/26.1.31"/>
    <hyperlink ref="O1863" r:id="rId1644" display="https://doi.org/10.1093/ee/26.1.31"/>
    <hyperlink ref="O1864" r:id="rId1645" display="https://doi.org/10.1093/ee/26.1.31"/>
    <hyperlink ref="O1865" r:id="rId1646" display="https://doi.org/10.1093/ee/26.1.31"/>
    <hyperlink ref="O1866" r:id="rId1647" display="https://doi.org/10.1093/ee/26.1.31"/>
    <hyperlink ref="O1867" r:id="rId1648" display="https://doi.org/10.1093/ee/26.1.31"/>
    <hyperlink ref="O1868" r:id="rId1649" display="https://doi.org/10.1093/ee/26.1.31"/>
    <hyperlink ref="O1869" r:id="rId1650" display="https://doi.org/10.1093/ee/26.1.31"/>
    <hyperlink ref="O1870" r:id="rId1651" display="https://doi.org/10.1093/ee/26.1.31"/>
    <hyperlink ref="O1871" r:id="rId1652" display="https://doi.org/10.1093/ee/26.1.31"/>
    <hyperlink ref="O1872" r:id="rId1653" display="https://doi.org/10.1093/ee/26.1.31"/>
    <hyperlink ref="O1873" r:id="rId1654" display="https://doi.org/10.1093/ee/26.1.31"/>
    <hyperlink ref="O1874" r:id="rId1655" display="https://doi.org/10.1093/ee/26.1.31"/>
    <hyperlink ref="O1875" r:id="rId1656" display="https://doi.org/10.1093/ee/26.1.31"/>
    <hyperlink ref="O1876" r:id="rId1657" display="https://doi.org/10.1093/ee/26.1.31"/>
    <hyperlink ref="O1877" r:id="rId1658" display="https://doi.org/10.1093/ee/26.1.31"/>
    <hyperlink ref="O1878" r:id="rId1659" display="https://doi.org/10.1093/ee/26.1.31"/>
    <hyperlink ref="O1879" r:id="rId1660" display="https://doi.org/10.1093/ee/26.1.31"/>
    <hyperlink ref="O1880" r:id="rId1661" display="https://doi.org/10.1093/ee/26.1.31"/>
    <hyperlink ref="O1881" r:id="rId1662" display="https://doi.org/10.1093/ee/26.1.31"/>
    <hyperlink ref="O1882" r:id="rId1663" display="https://doi.org/10.1093/ee/26.1.31"/>
    <hyperlink ref="O1883" r:id="rId1664" display="https://doi.org/10.1093/ee/26.1.31"/>
    <hyperlink ref="O1884" r:id="rId1665" display="https://doi.org/10.1093/ee/26.1.31"/>
    <hyperlink ref="O1885" r:id="rId1666" display="https://doi.org/10.1093/ee/26.1.31"/>
    <hyperlink ref="O1886" r:id="rId1667" display="https://doi.org/10.1093/ee/26.1.31"/>
    <hyperlink ref="O1887" r:id="rId1668" display="https://doi.org/10.1093/ee/26.1.31"/>
    <hyperlink ref="O1888" r:id="rId1669" display="https://doi.org/10.1093/ee/26.1.31"/>
    <hyperlink ref="O1889" r:id="rId1670" display="https://doi.org/10.1093/ee/26.1.31"/>
    <hyperlink ref="O1890" r:id="rId1671" display="https://doi.org/10.1093/ee/26.1.31"/>
    <hyperlink ref="O1891" r:id="rId1672" display="https://doi.org/10.1093/ee/26.1.31"/>
    <hyperlink ref="O1892" r:id="rId1673" display="https://doi.org/10.1093/ee/26.1.31"/>
    <hyperlink ref="O1893" r:id="rId1674" display="https://doi.org/10.1093/ee/26.1.31"/>
    <hyperlink ref="O1894" r:id="rId1675" display="https://doi.org/10.1093/ee/26.1.31"/>
    <hyperlink ref="O1895" r:id="rId1676" display="https://doi.org/10.1093/ee/26.1.31"/>
    <hyperlink ref="O1896" r:id="rId1677" display="https://doi.org/10.1093/ee/26.1.31"/>
    <hyperlink ref="O1897" r:id="rId1678" display="https://doi.org/10.1093/ee/26.1.31"/>
    <hyperlink ref="O1898" r:id="rId1679" display="https://doi.org/10.1093/ee/26.1.31"/>
    <hyperlink ref="O1899" r:id="rId1680" display="https://doi.org/10.1093/ee/26.1.31"/>
    <hyperlink ref="O1900" r:id="rId1681" display="https://doi.org/10.1093/ee/26.1.31"/>
    <hyperlink ref="O1901" r:id="rId1682" display="https://doi.org/10.1093/ee/26.1.31"/>
    <hyperlink ref="O1902" r:id="rId1683" display="https://doi.org/10.1093/ee/26.1.31"/>
    <hyperlink ref="O1903" r:id="rId1684" display="https://doi.org/10.1093/ee/26.1.31"/>
    <hyperlink ref="O1904" r:id="rId1685" display="https://doi.org/10.1093/ee/26.1.31"/>
    <hyperlink ref="O1905" r:id="rId1686" display="https://doi.org/10.1093/ee/26.1.31"/>
    <hyperlink ref="O1906" r:id="rId1687" display="https://doi.org/10.1093/ee/26.1.31"/>
    <hyperlink ref="O1907" r:id="rId1688" display="https://doi.org/10.1093/ee/26.1.31"/>
    <hyperlink ref="O1908" r:id="rId1689" display="https://doi.org/10.1093/ee/26.1.31"/>
    <hyperlink ref="O1909" r:id="rId1690" display="https://doi.org/10.1093/ee/26.1.31"/>
    <hyperlink ref="O1910" r:id="rId1691" display="https://doi.org/10.1093/ee/26.1.31"/>
    <hyperlink ref="O1911" r:id="rId1692" display="https://doi.org/10.1093/ee/26.1.31"/>
    <hyperlink ref="O1912" r:id="rId1693" display="https://doi.org/10.1093/ee/26.1.31"/>
    <hyperlink ref="O1913" r:id="rId1694" display="https://doi.org/10.1093/ee/26.1.31"/>
    <hyperlink ref="O1914" r:id="rId1695" display="https://doi.org/10.1093/ee/26.1.31"/>
    <hyperlink ref="O1915" r:id="rId1696" display="https://doi.org/10.1093/ee/26.1.31"/>
    <hyperlink ref="O1916" r:id="rId1697" display="https://doi.org/10.1093/ee/26.1.31"/>
    <hyperlink ref="O1917" r:id="rId1698" display="https://doi.org/10.1093/ee/26.1.31"/>
    <hyperlink ref="O1918" r:id="rId1699" display="https://doi.org/10.1093/ee/26.1.31"/>
    <hyperlink ref="O1919" r:id="rId1700" display="https://doi.org/10.1093/ee/26.1.31"/>
    <hyperlink ref="O1920" r:id="rId1701" display="https://doi.org/10.1093/ee/26.1.31"/>
    <hyperlink ref="O1921" r:id="rId1702" display="https://doi.org/10.1093/ee/26.1.31"/>
    <hyperlink ref="O1922" r:id="rId1703" display="https://doi.org/10.1093/ee/26.1.31"/>
    <hyperlink ref="O1923" r:id="rId1704" display="https://doi.org/10.1093/ee/26.1.31"/>
    <hyperlink ref="O1924" r:id="rId1705" display="https://doi.org/10.1093/ee/26.1.31"/>
    <hyperlink ref="O1925" r:id="rId1706" display="https://doi.org/10.1093/ee/26.1.31"/>
    <hyperlink ref="O1926" r:id="rId1707" display="https://doi.org/10.1093/ee/26.1.31"/>
    <hyperlink ref="O1927" r:id="rId1708" display="https://doi.org/10.1093/ee/26.1.31"/>
    <hyperlink ref="O1928" r:id="rId1709" display="https://doi.org/10.1093/ee/26.1.31"/>
    <hyperlink ref="O1929" r:id="rId1710" display="https://doi.org/10.1093/ee/26.1.31"/>
    <hyperlink ref="O1930" r:id="rId1711" display="https://doi.org/10.1093/ee/26.1.31"/>
    <hyperlink ref="O1931" r:id="rId1712" display="https://doi.org/10.1093/ee/26.1.31"/>
    <hyperlink ref="O1932" r:id="rId1713" display="https://doi.org/10.1093/ee/26.1.31"/>
    <hyperlink ref="O1933" r:id="rId1714" display="https://doi.org/10.1093/ee/26.1.31"/>
    <hyperlink ref="O1934" r:id="rId1715" display="https://doi.org/10.1093/ee/26.1.31"/>
    <hyperlink ref="O1935" r:id="rId1716" display="https://doi.org/10.1093/ee/26.1.31"/>
    <hyperlink ref="O1936" r:id="rId1717" display="https://doi.org/10.1093/ee/26.1.31"/>
    <hyperlink ref="O1937" r:id="rId1718" display="https://doi.org/10.1093/ee/26.1.31"/>
    <hyperlink ref="O1938" r:id="rId1719" display="https://doi.org/10.1093/ee/26.1.31"/>
    <hyperlink ref="O1939" r:id="rId1720" display="https://doi.org/10.1093/ee/26.1.31"/>
    <hyperlink ref="O1940" r:id="rId1721" display="https://doi.org/10.1093/ee/26.1.31"/>
    <hyperlink ref="O1941" r:id="rId1722" display="https://doi.org/10.1093/ee/26.1.31"/>
    <hyperlink ref="O1942" r:id="rId1723" display="https://doi.org/10.1093/ee/26.1.31"/>
    <hyperlink ref="O1943" r:id="rId1724" display="https://doi.org/10.1093/ee/26.1.31"/>
    <hyperlink ref="O1944" r:id="rId1725" display="https://doi.org/10.1093/ee/26.1.31"/>
    <hyperlink ref="O1945" r:id="rId1726" display="https://doi.org/10.1093/ee/26.1.31"/>
    <hyperlink ref="O1946" r:id="rId1727" display="https://doi.org/10.1093/ee/26.1.31"/>
    <hyperlink ref="O1947" r:id="rId1728" display="https://doi.org/10.1093/ee/26.1.31"/>
    <hyperlink ref="O1948" r:id="rId1729" display="https://doi.org/10.1093/ee/26.1.31"/>
    <hyperlink ref="O1949" r:id="rId1730" display="https://doi.org/10.1093/ee/26.1.31"/>
    <hyperlink ref="O1950" r:id="rId1731" display="https://doi.org/10.1093/ee/26.1.31"/>
    <hyperlink ref="O1951" r:id="rId1732" display="https://doi.org/10.1093/ee/26.1.31"/>
    <hyperlink ref="O1952" r:id="rId1733" display="https://doi.org/10.1093/ee/26.1.31"/>
    <hyperlink ref="O1953" r:id="rId1734" display="https://doi.org/10.1093/ee/26.1.31"/>
    <hyperlink ref="O1954" r:id="rId1735" display="https://doi.org/10.1093/ee/26.1.31"/>
    <hyperlink ref="O1955" r:id="rId1736" display="https://doi.org/10.1093/ee/26.1.31"/>
    <hyperlink ref="O1956" r:id="rId1737" display="https://doi.org/10.1093/ee/26.1.31"/>
    <hyperlink ref="O1957" r:id="rId1738" display="https://doi.org/10.1093/ee/26.1.31"/>
    <hyperlink ref="O1958" r:id="rId1739" display="https://doi.org/10.1093/ee/26.1.31"/>
    <hyperlink ref="O1959" r:id="rId1740" display="https://doi.org/10.1093/ee/26.1.31"/>
    <hyperlink ref="O1960" r:id="rId1741" display="https://doi.org/10.1093/ee/26.1.31"/>
    <hyperlink ref="O1961" r:id="rId1742" display="https://doi.org/10.1093/ee/26.1.31"/>
    <hyperlink ref="O1962" r:id="rId1743" display="https://doi.org/10.1093/ee/26.1.31"/>
    <hyperlink ref="O1963" r:id="rId1744" display="https://doi.org/10.1093/ee/26.1.31"/>
    <hyperlink ref="O1964" r:id="rId1745" display="https://doi.org/10.1093/ee/26.1.31"/>
    <hyperlink ref="O1965" r:id="rId1746" display="https://doi.org/10.1093/ee/26.1.31"/>
    <hyperlink ref="O1966" r:id="rId1747" display="https://doi.org/10.1093/ee/26.1.31"/>
    <hyperlink ref="O1967" r:id="rId1748" display="https://doi.org/10.1093/ee/26.1.31"/>
    <hyperlink ref="O1968" r:id="rId1749" display="https://doi.org/10.1093/ee/26.1.31"/>
    <hyperlink ref="O1969" r:id="rId1750" display="https://doi.org/10.1093/ee/26.1.31"/>
    <hyperlink ref="O1970" r:id="rId1751" display="https://doi.org/10.1093/ee/26.1.31"/>
    <hyperlink ref="O1971" r:id="rId1752" display="https://doi.org/10.1093/ee/26.1.31"/>
    <hyperlink ref="O1972" r:id="rId1753" display="https://doi.org/10.1093/ee/26.1.31"/>
    <hyperlink ref="O1973" r:id="rId1754" display="https://doi.org/10.1093/ee/26.1.31"/>
    <hyperlink ref="O1974" r:id="rId1755" display="https://doi.org/10.1093/ee/26.1.31"/>
    <hyperlink ref="O1975" r:id="rId1756" display="https://doi.org/10.1093/ee/26.1.31"/>
    <hyperlink ref="O1976" r:id="rId1757" display="https://doi.org/10.1093/ee/26.1.31"/>
    <hyperlink ref="O1977" r:id="rId1758" display="https://doi.org/10.1093/ee/26.1.31"/>
    <hyperlink ref="O1978" r:id="rId1759" display="https://doi.org/10.1093/ee/26.1.31"/>
    <hyperlink ref="O1979" r:id="rId1760" display="https://doi.org/10.1093/ee/26.1.31"/>
    <hyperlink ref="O1980" r:id="rId1761" display="https://doi.org/10.1093/ee/26.1.31"/>
    <hyperlink ref="O1981" r:id="rId1762" display="https://doi.org/10.1093/ee/26.1.31"/>
    <hyperlink ref="O1982" r:id="rId1763" display="https://doi.org/10.1093/ee/26.1.31"/>
    <hyperlink ref="O1983" r:id="rId1764" display="https://doi.org/10.1093/ee/26.1.31"/>
    <hyperlink ref="O1984" r:id="rId1765" display="https://doi.org/10.1093/ee/26.1.31"/>
    <hyperlink ref="O1985" r:id="rId1766" display="https://doi.org/10.1093/ee/26.1.31"/>
    <hyperlink ref="O1986" r:id="rId1767" display="https://doi.org/10.1093/ee/26.1.31"/>
    <hyperlink ref="O1987" r:id="rId1768" display="https://doi.org/10.1093/ee/26.1.31"/>
    <hyperlink ref="O1988" r:id="rId1769" display="https://doi.org/10.1093/ee/26.1.31"/>
    <hyperlink ref="O1989" r:id="rId1770" display="https://doi.org/10.1093/ee/26.1.31"/>
    <hyperlink ref="O1990" r:id="rId1771" display="https://doi.org/10.1093/ee/26.1.31"/>
    <hyperlink ref="O1991" r:id="rId1772" display="https://doi.org/10.1093/ee/26.1.31"/>
    <hyperlink ref="O1992" r:id="rId1773" display="https://doi.org/10.1093/ee/26.1.31"/>
    <hyperlink ref="O1993" r:id="rId1774" display="https://doi.org/10.1093/ee/26.1.31"/>
    <hyperlink ref="O1994" r:id="rId1775" display="https://doi.org/10.1093/ee/26.1.31"/>
    <hyperlink ref="O1995" r:id="rId1776" display="https://doi.org/10.1093/ee/26.1.31"/>
    <hyperlink ref="O1996" r:id="rId1777" display="https://doi.org/10.1093/ee/26.1.31"/>
    <hyperlink ref="O1997" r:id="rId1778" display="https://doi.org/10.1093/ee/26.1.31"/>
    <hyperlink ref="O1998" r:id="rId1779" display="https://doi.org/10.1093/ee/26.1.31"/>
    <hyperlink ref="O1999" r:id="rId1780" display="https://doi.org/10.1093/ee/26.1.31"/>
    <hyperlink ref="O2000" r:id="rId1781" display="https://doi.org/10.1093/ee/26.1.31"/>
    <hyperlink ref="O2001" r:id="rId1782" display="https://doi.org/10.1093/ee/26.1.31"/>
    <hyperlink ref="O2002" r:id="rId1783" display="https://doi.org/10.1093/ee/26.1.31"/>
    <hyperlink ref="O2003" r:id="rId1784" display="https://doi.org/10.1093/ee/26.1.31"/>
    <hyperlink ref="O2004" r:id="rId1785" display="https://doi.org/10.1093/ee/26.1.31"/>
    <hyperlink ref="O2005" r:id="rId1786" display="https://doi.org/10.1093/ee/26.1.31"/>
    <hyperlink ref="O2006" r:id="rId1787" display="https://doi.org/10.1093/ee/26.1.31"/>
    <hyperlink ref="O2007" r:id="rId1788" display="https://doi.org/10.1093/ee/26.1.31"/>
    <hyperlink ref="O2008" r:id="rId1789" display="https://doi.org/10.1093/ee/26.1.31"/>
    <hyperlink ref="O2009" r:id="rId1790" display="https://doi.org/10.1093/ee/26.1.31"/>
    <hyperlink ref="O2010" r:id="rId1791" display="https://doi.org/10.1093/ee/26.1.31"/>
    <hyperlink ref="O2011" r:id="rId1792" display="https://doi.org/10.1093/ee/26.1.31"/>
    <hyperlink ref="O2012" r:id="rId1793" display="https://doi.org/10.1093/ee/26.1.31"/>
    <hyperlink ref="O2013" r:id="rId1794" display="https://doi.org/10.1093/ee/26.1.31"/>
    <hyperlink ref="O2014" r:id="rId1795" display="https://doi.org/10.1093/ee/26.1.31"/>
    <hyperlink ref="O2015" r:id="rId1796" display="https://doi.org/10.1093/ee/26.1.31"/>
    <hyperlink ref="O2016" r:id="rId1797" display="https://doi.org/10.1093/ee/26.1.31"/>
    <hyperlink ref="O2017" r:id="rId1798" display="https://doi.org/10.1093/ee/26.1.31"/>
    <hyperlink ref="O2018" r:id="rId1799" display="https://doi.org/10.1093/ee/26.1.31"/>
    <hyperlink ref="O2019" r:id="rId1800" display="https://doi.org/10.1093/ee/26.1.31"/>
    <hyperlink ref="O2020" r:id="rId1801" display="https://doi.org/10.1093/ee/26.1.31"/>
    <hyperlink ref="O2021" r:id="rId1802" display="https://doi.org/10.1093/ee/26.1.31"/>
    <hyperlink ref="O2022" r:id="rId1803" display="https://doi.org/10.1093/ee/26.1.31"/>
    <hyperlink ref="O2023" r:id="rId1804" display="https://doi.org/10.1093/ee/26.1.31"/>
    <hyperlink ref="O2024" r:id="rId1805" display="https://doi.org/10.1093/ee/26.1.31"/>
    <hyperlink ref="O2025" r:id="rId1806" display="https://doi.org/10.1093/ee/26.1.31"/>
    <hyperlink ref="O2026" r:id="rId1807" display="https://doi.org/10.1093/ee/26.1.31"/>
    <hyperlink ref="O2027" r:id="rId1808" display="https://doi.org/10.1093/ee/26.1.31"/>
    <hyperlink ref="O2028" r:id="rId1809" display="https://doi.org/10.1093/ee/26.1.31"/>
    <hyperlink ref="O2029" r:id="rId1810" display="https://doi.org/10.1093/ee/26.1.31"/>
    <hyperlink ref="O2030" r:id="rId1811" display="https://doi.org/10.1093/ee/26.1.31"/>
    <hyperlink ref="O2031" r:id="rId1812" display="https://doi.org/10.1093/ee/26.1.31"/>
    <hyperlink ref="O2032" r:id="rId1813" display="https://doi.org/10.1093/ee/26.1.31"/>
    <hyperlink ref="O2033" r:id="rId1814" display="https://doi.org/10.1093/ee/26.1.31"/>
    <hyperlink ref="O2034" r:id="rId1815" display="https://doi.org/10.1093/ee/26.1.31"/>
    <hyperlink ref="O2035" r:id="rId1816" display="https://doi.org/10.1093/ee/26.1.31"/>
    <hyperlink ref="O2036" r:id="rId1817" display="https://doi.org/10.1093/ee/26.1.31"/>
    <hyperlink ref="O2037" r:id="rId1818" display="https://doi.org/10.1093/ee/26.1.31"/>
    <hyperlink ref="O2038" r:id="rId1819" display="https://doi.org/10.1093/ee/26.1.31"/>
    <hyperlink ref="O2039" r:id="rId1820" display="https://doi.org/10.1093/ee/26.1.31"/>
    <hyperlink ref="O2040" r:id="rId1821" display="https://doi.org/10.1093/ee/26.1.31"/>
    <hyperlink ref="O2041" r:id="rId1822" display="https://doi.org/10.1093/ee/26.1.31"/>
    <hyperlink ref="O2042" r:id="rId1823" display="https://doi.org/10.1093/ee/26.1.31"/>
    <hyperlink ref="O2043" r:id="rId1824" display="https://doi.org/10.1093/ee/26.1.31"/>
    <hyperlink ref="O2044" r:id="rId1825" display="https://doi.org/10.1093/ee/26.1.31"/>
    <hyperlink ref="O2045" r:id="rId1826" display="https://doi.org/10.1093/ee/26.1.31"/>
    <hyperlink ref="O2046" r:id="rId1827" display="https://doi.org/10.1093/ee/26.1.31"/>
    <hyperlink ref="O2047" r:id="rId1828" display="https://doi.org/10.1093/ee/26.1.31"/>
    <hyperlink ref="O2048" r:id="rId1829" display="https://doi.org/10.1093/ee/26.1.31"/>
    <hyperlink ref="O2049" r:id="rId1830" display="https://doi.org/10.1093/ee/26.1.31"/>
    <hyperlink ref="O2050" r:id="rId1831" display="https://doi.org/10.1093/ee/26.1.31"/>
    <hyperlink ref="O2051" r:id="rId1832" display="https://doi.org/10.1093/ee/26.1.31"/>
    <hyperlink ref="O2052" r:id="rId1833" display="https://doi.org/10.1093/ee/26.1.31"/>
    <hyperlink ref="O2053" r:id="rId1834" display="https://doi.org/10.1093/ee/26.1.31"/>
    <hyperlink ref="O2054" r:id="rId1835" display="https://doi.org/10.1093/ee/26.1.31"/>
    <hyperlink ref="O2055" r:id="rId1836" display="https://doi.org/10.1093/ee/26.1.31"/>
    <hyperlink ref="O2056" r:id="rId1837" display="https://doi.org/10.1093/ee/26.1.31"/>
    <hyperlink ref="O2057" r:id="rId1838" display="https://doi.org/10.1093/ee/26.1.31"/>
    <hyperlink ref="O2058" r:id="rId1839" display="https://doi.org/10.1093/ee/26.1.31"/>
    <hyperlink ref="O2059" r:id="rId1840" display="https://doi.org/10.1093/ee/26.1.31"/>
    <hyperlink ref="O2060" r:id="rId1841" display="https://doi.org/10.1093/ee/26.1.31"/>
    <hyperlink ref="O2061" r:id="rId1842" display="https://doi.org/10.1093/ee/26.1.31"/>
    <hyperlink ref="O2062" r:id="rId1843" display="https://doi.org/10.1093/ee/26.1.31"/>
    <hyperlink ref="O2063" r:id="rId1844" display="https://doi.org/10.1093/ee/26.1.31"/>
    <hyperlink ref="O2064" r:id="rId1845" display="https://doi.org/10.1093/ee/26.1.31"/>
    <hyperlink ref="O2065" r:id="rId1846" display="https://doi.org/10.1093/ee/26.1.31"/>
    <hyperlink ref="O2066" r:id="rId1847" display="https://doi.org/10.1093/ee/26.1.31"/>
    <hyperlink ref="O2067" r:id="rId1848" display="https://doi.org/10.1093/ee/26.1.31"/>
    <hyperlink ref="O2068" r:id="rId1849" display="https://doi.org/10.1093/ee/26.1.31"/>
    <hyperlink ref="O2069" r:id="rId1850" display="https://doi.org/10.1093/ee/26.1.31"/>
    <hyperlink ref="O2070" r:id="rId1851" display="https://doi.org/10.1093/ee/26.1.31"/>
    <hyperlink ref="O2071" r:id="rId1852" display="https://doi.org/10.1093/ee/26.1.31"/>
    <hyperlink ref="O2072" r:id="rId1853" display="https://doi.org/10.1093/ee/26.1.31"/>
    <hyperlink ref="O2073" r:id="rId1854" display="https://doi.org/10.1093/ee/26.1.31"/>
    <hyperlink ref="O2074" r:id="rId1855" display="https://doi.org/10.1093/ee/26.1.31"/>
    <hyperlink ref="O2075" r:id="rId1856" display="https://doi.org/10.1093/ee/26.1.31"/>
    <hyperlink ref="O2076" r:id="rId1857" display="https://doi.org/10.1093/ee/26.1.31"/>
    <hyperlink ref="O2077" r:id="rId1858" display="https://doi.org/10.1093/ee/26.1.31"/>
    <hyperlink ref="O2078" r:id="rId1859" display="https://doi.org/10.1093/ee/26.1.31"/>
    <hyperlink ref="O2079" r:id="rId1860" display="https://doi.org/10.1093/ee/26.1.31"/>
    <hyperlink ref="O2080" r:id="rId1861" display="https://doi.org/10.1093/ee/26.1.31"/>
    <hyperlink ref="O2081" r:id="rId1862" display="https://doi.org/10.1093/ee/26.1.31"/>
    <hyperlink ref="O2082" r:id="rId1863" display="https://doi.org/10.1093/ee/26.1.31"/>
    <hyperlink ref="O2083" r:id="rId1864" display="https://doi.org/10.1093/ee/26.1.31"/>
    <hyperlink ref="O2084" r:id="rId1865" display="https://doi.org/10.1093/ee/26.1.31"/>
    <hyperlink ref="O2085" r:id="rId1866" display="https://doi.org/10.1093/ee/26.1.31"/>
    <hyperlink ref="O2086" r:id="rId1867" display="https://doi.org/10.1093/ee/26.1.31"/>
    <hyperlink ref="O2087" r:id="rId1868" display="https://doi.org/10.1093/ee/26.1.31"/>
    <hyperlink ref="O2088" r:id="rId1869" display="https://doi.org/10.1093/ee/26.1.31"/>
    <hyperlink ref="O2089" r:id="rId1870" display="https://doi.org/10.1093/ee/26.1.31"/>
    <hyperlink ref="O2090" r:id="rId1871" display="https://doi.org/10.1093/ee/26.1.31"/>
    <hyperlink ref="O2091" r:id="rId1872" display="https://doi.org/10.1093/ee/26.1.31"/>
    <hyperlink ref="O2092" r:id="rId1873" display="https://doi.org/10.1093/ee/26.1.31"/>
    <hyperlink ref="O2093" r:id="rId1874" display="https://doi.org/10.1093/ee/26.1.31"/>
    <hyperlink ref="O2094" r:id="rId1875" display="https://doi.org/10.1093/ee/26.1.31"/>
    <hyperlink ref="O2095" r:id="rId1876" display="https://doi.org/10.1093/ee/26.1.31"/>
    <hyperlink ref="O2096" r:id="rId1877" display="https://doi.org/10.1093/ee/26.1.31"/>
    <hyperlink ref="O2097" r:id="rId1878" display="https://doi.org/10.1093/ee/26.1.31"/>
    <hyperlink ref="O2098" r:id="rId1879" display="https://doi.org/10.1093/ee/26.1.31"/>
    <hyperlink ref="O2099" r:id="rId1880" display="https://doi.org/10.1093/ee/26.1.31"/>
    <hyperlink ref="O2100" r:id="rId1881" display="https://doi.org/10.1093/ee/26.1.31"/>
    <hyperlink ref="O2101" r:id="rId1882" display="https://doi.org/10.1093/ee/26.1.31"/>
    <hyperlink ref="O2102" r:id="rId1883" display="https://doi.org/10.1093/ee/26.1.31"/>
    <hyperlink ref="O2103" r:id="rId1884" display="https://doi.org/10.1093/ee/26.1.31"/>
    <hyperlink ref="O2104" r:id="rId1885" display="https://doi.org/10.1093/ee/26.1.31"/>
    <hyperlink ref="O2105" r:id="rId1886" display="https://doi.org/10.1093/ee/26.1.31"/>
    <hyperlink ref="O2106" r:id="rId1887" display="https://doi.org/10.1093/ee/26.1.31"/>
    <hyperlink ref="O2107" r:id="rId1888" display="https://doi.org/10.1093/ee/26.1.31"/>
    <hyperlink ref="O2108" r:id="rId1889" display="https://doi.org/10.1029/96GB01893"/>
    <hyperlink ref="O2109" r:id="rId1890" display="https://doi.org/10.1029/96GB01893"/>
    <hyperlink ref="O2110" r:id="rId1891" display="https://doi.org/10.1029/96GB01893"/>
    <hyperlink ref="O2111" r:id="rId1892" display="https://doi.org/10.1029/96GB01893"/>
    <hyperlink ref="O2112" r:id="rId1893" display="https://doi.org/10.1029/96GB01893"/>
    <hyperlink ref="O2113" r:id="rId1894" display="https://doi.org/10.1029/96GB01893"/>
    <hyperlink ref="O2114" r:id="rId1895" display="https://doi.org/10.1029/96GB01893"/>
    <hyperlink ref="O2115" r:id="rId1896" display="https://doi.org/10.1029/96GB01893"/>
    <hyperlink ref="O2116" r:id="rId1897" display="https://doi.org/10.1029/96GB01893"/>
    <hyperlink ref="O2117" r:id="rId1898" display="https://doi.org/10.1029/96GB01893"/>
    <hyperlink ref="O2118" r:id="rId1899" display="https://doi.org/10.1029/96GB01893"/>
    <hyperlink ref="O2119" r:id="rId1900" display="https://doi.org/10.1029/96GB01893"/>
    <hyperlink ref="O2120" r:id="rId1901" display="https://doi.org/10.1029/96GB01893"/>
    <hyperlink ref="O2121" r:id="rId1902" display="https://doi.org/10.1029/96GB01893"/>
    <hyperlink ref="O2122" r:id="rId1903" display="https://doi.org/10.1029/96GB01893"/>
    <hyperlink ref="O2123" r:id="rId1904" display="https://doi.org/10.1029/96GB01893"/>
    <hyperlink ref="O2124" r:id="rId1905" display="https://doi.org/10.1029/96GB01893"/>
    <hyperlink ref="O2125" r:id="rId1906" display="https://doi.org/10.1029/96GB01893"/>
    <hyperlink ref="O2126" r:id="rId1907" display="https://doi.org/10.1029/96GB01893"/>
    <hyperlink ref="O2127" r:id="rId1908" display="https://doi.org/10.1029/96GB01893"/>
    <hyperlink ref="O2128" r:id="rId1909" display="https://doi.org/10.1029/96GB01893"/>
    <hyperlink ref="O2129" r:id="rId1910" display="https://doi.org/10.1029/96GB01893"/>
    <hyperlink ref="O2130" r:id="rId1911" display="https://doi.org/10.1029/96GB01893"/>
    <hyperlink ref="O2131" r:id="rId1912" display="https://doi.org/10.1016/j.pedobi.2004.08.007"/>
    <hyperlink ref="O2132" r:id="rId1913" display="https://doi.org/10.1016/j.pedobi.2004.08.007"/>
    <hyperlink ref="O2133" r:id="rId1914" display="https://doi.org/10.1016/j.pedobi.2004.08.007"/>
    <hyperlink ref="O2134" r:id="rId1915" display="https://doi.org/10.1016/j.pedobi.2004.08.007"/>
    <hyperlink ref="O2135" r:id="rId1916" display="https://doi.org/10.1016/j.pedobi.2004.08.007"/>
    <hyperlink ref="O2136" r:id="rId1917" display="https://doi.org/10.1016/j.pedobi.2004.08.007"/>
    <hyperlink ref="O2137" r:id="rId1918" display="https://doi.org/10.1016/j.pedobi.2004.08.007"/>
    <hyperlink ref="O2138" r:id="rId1919" display="https://doi.org/10.1016/j.pedobi.2004.08.007"/>
    <hyperlink ref="O2139" r:id="rId1920" display="https://doi.org/10.1016/j.pedobi.2004.08.007"/>
    <hyperlink ref="O2140" r:id="rId1921" display="https://doi.org/10.1016/j.pedobi.2004.08.007"/>
    <hyperlink ref="O2141" r:id="rId1922" display="https://doi.org/10.1016/j.pedobi.2004.08.007"/>
    <hyperlink ref="O2142" r:id="rId1923" display="https://doi.org/10.1016/j.pedobi.2004.08.007"/>
    <hyperlink ref="O2143" r:id="rId1924" display="https://doi.org/10.1016/j.pedobi.2004.08.007"/>
    <hyperlink ref="O2144" r:id="rId1925" display="https://doi.org/10.1016/j.pedobi.2004.08.007"/>
    <hyperlink ref="O2145" r:id="rId1926" display="https://doi.org/10.1016/j.pedobi.2004.08.007"/>
    <hyperlink ref="O2146" r:id="rId1927" display="https://doi.org/10.1016/j.pedobi.2004.08.007"/>
    <hyperlink ref="O2147" r:id="rId1928" display="https://doi.org/10.1016/j.pedobi.2004.08.007"/>
    <hyperlink ref="O2148" r:id="rId1929" display="https://doi.org/10.1016/j.pedobi.2004.08.007"/>
    <hyperlink ref="O2149" r:id="rId1930" display="https://doi.org/10.1016/j.pedobi.2004.08.007"/>
    <hyperlink ref="O2150" r:id="rId1931" display="https://doi.org/10.1016/j.pedobi.2004.08.007"/>
    <hyperlink ref="O2151" r:id="rId1932" display="https://doi.org/10.1016/j.pedobi.2004.08.007"/>
    <hyperlink ref="O2152" r:id="rId1933" display="https://doi.org/10.1016/j.pedobi.2004.08.007"/>
    <hyperlink ref="O2153" r:id="rId1934" display="https://doi.org/10.1016/j.pedobi.2004.08.007"/>
    <hyperlink ref="O2154" r:id="rId1935" display="https://doi.org/10.1016/j.pedobi.2004.08.007"/>
    <hyperlink ref="O2155" r:id="rId1936" display="https://doi.org/10.1016/j.pedobi.2004.08.007"/>
    <hyperlink ref="O2156" r:id="rId1937" display="https://doi.org/10.1016/j.pedobi.2004.08.007"/>
    <hyperlink ref="O2157" r:id="rId1938" display="https://doi.org/10.1016/j.pedobi.2004.08.007"/>
    <hyperlink ref="O2158" r:id="rId1939" display="https://doi.org/10.1016/j.pedobi.2004.08.007"/>
    <hyperlink ref="O2159" r:id="rId1940" display="https://doi.org/10.1016/j.pedobi.2004.08.007"/>
    <hyperlink ref="O2160" r:id="rId1941" display="https://doi.org/10.1016/j.pedobi.2004.08.007"/>
    <hyperlink ref="O2161" r:id="rId1942" display="https://doi.org/10.1016/j.pedobi.2004.08.007"/>
    <hyperlink ref="O2162" r:id="rId1943" display="https://doi.org/10.1016/j.pedobi.2004.08.007"/>
    <hyperlink ref="O2163" r:id="rId1944" display="https://doi.org/10.1016/j.pedobi.2004.08.007"/>
    <hyperlink ref="O2164" r:id="rId1945" display="https://doi.org/10.1016/j.pedobi.2004.08.007"/>
    <hyperlink ref="O2165" r:id="rId1946" display="https://doi.org/10.1016/j.pedobi.2004.08.007"/>
    <hyperlink ref="O2166" r:id="rId1947" display="https://doi.org/10.1016/j.pedobi.2004.08.007"/>
    <hyperlink ref="O2167" r:id="rId1948" display="https://doi.org/10.1016/j.pedobi.2004.08.007"/>
    <hyperlink ref="O2168" r:id="rId1949" display="https://doi.org/10.1016/j.pedobi.2004.08.007"/>
    <hyperlink ref="O2169" r:id="rId1950" display="https://doi.org/10.1016/j.pedobi.2004.08.007"/>
    <hyperlink ref="O2170" r:id="rId1951" display="https://doi.org/10.1016/j.pedobi.2004.08.007"/>
    <hyperlink ref="O2171" r:id="rId1952" display="https://doi.org/10.1016/j.pedobi.2004.08.007"/>
    <hyperlink ref="O2172" r:id="rId1953" display="https://doi.org/10.1016/j.pedobi.2004.08.007"/>
    <hyperlink ref="O2173" r:id="rId1954" display="https://doi.org/10.1016/j.pedobi.2004.08.007"/>
    <hyperlink ref="O2174" r:id="rId1955" display="https://doi.org/10.1016/j.pedobi.2004.08.007"/>
    <hyperlink ref="O2175" r:id="rId1956" display="https://doi.org/10.1016/j.pedobi.2004.08.007"/>
    <hyperlink ref="O2176" r:id="rId1957" display="https://doi.org/10.1016/j.pedobi.2004.08.007"/>
    <hyperlink ref="O2177" r:id="rId1958" display="https://doi.org/10.1016/j.pedobi.2004.08.007"/>
    <hyperlink ref="O2178" r:id="rId1959" display="https://doi.org/10.1016/j.pedobi.2004.08.007"/>
    <hyperlink ref="O2179" r:id="rId1960" display="https://doi.org/10.1016/j.pedobi.2004.08.007"/>
    <hyperlink ref="O2180" r:id="rId1961" display="https://doi.org/10.1016/j.pedobi.2004.08.007"/>
    <hyperlink ref="O2181" r:id="rId1962" display="https://doi.org/10.1016/j.pedobi.2004.08.007"/>
    <hyperlink ref="O2182" r:id="rId1963" display="https://doi.org/10.1016/j.pedobi.2004.08.007"/>
    <hyperlink ref="O2183" r:id="rId1964" display="https://doi.org/10.1016/j.pedobi.2004.08.007"/>
    <hyperlink ref="O2184" r:id="rId1965" display="https://doi.org/10.1016/j.pedobi.2004.08.007"/>
    <hyperlink ref="O2185" r:id="rId1966" display="https://doi.org/10.1016/j.pedobi.2004.08.007"/>
    <hyperlink ref="O2186" r:id="rId1967" display="https://doi.org/10.1016/j.pedobi.2004.08.007"/>
    <hyperlink ref="O2187" r:id="rId1968" display="https://doi.org/10.1016/j.pedobi.2004.08.007"/>
    <hyperlink ref="O2188" r:id="rId1969" display="https://doi.org/10.1016/j.pedobi.2004.08.007"/>
    <hyperlink ref="O2189" r:id="rId1970" display="https://doi.org/10.1016/j.pedobi.2004.08.007"/>
    <hyperlink ref="O2190" r:id="rId1971" display="https://doi.org/10.1016/j.pedobi.2004.08.007"/>
    <hyperlink ref="O2191" r:id="rId1972" display="https://doi.org/10.1016/j.pedobi.2004.08.007"/>
    <hyperlink ref="O2192" r:id="rId1973" display="https://doi.org/10.1016/j.pedobi.2004.08.007"/>
    <hyperlink ref="O2193" r:id="rId1974" display="https://doi.org/10.1016/j.pedobi.2004.08.007"/>
    <hyperlink ref="O2194" r:id="rId1975" display="https://doi.org/10.1016/j.pedobi.2004.08.007"/>
    <hyperlink ref="O2195" r:id="rId1976" display="https://doi.org/10.1016/j.pedobi.2004.08.007"/>
    <hyperlink ref="O2196" r:id="rId1977" display="https://doi.org/10.1016/j.pedobi.2004.08.007"/>
    <hyperlink ref="O2197" r:id="rId1978" display="https://doi.org/10.1016/j.pedobi.2004.08.007"/>
    <hyperlink ref="O2198" r:id="rId1979" display="https://doi.org/10.1016/j.pedobi.2004.08.007"/>
    <hyperlink ref="O2199" r:id="rId1980" display="https://doi.org/10.1016/j.pedobi.2004.08.007"/>
    <hyperlink ref="O2200" r:id="rId1981" display="https://doi.org/10.1016/j.pedobi.2004.08.007"/>
    <hyperlink ref="O2201" r:id="rId1982" display="https://doi.org/10.1016/j.pedobi.2004.08.007"/>
    <hyperlink ref="O2202" r:id="rId1983" display="https://doi.org/10.1016/j.pedobi.2004.08.007"/>
    <hyperlink ref="O2203" r:id="rId1984" display="https://doi.org/10.1016/j.pedobi.2004.08.007"/>
    <hyperlink ref="O2204" r:id="rId1985" display="https://doi.org/10.1016/j.pedobi.2004.08.007"/>
    <hyperlink ref="O2205" r:id="rId1986" display="https://doi.org/10.1016/j.pedobi.2004.08.007"/>
    <hyperlink ref="O2206" r:id="rId1987" display="https://doi.org/10.1016/j.pedobi.2004.08.007"/>
    <hyperlink ref="O2207" r:id="rId1988" display="https://doi.org/10.1016/j.pedobi.2004.08.007"/>
    <hyperlink ref="O2208" r:id="rId1989" display="https://doi.org/10.1016/j.pedobi.2004.08.007"/>
    <hyperlink ref="O2209" r:id="rId1990" display="https://doi.org/10.1111/j.1600-0587.2011.06971.x"/>
    <hyperlink ref="O2210" r:id="rId1991" display="https://doi.org/10.1111/j.1600-0587.2011.06971.x"/>
    <hyperlink ref="O2211" r:id="rId1992" display="https://doi.org/10.1111/j.1600-0587.2011.06971.x"/>
    <hyperlink ref="O2212" r:id="rId1993" display="https://doi.org/10.1111/j.1600-0587.2011.06971.x"/>
    <hyperlink ref="O2213" r:id="rId1994" display="https://doi.org/10.1111/j.1600-0587.2011.06971.x"/>
    <hyperlink ref="O2214" r:id="rId1995" display="https://doi.org/10.1111/j.1600-0587.2011.06971.x"/>
    <hyperlink ref="O2215" r:id="rId1996" display="https://doi.org/10.1111/j.1600-0587.2011.06971.x"/>
    <hyperlink ref="O2216" r:id="rId1997" display="https://doi.org/10.1111/j.1600-0587.2011.06971.x"/>
    <hyperlink ref="O2217" r:id="rId1998" display="https://doi.org/10.1111/j.1600-0587.2011.06971.x"/>
    <hyperlink ref="O2218" r:id="rId1999" display="https://doi.org/10.1111/j.1600-0587.2011.06971.x"/>
    <hyperlink ref="O2219" r:id="rId2000" display="https://doi.org/10.1111/j.1600-0587.2011.06971.x"/>
    <hyperlink ref="O2220" r:id="rId2001" display="https://doi.org/10.1111/j.1600-0587.2011.06971.x"/>
    <hyperlink ref="O2221" r:id="rId2002" display="https://doi.org/10.1111/j.1600-0587.2011.06971.x"/>
    <hyperlink ref="O2222" r:id="rId2003" display="https://doi.org/10.1111/j.1600-0587.2011.06971.x"/>
    <hyperlink ref="O2223" r:id="rId2004" display="https://doi.org/10.1111/j.1600-0587.2011.06971.x"/>
    <hyperlink ref="O2224" r:id="rId2005" display="https://doi.org/10.1111/j.1600-0587.2011.06971.x"/>
    <hyperlink ref="O2225" r:id="rId2006" display="https://doi.org/10.1111/j.1600-0587.2011.06971.x"/>
    <hyperlink ref="O2226" r:id="rId2007" display="https://doi.org/10.1111/j.1600-0587.2011.06971.x"/>
    <hyperlink ref="O2227" r:id="rId2008" display="https://doi.org/10.1111/j.1600-0587.2011.06971.x"/>
    <hyperlink ref="O2228" r:id="rId2009" display="https://doi.org/10.1111/j.1600-0587.2011.06971.x"/>
    <hyperlink ref="O2229" r:id="rId2010" display="https://doi.org/10.1111/j.1600-0587.2011.06971.x"/>
    <hyperlink ref="O2230" r:id="rId2011" display="https://doi.org/10.1111/j.1600-0587.2011.06971.x"/>
    <hyperlink ref="O2231" r:id="rId2012" display="https://doi.org/10.1111/j.1600-0587.2011.06971.x"/>
    <hyperlink ref="O2232" r:id="rId2013" display="https://doi.org/10.1111/j.1600-0587.2011.06971.x"/>
    <hyperlink ref="O2233" r:id="rId2014" display="https://doi.org/10.1111/j.1600-0587.2011.06971.x"/>
    <hyperlink ref="O2234" r:id="rId2015" display="https://doi.org/10.1111/j.1600-0587.2011.06971.x"/>
    <hyperlink ref="O2235" r:id="rId2016" display="https://doi.org/10.1111/j.1600-0587.2011.06971.x"/>
    <hyperlink ref="O2236" r:id="rId2017" display="https://doi.org/10.1111/j.1600-0587.2011.06971.x"/>
    <hyperlink ref="O2237" r:id="rId2018" display="https://doi.org/10.1111/j.1600-0587.2011.06971.x"/>
    <hyperlink ref="O2238" r:id="rId2019" display="https://doi.org/10.1111/j.1600-0587.2011.06971.x"/>
    <hyperlink ref="O2239" r:id="rId2020" display="https://doi.org/10.1111/j.1600-0587.2011.06971.x"/>
    <hyperlink ref="O2240" r:id="rId2021" display="https://doi.org/10.1111/j.1600-0587.2011.06971.x"/>
    <hyperlink ref="O2241" r:id="rId2022" display="https://doi.org/10.1111/j.1600-0587.2011.06971.x"/>
    <hyperlink ref="O2242" r:id="rId2023" display="https://doi.org/10.1111/j.1600-0587.2011.06971.x"/>
    <hyperlink ref="O2243" r:id="rId2024" display="https://doi.org/10.1111/j.1600-0587.2011.06971.x"/>
    <hyperlink ref="O2244" r:id="rId2025" display="https://doi.org/10.1111/j.1600-0587.2011.06971.x"/>
    <hyperlink ref="O2245" r:id="rId2026" display="https://doi.org/10.1111/j.1600-0587.2011.06971.x"/>
    <hyperlink ref="O2246" r:id="rId2027" display="https://doi.org/10.1111/j.1600-0587.2011.06971.x"/>
    <hyperlink ref="O2247" r:id="rId2028" display="https://doi.org/10.1111/j.1600-0587.2011.06971.x"/>
    <hyperlink ref="O2248" r:id="rId2029" display="https://doi.org/10.1111/j.1600-0587.2011.06971.x"/>
    <hyperlink ref="O2249" r:id="rId2030" display="https://doi.org/10.1111/j.1600-0587.2011.06971.x"/>
    <hyperlink ref="O2250" r:id="rId2031" display="https://doi.org/10.1111/j.1600-0587.2011.06971.x"/>
    <hyperlink ref="O2251" r:id="rId2032" display="https://doi.org/10.1111/j.1600-0587.2011.06971.x"/>
    <hyperlink ref="O2252" r:id="rId2033" display="https://doi.org/10.1111/j.1600-0587.2011.06971.x"/>
    <hyperlink ref="O2253" r:id="rId2034" display="https://doi.org/10.1111/j.1600-0587.2011.06971.x"/>
    <hyperlink ref="O2254" r:id="rId2035" display="https://doi.org/10.1111/j.1600-0587.2011.06971.x"/>
    <hyperlink ref="O2255" r:id="rId2036" display="https://doi.org/10.1111/j.1600-0587.2011.06971.x"/>
    <hyperlink ref="O2256" r:id="rId2037" display="https://doi.org/10.1111/j.1600-0587.2011.06971.x"/>
    <hyperlink ref="O2257" r:id="rId2038" display="https://doi.org/10.1111/j.1600-0587.2011.06971.x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03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7244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2018-07-01T09:35:24Z</dcterms:modified>
  <cp:revision>2</cp:revision>
  <dc:subject/>
  <dc:title/>
</cp:coreProperties>
</file>