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dministrator\Desktop\P893_一审返修材料_Peerj\新建文件夹\P893_原始实验数据\"/>
    </mc:Choice>
  </mc:AlternateContent>
  <xr:revisionPtr revIDLastSave="0" documentId="13_ncr:1_{E602C260-2951-49B0-9459-52F3C0B804B5}" xr6:coauthVersionLast="36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7A_PCR result" sheetId="5" r:id="rId1"/>
    <sheet name="7A_PCR raw data" sheetId="6" r:id="rId2"/>
    <sheet name="7B_EDU" sheetId="7" r:id="rId3"/>
    <sheet name="7C_wound" sheetId="4" r:id="rId4"/>
    <sheet name="7D_invasio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5" l="1"/>
  <c r="F49" i="5" s="1"/>
  <c r="D48" i="5"/>
  <c r="F48" i="5" s="1"/>
  <c r="D47" i="5"/>
  <c r="F47" i="5" s="1"/>
  <c r="D46" i="5"/>
  <c r="F46" i="5" s="1"/>
  <c r="D45" i="5"/>
  <c r="F45" i="5" s="1"/>
  <c r="D44" i="5"/>
  <c r="F44" i="5" s="1"/>
  <c r="D43" i="5"/>
  <c r="F43" i="5" s="1"/>
  <c r="D42" i="5"/>
  <c r="F42" i="5" s="1"/>
  <c r="D41" i="5"/>
  <c r="F41" i="5" s="1"/>
  <c r="D40" i="5"/>
  <c r="F40" i="5" s="1"/>
  <c r="D39" i="5"/>
  <c r="F39" i="5" s="1"/>
  <c r="D38" i="5"/>
  <c r="F38" i="5" s="1"/>
  <c r="F37" i="5"/>
  <c r="D37" i="5"/>
  <c r="D36" i="5"/>
  <c r="F36" i="5" s="1"/>
  <c r="F35" i="5"/>
  <c r="D35" i="5"/>
  <c r="F34" i="5"/>
  <c r="D34" i="5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F7" i="5"/>
  <c r="D7" i="5"/>
  <c r="D6" i="5"/>
  <c r="F6" i="5" s="1"/>
  <c r="D5" i="5"/>
  <c r="F5" i="5" s="1"/>
  <c r="D4" i="5"/>
  <c r="F4" i="5" s="1"/>
  <c r="D3" i="5"/>
  <c r="F3" i="5" s="1"/>
  <c r="D2" i="5"/>
  <c r="F2" i="5" s="1"/>
  <c r="H5" i="4"/>
  <c r="H4" i="4"/>
  <c r="J3" i="4"/>
  <c r="H8" i="4" s="1"/>
  <c r="I8" i="4" s="1"/>
  <c r="H3" i="4"/>
  <c r="C3" i="4"/>
  <c r="C8" i="4" s="1"/>
  <c r="D8" i="4" s="1"/>
  <c r="G20" i="5" l="1"/>
  <c r="G21" i="5" s="1"/>
  <c r="G22" i="5" s="1"/>
  <c r="G23" i="5" s="1"/>
  <c r="G24" i="5" s="1"/>
  <c r="G25" i="5" s="1"/>
  <c r="G44" i="5"/>
  <c r="G45" i="5" s="1"/>
  <c r="G46" i="5" s="1"/>
  <c r="G47" i="5" s="1"/>
  <c r="G48" i="5" s="1"/>
  <c r="G49" i="5" s="1"/>
  <c r="H49" i="5" s="1"/>
  <c r="I49" i="5" s="1"/>
  <c r="H21" i="5"/>
  <c r="I21" i="5" s="1"/>
  <c r="H22" i="5"/>
  <c r="I22" i="5" s="1"/>
  <c r="H25" i="5"/>
  <c r="I25" i="5" s="1"/>
  <c r="G14" i="5"/>
  <c r="G15" i="5" s="1"/>
  <c r="G16" i="5" s="1"/>
  <c r="G17" i="5" s="1"/>
  <c r="G18" i="5" s="1"/>
  <c r="G19" i="5" s="1"/>
  <c r="H19" i="5" s="1"/>
  <c r="I19" i="5" s="1"/>
  <c r="H27" i="5"/>
  <c r="I27" i="5" s="1"/>
  <c r="G2" i="5"/>
  <c r="G3" i="5" s="1"/>
  <c r="G4" i="5" s="1"/>
  <c r="G5" i="5" s="1"/>
  <c r="H23" i="5"/>
  <c r="I23" i="5" s="1"/>
  <c r="G26" i="5"/>
  <c r="G27" i="5" s="1"/>
  <c r="G28" i="5" s="1"/>
  <c r="G29" i="5" s="1"/>
  <c r="G30" i="5" s="1"/>
  <c r="G31" i="5" s="1"/>
  <c r="H31" i="5" s="1"/>
  <c r="I31" i="5" s="1"/>
  <c r="G8" i="5"/>
  <c r="G9" i="5" s="1"/>
  <c r="G38" i="5"/>
  <c r="G39" i="5" s="1"/>
  <c r="G40" i="5" s="1"/>
  <c r="G41" i="5" s="1"/>
  <c r="G42" i="5" s="1"/>
  <c r="G43" i="5" s="1"/>
  <c r="H43" i="5" s="1"/>
  <c r="I43" i="5" s="1"/>
  <c r="G32" i="5"/>
  <c r="G33" i="5" s="1"/>
  <c r="G34" i="5" s="1"/>
  <c r="G35" i="5" s="1"/>
  <c r="G36" i="5" s="1"/>
  <c r="G37" i="5" s="1"/>
  <c r="H37" i="5" s="1"/>
  <c r="I37" i="5" s="1"/>
  <c r="H6" i="4"/>
  <c r="I6" i="4" s="1"/>
  <c r="C7" i="4"/>
  <c r="D7" i="4" s="1"/>
  <c r="C6" i="4"/>
  <c r="D6" i="4" s="1"/>
  <c r="H7" i="4"/>
  <c r="I7" i="4" s="1"/>
  <c r="H38" i="5" l="1"/>
  <c r="I38" i="5" s="1"/>
  <c r="H35" i="5"/>
  <c r="I35" i="5" s="1"/>
  <c r="H41" i="5"/>
  <c r="I41" i="5" s="1"/>
  <c r="H40" i="5"/>
  <c r="I40" i="5" s="1"/>
  <c r="H30" i="5"/>
  <c r="I30" i="5" s="1"/>
  <c r="H45" i="5"/>
  <c r="I45" i="5" s="1"/>
  <c r="H15" i="5"/>
  <c r="I15" i="5" s="1"/>
  <c r="H42" i="5"/>
  <c r="I42" i="5" s="1"/>
  <c r="H14" i="5"/>
  <c r="I14" i="5" s="1"/>
  <c r="H44" i="5"/>
  <c r="I44" i="5" s="1"/>
  <c r="H18" i="5"/>
  <c r="I18" i="5" s="1"/>
  <c r="H32" i="5"/>
  <c r="I32" i="5" s="1"/>
  <c r="H5" i="5"/>
  <c r="I5" i="5" s="1"/>
  <c r="G6" i="5"/>
  <c r="H4" i="5"/>
  <c r="I4" i="5" s="1"/>
  <c r="H33" i="5"/>
  <c r="I33" i="5" s="1"/>
  <c r="H47" i="5"/>
  <c r="I47" i="5" s="1"/>
  <c r="H46" i="5"/>
  <c r="I46" i="5" s="1"/>
  <c r="H3" i="5"/>
  <c r="I3" i="5" s="1"/>
  <c r="G10" i="5"/>
  <c r="H9" i="5"/>
  <c r="I9" i="5" s="1"/>
  <c r="H8" i="5"/>
  <c r="I8" i="5" s="1"/>
  <c r="H26" i="5"/>
  <c r="I26" i="5" s="1"/>
  <c r="H34" i="5"/>
  <c r="I34" i="5" s="1"/>
  <c r="H39" i="5"/>
  <c r="I39" i="5" s="1"/>
  <c r="H29" i="5"/>
  <c r="I29" i="5" s="1"/>
  <c r="H36" i="5"/>
  <c r="I36" i="5" s="1"/>
  <c r="H48" i="5"/>
  <c r="I48" i="5" s="1"/>
  <c r="H17" i="5"/>
  <c r="I17" i="5" s="1"/>
  <c r="H28" i="5"/>
  <c r="I28" i="5" s="1"/>
  <c r="H2" i="5"/>
  <c r="I2" i="5" s="1"/>
  <c r="H16" i="5"/>
  <c r="I16" i="5" s="1"/>
  <c r="H24" i="5"/>
  <c r="I24" i="5" s="1"/>
  <c r="H20" i="5"/>
  <c r="I20" i="5" s="1"/>
  <c r="G11" i="5" l="1"/>
  <c r="H10" i="5"/>
  <c r="I10" i="5" s="1"/>
  <c r="G7" i="5"/>
  <c r="H7" i="5" s="1"/>
  <c r="I7" i="5" s="1"/>
  <c r="H6" i="5"/>
  <c r="I6" i="5" s="1"/>
  <c r="G12" i="5" l="1"/>
  <c r="H11" i="5"/>
  <c r="I11" i="5" s="1"/>
  <c r="G13" i="5" l="1"/>
  <c r="H13" i="5" s="1"/>
  <c r="I13" i="5" s="1"/>
  <c r="H12" i="5"/>
  <c r="I12" i="5" s="1"/>
  <c r="H14" i="4" l="1"/>
  <c r="H13" i="4"/>
  <c r="J12" i="4"/>
  <c r="H17" i="4" s="1"/>
  <c r="I17" i="4" s="1"/>
  <c r="H12" i="4"/>
  <c r="C12" i="4"/>
  <c r="C15" i="4" s="1"/>
  <c r="D15" i="4" s="1"/>
  <c r="C16" i="4" l="1"/>
  <c r="D16" i="4" s="1"/>
  <c r="H16" i="4"/>
  <c r="I16" i="4" s="1"/>
  <c r="C17" i="4"/>
  <c r="D17" i="4" s="1"/>
  <c r="H15" i="4"/>
  <c r="I15" i="4" s="1"/>
</calcChain>
</file>

<file path=xl/sharedStrings.xml><?xml version="1.0" encoding="utf-8"?>
<sst xmlns="http://schemas.openxmlformats.org/spreadsheetml/2006/main" count="305" uniqueCount="90">
  <si>
    <t>si-NC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</si>
  <si>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</si>
  <si>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</si>
  <si>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</si>
  <si>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Huh7</t>
    <phoneticPr fontId="1" type="noConversion"/>
  </si>
  <si>
    <t>si-PTP4A2</t>
    <phoneticPr fontId="1" type="noConversion"/>
  </si>
  <si>
    <t>si-FTL</t>
    <phoneticPr fontId="1" type="noConversion"/>
  </si>
  <si>
    <t>Huh7</t>
  </si>
  <si>
    <t xml:space="preserve">Cq   </t>
  </si>
  <si>
    <t>Cq Mean</t>
  </si>
  <si>
    <t>target gene</t>
  </si>
  <si>
    <t>expression</t>
  </si>
  <si>
    <t>LX-2</t>
    <phoneticPr fontId="1" type="noConversion"/>
  </si>
  <si>
    <t>GZMH</t>
    <phoneticPr fontId="1" type="noConversion"/>
  </si>
  <si>
    <t>LX-2</t>
  </si>
  <si>
    <t>KLF2</t>
    <phoneticPr fontId="1" type="noConversion"/>
  </si>
  <si>
    <t>FTL</t>
    <phoneticPr fontId="1" type="noConversion"/>
  </si>
  <si>
    <t>PTP4A2</t>
    <phoneticPr fontId="1" type="noConversion"/>
  </si>
  <si>
    <t>UBE2F</t>
    <phoneticPr fontId="1" type="noConversion"/>
  </si>
  <si>
    <t>CDKN2D</t>
    <phoneticPr fontId="1" type="noConversion"/>
  </si>
  <si>
    <t>RGS2</t>
    <phoneticPr fontId="1" type="noConversion"/>
  </si>
  <si>
    <t>AHSA1</t>
    <phoneticPr fontId="1" type="noConversion"/>
  </si>
  <si>
    <t>Hole site</t>
    <phoneticPr fontId="1" type="noConversion"/>
  </si>
  <si>
    <t>passage</t>
  </si>
  <si>
    <t>CT value</t>
    <phoneticPr fontId="1" type="noConversion"/>
  </si>
  <si>
    <t>TM value</t>
    <phoneticPr fontId="1" type="noConversion"/>
  </si>
  <si>
    <t>target gene</t>
    <phoneticPr fontId="1" type="noConversion"/>
  </si>
  <si>
    <t>sample</t>
    <phoneticPr fontId="1" type="noConversion"/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</si>
  <si>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</si>
  <si>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</si>
  <si>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</si>
  <si>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</si>
  <si>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</si>
  <si>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</si>
  <si>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</si>
  <si>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</si>
  <si>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</si>
  <si>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KLF2</t>
  </si>
  <si>
    <t>A09</t>
  </si>
  <si>
    <t>A10</t>
  </si>
  <si>
    <t>A11</t>
  </si>
  <si>
    <t>A12</t>
  </si>
  <si>
    <t>B01</t>
    <phoneticPr fontId="1" type="noConversion"/>
  </si>
  <si>
    <t>B02</t>
  </si>
  <si>
    <t>B03</t>
  </si>
  <si>
    <t>B04</t>
  </si>
  <si>
    <t>B05</t>
  </si>
  <si>
    <t>B06</t>
  </si>
  <si>
    <t>B07</t>
  </si>
  <si>
    <t>B08</t>
  </si>
  <si>
    <t>B09</t>
  </si>
  <si>
    <t>PTP4A2</t>
  </si>
  <si>
    <t>B10</t>
  </si>
  <si>
    <t>B11</t>
  </si>
  <si>
    <t>B12</t>
  </si>
  <si>
    <t>C1</t>
    <phoneticPr fontId="1" type="noConversion"/>
  </si>
  <si>
    <t>C2</t>
  </si>
  <si>
    <t>C3</t>
  </si>
  <si>
    <t>UBE2F</t>
  </si>
  <si>
    <t>C4</t>
  </si>
  <si>
    <t>C5</t>
  </si>
  <si>
    <t>C6</t>
  </si>
  <si>
    <t>C7</t>
  </si>
  <si>
    <t>C8</t>
  </si>
  <si>
    <t>C9</t>
  </si>
  <si>
    <t>CDKN2D</t>
  </si>
  <si>
    <t>C10</t>
  </si>
  <si>
    <t>C11</t>
  </si>
  <si>
    <t>C12</t>
  </si>
  <si>
    <t>D1</t>
    <phoneticPr fontId="1" type="noConversion"/>
  </si>
  <si>
    <t>D2</t>
  </si>
  <si>
    <t>D3</t>
  </si>
  <si>
    <t>RGS2</t>
  </si>
  <si>
    <t>D4</t>
  </si>
  <si>
    <t>D5</t>
  </si>
  <si>
    <t>D6</t>
  </si>
  <si>
    <t>D7</t>
  </si>
  <si>
    <t>D8</t>
  </si>
  <si>
    <t>D9</t>
  </si>
  <si>
    <t>AHSA1</t>
  </si>
  <si>
    <t>D10</t>
  </si>
  <si>
    <t>D11</t>
  </si>
  <si>
    <t>D12</t>
  </si>
  <si>
    <t>E1</t>
    <phoneticPr fontId="1" type="noConversion"/>
  </si>
  <si>
    <t>GAPDH</t>
    <phoneticPr fontId="1" type="noConversion"/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</si>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</sst>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.5"/>
      <color theme="1"/>
      <name val="Arial"/>
      <family val="2"/>
    </font>
    <font>
      <sz val="10"/>
      <name val="Arial"/>
      <family val="2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9" fontId="5" fillId="0" borderId="0" xfId="2" applyFont="1" applyAlignment="1"/>
    <xf numFmtId="9" fontId="6" fillId="0" borderId="0" xfId="2" applyFont="1" applyAlignment="1"/>
    <xf numFmtId="0" fontId="7" fillId="0" borderId="0" xfId="0" applyFont="1"/>
    <xf numFmtId="0" fontId="8" fillId="0" borderId="0" xfId="0" applyFont="1"/>
    <xf numFmtId="0" fontId="6" fillId="0" borderId="0" xfId="0" applyFont="1"/>
    <xf numFmtId="176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3">
    <cellStyle name="Normal" xfId="1" xr:uid="{35383C33-3018-4BD8-819F-013AC27CEC6B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C865-F4B1-46FD-873A-6ED32EADC5EB}">
  <dimension ref="A1:J49"/>
  <sheetViews>
    <sheetView workbookViewId="0">
      <selection activeCell="T28" sqref="T28"/>
    </sheetView>
  </sheetViews>
  <sheetFormatPr defaultRowHeight="14.25" x14ac:dyDescent="0.2"/>
  <sheetData>
    <row r="1" spans="1:10" x14ac:dyDescent="0.2">
      <c r="C1" s="9" t="s">
        <v>8</v>
      </c>
      <c r="D1" s="9" t="s">
        <v>9</v>
      </c>
      <c r="E1" s="10" t="s">
        <v>10</v>
      </c>
      <c r="I1" s="1" t="s">
        <v>11</v>
      </c>
      <c r="J1" s="10"/>
    </row>
    <row r="2" spans="1:10" x14ac:dyDescent="0.2">
      <c r="A2" s="10"/>
      <c r="B2" t="s">
        <v>12</v>
      </c>
      <c r="C2" s="10">
        <v>16.079999999999998</v>
      </c>
      <c r="D2" s="9">
        <f>AVERAGE(C2:C4)</f>
        <v>15.963333333333333</v>
      </c>
      <c r="E2" s="10">
        <v>26.08</v>
      </c>
      <c r="F2" s="9">
        <f>E2-D2</f>
        <v>10.116666666666665</v>
      </c>
      <c r="G2" s="9">
        <f>AVERAGE(F2:F4)</f>
        <v>10.066666666666665</v>
      </c>
      <c r="H2" s="9">
        <f>F2-G2</f>
        <v>5.0000000000000711E-2</v>
      </c>
      <c r="I2">
        <f>POWER(2,-H2)</f>
        <v>0.96593632892484504</v>
      </c>
      <c r="J2" s="11" t="s">
        <v>13</v>
      </c>
    </row>
    <row r="3" spans="1:10" x14ac:dyDescent="0.2">
      <c r="A3" s="10"/>
      <c r="B3" t="s">
        <v>12</v>
      </c>
      <c r="C3" s="10">
        <v>15.91</v>
      </c>
      <c r="D3" s="9">
        <f>AVERAGE(C2:C4)</f>
        <v>15.963333333333333</v>
      </c>
      <c r="E3" s="10">
        <v>26.02</v>
      </c>
      <c r="F3" s="9">
        <f t="shared" ref="F3:F7" si="0">E3-D3</f>
        <v>10.056666666666667</v>
      </c>
      <c r="G3" s="9">
        <f>G2</f>
        <v>10.066666666666665</v>
      </c>
      <c r="H3" s="9">
        <f t="shared" ref="H3:H7" si="1">F3-G3</f>
        <v>-9.9999999999980105E-3</v>
      </c>
      <c r="I3">
        <f t="shared" ref="I3:I7" si="2">POWER(2,-H3)</f>
        <v>1.0069555500567173</v>
      </c>
      <c r="J3" s="11"/>
    </row>
    <row r="4" spans="1:10" x14ac:dyDescent="0.2">
      <c r="A4" s="10"/>
      <c r="B4" t="s">
        <v>14</v>
      </c>
      <c r="C4" s="10">
        <v>15.9</v>
      </c>
      <c r="D4" s="9">
        <f>AVERAGE(C2:C4)</f>
        <v>15.963333333333333</v>
      </c>
      <c r="E4" s="10">
        <v>25.99</v>
      </c>
      <c r="F4" s="9">
        <f t="shared" si="0"/>
        <v>10.026666666666666</v>
      </c>
      <c r="G4" s="9">
        <f t="shared" ref="G4:G7" si="3">G3</f>
        <v>10.066666666666665</v>
      </c>
      <c r="H4" s="9">
        <f t="shared" si="1"/>
        <v>-3.9999999999999147E-2</v>
      </c>
      <c r="I4">
        <f t="shared" si="2"/>
        <v>1.0281138266560659</v>
      </c>
      <c r="J4" s="11"/>
    </row>
    <row r="5" spans="1:10" x14ac:dyDescent="0.2">
      <c r="A5" s="12"/>
      <c r="B5" t="s">
        <v>4</v>
      </c>
      <c r="C5" s="10">
        <v>16.600000000000001</v>
      </c>
      <c r="D5" s="9">
        <f>AVERAGE(C5:C7)</f>
        <v>16.673333333333332</v>
      </c>
      <c r="E5" s="10">
        <v>27.76</v>
      </c>
      <c r="F5" s="9">
        <f t="shared" si="0"/>
        <v>11.08666666666667</v>
      </c>
      <c r="G5" s="9">
        <f t="shared" si="3"/>
        <v>10.066666666666665</v>
      </c>
      <c r="H5" s="9">
        <f t="shared" si="1"/>
        <v>1.0200000000000049</v>
      </c>
      <c r="I5">
        <f t="shared" si="2"/>
        <v>0.49311635224667788</v>
      </c>
      <c r="J5" s="11"/>
    </row>
    <row r="6" spans="1:10" x14ac:dyDescent="0.2">
      <c r="A6" s="12"/>
      <c r="B6" t="s">
        <v>4</v>
      </c>
      <c r="C6" s="10">
        <v>16.59</v>
      </c>
      <c r="D6" s="9">
        <f>AVERAGE(C5:C7)</f>
        <v>16.673333333333332</v>
      </c>
      <c r="E6" s="10">
        <v>28.04</v>
      </c>
      <c r="F6" s="9">
        <f t="shared" si="0"/>
        <v>11.366666666666667</v>
      </c>
      <c r="G6" s="9">
        <f t="shared" si="3"/>
        <v>10.066666666666665</v>
      </c>
      <c r="H6" s="9">
        <f t="shared" si="1"/>
        <v>1.3000000000000025</v>
      </c>
      <c r="I6">
        <f t="shared" si="2"/>
        <v>0.40612619817811707</v>
      </c>
      <c r="J6" s="11"/>
    </row>
    <row r="7" spans="1:10" x14ac:dyDescent="0.2">
      <c r="A7" s="12"/>
      <c r="B7" t="s">
        <v>7</v>
      </c>
      <c r="C7" s="10">
        <v>16.829999999999998</v>
      </c>
      <c r="D7" s="9">
        <f>AVERAGE(C5:C7)</f>
        <v>16.673333333333332</v>
      </c>
      <c r="E7" s="10">
        <v>27.73</v>
      </c>
      <c r="F7" s="9">
        <f t="shared" si="0"/>
        <v>11.056666666666668</v>
      </c>
      <c r="G7" s="9">
        <f t="shared" si="3"/>
        <v>10.066666666666665</v>
      </c>
      <c r="H7" s="9">
        <f t="shared" si="1"/>
        <v>0.99000000000000377</v>
      </c>
      <c r="I7">
        <f t="shared" si="2"/>
        <v>0.50347777502835811</v>
      </c>
      <c r="J7" s="11"/>
    </row>
    <row r="8" spans="1:10" x14ac:dyDescent="0.2">
      <c r="A8" s="10"/>
      <c r="B8" t="s">
        <v>12</v>
      </c>
      <c r="C8" s="10">
        <v>16.079999999999998</v>
      </c>
      <c r="D8" s="9">
        <f>AVERAGE(C8:C10)</f>
        <v>15.963333333333333</v>
      </c>
      <c r="E8" s="10">
        <v>23.65</v>
      </c>
      <c r="F8" s="9">
        <f>E8-D8</f>
        <v>7.6866666666666656</v>
      </c>
      <c r="G8" s="9">
        <f>AVERAGE(F8:F10)</f>
        <v>8.0200000000000014</v>
      </c>
      <c r="H8" s="9">
        <f>F8-G8</f>
        <v>-0.3333333333333357</v>
      </c>
      <c r="I8">
        <f>POWER(2,-H8)</f>
        <v>1.2599210498948752</v>
      </c>
      <c r="J8" s="11" t="s">
        <v>15</v>
      </c>
    </row>
    <row r="9" spans="1:10" x14ac:dyDescent="0.2">
      <c r="A9" s="10"/>
      <c r="B9" t="s">
        <v>12</v>
      </c>
      <c r="C9" s="10">
        <v>15.91</v>
      </c>
      <c r="D9" s="9">
        <f>AVERAGE(C8:C10)</f>
        <v>15.963333333333333</v>
      </c>
      <c r="E9" s="10">
        <v>24.19</v>
      </c>
      <c r="F9" s="9">
        <f t="shared" ref="F9:F13" si="4">E9-D9</f>
        <v>8.2266666666666683</v>
      </c>
      <c r="G9" s="9">
        <f>G8</f>
        <v>8.0200000000000014</v>
      </c>
      <c r="H9" s="9">
        <f t="shared" ref="H9:H13" si="5">F9-G9</f>
        <v>0.206666666666667</v>
      </c>
      <c r="I9">
        <f t="shared" ref="I9:I13" si="6">POWER(2,-H9)</f>
        <v>0.86653704584246416</v>
      </c>
      <c r="J9" s="11"/>
    </row>
    <row r="10" spans="1:10" x14ac:dyDescent="0.2">
      <c r="A10" s="10"/>
      <c r="B10" t="s">
        <v>14</v>
      </c>
      <c r="C10" s="10">
        <v>15.9</v>
      </c>
      <c r="D10" s="9">
        <f>AVERAGE(C8:C10)</f>
        <v>15.963333333333333</v>
      </c>
      <c r="E10" s="10">
        <v>24.11</v>
      </c>
      <c r="F10" s="9">
        <f t="shared" si="4"/>
        <v>8.1466666666666665</v>
      </c>
      <c r="G10" s="9">
        <f t="shared" ref="G10:G13" si="7">G9</f>
        <v>8.0200000000000014</v>
      </c>
      <c r="H10" s="9">
        <f t="shared" si="5"/>
        <v>0.12666666666666515</v>
      </c>
      <c r="I10">
        <f t="shared" si="6"/>
        <v>0.91594529027024962</v>
      </c>
      <c r="J10" s="11"/>
    </row>
    <row r="11" spans="1:10" x14ac:dyDescent="0.2">
      <c r="A11" s="12"/>
      <c r="B11" t="s">
        <v>4</v>
      </c>
      <c r="C11" s="10">
        <v>16.600000000000001</v>
      </c>
      <c r="D11" s="9">
        <f>AVERAGE(C11:C13)</f>
        <v>16.673333333333332</v>
      </c>
      <c r="E11" s="10">
        <v>25.13</v>
      </c>
      <c r="F11" s="9">
        <f t="shared" si="4"/>
        <v>8.456666666666667</v>
      </c>
      <c r="G11" s="9">
        <f t="shared" si="7"/>
        <v>8.0200000000000014</v>
      </c>
      <c r="H11" s="9">
        <f t="shared" si="5"/>
        <v>0.43666666666666565</v>
      </c>
      <c r="I11">
        <f t="shared" si="6"/>
        <v>0.73883972029481515</v>
      </c>
      <c r="J11" s="11"/>
    </row>
    <row r="12" spans="1:10" x14ac:dyDescent="0.2">
      <c r="A12" s="12"/>
      <c r="B12" t="s">
        <v>4</v>
      </c>
      <c r="C12" s="10">
        <v>16.59</v>
      </c>
      <c r="D12" s="9">
        <f>AVERAGE(C11:C13)</f>
        <v>16.673333333333332</v>
      </c>
      <c r="E12" s="10">
        <v>25.42</v>
      </c>
      <c r="F12" s="9">
        <f t="shared" si="4"/>
        <v>8.7466666666666697</v>
      </c>
      <c r="G12" s="9">
        <f t="shared" si="7"/>
        <v>8.0200000000000014</v>
      </c>
      <c r="H12" s="9">
        <f t="shared" si="5"/>
        <v>0.72666666666666835</v>
      </c>
      <c r="I12">
        <f t="shared" si="6"/>
        <v>0.60429852817338325</v>
      </c>
      <c r="J12" s="11"/>
    </row>
    <row r="13" spans="1:10" x14ac:dyDescent="0.2">
      <c r="A13" s="12"/>
      <c r="B13" t="s">
        <v>7</v>
      </c>
      <c r="C13" s="10">
        <v>16.829999999999998</v>
      </c>
      <c r="D13" s="9">
        <f>AVERAGE(C11:C13)</f>
        <v>16.673333333333332</v>
      </c>
      <c r="E13" s="10">
        <v>25.44</v>
      </c>
      <c r="F13" s="9">
        <f t="shared" si="4"/>
        <v>8.7666666666666693</v>
      </c>
      <c r="G13" s="9">
        <f t="shared" si="7"/>
        <v>8.0200000000000014</v>
      </c>
      <c r="H13" s="9">
        <f t="shared" si="5"/>
        <v>0.74666666666666792</v>
      </c>
      <c r="I13">
        <f t="shared" si="6"/>
        <v>0.59597897176179238</v>
      </c>
      <c r="J13" s="11"/>
    </row>
    <row r="14" spans="1:10" x14ac:dyDescent="0.2">
      <c r="B14" t="s">
        <v>12</v>
      </c>
      <c r="C14" s="10">
        <v>16.079999999999998</v>
      </c>
      <c r="D14" s="9">
        <f>AVERAGE(C14:C16)</f>
        <v>15.963333333333333</v>
      </c>
      <c r="E14" s="10">
        <v>25.88</v>
      </c>
      <c r="F14" s="9">
        <f>E14-D14</f>
        <v>9.9166666666666661</v>
      </c>
      <c r="G14" s="9">
        <f>AVERAGE(F14:F16)</f>
        <v>10.023333333333333</v>
      </c>
      <c r="H14" s="9">
        <f>F14-G14</f>
        <v>-0.10666666666666735</v>
      </c>
      <c r="I14">
        <f>POWER(2,-H14)</f>
        <v>1.0767375682475235</v>
      </c>
      <c r="J14" s="11" t="s">
        <v>16</v>
      </c>
    </row>
    <row r="15" spans="1:10" x14ac:dyDescent="0.2">
      <c r="B15" t="s">
        <v>12</v>
      </c>
      <c r="C15" s="10">
        <v>15.91</v>
      </c>
      <c r="D15" s="9">
        <f>AVERAGE(C14:C16)</f>
        <v>15.963333333333333</v>
      </c>
      <c r="E15" s="10">
        <v>26.03</v>
      </c>
      <c r="F15" s="9">
        <f t="shared" ref="F15:F19" si="8">E15-D15</f>
        <v>10.066666666666668</v>
      </c>
      <c r="G15" s="9">
        <f>G14</f>
        <v>10.023333333333333</v>
      </c>
      <c r="H15" s="9">
        <f t="shared" ref="H15:H19" si="9">F15-G15</f>
        <v>4.3333333333334778E-2</v>
      </c>
      <c r="I15">
        <f t="shared" ref="I15:I19" si="10">POWER(2,-H15)</f>
        <v>0.97041023149353955</v>
      </c>
      <c r="J15" s="11"/>
    </row>
    <row r="16" spans="1:10" x14ac:dyDescent="0.2">
      <c r="B16" t="s">
        <v>14</v>
      </c>
      <c r="C16" s="10">
        <v>15.9</v>
      </c>
      <c r="D16" s="9">
        <f>AVERAGE(C14:C16)</f>
        <v>15.963333333333333</v>
      </c>
      <c r="E16" s="10">
        <v>26.05</v>
      </c>
      <c r="F16" s="9">
        <f t="shared" si="8"/>
        <v>10.086666666666668</v>
      </c>
      <c r="G16" s="9">
        <f t="shared" ref="G16:G19" si="11">G15</f>
        <v>10.023333333333333</v>
      </c>
      <c r="H16" s="9">
        <f t="shared" si="9"/>
        <v>6.3333333333334352E-2</v>
      </c>
      <c r="I16">
        <f t="shared" si="10"/>
        <v>0.95705030707390049</v>
      </c>
      <c r="J16" s="11"/>
    </row>
    <row r="17" spans="2:10" x14ac:dyDescent="0.2">
      <c r="B17" t="s">
        <v>4</v>
      </c>
      <c r="C17" s="10">
        <v>16.600000000000001</v>
      </c>
      <c r="D17" s="9">
        <f>AVERAGE(C17:C19)</f>
        <v>16.673333333333332</v>
      </c>
      <c r="E17" s="10">
        <v>25.19</v>
      </c>
      <c r="F17" s="9">
        <f t="shared" si="8"/>
        <v>8.5166666666666693</v>
      </c>
      <c r="G17" s="9">
        <f t="shared" si="11"/>
        <v>10.023333333333333</v>
      </c>
      <c r="H17" s="9">
        <f t="shared" si="9"/>
        <v>-1.5066666666666642</v>
      </c>
      <c r="I17">
        <f t="shared" si="10"/>
        <v>2.8415274782579463</v>
      </c>
      <c r="J17" s="11"/>
    </row>
    <row r="18" spans="2:10" x14ac:dyDescent="0.2">
      <c r="B18" t="s">
        <v>4</v>
      </c>
      <c r="C18" s="10">
        <v>16.59</v>
      </c>
      <c r="D18" s="9">
        <f>AVERAGE(C17:C19)</f>
        <v>16.673333333333332</v>
      </c>
      <c r="E18" s="10">
        <v>24.97</v>
      </c>
      <c r="F18" s="9">
        <f t="shared" si="8"/>
        <v>8.2966666666666669</v>
      </c>
      <c r="G18" s="9">
        <f t="shared" si="11"/>
        <v>10.023333333333333</v>
      </c>
      <c r="H18" s="9">
        <f t="shared" si="9"/>
        <v>-1.7266666666666666</v>
      </c>
      <c r="I18">
        <f t="shared" si="10"/>
        <v>3.3096224908000504</v>
      </c>
      <c r="J18" s="11"/>
    </row>
    <row r="19" spans="2:10" x14ac:dyDescent="0.2">
      <c r="B19" t="s">
        <v>7</v>
      </c>
      <c r="C19" s="10">
        <v>16.829999999999998</v>
      </c>
      <c r="D19" s="9">
        <f>AVERAGE(C17:C19)</f>
        <v>16.673333333333332</v>
      </c>
      <c r="E19" s="10">
        <v>25.07</v>
      </c>
      <c r="F19" s="9">
        <f t="shared" si="8"/>
        <v>8.3966666666666683</v>
      </c>
      <c r="G19" s="9">
        <f t="shared" si="11"/>
        <v>10.023333333333333</v>
      </c>
      <c r="H19" s="9">
        <f t="shared" si="9"/>
        <v>-1.6266666666666652</v>
      </c>
      <c r="I19">
        <f t="shared" si="10"/>
        <v>3.0879869734486682</v>
      </c>
      <c r="J19" s="11"/>
    </row>
    <row r="20" spans="2:10" x14ac:dyDescent="0.2">
      <c r="B20" t="s">
        <v>12</v>
      </c>
      <c r="C20" s="10">
        <v>16.079999999999998</v>
      </c>
      <c r="D20" s="9">
        <f>AVERAGE(C20:C22)</f>
        <v>15.963333333333333</v>
      </c>
      <c r="E20" s="10">
        <v>23.3</v>
      </c>
      <c r="F20" s="9">
        <f>E20-D20</f>
        <v>7.3366666666666678</v>
      </c>
      <c r="G20" s="9">
        <f>AVERAGE(F20:F22)</f>
        <v>7.336666666666666</v>
      </c>
      <c r="H20" s="9">
        <f>F20-G20</f>
        <v>0</v>
      </c>
      <c r="I20">
        <f>POWER(2,-H20)</f>
        <v>1</v>
      </c>
      <c r="J20" s="11" t="s">
        <v>17</v>
      </c>
    </row>
    <row r="21" spans="2:10" x14ac:dyDescent="0.2">
      <c r="B21" t="s">
        <v>12</v>
      </c>
      <c r="C21" s="10">
        <v>15.91</v>
      </c>
      <c r="D21" s="9">
        <f>AVERAGE(C20:C22)</f>
        <v>15.963333333333333</v>
      </c>
      <c r="E21" s="10">
        <v>23.27</v>
      </c>
      <c r="F21" s="9">
        <f t="shared" ref="F21:F25" si="12">E21-D21</f>
        <v>7.3066666666666666</v>
      </c>
      <c r="G21" s="9">
        <f>G20</f>
        <v>7.336666666666666</v>
      </c>
      <c r="H21" s="9">
        <f t="shared" ref="H21:H25" si="13">F21-G21</f>
        <v>-2.9999999999999361E-2</v>
      </c>
      <c r="I21">
        <f t="shared" ref="I21:I25" si="14">POWER(2,-H21)</f>
        <v>1.0210121257071929</v>
      </c>
      <c r="J21" s="11"/>
    </row>
    <row r="22" spans="2:10" x14ac:dyDescent="0.2">
      <c r="B22" t="s">
        <v>14</v>
      </c>
      <c r="C22" s="10">
        <v>15.9</v>
      </c>
      <c r="D22" s="9">
        <f>AVERAGE(C20:C22)</f>
        <v>15.963333333333333</v>
      </c>
      <c r="E22" s="10">
        <v>23.33</v>
      </c>
      <c r="F22" s="9">
        <f t="shared" si="12"/>
        <v>7.3666666666666654</v>
      </c>
      <c r="G22" s="9">
        <f t="shared" ref="G22:G25" si="15">G21</f>
        <v>7.336666666666666</v>
      </c>
      <c r="H22" s="9">
        <f t="shared" si="13"/>
        <v>2.9999999999999361E-2</v>
      </c>
      <c r="I22">
        <f t="shared" si="14"/>
        <v>0.97942029758692717</v>
      </c>
      <c r="J22" s="11"/>
    </row>
    <row r="23" spans="2:10" x14ac:dyDescent="0.2">
      <c r="B23" t="s">
        <v>4</v>
      </c>
      <c r="C23" s="10">
        <v>16.600000000000001</v>
      </c>
      <c r="D23" s="9">
        <f>AVERAGE(C23:C25)</f>
        <v>16.673333333333332</v>
      </c>
      <c r="E23" s="10">
        <v>22.1</v>
      </c>
      <c r="F23" s="9">
        <f t="shared" si="12"/>
        <v>5.4266666666666694</v>
      </c>
      <c r="G23" s="9">
        <f t="shared" si="15"/>
        <v>7.336666666666666</v>
      </c>
      <c r="H23" s="9">
        <f t="shared" si="13"/>
        <v>-1.9099999999999966</v>
      </c>
      <c r="I23">
        <f t="shared" si="14"/>
        <v>3.7580909968560379</v>
      </c>
      <c r="J23" s="11"/>
    </row>
    <row r="24" spans="2:10" x14ac:dyDescent="0.2">
      <c r="B24" t="s">
        <v>4</v>
      </c>
      <c r="C24" s="10">
        <v>16.59</v>
      </c>
      <c r="D24" s="9">
        <f>AVERAGE(C23:C25)</f>
        <v>16.673333333333332</v>
      </c>
      <c r="E24" s="10">
        <v>22.06</v>
      </c>
      <c r="F24" s="9">
        <f t="shared" si="12"/>
        <v>5.3866666666666667</v>
      </c>
      <c r="G24" s="9">
        <f t="shared" si="15"/>
        <v>7.336666666666666</v>
      </c>
      <c r="H24" s="9">
        <f t="shared" si="13"/>
        <v>-1.9499999999999993</v>
      </c>
      <c r="I24">
        <f t="shared" si="14"/>
        <v>3.8637453156993802</v>
      </c>
      <c r="J24" s="11"/>
    </row>
    <row r="25" spans="2:10" x14ac:dyDescent="0.2">
      <c r="B25" t="s">
        <v>7</v>
      </c>
      <c r="C25" s="10">
        <v>16.829999999999998</v>
      </c>
      <c r="D25" s="9">
        <f>AVERAGE(C23:C25)</f>
        <v>16.673333333333332</v>
      </c>
      <c r="E25" s="10">
        <v>22.03</v>
      </c>
      <c r="F25" s="9">
        <f t="shared" si="12"/>
        <v>5.3566666666666691</v>
      </c>
      <c r="G25" s="9">
        <f t="shared" si="15"/>
        <v>7.336666666666666</v>
      </c>
      <c r="H25" s="9">
        <f t="shared" si="13"/>
        <v>-1.9799999999999969</v>
      </c>
      <c r="I25">
        <f t="shared" si="14"/>
        <v>3.9449308179734284</v>
      </c>
      <c r="J25" s="11"/>
    </row>
    <row r="26" spans="2:10" x14ac:dyDescent="0.2">
      <c r="B26" t="s">
        <v>12</v>
      </c>
      <c r="C26" s="10">
        <v>16.079999999999998</v>
      </c>
      <c r="D26" s="9">
        <f>AVERAGE(C26:C28)</f>
        <v>15.963333333333333</v>
      </c>
      <c r="E26" s="10">
        <v>26.08</v>
      </c>
      <c r="F26" s="9">
        <f>E26-D26</f>
        <v>10.116666666666665</v>
      </c>
      <c r="G26" s="9">
        <f>AVERAGE(F26:F28)</f>
        <v>10.030000000000001</v>
      </c>
      <c r="H26" s="9">
        <f>F26-G26</f>
        <v>8.6666666666664227E-2</v>
      </c>
      <c r="I26">
        <f>POWER(2,-H26)</f>
        <v>0.94169601738734865</v>
      </c>
      <c r="J26" s="11" t="s">
        <v>18</v>
      </c>
    </row>
    <row r="27" spans="2:10" x14ac:dyDescent="0.2">
      <c r="B27" t="s">
        <v>12</v>
      </c>
      <c r="C27" s="10">
        <v>15.91</v>
      </c>
      <c r="D27" s="9">
        <f>AVERAGE(C26:C28)</f>
        <v>15.963333333333333</v>
      </c>
      <c r="E27" s="10">
        <v>26.1</v>
      </c>
      <c r="F27" s="9">
        <f t="shared" ref="F27:F31" si="16">E27-D27</f>
        <v>10.136666666666668</v>
      </c>
      <c r="G27" s="9">
        <f>G26</f>
        <v>10.030000000000001</v>
      </c>
      <c r="H27" s="9">
        <f t="shared" ref="H27:H31" si="17">F27-G27</f>
        <v>0.10666666666666735</v>
      </c>
      <c r="I27">
        <f t="shared" ref="I27:I31" si="18">POWER(2,-H27)</f>
        <v>0.9287314100385482</v>
      </c>
      <c r="J27" s="11"/>
    </row>
    <row r="28" spans="2:10" x14ac:dyDescent="0.2">
      <c r="B28" t="s">
        <v>14</v>
      </c>
      <c r="C28" s="10">
        <v>15.9</v>
      </c>
      <c r="D28" s="9">
        <f>AVERAGE(C26:C28)</f>
        <v>15.963333333333333</v>
      </c>
      <c r="E28" s="10">
        <v>25.8</v>
      </c>
      <c r="F28" s="9">
        <f t="shared" si="16"/>
        <v>9.8366666666666678</v>
      </c>
      <c r="G28" s="9">
        <f t="shared" ref="G28:G31" si="19">G27</f>
        <v>10.030000000000001</v>
      </c>
      <c r="H28" s="9">
        <f t="shared" si="17"/>
        <v>-0.19333333333333336</v>
      </c>
      <c r="I28">
        <f t="shared" si="18"/>
        <v>1.1434024869669057</v>
      </c>
      <c r="J28" s="11"/>
    </row>
    <row r="29" spans="2:10" x14ac:dyDescent="0.2">
      <c r="B29" t="s">
        <v>4</v>
      </c>
      <c r="C29" s="10">
        <v>16.600000000000001</v>
      </c>
      <c r="D29" s="9">
        <f>AVERAGE(C29:C31)</f>
        <v>16.673333333333332</v>
      </c>
      <c r="E29" s="10">
        <v>24.63</v>
      </c>
      <c r="F29" s="9">
        <f t="shared" si="16"/>
        <v>7.956666666666667</v>
      </c>
      <c r="G29" s="9">
        <f t="shared" si="19"/>
        <v>10.030000000000001</v>
      </c>
      <c r="H29" s="9">
        <f t="shared" si="17"/>
        <v>-2.0733333333333341</v>
      </c>
      <c r="I29">
        <f t="shared" si="18"/>
        <v>4.2085793928028679</v>
      </c>
      <c r="J29" s="11"/>
    </row>
    <row r="30" spans="2:10" x14ac:dyDescent="0.2">
      <c r="B30" t="s">
        <v>4</v>
      </c>
      <c r="C30" s="10">
        <v>16.59</v>
      </c>
      <c r="D30" s="9">
        <f>AVERAGE(C29:C31)</f>
        <v>16.673333333333332</v>
      </c>
      <c r="E30" s="10">
        <v>24.75</v>
      </c>
      <c r="F30" s="9">
        <f t="shared" si="16"/>
        <v>8.076666666666668</v>
      </c>
      <c r="G30" s="9">
        <f t="shared" si="19"/>
        <v>10.030000000000001</v>
      </c>
      <c r="H30" s="9">
        <f t="shared" si="17"/>
        <v>-1.9533333333333331</v>
      </c>
      <c r="I30">
        <f t="shared" si="18"/>
        <v>3.872682783931531</v>
      </c>
      <c r="J30" s="11"/>
    </row>
    <row r="31" spans="2:10" x14ac:dyDescent="0.2">
      <c r="B31" t="s">
        <v>7</v>
      </c>
      <c r="C31" s="10">
        <v>16.829999999999998</v>
      </c>
      <c r="D31" s="9">
        <f>AVERAGE(C29:C31)</f>
        <v>16.673333333333332</v>
      </c>
      <c r="E31" s="10">
        <v>25.07</v>
      </c>
      <c r="F31" s="9">
        <f t="shared" si="16"/>
        <v>8.3966666666666683</v>
      </c>
      <c r="G31" s="9">
        <f t="shared" si="19"/>
        <v>10.030000000000001</v>
      </c>
      <c r="H31" s="9">
        <f t="shared" si="17"/>
        <v>-1.6333333333333329</v>
      </c>
      <c r="I31">
        <f t="shared" si="18"/>
        <v>3.1022895236674679</v>
      </c>
      <c r="J31" s="11"/>
    </row>
    <row r="32" spans="2:10" x14ac:dyDescent="0.2">
      <c r="B32" t="s">
        <v>12</v>
      </c>
      <c r="C32" s="10">
        <v>16.079999999999998</v>
      </c>
      <c r="D32" s="9">
        <f>AVERAGE(C32:C34)</f>
        <v>15.963333333333333</v>
      </c>
      <c r="E32" s="10">
        <v>26.81</v>
      </c>
      <c r="F32" s="9">
        <f>E32-D32</f>
        <v>10.846666666666666</v>
      </c>
      <c r="G32" s="9">
        <f>AVERAGE(F32:F34)</f>
        <v>11.020000000000001</v>
      </c>
      <c r="H32" s="9">
        <f>F32-G32</f>
        <v>-0.17333333333333556</v>
      </c>
      <c r="I32">
        <f>POWER(2,-H32)</f>
        <v>1.127660927045806</v>
      </c>
      <c r="J32" s="11" t="s">
        <v>19</v>
      </c>
    </row>
    <row r="33" spans="2:10" x14ac:dyDescent="0.2">
      <c r="B33" t="s">
        <v>12</v>
      </c>
      <c r="C33" s="10">
        <v>15.91</v>
      </c>
      <c r="D33" s="9">
        <f>AVERAGE(C32:C34)</f>
        <v>15.963333333333333</v>
      </c>
      <c r="E33" s="10">
        <v>27.01</v>
      </c>
      <c r="F33" s="9">
        <f t="shared" ref="F33:F37" si="20">E33-D33</f>
        <v>11.046666666666669</v>
      </c>
      <c r="G33" s="9">
        <f>G32</f>
        <v>11.020000000000001</v>
      </c>
      <c r="H33" s="9">
        <f t="shared" ref="H33:H37" si="21">F33-G33</f>
        <v>2.6666666666667282E-2</v>
      </c>
      <c r="I33">
        <f t="shared" ref="I33:I37" si="22">POWER(2,-H33)</f>
        <v>0.981685855246754</v>
      </c>
      <c r="J33" s="11"/>
    </row>
    <row r="34" spans="2:10" x14ac:dyDescent="0.2">
      <c r="B34" t="s">
        <v>14</v>
      </c>
      <c r="C34" s="10">
        <v>15.9</v>
      </c>
      <c r="D34" s="9">
        <f>AVERAGE(C32:C34)</f>
        <v>15.963333333333333</v>
      </c>
      <c r="E34" s="10">
        <v>27.13</v>
      </c>
      <c r="F34" s="9">
        <f t="shared" si="20"/>
        <v>11.166666666666666</v>
      </c>
      <c r="G34" s="9">
        <f t="shared" ref="G34:G37" si="23">G33</f>
        <v>11.020000000000001</v>
      </c>
      <c r="H34" s="9">
        <f t="shared" si="21"/>
        <v>0.14666666666666472</v>
      </c>
      <c r="I34">
        <f t="shared" si="22"/>
        <v>0.90333520079118357</v>
      </c>
      <c r="J34" s="11"/>
    </row>
    <row r="35" spans="2:10" x14ac:dyDescent="0.2">
      <c r="B35" t="s">
        <v>4</v>
      </c>
      <c r="C35" s="10">
        <v>16.600000000000001</v>
      </c>
      <c r="D35" s="9">
        <f>AVERAGE(C35:C37)</f>
        <v>16.673333333333332</v>
      </c>
      <c r="E35" s="10">
        <v>27.24</v>
      </c>
      <c r="F35" s="9">
        <f t="shared" si="20"/>
        <v>10.566666666666666</v>
      </c>
      <c r="G35" s="9">
        <f t="shared" si="23"/>
        <v>11.020000000000001</v>
      </c>
      <c r="H35" s="9">
        <f t="shared" si="21"/>
        <v>-0.45333333333333492</v>
      </c>
      <c r="I35">
        <f t="shared" si="22"/>
        <v>1.3692001289511933</v>
      </c>
      <c r="J35" s="11"/>
    </row>
    <row r="36" spans="2:10" x14ac:dyDescent="0.2">
      <c r="B36" t="s">
        <v>4</v>
      </c>
      <c r="C36" s="10">
        <v>16.59</v>
      </c>
      <c r="D36" s="9">
        <f>AVERAGE(C35:C37)</f>
        <v>16.673333333333332</v>
      </c>
      <c r="E36" s="10">
        <v>27.26</v>
      </c>
      <c r="F36" s="9">
        <f t="shared" si="20"/>
        <v>10.58666666666667</v>
      </c>
      <c r="G36" s="9">
        <f t="shared" si="23"/>
        <v>11.020000000000001</v>
      </c>
      <c r="H36" s="9">
        <f t="shared" si="21"/>
        <v>-0.43333333333333179</v>
      </c>
      <c r="I36">
        <f t="shared" si="22"/>
        <v>1.3503499461681885</v>
      </c>
      <c r="J36" s="11"/>
    </row>
    <row r="37" spans="2:10" x14ac:dyDescent="0.2">
      <c r="B37" t="s">
        <v>7</v>
      </c>
      <c r="C37" s="10">
        <v>16.829999999999998</v>
      </c>
      <c r="D37" s="9">
        <f>AVERAGE(C35:C37)</f>
        <v>16.673333333333332</v>
      </c>
      <c r="E37" s="10">
        <v>26.87</v>
      </c>
      <c r="F37" s="9">
        <f t="shared" si="20"/>
        <v>10.196666666666669</v>
      </c>
      <c r="G37" s="9">
        <f t="shared" si="23"/>
        <v>11.020000000000001</v>
      </c>
      <c r="H37" s="9">
        <f t="shared" si="21"/>
        <v>-0.82333333333333236</v>
      </c>
      <c r="I37">
        <f t="shared" si="22"/>
        <v>1.7694896623592908</v>
      </c>
      <c r="J37" s="11"/>
    </row>
    <row r="38" spans="2:10" x14ac:dyDescent="0.2">
      <c r="B38" t="s">
        <v>12</v>
      </c>
      <c r="C38" s="10">
        <v>16.079999999999998</v>
      </c>
      <c r="D38" s="9">
        <f>AVERAGE(C38:C40)</f>
        <v>15.963333333333333</v>
      </c>
      <c r="E38" s="10">
        <v>25.62</v>
      </c>
      <c r="F38" s="9">
        <f>E38-D38</f>
        <v>9.6566666666666681</v>
      </c>
      <c r="G38" s="9">
        <f>AVERAGE(F38:F40)</f>
        <v>9.64</v>
      </c>
      <c r="H38" s="9">
        <f>F38-G38</f>
        <v>1.6666666666667496E-2</v>
      </c>
      <c r="I38">
        <f>POWER(2,-H38)</f>
        <v>0.98851402035289571</v>
      </c>
      <c r="J38" s="11" t="s">
        <v>20</v>
      </c>
    </row>
    <row r="39" spans="2:10" x14ac:dyDescent="0.2">
      <c r="B39" t="s">
        <v>12</v>
      </c>
      <c r="C39" s="10">
        <v>15.91</v>
      </c>
      <c r="D39" s="9">
        <f>AVERAGE(C38:C40)</f>
        <v>15.963333333333333</v>
      </c>
      <c r="E39" s="10">
        <v>25.57</v>
      </c>
      <c r="F39" s="9">
        <f t="shared" ref="F39:F43" si="24">E39-D39</f>
        <v>9.6066666666666674</v>
      </c>
      <c r="G39" s="9">
        <f>G38</f>
        <v>9.64</v>
      </c>
      <c r="H39" s="9">
        <f t="shared" ref="H39:H43" si="25">F39-G39</f>
        <v>-3.3333333333333215E-2</v>
      </c>
      <c r="I39">
        <f t="shared" ref="I39:I43" si="26">POWER(2,-H39)</f>
        <v>1.0233738919967748</v>
      </c>
      <c r="J39" s="11"/>
    </row>
    <row r="40" spans="2:10" x14ac:dyDescent="0.2">
      <c r="B40" t="s">
        <v>14</v>
      </c>
      <c r="C40" s="10">
        <v>15.9</v>
      </c>
      <c r="D40" s="9">
        <f>AVERAGE(C38:C40)</f>
        <v>15.963333333333333</v>
      </c>
      <c r="E40" s="10">
        <v>25.62</v>
      </c>
      <c r="F40" s="9">
        <f t="shared" si="24"/>
        <v>9.6566666666666681</v>
      </c>
      <c r="G40" s="9">
        <f t="shared" ref="G40:G43" si="27">G39</f>
        <v>9.64</v>
      </c>
      <c r="H40" s="9">
        <f t="shared" si="25"/>
        <v>1.6666666666667496E-2</v>
      </c>
      <c r="I40">
        <f t="shared" si="26"/>
        <v>0.98851402035289571</v>
      </c>
      <c r="J40" s="11"/>
    </row>
    <row r="41" spans="2:10" x14ac:dyDescent="0.2">
      <c r="B41" t="s">
        <v>4</v>
      </c>
      <c r="C41" s="10">
        <v>16.600000000000001</v>
      </c>
      <c r="D41" s="9">
        <f>AVERAGE(C41:C43)</f>
        <v>16.673333333333332</v>
      </c>
      <c r="E41" s="10">
        <v>25.3</v>
      </c>
      <c r="F41" s="9">
        <f t="shared" si="24"/>
        <v>8.6266666666666687</v>
      </c>
      <c r="G41" s="9">
        <f t="shared" si="27"/>
        <v>9.64</v>
      </c>
      <c r="H41" s="9">
        <f t="shared" si="25"/>
        <v>-1.0133333333333319</v>
      </c>
      <c r="I41">
        <f t="shared" si="26"/>
        <v>2.0185696024237463</v>
      </c>
      <c r="J41" s="11"/>
    </row>
    <row r="42" spans="2:10" x14ac:dyDescent="0.2">
      <c r="B42" t="s">
        <v>4</v>
      </c>
      <c r="C42" s="10">
        <v>16.59</v>
      </c>
      <c r="D42" s="9">
        <f>AVERAGE(C41:C43)</f>
        <v>16.673333333333332</v>
      </c>
      <c r="E42" s="10">
        <v>25.39</v>
      </c>
      <c r="F42" s="9">
        <f t="shared" si="24"/>
        <v>8.7166666666666686</v>
      </c>
      <c r="G42" s="9">
        <f t="shared" si="27"/>
        <v>9.64</v>
      </c>
      <c r="H42" s="9">
        <f t="shared" si="25"/>
        <v>-0.92333333333333201</v>
      </c>
      <c r="I42">
        <f t="shared" si="26"/>
        <v>1.8964920623489929</v>
      </c>
      <c r="J42" s="11"/>
    </row>
    <row r="43" spans="2:10" x14ac:dyDescent="0.2">
      <c r="B43" t="s">
        <v>7</v>
      </c>
      <c r="C43" s="10">
        <v>16.829999999999998</v>
      </c>
      <c r="D43" s="9">
        <f>AVERAGE(C41:C43)</f>
        <v>16.673333333333332</v>
      </c>
      <c r="E43" s="10">
        <v>25.28</v>
      </c>
      <c r="F43" s="9">
        <f t="shared" si="24"/>
        <v>8.6066666666666691</v>
      </c>
      <c r="G43" s="9">
        <f t="shared" si="27"/>
        <v>9.64</v>
      </c>
      <c r="H43" s="9">
        <f t="shared" si="25"/>
        <v>-1.0333333333333314</v>
      </c>
      <c r="I43">
        <f t="shared" si="26"/>
        <v>2.0467477839935473</v>
      </c>
      <c r="J43" s="11"/>
    </row>
    <row r="44" spans="2:10" x14ac:dyDescent="0.2">
      <c r="B44" t="s">
        <v>12</v>
      </c>
      <c r="C44" s="10">
        <v>16.079999999999998</v>
      </c>
      <c r="D44" s="9">
        <f>AVERAGE(C44:C46)</f>
        <v>15.963333333333333</v>
      </c>
      <c r="E44" s="10">
        <v>28.55</v>
      </c>
      <c r="F44" s="9">
        <f>E44-D44</f>
        <v>12.586666666666668</v>
      </c>
      <c r="G44" s="9">
        <f>AVERAGE(F44:F46)</f>
        <v>12.923333333333334</v>
      </c>
      <c r="H44" s="9">
        <f>F44-G44</f>
        <v>-0.336666666666666</v>
      </c>
      <c r="I44">
        <f>POWER(2,-H44)</f>
        <v>1.2628354511916398</v>
      </c>
      <c r="J44" s="11" t="s">
        <v>21</v>
      </c>
    </row>
    <row r="45" spans="2:10" x14ac:dyDescent="0.2">
      <c r="B45" t="s">
        <v>12</v>
      </c>
      <c r="C45" s="10">
        <v>15.91</v>
      </c>
      <c r="D45" s="9">
        <f>AVERAGE(C44:C46)</f>
        <v>15.963333333333333</v>
      </c>
      <c r="E45" s="10">
        <v>29.02</v>
      </c>
      <c r="F45" s="9">
        <f t="shared" ref="F45:F49" si="28">E45-D45</f>
        <v>13.056666666666667</v>
      </c>
      <c r="G45" s="9">
        <f>G44</f>
        <v>12.923333333333334</v>
      </c>
      <c r="H45" s="9">
        <f t="shared" ref="H45:H49" si="29">F45-G45</f>
        <v>0.13333333333333286</v>
      </c>
      <c r="I45">
        <f t="shared" ref="I45:I49" si="30">POWER(2,-H45)</f>
        <v>0.91172248855821703</v>
      </c>
      <c r="J45" s="11"/>
    </row>
    <row r="46" spans="2:10" x14ac:dyDescent="0.2">
      <c r="B46" t="s">
        <v>14</v>
      </c>
      <c r="C46" s="10">
        <v>15.9</v>
      </c>
      <c r="D46" s="9">
        <f>AVERAGE(C44:C46)</f>
        <v>15.963333333333333</v>
      </c>
      <c r="E46" s="10">
        <v>29.09</v>
      </c>
      <c r="F46" s="9">
        <f t="shared" si="28"/>
        <v>13.126666666666667</v>
      </c>
      <c r="G46" s="9">
        <f t="shared" ref="G46:G49" si="31">G45</f>
        <v>12.923333333333334</v>
      </c>
      <c r="H46" s="9">
        <f t="shared" si="29"/>
        <v>0.20333333333333314</v>
      </c>
      <c r="I46">
        <f t="shared" si="30"/>
        <v>0.86854148627173633</v>
      </c>
      <c r="J46" s="11"/>
    </row>
    <row r="47" spans="2:10" x14ac:dyDescent="0.2">
      <c r="B47" t="s">
        <v>4</v>
      </c>
      <c r="C47" s="10">
        <v>16.600000000000001</v>
      </c>
      <c r="D47" s="9">
        <f>AVERAGE(C47:C49)</f>
        <v>16.673333333333332</v>
      </c>
      <c r="E47" s="10">
        <v>28.5</v>
      </c>
      <c r="F47" s="9">
        <f t="shared" si="28"/>
        <v>11.826666666666668</v>
      </c>
      <c r="G47" s="9">
        <f t="shared" si="31"/>
        <v>12.923333333333334</v>
      </c>
      <c r="H47" s="9">
        <f t="shared" si="29"/>
        <v>-1.0966666666666658</v>
      </c>
      <c r="I47">
        <f t="shared" si="30"/>
        <v>2.1385999971634755</v>
      </c>
      <c r="J47" s="11"/>
    </row>
    <row r="48" spans="2:10" x14ac:dyDescent="0.2">
      <c r="B48" t="s">
        <v>4</v>
      </c>
      <c r="C48" s="10">
        <v>16.59</v>
      </c>
      <c r="D48" s="9">
        <f>AVERAGE(C47:C49)</f>
        <v>16.673333333333332</v>
      </c>
      <c r="E48" s="10">
        <v>28.38</v>
      </c>
      <c r="F48" s="9">
        <f t="shared" si="28"/>
        <v>11.706666666666667</v>
      </c>
      <c r="G48" s="9">
        <f t="shared" si="31"/>
        <v>12.923333333333334</v>
      </c>
      <c r="H48" s="9">
        <f t="shared" si="29"/>
        <v>-1.2166666666666668</v>
      </c>
      <c r="I48">
        <f t="shared" si="30"/>
        <v>2.3240911739156793</v>
      </c>
      <c r="J48" s="11"/>
    </row>
    <row r="49" spans="2:10" x14ac:dyDescent="0.2">
      <c r="B49" t="s">
        <v>7</v>
      </c>
      <c r="C49" s="10">
        <v>16.829999999999998</v>
      </c>
      <c r="D49" s="9">
        <f>AVERAGE(C47:C49)</f>
        <v>16.673333333333332</v>
      </c>
      <c r="E49" s="10">
        <v>28.44</v>
      </c>
      <c r="F49" s="9">
        <f t="shared" si="28"/>
        <v>11.766666666666669</v>
      </c>
      <c r="G49" s="9">
        <f t="shared" si="31"/>
        <v>12.923333333333334</v>
      </c>
      <c r="H49" s="9">
        <f t="shared" si="29"/>
        <v>-1.1566666666666645</v>
      </c>
      <c r="I49">
        <f t="shared" si="30"/>
        <v>2.2294172731778406</v>
      </c>
      <c r="J49" s="11"/>
    </row>
  </sheetData>
  <mergeCells count="8">
    <mergeCell ref="J38:J43"/>
    <mergeCell ref="J44:J49"/>
    <mergeCell ref="J2:J7"/>
    <mergeCell ref="J8:J13"/>
    <mergeCell ref="J14:J19"/>
    <mergeCell ref="J20:J25"/>
    <mergeCell ref="J26:J31"/>
    <mergeCell ref="J32:J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6FC7-6407-4F2A-97A2-64A7FE8F55DD}">
  <dimension ref="A1:F55"/>
  <sheetViews>
    <sheetView topLeftCell="A19" workbookViewId="0">
      <selection activeCell="O29" sqref="O29"/>
    </sheetView>
  </sheetViews>
  <sheetFormatPr defaultRowHeight="14.25" x14ac:dyDescent="0.2"/>
  <cols>
    <col min="5" max="5" width="10.375" customWidth="1"/>
  </cols>
  <sheetData>
    <row r="1" spans="1:6" s="10" customFormat="1" x14ac:dyDescent="0.2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</row>
    <row r="2" spans="1:6" s="10" customFormat="1" x14ac:dyDescent="0.2">
      <c r="A2" s="10" t="s">
        <v>28</v>
      </c>
      <c r="B2" s="10" t="s">
        <v>29</v>
      </c>
      <c r="C2" s="10">
        <v>26.08</v>
      </c>
      <c r="D2" s="10">
        <v>81</v>
      </c>
      <c r="E2" s="10" t="s">
        <v>13</v>
      </c>
      <c r="F2" t="s">
        <v>12</v>
      </c>
    </row>
    <row r="3" spans="1:6" s="10" customFormat="1" x14ac:dyDescent="0.2">
      <c r="A3" s="10" t="s">
        <v>30</v>
      </c>
      <c r="B3" s="10" t="s">
        <v>29</v>
      </c>
      <c r="C3" s="10">
        <v>26.02</v>
      </c>
      <c r="D3" s="10">
        <v>81</v>
      </c>
      <c r="E3" s="10" t="s">
        <v>13</v>
      </c>
      <c r="F3" t="s">
        <v>12</v>
      </c>
    </row>
    <row r="4" spans="1:6" s="10" customFormat="1" x14ac:dyDescent="0.2">
      <c r="A4" s="10" t="s">
        <v>31</v>
      </c>
      <c r="B4" s="10" t="s">
        <v>29</v>
      </c>
      <c r="C4" s="10">
        <v>25.99</v>
      </c>
      <c r="D4" s="10">
        <v>81</v>
      </c>
      <c r="E4" s="10" t="s">
        <v>13</v>
      </c>
      <c r="F4" t="s">
        <v>14</v>
      </c>
    </row>
    <row r="5" spans="1:6" s="10" customFormat="1" x14ac:dyDescent="0.2">
      <c r="A5" s="10" t="s">
        <v>32</v>
      </c>
      <c r="B5" s="10" t="s">
        <v>29</v>
      </c>
      <c r="C5" s="10">
        <v>27.76</v>
      </c>
      <c r="D5" s="10">
        <v>81</v>
      </c>
      <c r="E5" s="10" t="s">
        <v>13</v>
      </c>
      <c r="F5" t="s">
        <v>4</v>
      </c>
    </row>
    <row r="6" spans="1:6" s="10" customFormat="1" x14ac:dyDescent="0.2">
      <c r="A6" s="10" t="s">
        <v>33</v>
      </c>
      <c r="B6" s="10" t="s">
        <v>29</v>
      </c>
      <c r="C6" s="10">
        <v>28.04</v>
      </c>
      <c r="D6" s="10">
        <v>81</v>
      </c>
      <c r="E6" s="10" t="s">
        <v>13</v>
      </c>
      <c r="F6" t="s">
        <v>4</v>
      </c>
    </row>
    <row r="7" spans="1:6" s="10" customFormat="1" x14ac:dyDescent="0.2">
      <c r="A7" s="10" t="s">
        <v>34</v>
      </c>
      <c r="B7" s="10" t="s">
        <v>29</v>
      </c>
      <c r="C7" s="10">
        <v>27.73</v>
      </c>
      <c r="D7" s="10">
        <v>81</v>
      </c>
      <c r="E7" s="10" t="s">
        <v>13</v>
      </c>
      <c r="F7" t="s">
        <v>7</v>
      </c>
    </row>
    <row r="8" spans="1:6" s="10" customFormat="1" x14ac:dyDescent="0.2">
      <c r="A8" s="10" t="s">
        <v>35</v>
      </c>
      <c r="B8" s="10" t="s">
        <v>29</v>
      </c>
      <c r="C8" s="10">
        <v>23.65</v>
      </c>
      <c r="D8" s="10">
        <v>78</v>
      </c>
      <c r="E8" s="10" t="s">
        <v>15</v>
      </c>
      <c r="F8" t="s">
        <v>12</v>
      </c>
    </row>
    <row r="9" spans="1:6" s="10" customFormat="1" x14ac:dyDescent="0.2">
      <c r="A9" s="10" t="s">
        <v>36</v>
      </c>
      <c r="B9" s="10" t="s">
        <v>29</v>
      </c>
      <c r="C9" s="10">
        <v>24.19</v>
      </c>
      <c r="D9" s="10">
        <v>78</v>
      </c>
      <c r="E9" s="10" t="s">
        <v>37</v>
      </c>
      <c r="F9" t="s">
        <v>12</v>
      </c>
    </row>
    <row r="10" spans="1:6" s="10" customFormat="1" x14ac:dyDescent="0.2">
      <c r="A10" s="10" t="s">
        <v>38</v>
      </c>
      <c r="B10" s="10" t="s">
        <v>29</v>
      </c>
      <c r="C10" s="10">
        <v>24.11</v>
      </c>
      <c r="D10" s="10">
        <v>78</v>
      </c>
      <c r="E10" s="10" t="s">
        <v>37</v>
      </c>
      <c r="F10" t="s">
        <v>14</v>
      </c>
    </row>
    <row r="11" spans="1:6" s="10" customFormat="1" x14ac:dyDescent="0.2">
      <c r="A11" s="10" t="s">
        <v>39</v>
      </c>
      <c r="B11" s="10" t="s">
        <v>29</v>
      </c>
      <c r="C11" s="10">
        <v>25.13</v>
      </c>
      <c r="D11" s="10">
        <v>78.5</v>
      </c>
      <c r="E11" s="10" t="s">
        <v>37</v>
      </c>
      <c r="F11" t="s">
        <v>4</v>
      </c>
    </row>
    <row r="12" spans="1:6" s="10" customFormat="1" x14ac:dyDescent="0.2">
      <c r="A12" s="10" t="s">
        <v>40</v>
      </c>
      <c r="B12" s="10" t="s">
        <v>29</v>
      </c>
      <c r="C12" s="10">
        <v>25.42</v>
      </c>
      <c r="D12" s="10">
        <v>78</v>
      </c>
      <c r="E12" s="10" t="s">
        <v>37</v>
      </c>
      <c r="F12" t="s">
        <v>4</v>
      </c>
    </row>
    <row r="13" spans="1:6" s="10" customFormat="1" x14ac:dyDescent="0.2">
      <c r="A13" s="10" t="s">
        <v>41</v>
      </c>
      <c r="B13" s="10" t="s">
        <v>29</v>
      </c>
      <c r="C13" s="10">
        <v>25.44</v>
      </c>
      <c r="D13" s="10">
        <v>78</v>
      </c>
      <c r="E13" s="10" t="s">
        <v>37</v>
      </c>
      <c r="F13" t="s">
        <v>7</v>
      </c>
    </row>
    <row r="14" spans="1:6" s="10" customFormat="1" x14ac:dyDescent="0.2">
      <c r="A14" s="10" t="s">
        <v>42</v>
      </c>
      <c r="B14" s="10" t="s">
        <v>29</v>
      </c>
      <c r="C14" s="10">
        <v>25.88</v>
      </c>
      <c r="D14" s="10">
        <v>78</v>
      </c>
      <c r="E14" s="10" t="s">
        <v>16</v>
      </c>
      <c r="F14" t="s">
        <v>12</v>
      </c>
    </row>
    <row r="15" spans="1:6" s="10" customFormat="1" x14ac:dyDescent="0.2">
      <c r="A15" s="10" t="s">
        <v>43</v>
      </c>
      <c r="B15" s="10" t="s">
        <v>29</v>
      </c>
      <c r="C15" s="10">
        <v>26.03</v>
      </c>
      <c r="D15" s="10">
        <v>78</v>
      </c>
      <c r="E15" s="10" t="s">
        <v>16</v>
      </c>
      <c r="F15" t="s">
        <v>12</v>
      </c>
    </row>
    <row r="16" spans="1:6" s="10" customFormat="1" x14ac:dyDescent="0.2">
      <c r="A16" s="10" t="s">
        <v>44</v>
      </c>
      <c r="B16" s="10" t="s">
        <v>29</v>
      </c>
      <c r="C16" s="10">
        <v>26.05</v>
      </c>
      <c r="D16" s="10">
        <v>78</v>
      </c>
      <c r="E16" s="10" t="s">
        <v>16</v>
      </c>
      <c r="F16" t="s">
        <v>14</v>
      </c>
    </row>
    <row r="17" spans="1:6" s="10" customFormat="1" x14ac:dyDescent="0.2">
      <c r="A17" s="10" t="s">
        <v>45</v>
      </c>
      <c r="B17" s="10" t="s">
        <v>29</v>
      </c>
      <c r="C17" s="10">
        <v>25.19</v>
      </c>
      <c r="D17" s="10">
        <v>78.5</v>
      </c>
      <c r="E17" s="10" t="s">
        <v>16</v>
      </c>
      <c r="F17" t="s">
        <v>4</v>
      </c>
    </row>
    <row r="18" spans="1:6" s="10" customFormat="1" x14ac:dyDescent="0.2">
      <c r="A18" s="10" t="s">
        <v>46</v>
      </c>
      <c r="B18" s="10" t="s">
        <v>29</v>
      </c>
      <c r="C18" s="10">
        <v>24.97</v>
      </c>
      <c r="D18" s="10">
        <v>78</v>
      </c>
      <c r="E18" s="10" t="s">
        <v>16</v>
      </c>
      <c r="F18" t="s">
        <v>4</v>
      </c>
    </row>
    <row r="19" spans="1:6" s="10" customFormat="1" x14ac:dyDescent="0.2">
      <c r="A19" s="10" t="s">
        <v>47</v>
      </c>
      <c r="B19" s="10" t="s">
        <v>29</v>
      </c>
      <c r="C19" s="10">
        <v>25.07</v>
      </c>
      <c r="D19" s="10">
        <v>78</v>
      </c>
      <c r="E19" s="10" t="s">
        <v>16</v>
      </c>
      <c r="F19" t="s">
        <v>7</v>
      </c>
    </row>
    <row r="20" spans="1:6" x14ac:dyDescent="0.2">
      <c r="A20" s="10" t="s">
        <v>48</v>
      </c>
      <c r="B20" s="10" t="s">
        <v>29</v>
      </c>
      <c r="C20">
        <v>23.3</v>
      </c>
      <c r="D20">
        <v>81</v>
      </c>
      <c r="E20" s="10" t="s">
        <v>17</v>
      </c>
      <c r="F20" t="s">
        <v>12</v>
      </c>
    </row>
    <row r="21" spans="1:6" x14ac:dyDescent="0.2">
      <c r="A21" s="10" t="s">
        <v>49</v>
      </c>
      <c r="B21" s="10" t="s">
        <v>29</v>
      </c>
      <c r="C21">
        <v>23.27</v>
      </c>
      <c r="D21">
        <v>81</v>
      </c>
      <c r="E21" s="10" t="s">
        <v>17</v>
      </c>
      <c r="F21" t="s">
        <v>12</v>
      </c>
    </row>
    <row r="22" spans="1:6" x14ac:dyDescent="0.2">
      <c r="A22" s="10" t="s">
        <v>50</v>
      </c>
      <c r="B22" s="10" t="s">
        <v>29</v>
      </c>
      <c r="C22">
        <v>23.33</v>
      </c>
      <c r="D22">
        <v>81</v>
      </c>
      <c r="E22" s="10" t="s">
        <v>51</v>
      </c>
      <c r="F22" t="s">
        <v>14</v>
      </c>
    </row>
    <row r="23" spans="1:6" x14ac:dyDescent="0.2">
      <c r="A23" s="10" t="s">
        <v>52</v>
      </c>
      <c r="B23" s="10" t="s">
        <v>29</v>
      </c>
      <c r="C23">
        <v>22.1</v>
      </c>
      <c r="D23">
        <v>81</v>
      </c>
      <c r="E23" s="10" t="s">
        <v>51</v>
      </c>
      <c r="F23" t="s">
        <v>4</v>
      </c>
    </row>
    <row r="24" spans="1:6" x14ac:dyDescent="0.2">
      <c r="A24" s="10" t="s">
        <v>53</v>
      </c>
      <c r="B24" s="10" t="s">
        <v>29</v>
      </c>
      <c r="C24">
        <v>22.06</v>
      </c>
      <c r="D24">
        <v>81</v>
      </c>
      <c r="E24" s="10" t="s">
        <v>51</v>
      </c>
      <c r="F24" t="s">
        <v>4</v>
      </c>
    </row>
    <row r="25" spans="1:6" x14ac:dyDescent="0.2">
      <c r="A25" s="10" t="s">
        <v>54</v>
      </c>
      <c r="B25" s="10" t="s">
        <v>29</v>
      </c>
      <c r="C25">
        <v>22.03</v>
      </c>
      <c r="D25">
        <v>81</v>
      </c>
      <c r="E25" s="10" t="s">
        <v>51</v>
      </c>
      <c r="F25" t="s">
        <v>7</v>
      </c>
    </row>
    <row r="26" spans="1:6" x14ac:dyDescent="0.2">
      <c r="A26" s="10" t="s">
        <v>55</v>
      </c>
      <c r="B26" s="10" t="s">
        <v>29</v>
      </c>
      <c r="C26">
        <v>26.08</v>
      </c>
      <c r="D26">
        <v>81</v>
      </c>
      <c r="E26" s="10" t="s">
        <v>18</v>
      </c>
      <c r="F26" t="s">
        <v>12</v>
      </c>
    </row>
    <row r="27" spans="1:6" x14ac:dyDescent="0.2">
      <c r="A27" s="10" t="s">
        <v>56</v>
      </c>
      <c r="B27" s="10" t="s">
        <v>29</v>
      </c>
      <c r="C27">
        <v>26.1</v>
      </c>
      <c r="D27">
        <v>81</v>
      </c>
      <c r="E27" s="10" t="s">
        <v>18</v>
      </c>
      <c r="F27" t="s">
        <v>12</v>
      </c>
    </row>
    <row r="28" spans="1:6" x14ac:dyDescent="0.2">
      <c r="A28" s="10" t="s">
        <v>57</v>
      </c>
      <c r="B28" s="10" t="s">
        <v>29</v>
      </c>
      <c r="C28">
        <v>25.8</v>
      </c>
      <c r="D28">
        <v>81</v>
      </c>
      <c r="E28" s="10" t="s">
        <v>58</v>
      </c>
      <c r="F28" t="s">
        <v>14</v>
      </c>
    </row>
    <row r="29" spans="1:6" x14ac:dyDescent="0.2">
      <c r="A29" s="10" t="s">
        <v>59</v>
      </c>
      <c r="B29" s="10" t="s">
        <v>29</v>
      </c>
      <c r="C29">
        <v>24.63</v>
      </c>
      <c r="D29">
        <v>82</v>
      </c>
      <c r="E29" s="10" t="s">
        <v>58</v>
      </c>
      <c r="F29" t="s">
        <v>4</v>
      </c>
    </row>
    <row r="30" spans="1:6" x14ac:dyDescent="0.2">
      <c r="A30" s="10" t="s">
        <v>60</v>
      </c>
      <c r="B30" s="10" t="s">
        <v>29</v>
      </c>
      <c r="C30">
        <v>24.75</v>
      </c>
      <c r="D30">
        <v>82</v>
      </c>
      <c r="E30" s="10" t="s">
        <v>58</v>
      </c>
      <c r="F30" t="s">
        <v>4</v>
      </c>
    </row>
    <row r="31" spans="1:6" x14ac:dyDescent="0.2">
      <c r="A31" s="10" t="s">
        <v>61</v>
      </c>
      <c r="B31" s="10" t="s">
        <v>29</v>
      </c>
      <c r="C31">
        <v>25.07</v>
      </c>
      <c r="D31">
        <v>82</v>
      </c>
      <c r="E31" s="10" t="s">
        <v>58</v>
      </c>
      <c r="F31" t="s">
        <v>7</v>
      </c>
    </row>
    <row r="32" spans="1:6" x14ac:dyDescent="0.2">
      <c r="A32" s="10" t="s">
        <v>62</v>
      </c>
      <c r="B32" s="10" t="s">
        <v>29</v>
      </c>
      <c r="C32">
        <v>26.81</v>
      </c>
      <c r="D32">
        <v>82.5</v>
      </c>
      <c r="E32" s="10" t="s">
        <v>19</v>
      </c>
      <c r="F32" t="s">
        <v>12</v>
      </c>
    </row>
    <row r="33" spans="1:6" x14ac:dyDescent="0.2">
      <c r="A33" s="10" t="s">
        <v>63</v>
      </c>
      <c r="B33" s="10" t="s">
        <v>29</v>
      </c>
      <c r="C33">
        <v>27.01</v>
      </c>
      <c r="D33">
        <v>83</v>
      </c>
      <c r="E33" s="10" t="s">
        <v>19</v>
      </c>
      <c r="F33" t="s">
        <v>12</v>
      </c>
    </row>
    <row r="34" spans="1:6" x14ac:dyDescent="0.2">
      <c r="A34" s="10" t="s">
        <v>64</v>
      </c>
      <c r="B34" s="10" t="s">
        <v>29</v>
      </c>
      <c r="C34">
        <v>27.13</v>
      </c>
      <c r="D34">
        <v>83</v>
      </c>
      <c r="E34" s="10" t="s">
        <v>65</v>
      </c>
      <c r="F34" t="s">
        <v>14</v>
      </c>
    </row>
    <row r="35" spans="1:6" x14ac:dyDescent="0.2">
      <c r="A35" s="10" t="s">
        <v>66</v>
      </c>
      <c r="B35" s="10" t="s">
        <v>29</v>
      </c>
      <c r="C35">
        <v>27.24</v>
      </c>
      <c r="D35">
        <v>82.5</v>
      </c>
      <c r="E35" s="10" t="s">
        <v>65</v>
      </c>
      <c r="F35" t="s">
        <v>4</v>
      </c>
    </row>
    <row r="36" spans="1:6" x14ac:dyDescent="0.2">
      <c r="A36" s="10" t="s">
        <v>67</v>
      </c>
      <c r="B36" s="10" t="s">
        <v>29</v>
      </c>
      <c r="C36">
        <v>27.26</v>
      </c>
      <c r="D36">
        <v>82.5</v>
      </c>
      <c r="E36" s="10" t="s">
        <v>65</v>
      </c>
      <c r="F36" t="s">
        <v>4</v>
      </c>
    </row>
    <row r="37" spans="1:6" x14ac:dyDescent="0.2">
      <c r="A37" s="10" t="s">
        <v>68</v>
      </c>
      <c r="B37" s="10" t="s">
        <v>29</v>
      </c>
      <c r="C37">
        <v>26.87</v>
      </c>
      <c r="D37">
        <v>82.5</v>
      </c>
      <c r="E37" s="10" t="s">
        <v>65</v>
      </c>
      <c r="F37" t="s">
        <v>7</v>
      </c>
    </row>
    <row r="38" spans="1:6" x14ac:dyDescent="0.2">
      <c r="A38" s="10" t="s">
        <v>69</v>
      </c>
      <c r="B38" s="10" t="s">
        <v>29</v>
      </c>
      <c r="C38">
        <v>25.62</v>
      </c>
      <c r="D38">
        <v>81</v>
      </c>
      <c r="E38" s="10" t="s">
        <v>20</v>
      </c>
      <c r="F38" t="s">
        <v>12</v>
      </c>
    </row>
    <row r="39" spans="1:6" x14ac:dyDescent="0.2">
      <c r="A39" s="10" t="s">
        <v>70</v>
      </c>
      <c r="B39" s="10" t="s">
        <v>29</v>
      </c>
      <c r="C39">
        <v>25.57</v>
      </c>
      <c r="D39">
        <v>81</v>
      </c>
      <c r="E39" s="10" t="s">
        <v>20</v>
      </c>
      <c r="F39" t="s">
        <v>12</v>
      </c>
    </row>
    <row r="40" spans="1:6" x14ac:dyDescent="0.2">
      <c r="A40" s="10" t="s">
        <v>71</v>
      </c>
      <c r="B40" s="10" t="s">
        <v>29</v>
      </c>
      <c r="C40">
        <v>25.62</v>
      </c>
      <c r="D40">
        <v>81</v>
      </c>
      <c r="E40" s="10" t="s">
        <v>72</v>
      </c>
      <c r="F40" t="s">
        <v>14</v>
      </c>
    </row>
    <row r="41" spans="1:6" x14ac:dyDescent="0.2">
      <c r="A41" s="10" t="s">
        <v>73</v>
      </c>
      <c r="B41" s="10" t="s">
        <v>29</v>
      </c>
      <c r="C41">
        <v>25.3</v>
      </c>
      <c r="D41">
        <v>81.5</v>
      </c>
      <c r="E41" s="10" t="s">
        <v>72</v>
      </c>
      <c r="F41" t="s">
        <v>4</v>
      </c>
    </row>
    <row r="42" spans="1:6" x14ac:dyDescent="0.2">
      <c r="A42" s="10" t="s">
        <v>74</v>
      </c>
      <c r="B42" s="10" t="s">
        <v>29</v>
      </c>
      <c r="C42">
        <v>25.39</v>
      </c>
      <c r="D42">
        <v>81.5</v>
      </c>
      <c r="E42" s="10" t="s">
        <v>72</v>
      </c>
      <c r="F42" t="s">
        <v>4</v>
      </c>
    </row>
    <row r="43" spans="1:6" x14ac:dyDescent="0.2">
      <c r="A43" s="10" t="s">
        <v>75</v>
      </c>
      <c r="B43" s="10" t="s">
        <v>29</v>
      </c>
      <c r="C43">
        <v>25.28</v>
      </c>
      <c r="D43">
        <v>81.5</v>
      </c>
      <c r="E43" s="10" t="s">
        <v>72</v>
      </c>
      <c r="F43" t="s">
        <v>7</v>
      </c>
    </row>
    <row r="44" spans="1:6" x14ac:dyDescent="0.2">
      <c r="A44" s="10" t="s">
        <v>76</v>
      </c>
      <c r="B44" s="10" t="s">
        <v>29</v>
      </c>
      <c r="C44">
        <v>28.55</v>
      </c>
      <c r="D44">
        <v>81</v>
      </c>
      <c r="E44" s="10" t="s">
        <v>21</v>
      </c>
      <c r="F44" t="s">
        <v>12</v>
      </c>
    </row>
    <row r="45" spans="1:6" x14ac:dyDescent="0.2">
      <c r="A45" s="10" t="s">
        <v>77</v>
      </c>
      <c r="B45" s="10" t="s">
        <v>29</v>
      </c>
      <c r="C45">
        <v>29.02</v>
      </c>
      <c r="D45">
        <v>81.5</v>
      </c>
      <c r="E45" s="10" t="s">
        <v>21</v>
      </c>
      <c r="F45" t="s">
        <v>12</v>
      </c>
    </row>
    <row r="46" spans="1:6" x14ac:dyDescent="0.2">
      <c r="A46" s="10" t="s">
        <v>78</v>
      </c>
      <c r="B46" s="10" t="s">
        <v>29</v>
      </c>
      <c r="C46">
        <v>29.09</v>
      </c>
      <c r="D46">
        <v>81</v>
      </c>
      <c r="E46" s="10" t="s">
        <v>79</v>
      </c>
      <c r="F46" t="s">
        <v>14</v>
      </c>
    </row>
    <row r="47" spans="1:6" x14ac:dyDescent="0.2">
      <c r="A47" s="10" t="s">
        <v>80</v>
      </c>
      <c r="B47" s="10" t="s">
        <v>29</v>
      </c>
      <c r="C47">
        <v>28.5</v>
      </c>
      <c r="D47">
        <v>80.5</v>
      </c>
      <c r="E47" s="10" t="s">
        <v>79</v>
      </c>
      <c r="F47" t="s">
        <v>4</v>
      </c>
    </row>
    <row r="48" spans="1:6" x14ac:dyDescent="0.2">
      <c r="A48" s="10" t="s">
        <v>81</v>
      </c>
      <c r="B48" s="10" t="s">
        <v>29</v>
      </c>
      <c r="C48">
        <v>28.38</v>
      </c>
      <c r="D48">
        <v>80.5</v>
      </c>
      <c r="E48" s="10" t="s">
        <v>79</v>
      </c>
      <c r="F48" t="s">
        <v>4</v>
      </c>
    </row>
    <row r="49" spans="1:6" x14ac:dyDescent="0.2">
      <c r="A49" s="10" t="s">
        <v>82</v>
      </c>
      <c r="B49" s="10" t="s">
        <v>29</v>
      </c>
      <c r="C49">
        <v>28.44</v>
      </c>
      <c r="D49">
        <v>80.5</v>
      </c>
      <c r="E49" s="10" t="s">
        <v>79</v>
      </c>
      <c r="F49" t="s">
        <v>7</v>
      </c>
    </row>
    <row r="50" spans="1:6" x14ac:dyDescent="0.2">
      <c r="A50" s="10" t="s">
        <v>83</v>
      </c>
      <c r="B50" s="10" t="s">
        <v>29</v>
      </c>
      <c r="C50">
        <v>16.079999999999998</v>
      </c>
      <c r="D50">
        <v>85.5</v>
      </c>
      <c r="E50" s="10" t="s">
        <v>84</v>
      </c>
      <c r="F50" t="s">
        <v>12</v>
      </c>
    </row>
    <row r="51" spans="1:6" x14ac:dyDescent="0.2">
      <c r="A51" s="10" t="s">
        <v>85</v>
      </c>
      <c r="B51" s="10" t="s">
        <v>29</v>
      </c>
      <c r="C51">
        <v>15.91</v>
      </c>
      <c r="D51">
        <v>85.5</v>
      </c>
      <c r="E51" s="10" t="s">
        <v>84</v>
      </c>
      <c r="F51" t="s">
        <v>12</v>
      </c>
    </row>
    <row r="52" spans="1:6" x14ac:dyDescent="0.2">
      <c r="A52" s="10" t="s">
        <v>86</v>
      </c>
      <c r="B52" s="10" t="s">
        <v>29</v>
      </c>
      <c r="C52">
        <v>15.9</v>
      </c>
      <c r="D52">
        <v>85.5</v>
      </c>
      <c r="E52" s="10" t="s">
        <v>84</v>
      </c>
      <c r="F52" t="s">
        <v>14</v>
      </c>
    </row>
    <row r="53" spans="1:6" x14ac:dyDescent="0.2">
      <c r="A53" s="10" t="s">
        <v>87</v>
      </c>
      <c r="B53" s="10" t="s">
        <v>29</v>
      </c>
      <c r="C53">
        <v>16.600000000000001</v>
      </c>
      <c r="D53">
        <v>85.5</v>
      </c>
      <c r="E53" s="10" t="s">
        <v>84</v>
      </c>
      <c r="F53" t="s">
        <v>4</v>
      </c>
    </row>
    <row r="54" spans="1:6" x14ac:dyDescent="0.2">
      <c r="A54" s="10" t="s">
        <v>88</v>
      </c>
      <c r="B54" s="10" t="s">
        <v>29</v>
      </c>
      <c r="C54">
        <v>16.59</v>
      </c>
      <c r="D54">
        <v>85.5</v>
      </c>
      <c r="E54" s="10" t="s">
        <v>84</v>
      </c>
      <c r="F54" t="s">
        <v>4</v>
      </c>
    </row>
    <row r="55" spans="1:6" x14ac:dyDescent="0.2">
      <c r="A55" s="10" t="s">
        <v>89</v>
      </c>
      <c r="B55" s="10" t="s">
        <v>29</v>
      </c>
      <c r="C55">
        <v>16.829999999999998</v>
      </c>
      <c r="D55">
        <v>85.5</v>
      </c>
      <c r="E55" s="10" t="s">
        <v>84</v>
      </c>
      <c r="F55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DD9D-E5E1-4B28-9D4F-214A10B38C12}">
  <dimension ref="A1:B10"/>
  <sheetViews>
    <sheetView workbookViewId="0">
      <selection activeCell="I18" sqref="I18"/>
    </sheetView>
  </sheetViews>
  <sheetFormatPr defaultRowHeight="14.25" x14ac:dyDescent="0.2"/>
  <sheetData>
    <row r="1" spans="1:2" x14ac:dyDescent="0.2">
      <c r="A1" t="s">
        <v>0</v>
      </c>
      <c r="B1" t="s">
        <v>6</v>
      </c>
    </row>
    <row r="2" spans="1:2" x14ac:dyDescent="0.2">
      <c r="A2">
        <v>53.65</v>
      </c>
      <c r="B2">
        <v>9.57</v>
      </c>
    </row>
    <row r="3" spans="1:2" x14ac:dyDescent="0.2">
      <c r="A3">
        <v>50.76</v>
      </c>
      <c r="B3">
        <v>12.96</v>
      </c>
    </row>
    <row r="4" spans="1:2" x14ac:dyDescent="0.2">
      <c r="A4">
        <v>59.02</v>
      </c>
      <c r="B4">
        <v>17.41</v>
      </c>
    </row>
    <row r="7" spans="1:2" x14ac:dyDescent="0.2">
      <c r="A7" t="s">
        <v>0</v>
      </c>
      <c r="B7" t="s">
        <v>5</v>
      </c>
    </row>
    <row r="8" spans="1:2" x14ac:dyDescent="0.2">
      <c r="A8">
        <v>47.44</v>
      </c>
      <c r="B8">
        <v>5.0599999999999996</v>
      </c>
    </row>
    <row r="9" spans="1:2" x14ac:dyDescent="0.2">
      <c r="A9">
        <v>59.6</v>
      </c>
      <c r="B9">
        <v>9.93</v>
      </c>
    </row>
    <row r="10" spans="1:2" x14ac:dyDescent="0.2">
      <c r="A10">
        <v>53.24</v>
      </c>
      <c r="B10">
        <v>10.93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J17"/>
  <sheetViews>
    <sheetView workbookViewId="0">
      <selection activeCell="N12" sqref="N12"/>
    </sheetView>
  </sheetViews>
  <sheetFormatPr defaultRowHeight="14.25" x14ac:dyDescent="0.2"/>
  <cols>
    <col min="7" max="7" width="12.25" bestFit="1" customWidth="1"/>
  </cols>
  <sheetData>
    <row r="1" spans="1:10" s="2" customFormat="1" x14ac:dyDescent="0.2"/>
    <row r="2" spans="1:10" s="2" customFormat="1" x14ac:dyDescent="0.2">
      <c r="A2" s="2" t="s">
        <v>0</v>
      </c>
      <c r="B2" s="2" t="s">
        <v>2</v>
      </c>
      <c r="D2" s="2" t="s">
        <v>3</v>
      </c>
      <c r="F2" s="3" t="s">
        <v>6</v>
      </c>
      <c r="G2" s="2" t="s">
        <v>2</v>
      </c>
      <c r="I2" s="2" t="s">
        <v>3</v>
      </c>
    </row>
    <row r="3" spans="1:10" s="2" customFormat="1" x14ac:dyDescent="0.2">
      <c r="A3" s="2">
        <v>1</v>
      </c>
      <c r="B3" s="2">
        <v>1371767</v>
      </c>
      <c r="C3" s="2">
        <f>AVERAGE(B3:B5)</f>
        <v>1294481.3333333333</v>
      </c>
      <c r="F3" s="2">
        <v>1</v>
      </c>
      <c r="G3" s="2">
        <v>1264515</v>
      </c>
      <c r="H3" s="2">
        <f>G3/G3</f>
        <v>1</v>
      </c>
      <c r="J3" s="2">
        <f>AVERAGE(G3:G5)</f>
        <v>1279262.3333333333</v>
      </c>
    </row>
    <row r="4" spans="1:10" s="2" customFormat="1" x14ac:dyDescent="0.2">
      <c r="A4" s="2">
        <v>1</v>
      </c>
      <c r="B4" s="2">
        <v>1309638</v>
      </c>
      <c r="F4" s="2">
        <v>1</v>
      </c>
      <c r="G4" s="2">
        <v>1314269</v>
      </c>
      <c r="H4" s="2">
        <f t="shared" ref="H4:H5" si="0">G4/G4</f>
        <v>1</v>
      </c>
    </row>
    <row r="5" spans="1:10" s="2" customFormat="1" x14ac:dyDescent="0.2">
      <c r="A5" s="2">
        <v>1</v>
      </c>
      <c r="B5" s="2">
        <v>1202039</v>
      </c>
      <c r="F5" s="2">
        <v>1</v>
      </c>
      <c r="G5" s="2">
        <v>1259003</v>
      </c>
      <c r="H5" s="2">
        <f t="shared" si="0"/>
        <v>1</v>
      </c>
    </row>
    <row r="6" spans="1:10" s="2" customFormat="1" x14ac:dyDescent="0.2">
      <c r="A6" s="2">
        <v>1</v>
      </c>
      <c r="B6" s="2">
        <v>772024</v>
      </c>
      <c r="C6" s="4">
        <f>B6/C3</f>
        <v>0.59639639454051618</v>
      </c>
      <c r="D6" s="4">
        <f>1-C6</f>
        <v>0.40360360545948382</v>
      </c>
      <c r="F6" s="2">
        <v>1</v>
      </c>
      <c r="G6" s="2">
        <v>1034827</v>
      </c>
      <c r="H6" s="4">
        <f>G6/J3</f>
        <v>0.80892477878527391</v>
      </c>
      <c r="I6" s="4">
        <f>1-H6</f>
        <v>0.19107522121472609</v>
      </c>
    </row>
    <row r="7" spans="1:10" s="2" customFormat="1" x14ac:dyDescent="0.2">
      <c r="A7" s="2">
        <v>1</v>
      </c>
      <c r="B7" s="2">
        <v>807603</v>
      </c>
      <c r="C7" s="4">
        <f>B7/C3</f>
        <v>0.62388153401980306</v>
      </c>
      <c r="D7" s="4">
        <f t="shared" ref="D7:D8" si="1">1-C7</f>
        <v>0.37611846598019694</v>
      </c>
      <c r="F7" s="2">
        <v>1</v>
      </c>
      <c r="G7" s="2">
        <v>1026843</v>
      </c>
      <c r="H7" s="4">
        <f>G7/J3</f>
        <v>0.80268368202821061</v>
      </c>
      <c r="I7" s="4">
        <f t="shared" ref="I7:I8" si="2">1-H7</f>
        <v>0.19731631797178939</v>
      </c>
    </row>
    <row r="8" spans="1:10" s="2" customFormat="1" x14ac:dyDescent="0.2">
      <c r="A8" s="2">
        <v>1</v>
      </c>
      <c r="B8" s="2">
        <v>747347</v>
      </c>
      <c r="C8" s="4">
        <f>B8/C3</f>
        <v>0.57733316097773013</v>
      </c>
      <c r="D8" s="4">
        <f t="shared" si="1"/>
        <v>0.42266683902226987</v>
      </c>
      <c r="F8" s="2">
        <v>1</v>
      </c>
      <c r="G8" s="2">
        <v>965611</v>
      </c>
      <c r="H8" s="4">
        <f>G8/J3</f>
        <v>0.75481859728015133</v>
      </c>
      <c r="I8" s="4">
        <f t="shared" si="2"/>
        <v>0.24518140271984867</v>
      </c>
    </row>
    <row r="9" spans="1:10" s="2" customFormat="1" x14ac:dyDescent="0.2"/>
    <row r="10" spans="1:10" s="2" customFormat="1" x14ac:dyDescent="0.2"/>
    <row r="11" spans="1:10" s="2" customFormat="1" x14ac:dyDescent="0.2">
      <c r="A11" s="2" t="s">
        <v>0</v>
      </c>
      <c r="B11" s="2" t="s">
        <v>2</v>
      </c>
      <c r="D11" s="2" t="s">
        <v>3</v>
      </c>
      <c r="F11" s="3" t="s">
        <v>5</v>
      </c>
      <c r="G11" s="2" t="s">
        <v>2</v>
      </c>
      <c r="I11" s="2" t="s">
        <v>3</v>
      </c>
    </row>
    <row r="12" spans="1:10" s="2" customFormat="1" x14ac:dyDescent="0.2">
      <c r="A12" s="2">
        <v>1</v>
      </c>
      <c r="B12" s="2">
        <v>1122451</v>
      </c>
      <c r="C12" s="2">
        <f>AVERAGE(B12:B14)</f>
        <v>1163323.6666666667</v>
      </c>
      <c r="F12" s="2">
        <v>1</v>
      </c>
      <c r="G12" s="2">
        <v>1279123</v>
      </c>
      <c r="H12" s="2">
        <f>G12/G12</f>
        <v>1</v>
      </c>
      <c r="J12" s="2">
        <f>AVERAGE(G12:G14)</f>
        <v>1190586.6666666667</v>
      </c>
    </row>
    <row r="13" spans="1:10" s="2" customFormat="1" x14ac:dyDescent="0.2">
      <c r="A13" s="2">
        <v>1</v>
      </c>
      <c r="B13" s="2">
        <v>1167843</v>
      </c>
      <c r="F13" s="2">
        <v>1</v>
      </c>
      <c r="G13" s="2">
        <v>1181320</v>
      </c>
      <c r="H13" s="2">
        <f t="shared" ref="H13:H14" si="3">G13/G13</f>
        <v>1</v>
      </c>
    </row>
    <row r="14" spans="1:10" s="2" customFormat="1" x14ac:dyDescent="0.2">
      <c r="A14" s="2">
        <v>1</v>
      </c>
      <c r="B14" s="2">
        <v>1199677</v>
      </c>
      <c r="F14" s="2">
        <v>1</v>
      </c>
      <c r="G14" s="2">
        <v>1111317</v>
      </c>
      <c r="H14" s="2">
        <f t="shared" si="3"/>
        <v>1</v>
      </c>
    </row>
    <row r="15" spans="1:10" s="2" customFormat="1" ht="15" x14ac:dyDescent="0.25">
      <c r="A15" s="2">
        <v>1</v>
      </c>
      <c r="B15" s="2">
        <v>797490</v>
      </c>
      <c r="C15" s="4">
        <f>B15/C12</f>
        <v>0.6855271863290554</v>
      </c>
      <c r="D15" s="5">
        <f>1-C15</f>
        <v>0.3144728136709446</v>
      </c>
      <c r="F15" s="2">
        <v>1</v>
      </c>
      <c r="G15" s="2">
        <v>922767</v>
      </c>
      <c r="H15" s="4">
        <f>G15/J12</f>
        <v>0.77505235514144277</v>
      </c>
      <c r="I15" s="5">
        <f>1-H15</f>
        <v>0.22494764485855723</v>
      </c>
    </row>
    <row r="16" spans="1:10" s="2" customFormat="1" ht="15" x14ac:dyDescent="0.25">
      <c r="A16" s="2">
        <v>1</v>
      </c>
      <c r="B16" s="2">
        <v>753323</v>
      </c>
      <c r="C16" s="4">
        <f>B16/C12</f>
        <v>0.6475609682716561</v>
      </c>
      <c r="D16" s="5">
        <f t="shared" ref="D16:D17" si="4">1-C16</f>
        <v>0.3524390317283439</v>
      </c>
      <c r="F16" s="2">
        <v>1</v>
      </c>
      <c r="G16" s="2">
        <v>961764</v>
      </c>
      <c r="H16" s="4">
        <f>G16/J12</f>
        <v>0.80780679552937484</v>
      </c>
      <c r="I16" s="5">
        <f t="shared" ref="I16:I17" si="5">1-H16</f>
        <v>0.19219320447062516</v>
      </c>
    </row>
    <row r="17" spans="1:9" s="2" customFormat="1" ht="15" x14ac:dyDescent="0.25">
      <c r="A17" s="2">
        <v>1</v>
      </c>
      <c r="B17" s="2">
        <v>628341</v>
      </c>
      <c r="C17" s="4">
        <f>B17/C12</f>
        <v>0.54012569158884127</v>
      </c>
      <c r="D17" s="5">
        <f t="shared" si="4"/>
        <v>0.45987430841115873</v>
      </c>
      <c r="F17" s="2">
        <v>1</v>
      </c>
      <c r="G17" s="2">
        <v>1004685</v>
      </c>
      <c r="H17" s="4">
        <f>G17/J12</f>
        <v>0.84385709006204224</v>
      </c>
      <c r="I17" s="5">
        <f t="shared" si="5"/>
        <v>0.15614290993795776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D10"/>
  <sheetViews>
    <sheetView tabSelected="1" workbookViewId="0">
      <selection activeCell="H18" sqref="H18"/>
    </sheetView>
  </sheetViews>
  <sheetFormatPr defaultRowHeight="14.25" x14ac:dyDescent="0.2"/>
  <cols>
    <col min="4" max="4" width="11.75" bestFit="1" customWidth="1"/>
  </cols>
  <sheetData>
    <row r="1" spans="1:4" x14ac:dyDescent="0.2">
      <c r="A1" s="6" t="s">
        <v>7</v>
      </c>
      <c r="B1" s="2"/>
      <c r="C1" s="3" t="s">
        <v>0</v>
      </c>
      <c r="D1" s="3" t="s">
        <v>6</v>
      </c>
    </row>
    <row r="2" spans="1:4" x14ac:dyDescent="0.2">
      <c r="A2" s="2"/>
      <c r="B2" s="3" t="s">
        <v>1</v>
      </c>
      <c r="C2" s="7">
        <v>562</v>
      </c>
      <c r="D2" s="7">
        <v>128</v>
      </c>
    </row>
    <row r="3" spans="1:4" x14ac:dyDescent="0.2">
      <c r="A3" s="2"/>
      <c r="B3" s="3"/>
      <c r="C3" s="7">
        <v>507</v>
      </c>
      <c r="D3" s="7">
        <v>126</v>
      </c>
    </row>
    <row r="4" spans="1:4" x14ac:dyDescent="0.2">
      <c r="A4" s="2"/>
      <c r="B4" s="3"/>
      <c r="C4" s="7">
        <v>524</v>
      </c>
      <c r="D4" s="7">
        <v>105</v>
      </c>
    </row>
    <row r="5" spans="1:4" x14ac:dyDescent="0.2">
      <c r="A5" s="2"/>
      <c r="B5" s="3"/>
      <c r="C5" s="7"/>
      <c r="D5" s="7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3" t="s">
        <v>0</v>
      </c>
      <c r="D7" s="3" t="s">
        <v>5</v>
      </c>
    </row>
    <row r="8" spans="1:4" ht="15" x14ac:dyDescent="0.25">
      <c r="A8" s="2"/>
      <c r="B8" s="3" t="s">
        <v>1</v>
      </c>
      <c r="C8" s="8">
        <v>550</v>
      </c>
      <c r="D8" s="8">
        <v>149</v>
      </c>
    </row>
    <row r="9" spans="1:4" ht="15" x14ac:dyDescent="0.25">
      <c r="A9" s="2"/>
      <c r="B9" s="3"/>
      <c r="C9" s="8">
        <v>662</v>
      </c>
      <c r="D9" s="8">
        <v>147</v>
      </c>
    </row>
    <row r="10" spans="1:4" ht="15" x14ac:dyDescent="0.25">
      <c r="A10" s="2"/>
      <c r="B10" s="3"/>
      <c r="C10" s="8">
        <v>523</v>
      </c>
      <c r="D10" s="8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7A_PCR result</vt:lpstr>
      <vt:lpstr>7A_PCR raw data</vt:lpstr>
      <vt:lpstr>7B_EDU</vt:lpstr>
      <vt:lpstr>7C_wound</vt:lpstr>
      <vt:lpstr>7D_invasion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2025-03-04T09:20:10Z</dcterms:modified>
</cp:coreProperties>
</file>