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19960" tabRatio="500" activeTab="4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G13" i="5"/>
  <c r="B10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B9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B11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3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B73" i="5"/>
  <c r="C73" i="5"/>
  <c r="U73" i="5"/>
  <c r="B74" i="5"/>
  <c r="C74" i="5"/>
  <c r="U74" i="5"/>
  <c r="B75" i="5"/>
  <c r="C75" i="5"/>
  <c r="U75" i="5"/>
  <c r="B76" i="5"/>
  <c r="C76" i="5"/>
  <c r="U76" i="5"/>
  <c r="B77" i="5"/>
  <c r="C77" i="5"/>
  <c r="U77" i="5"/>
  <c r="B78" i="5"/>
  <c r="C78" i="5"/>
  <c r="U78" i="5"/>
  <c r="B79" i="5"/>
  <c r="C79" i="5"/>
  <c r="U79" i="5"/>
  <c r="B48" i="5"/>
  <c r="C48" i="5"/>
  <c r="U48" i="5"/>
  <c r="B49" i="5"/>
  <c r="C49" i="5"/>
  <c r="U49" i="5"/>
  <c r="B50" i="5"/>
  <c r="C50" i="5"/>
  <c r="U50" i="5"/>
  <c r="B51" i="5"/>
  <c r="C51" i="5"/>
  <c r="U51" i="5"/>
  <c r="B52" i="5"/>
  <c r="C52" i="5"/>
  <c r="U52" i="5"/>
  <c r="B53" i="5"/>
  <c r="C53" i="5"/>
  <c r="U53" i="5"/>
  <c r="B54" i="5"/>
  <c r="C54" i="5"/>
  <c r="U54" i="5"/>
  <c r="B55" i="5"/>
  <c r="C55" i="5"/>
  <c r="U55" i="5"/>
  <c r="B56" i="5"/>
  <c r="C56" i="5"/>
  <c r="U56" i="5"/>
  <c r="B57" i="5"/>
  <c r="C57" i="5"/>
  <c r="U57" i="5"/>
  <c r="B58" i="5"/>
  <c r="C58" i="5"/>
  <c r="U58" i="5"/>
  <c r="B59" i="5"/>
  <c r="C59" i="5"/>
  <c r="U59" i="5"/>
  <c r="B60" i="5"/>
  <c r="C60" i="5"/>
  <c r="U60" i="5"/>
  <c r="B61" i="5"/>
  <c r="C61" i="5"/>
  <c r="U61" i="5"/>
  <c r="B62" i="5"/>
  <c r="C62" i="5"/>
  <c r="U62" i="5"/>
  <c r="B63" i="5"/>
  <c r="C63" i="5"/>
  <c r="U63" i="5"/>
  <c r="B64" i="5"/>
  <c r="C64" i="5"/>
  <c r="U64" i="5"/>
  <c r="B65" i="5"/>
  <c r="C65" i="5"/>
  <c r="U65" i="5"/>
  <c r="B66" i="5"/>
  <c r="C66" i="5"/>
  <c r="U66" i="5"/>
  <c r="B67" i="5"/>
  <c r="C67" i="5"/>
  <c r="U67" i="5"/>
  <c r="B68" i="5"/>
  <c r="C68" i="5"/>
  <c r="U68" i="5"/>
  <c r="B69" i="5"/>
  <c r="C69" i="5"/>
  <c r="U69" i="5"/>
  <c r="B70" i="5"/>
  <c r="C70" i="5"/>
  <c r="U70" i="5"/>
  <c r="B71" i="5"/>
  <c r="C71" i="5"/>
  <c r="U71" i="5"/>
  <c r="B72" i="5"/>
  <c r="C72" i="5"/>
  <c r="U72" i="5"/>
  <c r="B16" i="5"/>
  <c r="C16" i="5"/>
  <c r="U16" i="5"/>
  <c r="B17" i="5"/>
  <c r="C17" i="5"/>
  <c r="U17" i="5"/>
  <c r="B18" i="5"/>
  <c r="C18" i="5"/>
  <c r="U18" i="5"/>
  <c r="B19" i="5"/>
  <c r="C19" i="5"/>
  <c r="U19" i="5"/>
  <c r="B20" i="5"/>
  <c r="C20" i="5"/>
  <c r="U20" i="5"/>
  <c r="B21" i="5"/>
  <c r="C21" i="5"/>
  <c r="U21" i="5"/>
  <c r="B22" i="5"/>
  <c r="C22" i="5"/>
  <c r="U22" i="5"/>
  <c r="B23" i="5"/>
  <c r="C23" i="5"/>
  <c r="U23" i="5"/>
  <c r="B24" i="5"/>
  <c r="C24" i="5"/>
  <c r="U24" i="5"/>
  <c r="B25" i="5"/>
  <c r="C25" i="5"/>
  <c r="U25" i="5"/>
  <c r="B26" i="5"/>
  <c r="C26" i="5"/>
  <c r="U26" i="5"/>
  <c r="B27" i="5"/>
  <c r="C27" i="5"/>
  <c r="U27" i="5"/>
  <c r="B28" i="5"/>
  <c r="C28" i="5"/>
  <c r="U28" i="5"/>
  <c r="B29" i="5"/>
  <c r="C29" i="5"/>
  <c r="U29" i="5"/>
  <c r="B30" i="5"/>
  <c r="C30" i="5"/>
  <c r="U30" i="5"/>
  <c r="B31" i="5"/>
  <c r="C31" i="5"/>
  <c r="U31" i="5"/>
  <c r="B32" i="5"/>
  <c r="C32" i="5"/>
  <c r="U32" i="5"/>
  <c r="B33" i="5"/>
  <c r="C33" i="5"/>
  <c r="U33" i="5"/>
  <c r="B34" i="5"/>
  <c r="C34" i="5"/>
  <c r="U34" i="5"/>
  <c r="B35" i="5"/>
  <c r="C35" i="5"/>
  <c r="U35" i="5"/>
  <c r="B36" i="5"/>
  <c r="C36" i="5"/>
  <c r="U36" i="5"/>
  <c r="B37" i="5"/>
  <c r="C37" i="5"/>
  <c r="U37" i="5"/>
  <c r="B38" i="5"/>
  <c r="C38" i="5"/>
  <c r="U38" i="5"/>
  <c r="B39" i="5"/>
  <c r="C39" i="5"/>
  <c r="U39" i="5"/>
  <c r="B40" i="5"/>
  <c r="C40" i="5"/>
  <c r="U40" i="5"/>
  <c r="B41" i="5"/>
  <c r="C41" i="5"/>
  <c r="U41" i="5"/>
  <c r="B42" i="5"/>
  <c r="C42" i="5"/>
  <c r="U42" i="5"/>
  <c r="B43" i="5"/>
  <c r="C43" i="5"/>
  <c r="U43" i="5"/>
  <c r="B44" i="5"/>
  <c r="C44" i="5"/>
  <c r="U44" i="5"/>
  <c r="B45" i="5"/>
  <c r="C45" i="5"/>
  <c r="U45" i="5"/>
  <c r="B46" i="5"/>
  <c r="C46" i="5"/>
  <c r="U46" i="5"/>
  <c r="B47" i="5"/>
  <c r="C47" i="5"/>
  <c r="U47" i="5"/>
  <c r="B15" i="5"/>
  <c r="C15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5" i="5"/>
  <c r="U12" i="5"/>
  <c r="V12" i="5"/>
  <c r="W12" i="5"/>
  <c r="B6" i="5"/>
  <c r="B7" i="5"/>
  <c r="B8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<sst xmlns="http://schemas.openxmlformats.org/spreadsheetml/2006/main" count="104" uniqueCount="62">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</sst>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28376"/>
        <c:axId val="-2141054232"/>
      </c:lineChart>
      <c:catAx>
        <c:axId val="21410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54232"/>
        <c:crosses val="autoZero"/>
        <c:auto val="1"/>
        <c:lblAlgn val="ctr"/>
        <c:lblOffset val="100"/>
        <c:noMultiLvlLbl val="0"/>
      </c:catAx>
      <c:valAx>
        <c:axId val="-214105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2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18</xdr:row>
      <xdr:rowOff>12700</xdr:rowOff>
    </xdr:from>
    <xdr:to>
      <xdr:col>21</xdr:col>
      <xdr:colOff>53932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topLeftCell="A18" workbookViewId="0">
      <selection activeCell="V37" sqref="V37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 t="s">
        <v>18</v>
      </c>
      <c r="B6">
        <f>PI()</f>
        <v>3.1415926535897931</v>
      </c>
    </row>
    <row r="7" spans="1:23">
      <c r="A7" t="s">
        <v>16</v>
      </c>
      <c r="B7">
        <f>B6*B3</f>
        <v>804.24771931898704</v>
      </c>
    </row>
    <row r="8" spans="1:23">
      <c r="A8" t="s">
        <v>23</v>
      </c>
      <c r="B8">
        <f>ROUND(B7,0)</f>
        <v>804</v>
      </c>
    </row>
    <row r="9" spans="1:23">
      <c r="A9">
        <v>1.2732395400000001</v>
      </c>
      <c r="B9">
        <f>ROUND(A9*B3,0)</f>
        <v>326</v>
      </c>
    </row>
    <row r="10" spans="1:23">
      <c r="A10">
        <v>0.40528473500000001</v>
      </c>
      <c r="B10">
        <f>ROUND(A10*B3,0)</f>
        <v>104</v>
      </c>
    </row>
    <row r="11" spans="1:23">
      <c r="A11">
        <v>0.22500000000000001</v>
      </c>
      <c r="B11">
        <f>ROUND(A11*B3,0)</f>
        <v>58</v>
      </c>
    </row>
    <row r="12" spans="1:23">
      <c r="F12">
        <f>LOG(F13)/LOG(2)</f>
        <v>19.302103382357856</v>
      </c>
      <c r="G12">
        <f t="shared" ref="G12:W12" si="0">LOG(G13)/LOG(2)</f>
        <v>11.302067672526519</v>
      </c>
      <c r="H12">
        <f t="shared" si="0"/>
        <v>18.00250739066761</v>
      </c>
      <c r="I12">
        <f t="shared" si="0"/>
        <v>10.002815015607053</v>
      </c>
      <c r="J12">
        <f t="shared" si="0"/>
        <v>17.999779845410007</v>
      </c>
      <c r="K12">
        <f t="shared" si="0"/>
        <v>10</v>
      </c>
      <c r="L12">
        <f t="shared" si="0"/>
        <v>8</v>
      </c>
      <c r="M12">
        <f t="shared" si="0"/>
        <v>16</v>
      </c>
      <c r="N12">
        <f t="shared" si="0"/>
        <v>8</v>
      </c>
      <c r="O12">
        <f t="shared" si="0"/>
        <v>8</v>
      </c>
      <c r="P12">
        <f t="shared" si="0"/>
        <v>6</v>
      </c>
      <c r="Q12">
        <f t="shared" si="0"/>
        <v>11.857980995127573</v>
      </c>
      <c r="R12">
        <f t="shared" si="0"/>
        <v>3.9068905956085187</v>
      </c>
      <c r="S12">
        <f t="shared" si="0"/>
        <v>8</v>
      </c>
      <c r="T12">
        <f t="shared" si="0"/>
        <v>0</v>
      </c>
      <c r="U12">
        <f t="shared" si="0"/>
        <v>0</v>
      </c>
      <c r="V12">
        <f t="shared" si="0"/>
        <v>-6.579078602770779</v>
      </c>
      <c r="W12" t="e">
        <f t="shared" si="0"/>
        <v>#DIV/0!</v>
      </c>
    </row>
    <row r="13" spans="1:23">
      <c r="F13">
        <f>MAX(F15:F1048576)</f>
        <v>646416</v>
      </c>
      <c r="G13">
        <f t="shared" ref="G13:W13" si="1">MAX(G15:G1048576)</f>
        <v>2525</v>
      </c>
      <c r="H13">
        <f t="shared" si="1"/>
        <v>262600</v>
      </c>
      <c r="I13">
        <f t="shared" si="1"/>
        <v>1026</v>
      </c>
      <c r="J13">
        <f t="shared" si="1"/>
        <v>262104</v>
      </c>
      <c r="K13">
        <f t="shared" si="1"/>
        <v>1024</v>
      </c>
      <c r="L13">
        <f t="shared" si="1"/>
        <v>256</v>
      </c>
      <c r="M13">
        <f t="shared" si="1"/>
        <v>65536</v>
      </c>
      <c r="N13">
        <f t="shared" si="1"/>
        <v>256</v>
      </c>
      <c r="O13">
        <f t="shared" si="1"/>
        <v>256</v>
      </c>
      <c r="P13">
        <f t="shared" si="1"/>
        <v>64</v>
      </c>
      <c r="Q13">
        <f t="shared" si="1"/>
        <v>3712</v>
      </c>
      <c r="R13">
        <f t="shared" si="1"/>
        <v>15</v>
      </c>
      <c r="S13">
        <f t="shared" si="1"/>
        <v>256</v>
      </c>
      <c r="T13">
        <f t="shared" si="1"/>
        <v>1</v>
      </c>
      <c r="U13">
        <f t="shared" si="1"/>
        <v>1</v>
      </c>
      <c r="V13">
        <f t="shared" si="1"/>
        <v>1.0459236825997864E-2</v>
      </c>
      <c r="W13" t="e">
        <f t="shared" si="1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2">-2*PI()+B15</f>
        <v>-3.1415926535897931</v>
      </c>
      <c r="D15">
        <f t="shared" ref="D15" si="3">C15*$B$3</f>
        <v>-804.24771931898704</v>
      </c>
      <c r="E15">
        <f t="shared" ref="E15" si="4">ROUND(D15,0)</f>
        <v>-804</v>
      </c>
      <c r="F15">
        <f>E15*E15</f>
        <v>646416</v>
      </c>
      <c r="G15">
        <f>ROUND(F15/$B$3,0)</f>
        <v>2525</v>
      </c>
      <c r="H15">
        <f>G15*$B$10</f>
        <v>262600</v>
      </c>
      <c r="I15">
        <f>ROUND(H15/$B$3,0)</f>
        <v>1026</v>
      </c>
      <c r="J15">
        <f>E15*$B$9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P15*$B$11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5">U15-T15</f>
        <v>-7.8125000000001232E-3</v>
      </c>
      <c r="W15">
        <f t="shared" ref="W15" si="6">V15/T15</f>
        <v>-1.0000000000000158</v>
      </c>
    </row>
    <row r="16" spans="1:23">
      <c r="A16">
        <v>33</v>
      </c>
      <c r="B16">
        <f t="shared" ref="B16:B79" si="7">A16/32*PI()</f>
        <v>3.2397674240144743</v>
      </c>
      <c r="C16">
        <f t="shared" ref="C16:C48" si="8">-2*PI()+B16</f>
        <v>-3.043417883165112</v>
      </c>
      <c r="D16">
        <f t="shared" ref="D16:D48" si="9">C16*$B$3</f>
        <v>-779.11497809026866</v>
      </c>
      <c r="E16">
        <f t="shared" ref="E16:E48" si="10">ROUND(D16,0)</f>
        <v>-779</v>
      </c>
      <c r="F16">
        <f t="shared" ref="F16:F79" si="11">E16*E16</f>
        <v>606841</v>
      </c>
      <c r="G16">
        <f t="shared" ref="G16:G79" si="12">ROUND(F16/$B$3,0)</f>
        <v>2370</v>
      </c>
      <c r="H16">
        <f t="shared" ref="H16:H79" si="13">G16*$B$10</f>
        <v>246480</v>
      </c>
      <c r="I16">
        <f t="shared" ref="I16:I79" si="14">ROUND(H16/$B$3,0)</f>
        <v>963</v>
      </c>
      <c r="J16">
        <f t="shared" ref="J16:J47" si="15">E16*$B$9</f>
        <v>-253954</v>
      </c>
      <c r="K16">
        <f t="shared" ref="K16:K79" si="16">ROUND(J16/$B$3,0)</f>
        <v>-992</v>
      </c>
      <c r="L16">
        <f t="shared" ref="L16:L47" si="17">IF(E16&lt;0,K16+I16,K16-I16)</f>
        <v>-29</v>
      </c>
      <c r="M16">
        <f t="shared" ref="M16:M79" si="18">L16*L16</f>
        <v>841</v>
      </c>
      <c r="N16">
        <f t="shared" ref="N16:N79" si="19">ROUND(M16/$B$3,0)</f>
        <v>3</v>
      </c>
      <c r="O16">
        <f t="shared" ref="O16:O47" si="20">IF(L16&lt;0,0-N16,N16)</f>
        <v>-3</v>
      </c>
      <c r="P16">
        <f t="shared" ref="P16:P47" si="21">O16-L16</f>
        <v>26</v>
      </c>
      <c r="Q16">
        <f t="shared" ref="Q16:Q79" si="22">P16*$B$11</f>
        <v>1508</v>
      </c>
      <c r="R16">
        <f t="shared" ref="R16:R79" si="23">ROUND(Q16/$B$3,0)</f>
        <v>6</v>
      </c>
      <c r="S16">
        <f t="shared" ref="S16:S47" si="24">R16+L16</f>
        <v>-23</v>
      </c>
      <c r="T16">
        <f t="shared" ref="T16:T79" si="25">S16/$B$3</f>
        <v>-8.984375E-2</v>
      </c>
      <c r="U16">
        <f t="shared" ref="U16:U47" si="26">SIN(C16)</f>
        <v>-9.8017140329560826E-2</v>
      </c>
      <c r="V16">
        <f t="shared" ref="V16:V48" si="27">U16-T16</f>
        <v>-8.1733903295608257E-3</v>
      </c>
      <c r="W16">
        <f t="shared" ref="W16:W48" si="28">V16/T16</f>
        <v>9.0973388015981357E-2</v>
      </c>
    </row>
    <row r="17" spans="1:23">
      <c r="A17">
        <v>34</v>
      </c>
      <c r="B17">
        <f t="shared" si="7"/>
        <v>3.3379421944391554</v>
      </c>
      <c r="C17">
        <f t="shared" si="8"/>
        <v>-2.9452431127404308</v>
      </c>
      <c r="D17">
        <f t="shared" si="9"/>
        <v>-753.98223686155029</v>
      </c>
      <c r="E17">
        <f t="shared" si="10"/>
        <v>-754</v>
      </c>
      <c r="F17">
        <f t="shared" si="11"/>
        <v>568516</v>
      </c>
      <c r="G17">
        <f t="shared" si="12"/>
        <v>2221</v>
      </c>
      <c r="H17">
        <f t="shared" si="13"/>
        <v>230984</v>
      </c>
      <c r="I17">
        <f t="shared" si="14"/>
        <v>902</v>
      </c>
      <c r="J17">
        <f t="shared" si="15"/>
        <v>-245804</v>
      </c>
      <c r="K17">
        <f t="shared" si="16"/>
        <v>-960</v>
      </c>
      <c r="L17">
        <f t="shared" si="17"/>
        <v>-58</v>
      </c>
      <c r="M17">
        <f t="shared" si="18"/>
        <v>3364</v>
      </c>
      <c r="N17">
        <f t="shared" si="19"/>
        <v>13</v>
      </c>
      <c r="O17">
        <f t="shared" si="20"/>
        <v>-13</v>
      </c>
      <c r="P17">
        <f t="shared" si="21"/>
        <v>45</v>
      </c>
      <c r="Q17">
        <f t="shared" si="22"/>
        <v>2610</v>
      </c>
      <c r="R17">
        <f t="shared" si="23"/>
        <v>10</v>
      </c>
      <c r="S17">
        <f t="shared" si="24"/>
        <v>-48</v>
      </c>
      <c r="T17">
        <f t="shared" si="25"/>
        <v>-0.1875</v>
      </c>
      <c r="U17">
        <f t="shared" si="26"/>
        <v>-0.19509032201612861</v>
      </c>
      <c r="V17">
        <f t="shared" si="27"/>
        <v>-7.5903220161286089E-3</v>
      </c>
      <c r="W17">
        <f t="shared" si="28"/>
        <v>4.0481717419352581E-2</v>
      </c>
    </row>
    <row r="18" spans="1:23">
      <c r="A18">
        <v>35</v>
      </c>
      <c r="B18">
        <f t="shared" si="7"/>
        <v>3.4361169648638361</v>
      </c>
      <c r="C18">
        <f t="shared" si="8"/>
        <v>-2.8470683423157501</v>
      </c>
      <c r="D18">
        <f t="shared" si="9"/>
        <v>-728.84949563283203</v>
      </c>
      <c r="E18">
        <f t="shared" si="10"/>
        <v>-729</v>
      </c>
      <c r="F18">
        <f t="shared" si="11"/>
        <v>531441</v>
      </c>
      <c r="G18">
        <f t="shared" si="12"/>
        <v>2076</v>
      </c>
      <c r="H18">
        <f t="shared" si="13"/>
        <v>215904</v>
      </c>
      <c r="I18">
        <f t="shared" si="14"/>
        <v>843</v>
      </c>
      <c r="J18">
        <f t="shared" si="15"/>
        <v>-237654</v>
      </c>
      <c r="K18">
        <f t="shared" si="16"/>
        <v>-928</v>
      </c>
      <c r="L18">
        <f t="shared" si="17"/>
        <v>-85</v>
      </c>
      <c r="M18">
        <f t="shared" si="18"/>
        <v>7225</v>
      </c>
      <c r="N18">
        <f t="shared" si="19"/>
        <v>28</v>
      </c>
      <c r="O18">
        <f t="shared" si="20"/>
        <v>-28</v>
      </c>
      <c r="P18">
        <f t="shared" si="21"/>
        <v>57</v>
      </c>
      <c r="Q18">
        <f t="shared" si="22"/>
        <v>3306</v>
      </c>
      <c r="R18">
        <f t="shared" si="23"/>
        <v>13</v>
      </c>
      <c r="S18">
        <f t="shared" si="24"/>
        <v>-72</v>
      </c>
      <c r="T18">
        <f t="shared" si="25"/>
        <v>-0.28125</v>
      </c>
      <c r="U18">
        <f t="shared" si="26"/>
        <v>-0.29028467725446239</v>
      </c>
      <c r="V18">
        <f t="shared" si="27"/>
        <v>-9.0346772544623866E-3</v>
      </c>
      <c r="W18">
        <f t="shared" si="28"/>
        <v>3.2123296904755155E-2</v>
      </c>
    </row>
    <row r="19" spans="1:23">
      <c r="A19">
        <v>36</v>
      </c>
      <c r="B19">
        <f t="shared" si="7"/>
        <v>3.5342917352885173</v>
      </c>
      <c r="C19">
        <f t="shared" si="8"/>
        <v>-2.748893571891069</v>
      </c>
      <c r="D19">
        <f t="shared" si="9"/>
        <v>-703.71675440411366</v>
      </c>
      <c r="E19">
        <f t="shared" si="10"/>
        <v>-704</v>
      </c>
      <c r="F19">
        <f t="shared" si="11"/>
        <v>495616</v>
      </c>
      <c r="G19">
        <f t="shared" si="12"/>
        <v>1936</v>
      </c>
      <c r="H19">
        <f t="shared" si="13"/>
        <v>201344</v>
      </c>
      <c r="I19">
        <f t="shared" si="14"/>
        <v>787</v>
      </c>
      <c r="J19">
        <f t="shared" si="15"/>
        <v>-229504</v>
      </c>
      <c r="K19">
        <f t="shared" si="16"/>
        <v>-897</v>
      </c>
      <c r="L19">
        <f t="shared" si="17"/>
        <v>-110</v>
      </c>
      <c r="M19">
        <f t="shared" si="18"/>
        <v>12100</v>
      </c>
      <c r="N19">
        <f t="shared" si="19"/>
        <v>47</v>
      </c>
      <c r="O19">
        <f t="shared" si="20"/>
        <v>-47</v>
      </c>
      <c r="P19">
        <f t="shared" si="21"/>
        <v>63</v>
      </c>
      <c r="Q19">
        <f t="shared" si="22"/>
        <v>3654</v>
      </c>
      <c r="R19">
        <f t="shared" si="23"/>
        <v>14</v>
      </c>
      <c r="S19">
        <f t="shared" si="24"/>
        <v>-96</v>
      </c>
      <c r="T19">
        <f t="shared" si="25"/>
        <v>-0.375</v>
      </c>
      <c r="U19">
        <f t="shared" si="26"/>
        <v>-0.38268343236508989</v>
      </c>
      <c r="V19">
        <f t="shared" si="27"/>
        <v>-7.6834323650898928E-3</v>
      </c>
      <c r="W19">
        <f t="shared" si="28"/>
        <v>2.0489152973573049E-2</v>
      </c>
    </row>
    <row r="20" spans="1:23">
      <c r="A20">
        <v>37</v>
      </c>
      <c r="B20">
        <f t="shared" si="7"/>
        <v>3.6324665057131984</v>
      </c>
      <c r="C20">
        <f t="shared" si="8"/>
        <v>-2.6507188014663878</v>
      </c>
      <c r="D20">
        <f t="shared" si="9"/>
        <v>-678.58401317539528</v>
      </c>
      <c r="E20">
        <f t="shared" si="10"/>
        <v>-679</v>
      </c>
      <c r="F20">
        <f t="shared" si="11"/>
        <v>461041</v>
      </c>
      <c r="G20">
        <f t="shared" si="12"/>
        <v>1801</v>
      </c>
      <c r="H20">
        <f t="shared" si="13"/>
        <v>187304</v>
      </c>
      <c r="I20">
        <f t="shared" si="14"/>
        <v>732</v>
      </c>
      <c r="J20">
        <f t="shared" si="15"/>
        <v>-221354</v>
      </c>
      <c r="K20">
        <f t="shared" si="16"/>
        <v>-865</v>
      </c>
      <c r="L20">
        <f t="shared" si="17"/>
        <v>-133</v>
      </c>
      <c r="M20">
        <f t="shared" si="18"/>
        <v>17689</v>
      </c>
      <c r="N20">
        <f t="shared" si="19"/>
        <v>69</v>
      </c>
      <c r="O20">
        <f t="shared" si="20"/>
        <v>-69</v>
      </c>
      <c r="P20">
        <f t="shared" si="21"/>
        <v>64</v>
      </c>
      <c r="Q20">
        <f t="shared" si="22"/>
        <v>3712</v>
      </c>
      <c r="R20">
        <f t="shared" si="23"/>
        <v>15</v>
      </c>
      <c r="S20">
        <f t="shared" si="24"/>
        <v>-118</v>
      </c>
      <c r="T20">
        <f t="shared" si="25"/>
        <v>-0.4609375</v>
      </c>
      <c r="U20">
        <f t="shared" si="26"/>
        <v>-0.47139673682599786</v>
      </c>
      <c r="V20">
        <f t="shared" si="27"/>
        <v>-1.0459236825997864E-2</v>
      </c>
      <c r="W20">
        <f t="shared" si="28"/>
        <v>2.2691225656402147E-2</v>
      </c>
    </row>
    <row r="21" spans="1:23">
      <c r="A21">
        <v>38</v>
      </c>
      <c r="B21">
        <f t="shared" si="7"/>
        <v>3.7306412761378791</v>
      </c>
      <c r="C21">
        <f t="shared" si="8"/>
        <v>-2.5525440310417071</v>
      </c>
      <c r="D21">
        <f t="shared" si="9"/>
        <v>-653.45127194667702</v>
      </c>
      <c r="E21">
        <f t="shared" si="10"/>
        <v>-653</v>
      </c>
      <c r="F21">
        <f t="shared" si="11"/>
        <v>426409</v>
      </c>
      <c r="G21">
        <f t="shared" si="12"/>
        <v>1666</v>
      </c>
      <c r="H21">
        <f t="shared" si="13"/>
        <v>173264</v>
      </c>
      <c r="I21">
        <f t="shared" si="14"/>
        <v>677</v>
      </c>
      <c r="J21">
        <f t="shared" si="15"/>
        <v>-212878</v>
      </c>
      <c r="K21">
        <f t="shared" si="16"/>
        <v>-832</v>
      </c>
      <c r="L21">
        <f t="shared" si="17"/>
        <v>-155</v>
      </c>
      <c r="M21">
        <f t="shared" si="18"/>
        <v>24025</v>
      </c>
      <c r="N21">
        <f t="shared" si="19"/>
        <v>94</v>
      </c>
      <c r="O21">
        <f t="shared" si="20"/>
        <v>-94</v>
      </c>
      <c r="P21">
        <f t="shared" si="21"/>
        <v>61</v>
      </c>
      <c r="Q21">
        <f t="shared" si="22"/>
        <v>3538</v>
      </c>
      <c r="R21">
        <f t="shared" si="23"/>
        <v>14</v>
      </c>
      <c r="S21">
        <f t="shared" si="24"/>
        <v>-141</v>
      </c>
      <c r="T21">
        <f t="shared" si="25"/>
        <v>-0.55078125</v>
      </c>
      <c r="U21">
        <f t="shared" si="26"/>
        <v>-0.55557023301960218</v>
      </c>
      <c r="V21">
        <f t="shared" si="27"/>
        <v>-4.7889830196021776E-3</v>
      </c>
      <c r="W21">
        <f t="shared" si="28"/>
        <v>8.694891156157146E-3</v>
      </c>
    </row>
    <row r="22" spans="1:23">
      <c r="A22">
        <v>39</v>
      </c>
      <c r="B22">
        <f t="shared" si="7"/>
        <v>3.8288160465625602</v>
      </c>
      <c r="C22">
        <f t="shared" si="8"/>
        <v>-2.454369260617026</v>
      </c>
      <c r="D22">
        <f t="shared" si="9"/>
        <v>-628.31853071795865</v>
      </c>
      <c r="E22">
        <f t="shared" si="10"/>
        <v>-628</v>
      </c>
      <c r="F22">
        <f t="shared" si="11"/>
        <v>394384</v>
      </c>
      <c r="G22">
        <f t="shared" si="12"/>
        <v>1541</v>
      </c>
      <c r="H22">
        <f t="shared" si="13"/>
        <v>160264</v>
      </c>
      <c r="I22">
        <f t="shared" si="14"/>
        <v>626</v>
      </c>
      <c r="J22">
        <f t="shared" si="15"/>
        <v>-204728</v>
      </c>
      <c r="K22">
        <f t="shared" si="16"/>
        <v>-800</v>
      </c>
      <c r="L22">
        <f t="shared" si="17"/>
        <v>-174</v>
      </c>
      <c r="M22">
        <f t="shared" si="18"/>
        <v>30276</v>
      </c>
      <c r="N22">
        <f t="shared" si="19"/>
        <v>118</v>
      </c>
      <c r="O22">
        <f t="shared" si="20"/>
        <v>-118</v>
      </c>
      <c r="P22">
        <f t="shared" si="21"/>
        <v>56</v>
      </c>
      <c r="Q22">
        <f t="shared" si="22"/>
        <v>3248</v>
      </c>
      <c r="R22">
        <f t="shared" si="23"/>
        <v>13</v>
      </c>
      <c r="S22">
        <f t="shared" si="24"/>
        <v>-161</v>
      </c>
      <c r="T22">
        <f t="shared" si="25"/>
        <v>-0.62890625</v>
      </c>
      <c r="U22">
        <f t="shared" si="26"/>
        <v>-0.63439328416364549</v>
      </c>
      <c r="V22">
        <f t="shared" si="27"/>
        <v>-5.4870341636454878E-3</v>
      </c>
      <c r="W22">
        <f t="shared" si="28"/>
        <v>8.7247251297717082E-3</v>
      </c>
    </row>
    <row r="23" spans="1:23">
      <c r="A23">
        <v>40</v>
      </c>
      <c r="B23">
        <f t="shared" si="7"/>
        <v>3.9269908169872414</v>
      </c>
      <c r="C23">
        <f t="shared" si="8"/>
        <v>-2.3561944901923448</v>
      </c>
      <c r="D23">
        <f t="shared" si="9"/>
        <v>-603.18578948924028</v>
      </c>
      <c r="E23">
        <f t="shared" si="10"/>
        <v>-603</v>
      </c>
      <c r="F23">
        <f t="shared" si="11"/>
        <v>363609</v>
      </c>
      <c r="G23">
        <f t="shared" si="12"/>
        <v>1420</v>
      </c>
      <c r="H23">
        <f t="shared" si="13"/>
        <v>147680</v>
      </c>
      <c r="I23">
        <f t="shared" si="14"/>
        <v>577</v>
      </c>
      <c r="J23">
        <f t="shared" si="15"/>
        <v>-196578</v>
      </c>
      <c r="K23">
        <f t="shared" si="16"/>
        <v>-768</v>
      </c>
      <c r="L23">
        <f t="shared" si="17"/>
        <v>-191</v>
      </c>
      <c r="M23">
        <f t="shared" si="18"/>
        <v>36481</v>
      </c>
      <c r="N23">
        <f t="shared" si="19"/>
        <v>143</v>
      </c>
      <c r="O23">
        <f t="shared" si="20"/>
        <v>-143</v>
      </c>
      <c r="P23">
        <f t="shared" si="21"/>
        <v>48</v>
      </c>
      <c r="Q23">
        <f t="shared" si="22"/>
        <v>2784</v>
      </c>
      <c r="R23">
        <f t="shared" si="23"/>
        <v>11</v>
      </c>
      <c r="S23">
        <f t="shared" si="24"/>
        <v>-180</v>
      </c>
      <c r="T23">
        <f t="shared" si="25"/>
        <v>-0.703125</v>
      </c>
      <c r="U23">
        <f t="shared" si="26"/>
        <v>-0.70710678118654757</v>
      </c>
      <c r="V23">
        <f t="shared" si="27"/>
        <v>-3.9817811865475727E-3</v>
      </c>
      <c r="W23">
        <f t="shared" si="28"/>
        <v>5.6629776875343259E-3</v>
      </c>
    </row>
    <row r="24" spans="1:23">
      <c r="A24">
        <v>41</v>
      </c>
      <c r="B24">
        <f t="shared" si="7"/>
        <v>4.0251655874119221</v>
      </c>
      <c r="C24">
        <f t="shared" si="8"/>
        <v>-2.2580197197676641</v>
      </c>
      <c r="D24">
        <f t="shared" si="9"/>
        <v>-578.05304826052202</v>
      </c>
      <c r="E24">
        <f t="shared" si="10"/>
        <v>-578</v>
      </c>
      <c r="F24">
        <f t="shared" si="11"/>
        <v>334084</v>
      </c>
      <c r="G24">
        <f t="shared" si="12"/>
        <v>1305</v>
      </c>
      <c r="H24">
        <f t="shared" si="13"/>
        <v>135720</v>
      </c>
      <c r="I24">
        <f t="shared" si="14"/>
        <v>530</v>
      </c>
      <c r="J24">
        <f t="shared" si="15"/>
        <v>-188428</v>
      </c>
      <c r="K24">
        <f t="shared" si="16"/>
        <v>-736</v>
      </c>
      <c r="L24">
        <f t="shared" si="17"/>
        <v>-206</v>
      </c>
      <c r="M24">
        <f t="shared" si="18"/>
        <v>42436</v>
      </c>
      <c r="N24">
        <f t="shared" si="19"/>
        <v>166</v>
      </c>
      <c r="O24">
        <f t="shared" si="20"/>
        <v>-166</v>
      </c>
      <c r="P24">
        <f t="shared" si="21"/>
        <v>40</v>
      </c>
      <c r="Q24">
        <f t="shared" si="22"/>
        <v>2320</v>
      </c>
      <c r="R24">
        <f t="shared" si="23"/>
        <v>9</v>
      </c>
      <c r="S24">
        <f t="shared" si="24"/>
        <v>-197</v>
      </c>
      <c r="T24">
        <f t="shared" si="25"/>
        <v>-0.76953125</v>
      </c>
      <c r="U24">
        <f t="shared" si="26"/>
        <v>-0.77301045336273677</v>
      </c>
      <c r="V24">
        <f t="shared" si="27"/>
        <v>-3.4792033627367713E-3</v>
      </c>
      <c r="W24">
        <f t="shared" si="28"/>
        <v>4.5211982784802715E-3</v>
      </c>
    </row>
    <row r="25" spans="1:23">
      <c r="A25">
        <v>42</v>
      </c>
      <c r="B25">
        <f t="shared" si="7"/>
        <v>4.1233403578366037</v>
      </c>
      <c r="C25">
        <f t="shared" si="8"/>
        <v>-2.1598449493429825</v>
      </c>
      <c r="D25">
        <f t="shared" si="9"/>
        <v>-552.92030703180353</v>
      </c>
      <c r="E25">
        <f t="shared" si="10"/>
        <v>-553</v>
      </c>
      <c r="F25">
        <f t="shared" si="11"/>
        <v>305809</v>
      </c>
      <c r="G25">
        <f t="shared" si="12"/>
        <v>1195</v>
      </c>
      <c r="H25">
        <f t="shared" si="13"/>
        <v>124280</v>
      </c>
      <c r="I25">
        <f t="shared" si="14"/>
        <v>485</v>
      </c>
      <c r="J25">
        <f t="shared" si="15"/>
        <v>-180278</v>
      </c>
      <c r="K25">
        <f t="shared" si="16"/>
        <v>-704</v>
      </c>
      <c r="L25">
        <f t="shared" si="17"/>
        <v>-219</v>
      </c>
      <c r="M25">
        <f t="shared" si="18"/>
        <v>47961</v>
      </c>
      <c r="N25">
        <f t="shared" si="19"/>
        <v>187</v>
      </c>
      <c r="O25">
        <f t="shared" si="20"/>
        <v>-187</v>
      </c>
      <c r="P25">
        <f t="shared" si="21"/>
        <v>32</v>
      </c>
      <c r="Q25">
        <f t="shared" si="22"/>
        <v>1856</v>
      </c>
      <c r="R25">
        <f t="shared" si="23"/>
        <v>7</v>
      </c>
      <c r="S25">
        <f t="shared" si="24"/>
        <v>-212</v>
      </c>
      <c r="T25">
        <f t="shared" si="25"/>
        <v>-0.828125</v>
      </c>
      <c r="U25">
        <f t="shared" si="26"/>
        <v>-0.83146961230254546</v>
      </c>
      <c r="V25">
        <f t="shared" si="27"/>
        <v>-3.3446123025454577E-3</v>
      </c>
      <c r="W25">
        <f t="shared" si="28"/>
        <v>4.0387771200548926E-3</v>
      </c>
    </row>
    <row r="26" spans="1:23">
      <c r="A26">
        <v>43</v>
      </c>
      <c r="B26">
        <f t="shared" si="7"/>
        <v>4.2215151282612844</v>
      </c>
      <c r="C26">
        <f t="shared" si="8"/>
        <v>-2.0616701789183018</v>
      </c>
      <c r="D26">
        <f t="shared" si="9"/>
        <v>-527.78756580308527</v>
      </c>
      <c r="E26">
        <f t="shared" si="10"/>
        <v>-528</v>
      </c>
      <c r="F26">
        <f t="shared" si="11"/>
        <v>278784</v>
      </c>
      <c r="G26">
        <f t="shared" si="12"/>
        <v>1089</v>
      </c>
      <c r="H26">
        <f t="shared" si="13"/>
        <v>113256</v>
      </c>
      <c r="I26">
        <f t="shared" si="14"/>
        <v>442</v>
      </c>
      <c r="J26">
        <f t="shared" si="15"/>
        <v>-172128</v>
      </c>
      <c r="K26">
        <f t="shared" si="16"/>
        <v>-672</v>
      </c>
      <c r="L26">
        <f t="shared" si="17"/>
        <v>-230</v>
      </c>
      <c r="M26">
        <f t="shared" si="18"/>
        <v>52900</v>
      </c>
      <c r="N26">
        <f t="shared" si="19"/>
        <v>207</v>
      </c>
      <c r="O26">
        <f t="shared" si="20"/>
        <v>-207</v>
      </c>
      <c r="P26">
        <f t="shared" si="21"/>
        <v>23</v>
      </c>
      <c r="Q26">
        <f t="shared" si="22"/>
        <v>1334</v>
      </c>
      <c r="R26">
        <f t="shared" si="23"/>
        <v>5</v>
      </c>
      <c r="S26">
        <f t="shared" si="24"/>
        <v>-225</v>
      </c>
      <c r="T26">
        <f t="shared" si="25"/>
        <v>-0.87890625</v>
      </c>
      <c r="U26">
        <f t="shared" si="26"/>
        <v>-0.88192126434835505</v>
      </c>
      <c r="V26">
        <f t="shared" si="27"/>
        <v>-3.0150143483550496E-3</v>
      </c>
      <c r="W26">
        <f t="shared" si="28"/>
        <v>3.4304163252395232E-3</v>
      </c>
    </row>
    <row r="27" spans="1:23">
      <c r="A27">
        <v>44</v>
      </c>
      <c r="B27">
        <f t="shared" si="7"/>
        <v>4.3196898986859651</v>
      </c>
      <c r="C27">
        <f t="shared" si="8"/>
        <v>-1.9634954084936211</v>
      </c>
      <c r="D27">
        <f t="shared" si="9"/>
        <v>-502.65482457436701</v>
      </c>
      <c r="E27">
        <f t="shared" si="10"/>
        <v>-503</v>
      </c>
      <c r="F27">
        <f t="shared" si="11"/>
        <v>253009</v>
      </c>
      <c r="G27">
        <f t="shared" si="12"/>
        <v>988</v>
      </c>
      <c r="H27">
        <f t="shared" si="13"/>
        <v>102752</v>
      </c>
      <c r="I27">
        <f t="shared" si="14"/>
        <v>401</v>
      </c>
      <c r="J27">
        <f t="shared" si="15"/>
        <v>-163978</v>
      </c>
      <c r="K27">
        <f t="shared" si="16"/>
        <v>-641</v>
      </c>
      <c r="L27">
        <f t="shared" si="17"/>
        <v>-240</v>
      </c>
      <c r="M27">
        <f t="shared" si="18"/>
        <v>57600</v>
      </c>
      <c r="N27">
        <f t="shared" si="19"/>
        <v>225</v>
      </c>
      <c r="O27">
        <f t="shared" si="20"/>
        <v>-225</v>
      </c>
      <c r="P27">
        <f t="shared" si="21"/>
        <v>15</v>
      </c>
      <c r="Q27">
        <f t="shared" si="22"/>
        <v>870</v>
      </c>
      <c r="R27">
        <f t="shared" si="23"/>
        <v>3</v>
      </c>
      <c r="S27">
        <f t="shared" si="24"/>
        <v>-237</v>
      </c>
      <c r="T27">
        <f t="shared" si="25"/>
        <v>-0.92578125</v>
      </c>
      <c r="U27">
        <f t="shared" si="26"/>
        <v>-0.92387953251128663</v>
      </c>
      <c r="V27">
        <f t="shared" si="27"/>
        <v>1.9017174887133725E-3</v>
      </c>
      <c r="W27">
        <f t="shared" si="28"/>
        <v>-2.0541758527874406E-3</v>
      </c>
    </row>
    <row r="28" spans="1:23">
      <c r="A28">
        <v>45</v>
      </c>
      <c r="B28">
        <f t="shared" si="7"/>
        <v>4.4178646691106467</v>
      </c>
      <c r="C28">
        <f t="shared" si="8"/>
        <v>-1.8653206380689396</v>
      </c>
      <c r="D28">
        <f t="shared" si="9"/>
        <v>-477.52208334564853</v>
      </c>
      <c r="E28">
        <f t="shared" si="10"/>
        <v>-478</v>
      </c>
      <c r="F28">
        <f t="shared" si="11"/>
        <v>228484</v>
      </c>
      <c r="G28">
        <f t="shared" si="12"/>
        <v>893</v>
      </c>
      <c r="H28">
        <f t="shared" si="13"/>
        <v>92872</v>
      </c>
      <c r="I28">
        <f t="shared" si="14"/>
        <v>363</v>
      </c>
      <c r="J28">
        <f t="shared" si="15"/>
        <v>-155828</v>
      </c>
      <c r="K28">
        <f t="shared" si="16"/>
        <v>-609</v>
      </c>
      <c r="L28">
        <f t="shared" si="17"/>
        <v>-246</v>
      </c>
      <c r="M28">
        <f t="shared" si="18"/>
        <v>60516</v>
      </c>
      <c r="N28">
        <f t="shared" si="19"/>
        <v>236</v>
      </c>
      <c r="O28">
        <f t="shared" si="20"/>
        <v>-236</v>
      </c>
      <c r="P28">
        <f t="shared" si="21"/>
        <v>10</v>
      </c>
      <c r="Q28">
        <f t="shared" si="22"/>
        <v>580</v>
      </c>
      <c r="R28">
        <f t="shared" si="23"/>
        <v>2</v>
      </c>
      <c r="S28">
        <f t="shared" si="24"/>
        <v>-244</v>
      </c>
      <c r="T28">
        <f t="shared" si="25"/>
        <v>-0.953125</v>
      </c>
      <c r="U28">
        <f t="shared" si="26"/>
        <v>-0.95694033573220894</v>
      </c>
      <c r="V28">
        <f t="shared" si="27"/>
        <v>-3.8153357322089354E-3</v>
      </c>
      <c r="W28">
        <f t="shared" si="28"/>
        <v>4.002975194448719E-3</v>
      </c>
    </row>
    <row r="29" spans="1:23">
      <c r="A29">
        <v>46</v>
      </c>
      <c r="B29">
        <f t="shared" si="7"/>
        <v>4.5160394395353274</v>
      </c>
      <c r="C29">
        <f t="shared" si="8"/>
        <v>-1.7671458676442588</v>
      </c>
      <c r="D29">
        <f t="shared" si="9"/>
        <v>-452.38934211693027</v>
      </c>
      <c r="E29">
        <f t="shared" si="10"/>
        <v>-452</v>
      </c>
      <c r="F29">
        <f t="shared" si="11"/>
        <v>204304</v>
      </c>
      <c r="G29">
        <f t="shared" si="12"/>
        <v>798</v>
      </c>
      <c r="H29">
        <f t="shared" si="13"/>
        <v>82992</v>
      </c>
      <c r="I29">
        <f t="shared" si="14"/>
        <v>324</v>
      </c>
      <c r="J29">
        <f t="shared" si="15"/>
        <v>-147352</v>
      </c>
      <c r="K29">
        <f t="shared" si="16"/>
        <v>-576</v>
      </c>
      <c r="L29">
        <f t="shared" si="17"/>
        <v>-252</v>
      </c>
      <c r="M29">
        <f t="shared" si="18"/>
        <v>63504</v>
      </c>
      <c r="N29">
        <f t="shared" si="19"/>
        <v>248</v>
      </c>
      <c r="O29">
        <f t="shared" si="20"/>
        <v>-248</v>
      </c>
      <c r="P29">
        <f t="shared" si="21"/>
        <v>4</v>
      </c>
      <c r="Q29">
        <f t="shared" si="22"/>
        <v>232</v>
      </c>
      <c r="R29">
        <f t="shared" si="23"/>
        <v>1</v>
      </c>
      <c r="S29">
        <f t="shared" si="24"/>
        <v>-251</v>
      </c>
      <c r="T29">
        <f t="shared" si="25"/>
        <v>-0.98046875</v>
      </c>
      <c r="U29">
        <f t="shared" si="26"/>
        <v>-0.98078528040323043</v>
      </c>
      <c r="V29">
        <f t="shared" si="27"/>
        <v>-3.1653040323043058E-4</v>
      </c>
      <c r="W29">
        <f t="shared" si="28"/>
        <v>3.2283578974896506E-4</v>
      </c>
    </row>
    <row r="30" spans="1:23">
      <c r="A30">
        <v>47</v>
      </c>
      <c r="B30">
        <f t="shared" si="7"/>
        <v>4.614214209960009</v>
      </c>
      <c r="C30">
        <f t="shared" si="8"/>
        <v>-1.6689710972195773</v>
      </c>
      <c r="D30">
        <f t="shared" si="9"/>
        <v>-427.25660088821178</v>
      </c>
      <c r="E30">
        <f t="shared" si="10"/>
        <v>-427</v>
      </c>
      <c r="F30">
        <f t="shared" si="11"/>
        <v>182329</v>
      </c>
      <c r="G30">
        <f t="shared" si="12"/>
        <v>712</v>
      </c>
      <c r="H30">
        <f t="shared" si="13"/>
        <v>74048</v>
      </c>
      <c r="I30">
        <f t="shared" si="14"/>
        <v>289</v>
      </c>
      <c r="J30">
        <f t="shared" si="15"/>
        <v>-139202</v>
      </c>
      <c r="K30">
        <f t="shared" si="16"/>
        <v>-544</v>
      </c>
      <c r="L30">
        <f t="shared" si="17"/>
        <v>-255</v>
      </c>
      <c r="M30">
        <f t="shared" si="18"/>
        <v>65025</v>
      </c>
      <c r="N30">
        <f t="shared" si="19"/>
        <v>254</v>
      </c>
      <c r="O30">
        <f t="shared" si="20"/>
        <v>-254</v>
      </c>
      <c r="P30">
        <f t="shared" si="21"/>
        <v>1</v>
      </c>
      <c r="Q30">
        <f t="shared" si="22"/>
        <v>58</v>
      </c>
      <c r="R30">
        <f t="shared" si="23"/>
        <v>0</v>
      </c>
      <c r="S30">
        <f t="shared" si="24"/>
        <v>-255</v>
      </c>
      <c r="T30">
        <f t="shared" si="25"/>
        <v>-0.99609375</v>
      </c>
      <c r="U30">
        <f t="shared" si="26"/>
        <v>-0.99518472667219693</v>
      </c>
      <c r="V30">
        <f t="shared" si="27"/>
        <v>9.0902332780307127E-4</v>
      </c>
      <c r="W30">
        <f t="shared" si="28"/>
        <v>-9.1258812516700489E-4</v>
      </c>
    </row>
    <row r="31" spans="1:23">
      <c r="A31">
        <v>48</v>
      </c>
      <c r="B31">
        <f t="shared" si="7"/>
        <v>4.7123889803846897</v>
      </c>
      <c r="C31">
        <f t="shared" si="8"/>
        <v>-1.5707963267948966</v>
      </c>
      <c r="D31">
        <f t="shared" si="9"/>
        <v>-402.12385965949352</v>
      </c>
      <c r="E31">
        <f t="shared" si="10"/>
        <v>-402</v>
      </c>
      <c r="F31">
        <f t="shared" si="11"/>
        <v>161604</v>
      </c>
      <c r="G31">
        <f t="shared" si="12"/>
        <v>631</v>
      </c>
      <c r="H31">
        <f t="shared" si="13"/>
        <v>65624</v>
      </c>
      <c r="I31">
        <f t="shared" si="14"/>
        <v>256</v>
      </c>
      <c r="J31">
        <f t="shared" si="15"/>
        <v>-131052</v>
      </c>
      <c r="K31">
        <f t="shared" si="16"/>
        <v>-512</v>
      </c>
      <c r="L31">
        <f t="shared" si="17"/>
        <v>-256</v>
      </c>
      <c r="M31">
        <f t="shared" si="18"/>
        <v>65536</v>
      </c>
      <c r="N31">
        <f t="shared" si="19"/>
        <v>256</v>
      </c>
      <c r="O31">
        <f t="shared" si="20"/>
        <v>-256</v>
      </c>
      <c r="P31">
        <f t="shared" si="21"/>
        <v>0</v>
      </c>
      <c r="Q31">
        <f t="shared" si="22"/>
        <v>0</v>
      </c>
      <c r="R31">
        <f t="shared" si="23"/>
        <v>0</v>
      </c>
      <c r="S31">
        <f t="shared" si="24"/>
        <v>-256</v>
      </c>
      <c r="T31">
        <f t="shared" si="25"/>
        <v>-1</v>
      </c>
      <c r="U31">
        <f t="shared" si="26"/>
        <v>-1</v>
      </c>
      <c r="V31">
        <f t="shared" si="27"/>
        <v>0</v>
      </c>
      <c r="W31">
        <f t="shared" si="28"/>
        <v>0</v>
      </c>
    </row>
    <row r="32" spans="1:23">
      <c r="A32">
        <v>49</v>
      </c>
      <c r="B32">
        <f t="shared" si="7"/>
        <v>4.8105637508093704</v>
      </c>
      <c r="C32">
        <f t="shared" si="8"/>
        <v>-1.4726215563702159</v>
      </c>
      <c r="D32">
        <f t="shared" si="9"/>
        <v>-376.99111843077526</v>
      </c>
      <c r="E32">
        <f t="shared" si="10"/>
        <v>-377</v>
      </c>
      <c r="F32">
        <f t="shared" si="11"/>
        <v>142129</v>
      </c>
      <c r="G32">
        <f t="shared" si="12"/>
        <v>555</v>
      </c>
      <c r="H32">
        <f t="shared" si="13"/>
        <v>57720</v>
      </c>
      <c r="I32">
        <f t="shared" si="14"/>
        <v>225</v>
      </c>
      <c r="J32">
        <f t="shared" si="15"/>
        <v>-122902</v>
      </c>
      <c r="K32">
        <f t="shared" si="16"/>
        <v>-480</v>
      </c>
      <c r="L32">
        <f t="shared" si="17"/>
        <v>-255</v>
      </c>
      <c r="M32">
        <f t="shared" si="18"/>
        <v>65025</v>
      </c>
      <c r="N32">
        <f t="shared" si="19"/>
        <v>254</v>
      </c>
      <c r="O32">
        <f t="shared" si="20"/>
        <v>-254</v>
      </c>
      <c r="P32">
        <f t="shared" si="21"/>
        <v>1</v>
      </c>
      <c r="Q32">
        <f t="shared" si="22"/>
        <v>58</v>
      </c>
      <c r="R32">
        <f t="shared" si="23"/>
        <v>0</v>
      </c>
      <c r="S32">
        <f t="shared" si="24"/>
        <v>-255</v>
      </c>
      <c r="T32">
        <f t="shared" si="25"/>
        <v>-0.99609375</v>
      </c>
      <c r="U32">
        <f t="shared" si="26"/>
        <v>-0.99518472667219693</v>
      </c>
      <c r="V32">
        <f t="shared" si="27"/>
        <v>9.0902332780307127E-4</v>
      </c>
      <c r="W32">
        <f t="shared" si="28"/>
        <v>-9.1258812516700489E-4</v>
      </c>
    </row>
    <row r="33" spans="1:23">
      <c r="A33">
        <v>50</v>
      </c>
      <c r="B33">
        <f t="shared" si="7"/>
        <v>4.908738521234052</v>
      </c>
      <c r="C33">
        <f t="shared" si="8"/>
        <v>-1.3744467859455343</v>
      </c>
      <c r="D33">
        <f t="shared" si="9"/>
        <v>-351.85837720205677</v>
      </c>
      <c r="E33">
        <f t="shared" si="10"/>
        <v>-352</v>
      </c>
      <c r="F33">
        <f t="shared" si="11"/>
        <v>123904</v>
      </c>
      <c r="G33">
        <f t="shared" si="12"/>
        <v>484</v>
      </c>
      <c r="H33">
        <f t="shared" si="13"/>
        <v>50336</v>
      </c>
      <c r="I33">
        <f t="shared" si="14"/>
        <v>197</v>
      </c>
      <c r="J33">
        <f t="shared" si="15"/>
        <v>-114752</v>
      </c>
      <c r="K33">
        <f t="shared" si="16"/>
        <v>-448</v>
      </c>
      <c r="L33">
        <f t="shared" si="17"/>
        <v>-251</v>
      </c>
      <c r="M33">
        <f t="shared" si="18"/>
        <v>63001</v>
      </c>
      <c r="N33">
        <f t="shared" si="19"/>
        <v>246</v>
      </c>
      <c r="O33">
        <f t="shared" si="20"/>
        <v>-246</v>
      </c>
      <c r="P33">
        <f t="shared" si="21"/>
        <v>5</v>
      </c>
      <c r="Q33">
        <f t="shared" si="22"/>
        <v>290</v>
      </c>
      <c r="R33">
        <f t="shared" si="23"/>
        <v>1</v>
      </c>
      <c r="S33">
        <f t="shared" si="24"/>
        <v>-250</v>
      </c>
      <c r="T33">
        <f t="shared" si="25"/>
        <v>-0.9765625</v>
      </c>
      <c r="U33">
        <f t="shared" si="26"/>
        <v>-0.98078528040323043</v>
      </c>
      <c r="V33">
        <f t="shared" si="27"/>
        <v>-4.2227804032304306E-3</v>
      </c>
      <c r="W33">
        <f t="shared" si="28"/>
        <v>4.3241271329079612E-3</v>
      </c>
    </row>
    <row r="34" spans="1:23">
      <c r="A34">
        <v>51</v>
      </c>
      <c r="B34">
        <f t="shared" si="7"/>
        <v>5.0069132916587327</v>
      </c>
      <c r="C34">
        <f t="shared" si="8"/>
        <v>-1.2762720155208536</v>
      </c>
      <c r="D34">
        <f t="shared" si="9"/>
        <v>-326.72563597333851</v>
      </c>
      <c r="E34">
        <f t="shared" si="10"/>
        <v>-327</v>
      </c>
      <c r="F34">
        <f t="shared" si="11"/>
        <v>106929</v>
      </c>
      <c r="G34">
        <f t="shared" si="12"/>
        <v>418</v>
      </c>
      <c r="H34">
        <f t="shared" si="13"/>
        <v>43472</v>
      </c>
      <c r="I34">
        <f t="shared" si="14"/>
        <v>170</v>
      </c>
      <c r="J34">
        <f t="shared" si="15"/>
        <v>-106602</v>
      </c>
      <c r="K34">
        <f t="shared" si="16"/>
        <v>-416</v>
      </c>
      <c r="L34">
        <f t="shared" si="17"/>
        <v>-246</v>
      </c>
      <c r="M34">
        <f t="shared" si="18"/>
        <v>60516</v>
      </c>
      <c r="N34">
        <f t="shared" si="19"/>
        <v>236</v>
      </c>
      <c r="O34">
        <f t="shared" si="20"/>
        <v>-236</v>
      </c>
      <c r="P34">
        <f t="shared" si="21"/>
        <v>10</v>
      </c>
      <c r="Q34">
        <f t="shared" si="22"/>
        <v>580</v>
      </c>
      <c r="R34">
        <f t="shared" si="23"/>
        <v>2</v>
      </c>
      <c r="S34">
        <f t="shared" si="24"/>
        <v>-244</v>
      </c>
      <c r="T34">
        <f t="shared" si="25"/>
        <v>-0.953125</v>
      </c>
      <c r="U34">
        <f t="shared" si="26"/>
        <v>-0.95694033573220894</v>
      </c>
      <c r="V34">
        <f t="shared" si="27"/>
        <v>-3.8153357322089354E-3</v>
      </c>
      <c r="W34">
        <f t="shared" si="28"/>
        <v>4.002975194448719E-3</v>
      </c>
    </row>
    <row r="35" spans="1:23">
      <c r="A35">
        <v>52</v>
      </c>
      <c r="B35">
        <f t="shared" si="7"/>
        <v>5.1050880620834143</v>
      </c>
      <c r="C35">
        <f t="shared" si="8"/>
        <v>-1.178097245096172</v>
      </c>
      <c r="D35">
        <f t="shared" si="9"/>
        <v>-301.59289474462003</v>
      </c>
      <c r="E35">
        <f t="shared" si="10"/>
        <v>-302</v>
      </c>
      <c r="F35">
        <f t="shared" si="11"/>
        <v>91204</v>
      </c>
      <c r="G35">
        <f t="shared" si="12"/>
        <v>356</v>
      </c>
      <c r="H35">
        <f t="shared" si="13"/>
        <v>37024</v>
      </c>
      <c r="I35">
        <f t="shared" si="14"/>
        <v>145</v>
      </c>
      <c r="J35">
        <f t="shared" si="15"/>
        <v>-98452</v>
      </c>
      <c r="K35">
        <f t="shared" si="16"/>
        <v>-385</v>
      </c>
      <c r="L35">
        <f t="shared" si="17"/>
        <v>-240</v>
      </c>
      <c r="M35">
        <f t="shared" si="18"/>
        <v>57600</v>
      </c>
      <c r="N35">
        <f t="shared" si="19"/>
        <v>225</v>
      </c>
      <c r="O35">
        <f t="shared" si="20"/>
        <v>-225</v>
      </c>
      <c r="P35">
        <f t="shared" si="21"/>
        <v>15</v>
      </c>
      <c r="Q35">
        <f t="shared" si="22"/>
        <v>870</v>
      </c>
      <c r="R35">
        <f t="shared" si="23"/>
        <v>3</v>
      </c>
      <c r="S35">
        <f t="shared" si="24"/>
        <v>-237</v>
      </c>
      <c r="T35">
        <f t="shared" si="25"/>
        <v>-0.92578125</v>
      </c>
      <c r="U35">
        <f t="shared" si="26"/>
        <v>-0.92387953251128652</v>
      </c>
      <c r="V35">
        <f t="shared" si="27"/>
        <v>1.9017174887134836E-3</v>
      </c>
      <c r="W35">
        <f t="shared" si="28"/>
        <v>-2.0541758527875603E-3</v>
      </c>
    </row>
    <row r="36" spans="1:23">
      <c r="A36">
        <v>53</v>
      </c>
      <c r="B36">
        <f t="shared" si="7"/>
        <v>5.203262832508095</v>
      </c>
      <c r="C36">
        <f t="shared" si="8"/>
        <v>-1.0799224746714913</v>
      </c>
      <c r="D36">
        <f t="shared" si="9"/>
        <v>-276.46015351590177</v>
      </c>
      <c r="E36">
        <f t="shared" si="10"/>
        <v>-276</v>
      </c>
      <c r="F36">
        <f t="shared" si="11"/>
        <v>76176</v>
      </c>
      <c r="G36">
        <f t="shared" si="12"/>
        <v>298</v>
      </c>
      <c r="H36">
        <f t="shared" si="13"/>
        <v>30992</v>
      </c>
      <c r="I36">
        <f t="shared" si="14"/>
        <v>121</v>
      </c>
      <c r="J36">
        <f t="shared" si="15"/>
        <v>-89976</v>
      </c>
      <c r="K36">
        <f t="shared" si="16"/>
        <v>-351</v>
      </c>
      <c r="L36">
        <f t="shared" si="17"/>
        <v>-230</v>
      </c>
      <c r="M36">
        <f t="shared" si="18"/>
        <v>52900</v>
      </c>
      <c r="N36">
        <f t="shared" si="19"/>
        <v>207</v>
      </c>
      <c r="O36">
        <f t="shared" si="20"/>
        <v>-207</v>
      </c>
      <c r="P36">
        <f t="shared" si="21"/>
        <v>23</v>
      </c>
      <c r="Q36">
        <f t="shared" si="22"/>
        <v>1334</v>
      </c>
      <c r="R36">
        <f t="shared" si="23"/>
        <v>5</v>
      </c>
      <c r="S36">
        <f t="shared" si="24"/>
        <v>-225</v>
      </c>
      <c r="T36">
        <f t="shared" si="25"/>
        <v>-0.87890625</v>
      </c>
      <c r="U36">
        <f t="shared" si="26"/>
        <v>-0.88192126434835494</v>
      </c>
      <c r="V36">
        <f t="shared" si="27"/>
        <v>-3.0150143483549385E-3</v>
      </c>
      <c r="W36">
        <f t="shared" si="28"/>
        <v>3.4304163252393965E-3</v>
      </c>
    </row>
    <row r="37" spans="1:23">
      <c r="A37">
        <v>54</v>
      </c>
      <c r="B37">
        <f t="shared" si="7"/>
        <v>5.3014376029327757</v>
      </c>
      <c r="C37">
        <f t="shared" si="8"/>
        <v>-0.98174770424681057</v>
      </c>
      <c r="D37">
        <f t="shared" si="9"/>
        <v>-251.32741228718351</v>
      </c>
      <c r="E37">
        <f t="shared" si="10"/>
        <v>-251</v>
      </c>
      <c r="F37">
        <f t="shared" si="11"/>
        <v>63001</v>
      </c>
      <c r="G37">
        <f t="shared" si="12"/>
        <v>246</v>
      </c>
      <c r="H37">
        <f t="shared" si="13"/>
        <v>25584</v>
      </c>
      <c r="I37">
        <f t="shared" si="14"/>
        <v>100</v>
      </c>
      <c r="J37">
        <f t="shared" si="15"/>
        <v>-81826</v>
      </c>
      <c r="K37">
        <f t="shared" si="16"/>
        <v>-320</v>
      </c>
      <c r="L37">
        <f t="shared" si="17"/>
        <v>-220</v>
      </c>
      <c r="M37">
        <f t="shared" si="18"/>
        <v>48400</v>
      </c>
      <c r="N37">
        <f t="shared" si="19"/>
        <v>189</v>
      </c>
      <c r="O37">
        <f t="shared" si="20"/>
        <v>-189</v>
      </c>
      <c r="P37">
        <f t="shared" si="21"/>
        <v>31</v>
      </c>
      <c r="Q37">
        <f t="shared" si="22"/>
        <v>1798</v>
      </c>
      <c r="R37">
        <f t="shared" si="23"/>
        <v>7</v>
      </c>
      <c r="S37">
        <f t="shared" si="24"/>
        <v>-213</v>
      </c>
      <c r="T37">
        <f t="shared" si="25"/>
        <v>-0.83203125</v>
      </c>
      <c r="U37">
        <f t="shared" si="26"/>
        <v>-0.83146961230254535</v>
      </c>
      <c r="V37">
        <f t="shared" si="27"/>
        <v>5.6163769745465331E-4</v>
      </c>
      <c r="W37">
        <f t="shared" si="28"/>
        <v>-6.7501995562625002E-4</v>
      </c>
    </row>
    <row r="38" spans="1:23">
      <c r="A38">
        <v>55</v>
      </c>
      <c r="B38">
        <f t="shared" si="7"/>
        <v>5.3996123733574573</v>
      </c>
      <c r="C38">
        <f t="shared" si="8"/>
        <v>-0.88357293382212898</v>
      </c>
      <c r="D38">
        <f t="shared" si="9"/>
        <v>-226.19467105846502</v>
      </c>
      <c r="E38">
        <f t="shared" si="10"/>
        <v>-226</v>
      </c>
      <c r="F38">
        <f t="shared" si="11"/>
        <v>51076</v>
      </c>
      <c r="G38">
        <f t="shared" si="12"/>
        <v>200</v>
      </c>
      <c r="H38">
        <f t="shared" si="13"/>
        <v>20800</v>
      </c>
      <c r="I38">
        <f t="shared" si="14"/>
        <v>81</v>
      </c>
      <c r="J38">
        <f t="shared" si="15"/>
        <v>-73676</v>
      </c>
      <c r="K38">
        <f t="shared" si="16"/>
        <v>-288</v>
      </c>
      <c r="L38">
        <f t="shared" si="17"/>
        <v>-207</v>
      </c>
      <c r="M38">
        <f t="shared" si="18"/>
        <v>42849</v>
      </c>
      <c r="N38">
        <f t="shared" si="19"/>
        <v>167</v>
      </c>
      <c r="O38">
        <f t="shared" si="20"/>
        <v>-167</v>
      </c>
      <c r="P38">
        <f t="shared" si="21"/>
        <v>40</v>
      </c>
      <c r="Q38">
        <f t="shared" si="22"/>
        <v>2320</v>
      </c>
      <c r="R38">
        <f t="shared" si="23"/>
        <v>9</v>
      </c>
      <c r="S38">
        <f t="shared" si="24"/>
        <v>-198</v>
      </c>
      <c r="T38">
        <f t="shared" si="25"/>
        <v>-0.7734375</v>
      </c>
      <c r="U38">
        <f t="shared" si="26"/>
        <v>-0.77301045336273677</v>
      </c>
      <c r="V38">
        <f t="shared" si="27"/>
        <v>4.2704663726322867E-4</v>
      </c>
      <c r="W38">
        <f t="shared" si="28"/>
        <v>-5.5214110676457843E-4</v>
      </c>
    </row>
    <row r="39" spans="1:23">
      <c r="A39">
        <v>56</v>
      </c>
      <c r="B39">
        <f t="shared" si="7"/>
        <v>5.497787143782138</v>
      </c>
      <c r="C39">
        <f t="shared" si="8"/>
        <v>-0.78539816339744828</v>
      </c>
      <c r="D39">
        <f t="shared" si="9"/>
        <v>-201.06192982974676</v>
      </c>
      <c r="E39">
        <f t="shared" si="10"/>
        <v>-201</v>
      </c>
      <c r="F39">
        <f t="shared" si="11"/>
        <v>40401</v>
      </c>
      <c r="G39">
        <f t="shared" si="12"/>
        <v>158</v>
      </c>
      <c r="H39">
        <f t="shared" si="13"/>
        <v>16432</v>
      </c>
      <c r="I39">
        <f t="shared" si="14"/>
        <v>64</v>
      </c>
      <c r="J39">
        <f t="shared" si="15"/>
        <v>-65526</v>
      </c>
      <c r="K39">
        <f t="shared" si="16"/>
        <v>-256</v>
      </c>
      <c r="L39">
        <f t="shared" si="17"/>
        <v>-192</v>
      </c>
      <c r="M39">
        <f t="shared" si="18"/>
        <v>36864</v>
      </c>
      <c r="N39">
        <f t="shared" si="19"/>
        <v>144</v>
      </c>
      <c r="O39">
        <f t="shared" si="20"/>
        <v>-144</v>
      </c>
      <c r="P39">
        <f t="shared" si="21"/>
        <v>48</v>
      </c>
      <c r="Q39">
        <f t="shared" si="22"/>
        <v>2784</v>
      </c>
      <c r="R39">
        <f t="shared" si="23"/>
        <v>11</v>
      </c>
      <c r="S39">
        <f t="shared" si="24"/>
        <v>-181</v>
      </c>
      <c r="T39">
        <f t="shared" si="25"/>
        <v>-0.70703125</v>
      </c>
      <c r="U39">
        <f t="shared" si="26"/>
        <v>-0.70710678118654746</v>
      </c>
      <c r="V39">
        <f t="shared" si="27"/>
        <v>-7.5531186547461715E-5</v>
      </c>
      <c r="W39">
        <f t="shared" si="28"/>
        <v>1.0682863953674144E-4</v>
      </c>
    </row>
    <row r="40" spans="1:23">
      <c r="A40">
        <v>57</v>
      </c>
      <c r="B40">
        <f t="shared" si="7"/>
        <v>5.5959619142068187</v>
      </c>
      <c r="C40">
        <f t="shared" si="8"/>
        <v>-0.68722339297276758</v>
      </c>
      <c r="D40">
        <f t="shared" si="9"/>
        <v>-175.9291886010285</v>
      </c>
      <c r="E40">
        <f t="shared" si="10"/>
        <v>-176</v>
      </c>
      <c r="F40">
        <f t="shared" si="11"/>
        <v>30976</v>
      </c>
      <c r="G40">
        <f t="shared" si="12"/>
        <v>121</v>
      </c>
      <c r="H40">
        <f t="shared" si="13"/>
        <v>12584</v>
      </c>
      <c r="I40">
        <f t="shared" si="14"/>
        <v>49</v>
      </c>
      <c r="J40">
        <f t="shared" si="15"/>
        <v>-57376</v>
      </c>
      <c r="K40">
        <f t="shared" si="16"/>
        <v>-224</v>
      </c>
      <c r="L40">
        <f t="shared" si="17"/>
        <v>-175</v>
      </c>
      <c r="M40">
        <f t="shared" si="18"/>
        <v>30625</v>
      </c>
      <c r="N40">
        <f t="shared" si="19"/>
        <v>120</v>
      </c>
      <c r="O40">
        <f t="shared" si="20"/>
        <v>-120</v>
      </c>
      <c r="P40">
        <f t="shared" si="21"/>
        <v>55</v>
      </c>
      <c r="Q40">
        <f t="shared" si="22"/>
        <v>3190</v>
      </c>
      <c r="R40">
        <f t="shared" si="23"/>
        <v>12</v>
      </c>
      <c r="S40">
        <f t="shared" si="24"/>
        <v>-163</v>
      </c>
      <c r="T40">
        <f t="shared" si="25"/>
        <v>-0.63671875</v>
      </c>
      <c r="U40">
        <f t="shared" si="26"/>
        <v>-0.63439328416364571</v>
      </c>
      <c r="V40">
        <f t="shared" si="27"/>
        <v>2.3254658363542902E-3</v>
      </c>
      <c r="W40">
        <f t="shared" si="28"/>
        <v>-3.6522653626177809E-3</v>
      </c>
    </row>
    <row r="41" spans="1:23">
      <c r="A41">
        <v>58</v>
      </c>
      <c r="B41">
        <f t="shared" si="7"/>
        <v>5.6941366846315002</v>
      </c>
      <c r="C41">
        <f t="shared" si="8"/>
        <v>-0.58904862254808599</v>
      </c>
      <c r="D41">
        <f t="shared" si="9"/>
        <v>-150.79644737231001</v>
      </c>
      <c r="E41">
        <f t="shared" si="10"/>
        <v>-151</v>
      </c>
      <c r="F41">
        <f t="shared" si="11"/>
        <v>22801</v>
      </c>
      <c r="G41">
        <f t="shared" si="12"/>
        <v>89</v>
      </c>
      <c r="H41">
        <f t="shared" si="13"/>
        <v>9256</v>
      </c>
      <c r="I41">
        <f t="shared" si="14"/>
        <v>36</v>
      </c>
      <c r="J41">
        <f t="shared" si="15"/>
        <v>-49226</v>
      </c>
      <c r="K41">
        <f t="shared" si="16"/>
        <v>-192</v>
      </c>
      <c r="L41">
        <f t="shared" si="17"/>
        <v>-156</v>
      </c>
      <c r="M41">
        <f t="shared" si="18"/>
        <v>24336</v>
      </c>
      <c r="N41">
        <f t="shared" si="19"/>
        <v>95</v>
      </c>
      <c r="O41">
        <f t="shared" si="20"/>
        <v>-95</v>
      </c>
      <c r="P41">
        <f t="shared" si="21"/>
        <v>61</v>
      </c>
      <c r="Q41">
        <f t="shared" si="22"/>
        <v>3538</v>
      </c>
      <c r="R41">
        <f t="shared" si="23"/>
        <v>14</v>
      </c>
      <c r="S41">
        <f t="shared" si="24"/>
        <v>-142</v>
      </c>
      <c r="T41">
        <f t="shared" si="25"/>
        <v>-0.5546875</v>
      </c>
      <c r="U41">
        <f t="shared" si="26"/>
        <v>-0.55557023301960207</v>
      </c>
      <c r="V41">
        <f t="shared" si="27"/>
        <v>-8.8273301960206663E-4</v>
      </c>
      <c r="W41">
        <f t="shared" si="28"/>
        <v>1.5914060071699229E-3</v>
      </c>
    </row>
    <row r="42" spans="1:23">
      <c r="A42">
        <v>59</v>
      </c>
      <c r="B42">
        <f t="shared" si="7"/>
        <v>5.7923114550561809</v>
      </c>
      <c r="C42">
        <f t="shared" si="8"/>
        <v>-0.49087385212340529</v>
      </c>
      <c r="D42">
        <f t="shared" si="9"/>
        <v>-125.66370614359175</v>
      </c>
      <c r="E42">
        <f t="shared" si="10"/>
        <v>-126</v>
      </c>
      <c r="F42">
        <f t="shared" si="11"/>
        <v>15876</v>
      </c>
      <c r="G42">
        <f t="shared" si="12"/>
        <v>62</v>
      </c>
      <c r="H42">
        <f t="shared" si="13"/>
        <v>6448</v>
      </c>
      <c r="I42">
        <f t="shared" si="14"/>
        <v>25</v>
      </c>
      <c r="J42">
        <f t="shared" si="15"/>
        <v>-41076</v>
      </c>
      <c r="K42">
        <f t="shared" si="16"/>
        <v>-160</v>
      </c>
      <c r="L42">
        <f t="shared" si="17"/>
        <v>-135</v>
      </c>
      <c r="M42">
        <f t="shared" si="18"/>
        <v>18225</v>
      </c>
      <c r="N42">
        <f t="shared" si="19"/>
        <v>71</v>
      </c>
      <c r="O42">
        <f t="shared" si="20"/>
        <v>-71</v>
      </c>
      <c r="P42">
        <f t="shared" si="21"/>
        <v>64</v>
      </c>
      <c r="Q42">
        <f t="shared" si="22"/>
        <v>3712</v>
      </c>
      <c r="R42">
        <f t="shared" si="23"/>
        <v>15</v>
      </c>
      <c r="S42">
        <f t="shared" si="24"/>
        <v>-120</v>
      </c>
      <c r="T42">
        <f t="shared" si="25"/>
        <v>-0.46875</v>
      </c>
      <c r="U42">
        <f t="shared" si="26"/>
        <v>-0.47139673682599775</v>
      </c>
      <c r="V42">
        <f t="shared" si="27"/>
        <v>-2.6467368259977531E-3</v>
      </c>
      <c r="W42">
        <f t="shared" si="28"/>
        <v>5.6463718954618729E-3</v>
      </c>
    </row>
    <row r="43" spans="1:23">
      <c r="A43">
        <v>60</v>
      </c>
      <c r="B43">
        <f t="shared" si="7"/>
        <v>5.8904862254808616</v>
      </c>
      <c r="C43">
        <f t="shared" si="8"/>
        <v>-0.39269908169872458</v>
      </c>
      <c r="D43">
        <f t="shared" si="9"/>
        <v>-100.53096491487349</v>
      </c>
      <c r="E43">
        <f t="shared" si="10"/>
        <v>-101</v>
      </c>
      <c r="F43">
        <f t="shared" si="11"/>
        <v>10201</v>
      </c>
      <c r="G43">
        <f t="shared" si="12"/>
        <v>40</v>
      </c>
      <c r="H43">
        <f t="shared" si="13"/>
        <v>4160</v>
      </c>
      <c r="I43">
        <f t="shared" si="14"/>
        <v>16</v>
      </c>
      <c r="J43">
        <f t="shared" si="15"/>
        <v>-32926</v>
      </c>
      <c r="K43">
        <f t="shared" si="16"/>
        <v>-129</v>
      </c>
      <c r="L43">
        <f t="shared" si="17"/>
        <v>-113</v>
      </c>
      <c r="M43">
        <f t="shared" si="18"/>
        <v>12769</v>
      </c>
      <c r="N43">
        <f t="shared" si="19"/>
        <v>50</v>
      </c>
      <c r="O43">
        <f t="shared" si="20"/>
        <v>-50</v>
      </c>
      <c r="P43">
        <f t="shared" si="21"/>
        <v>63</v>
      </c>
      <c r="Q43">
        <f t="shared" si="22"/>
        <v>3654</v>
      </c>
      <c r="R43">
        <f t="shared" si="23"/>
        <v>14</v>
      </c>
      <c r="S43">
        <f t="shared" si="24"/>
        <v>-99</v>
      </c>
      <c r="T43">
        <f t="shared" si="25"/>
        <v>-0.38671875</v>
      </c>
      <c r="U43">
        <f t="shared" si="26"/>
        <v>-0.38268343236509017</v>
      </c>
      <c r="V43">
        <f t="shared" si="27"/>
        <v>4.0353176349098296E-3</v>
      </c>
      <c r="W43">
        <f t="shared" si="28"/>
        <v>-1.0434760752898146E-2</v>
      </c>
    </row>
    <row r="44" spans="1:23">
      <c r="A44">
        <v>61</v>
      </c>
      <c r="B44">
        <f t="shared" si="7"/>
        <v>5.9886609959055432</v>
      </c>
      <c r="C44">
        <f t="shared" si="8"/>
        <v>-0.29452431127404299</v>
      </c>
      <c r="D44">
        <f t="shared" si="9"/>
        <v>-75.398223686155006</v>
      </c>
      <c r="E44">
        <f t="shared" si="10"/>
        <v>-75</v>
      </c>
      <c r="F44">
        <f t="shared" si="11"/>
        <v>5625</v>
      </c>
      <c r="G44">
        <f t="shared" si="12"/>
        <v>22</v>
      </c>
      <c r="H44">
        <f t="shared" si="13"/>
        <v>2288</v>
      </c>
      <c r="I44">
        <f t="shared" si="14"/>
        <v>9</v>
      </c>
      <c r="J44">
        <f t="shared" si="15"/>
        <v>-24450</v>
      </c>
      <c r="K44">
        <f t="shared" si="16"/>
        <v>-96</v>
      </c>
      <c r="L44">
        <f t="shared" si="17"/>
        <v>-87</v>
      </c>
      <c r="M44">
        <f t="shared" si="18"/>
        <v>7569</v>
      </c>
      <c r="N44">
        <f t="shared" si="19"/>
        <v>30</v>
      </c>
      <c r="O44">
        <f t="shared" si="20"/>
        <v>-30</v>
      </c>
      <c r="P44">
        <f t="shared" si="21"/>
        <v>57</v>
      </c>
      <c r="Q44">
        <f t="shared" si="22"/>
        <v>3306</v>
      </c>
      <c r="R44">
        <f t="shared" si="23"/>
        <v>13</v>
      </c>
      <c r="S44">
        <f t="shared" si="24"/>
        <v>-74</v>
      </c>
      <c r="T44">
        <f t="shared" si="25"/>
        <v>-0.2890625</v>
      </c>
      <c r="U44">
        <f t="shared" si="26"/>
        <v>-0.29028467725446228</v>
      </c>
      <c r="V44">
        <f t="shared" si="27"/>
        <v>-1.2221772544622755E-3</v>
      </c>
      <c r="W44">
        <f t="shared" si="28"/>
        <v>4.2280726640857103E-3</v>
      </c>
    </row>
    <row r="45" spans="1:23">
      <c r="A45">
        <v>62</v>
      </c>
      <c r="B45">
        <f t="shared" si="7"/>
        <v>6.0868357663302239</v>
      </c>
      <c r="C45">
        <f t="shared" si="8"/>
        <v>-0.19634954084936229</v>
      </c>
      <c r="D45">
        <f t="shared" si="9"/>
        <v>-50.265482457436747</v>
      </c>
      <c r="E45">
        <f t="shared" si="10"/>
        <v>-50</v>
      </c>
      <c r="F45">
        <f t="shared" si="11"/>
        <v>2500</v>
      </c>
      <c r="G45">
        <f t="shared" si="12"/>
        <v>10</v>
      </c>
      <c r="H45">
        <f t="shared" si="13"/>
        <v>1040</v>
      </c>
      <c r="I45">
        <f t="shared" si="14"/>
        <v>4</v>
      </c>
      <c r="J45">
        <f t="shared" si="15"/>
        <v>-16300</v>
      </c>
      <c r="K45">
        <f t="shared" si="16"/>
        <v>-64</v>
      </c>
      <c r="L45">
        <f t="shared" si="17"/>
        <v>-60</v>
      </c>
      <c r="M45">
        <f t="shared" si="18"/>
        <v>3600</v>
      </c>
      <c r="N45">
        <f t="shared" si="19"/>
        <v>14</v>
      </c>
      <c r="O45">
        <f t="shared" si="20"/>
        <v>-14</v>
      </c>
      <c r="P45">
        <f t="shared" si="21"/>
        <v>46</v>
      </c>
      <c r="Q45">
        <f t="shared" si="22"/>
        <v>2668</v>
      </c>
      <c r="R45">
        <f t="shared" si="23"/>
        <v>10</v>
      </c>
      <c r="S45">
        <f t="shared" si="24"/>
        <v>-50</v>
      </c>
      <c r="T45">
        <f t="shared" si="25"/>
        <v>-0.1953125</v>
      </c>
      <c r="U45">
        <f t="shared" si="26"/>
        <v>-0.19509032201612847</v>
      </c>
      <c r="V45">
        <f t="shared" si="27"/>
        <v>2.2217798387152987E-4</v>
      </c>
      <c r="W45">
        <f t="shared" si="28"/>
        <v>-1.1375512774222329E-3</v>
      </c>
    </row>
    <row r="46" spans="1:23">
      <c r="A46">
        <v>63</v>
      </c>
      <c r="B46">
        <f t="shared" si="7"/>
        <v>6.1850105367549055</v>
      </c>
      <c r="C46">
        <f t="shared" si="8"/>
        <v>-9.8174770424680702E-2</v>
      </c>
      <c r="D46">
        <f t="shared" si="9"/>
        <v>-25.13274122871826</v>
      </c>
      <c r="E46">
        <f t="shared" si="10"/>
        <v>-25</v>
      </c>
      <c r="F46">
        <f t="shared" si="11"/>
        <v>625</v>
      </c>
      <c r="G46">
        <f t="shared" si="12"/>
        <v>2</v>
      </c>
      <c r="H46">
        <f t="shared" si="13"/>
        <v>208</v>
      </c>
      <c r="I46">
        <f t="shared" si="14"/>
        <v>1</v>
      </c>
      <c r="J46">
        <f t="shared" si="15"/>
        <v>-8150</v>
      </c>
      <c r="K46">
        <f t="shared" si="16"/>
        <v>-32</v>
      </c>
      <c r="L46">
        <f t="shared" si="17"/>
        <v>-31</v>
      </c>
      <c r="M46">
        <f t="shared" si="18"/>
        <v>961</v>
      </c>
      <c r="N46">
        <f t="shared" si="19"/>
        <v>4</v>
      </c>
      <c r="O46">
        <f t="shared" si="20"/>
        <v>-4</v>
      </c>
      <c r="P46">
        <f t="shared" si="21"/>
        <v>27</v>
      </c>
      <c r="Q46">
        <f t="shared" si="22"/>
        <v>1566</v>
      </c>
      <c r="R46">
        <f t="shared" si="23"/>
        <v>6</v>
      </c>
      <c r="S46">
        <f t="shared" si="24"/>
        <v>-25</v>
      </c>
      <c r="T46">
        <f t="shared" si="25"/>
        <v>-9.765625E-2</v>
      </c>
      <c r="U46">
        <f t="shared" si="26"/>
        <v>-9.8017140329560271E-2</v>
      </c>
      <c r="V46">
        <f t="shared" si="27"/>
        <v>-3.6089032956027056E-4</v>
      </c>
      <c r="W46">
        <f t="shared" si="28"/>
        <v>3.6955169746971704E-3</v>
      </c>
    </row>
    <row r="47" spans="1:23">
      <c r="A47">
        <v>64</v>
      </c>
      <c r="B47">
        <f t="shared" si="7"/>
        <v>6.2831853071795862</v>
      </c>
      <c r="C47">
        <f t="shared" si="8"/>
        <v>0</v>
      </c>
      <c r="D47">
        <f t="shared" si="9"/>
        <v>0</v>
      </c>
      <c r="E47">
        <f t="shared" si="10"/>
        <v>0</v>
      </c>
      <c r="F47">
        <f t="shared" si="11"/>
        <v>0</v>
      </c>
      <c r="G47">
        <f t="shared" si="12"/>
        <v>0</v>
      </c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N47">
        <f t="shared" si="19"/>
        <v>0</v>
      </c>
      <c r="O47">
        <f t="shared" si="20"/>
        <v>0</v>
      </c>
      <c r="P47">
        <f t="shared" si="21"/>
        <v>0</v>
      </c>
      <c r="Q47">
        <f t="shared" si="22"/>
        <v>0</v>
      </c>
      <c r="R47">
        <f t="shared" si="23"/>
        <v>0</v>
      </c>
      <c r="S47">
        <f t="shared" si="24"/>
        <v>0</v>
      </c>
      <c r="T47">
        <f t="shared" si="25"/>
        <v>0</v>
      </c>
      <c r="U47">
        <f t="shared" si="26"/>
        <v>0</v>
      </c>
      <c r="V47">
        <f t="shared" si="27"/>
        <v>0</v>
      </c>
      <c r="W47" t="e">
        <f t="shared" si="28"/>
        <v>#DIV/0!</v>
      </c>
    </row>
    <row r="48" spans="1:23">
      <c r="A48">
        <v>65</v>
      </c>
      <c r="B48">
        <f>A48/32*PI()</f>
        <v>6.3813600776042669</v>
      </c>
      <c r="C48">
        <f t="shared" si="8"/>
        <v>9.8174770424680702E-2</v>
      </c>
      <c r="D48">
        <f t="shared" si="9"/>
        <v>25.13274122871826</v>
      </c>
      <c r="E48">
        <f t="shared" si="10"/>
        <v>25</v>
      </c>
      <c r="F48">
        <f>E48*E48</f>
        <v>625</v>
      </c>
      <c r="G48">
        <f>ROUND(F48/$B$3,0)</f>
        <v>2</v>
      </c>
      <c r="H48">
        <f>G48*$B$10</f>
        <v>208</v>
      </c>
      <c r="I48">
        <f>ROUND(H48/$B$3,0)</f>
        <v>1</v>
      </c>
      <c r="J48">
        <f>E48*$B$9</f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P48*$B$11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7"/>
        <v>3.6089032956027056E-4</v>
      </c>
      <c r="W48">
        <f t="shared" si="28"/>
        <v>3.6955169746971704E-3</v>
      </c>
    </row>
    <row r="49" spans="1:23">
      <c r="A49">
        <v>66</v>
      </c>
      <c r="B49">
        <f t="shared" si="7"/>
        <v>6.4795348480289485</v>
      </c>
      <c r="C49">
        <f t="shared" ref="C49:C89" si="29">-2*PI()+B49</f>
        <v>0.19634954084936229</v>
      </c>
      <c r="D49">
        <f t="shared" ref="D49:D89" si="30">C49*$B$3</f>
        <v>50.265482457436747</v>
      </c>
      <c r="E49">
        <f t="shared" ref="E49:E89" si="31">ROUND(D49,0)</f>
        <v>50</v>
      </c>
      <c r="F49">
        <f t="shared" si="11"/>
        <v>2500</v>
      </c>
      <c r="G49">
        <f t="shared" si="12"/>
        <v>10</v>
      </c>
      <c r="H49">
        <f t="shared" si="13"/>
        <v>1040</v>
      </c>
      <c r="I49">
        <f t="shared" si="14"/>
        <v>4</v>
      </c>
      <c r="J49">
        <f t="shared" ref="J49:J72" si="32">E49*$B$9</f>
        <v>16300</v>
      </c>
      <c r="K49">
        <f t="shared" si="16"/>
        <v>64</v>
      </c>
      <c r="L49">
        <f t="shared" ref="L49:L72" si="33">IF(E49&lt;0,K49+I49,K49-I49)</f>
        <v>60</v>
      </c>
      <c r="M49">
        <f t="shared" si="18"/>
        <v>3600</v>
      </c>
      <c r="N49">
        <f t="shared" si="19"/>
        <v>14</v>
      </c>
      <c r="O49">
        <f t="shared" ref="O49:O72" si="34">IF(L49&lt;0,0-N49,N49)</f>
        <v>14</v>
      </c>
      <c r="P49">
        <f t="shared" ref="P49:P72" si="35">O49-L49</f>
        <v>-46</v>
      </c>
      <c r="Q49">
        <f t="shared" si="22"/>
        <v>-2668</v>
      </c>
      <c r="R49">
        <f t="shared" si="23"/>
        <v>-10</v>
      </c>
      <c r="S49">
        <f t="shared" ref="S49:S72" si="36">R49+L49</f>
        <v>50</v>
      </c>
      <c r="T49">
        <f t="shared" si="25"/>
        <v>0.1953125</v>
      </c>
      <c r="U49">
        <f t="shared" ref="U49:U72" si="37">SIN(C49)</f>
        <v>0.19509032201612847</v>
      </c>
      <c r="V49">
        <f t="shared" ref="V49:V89" si="38">U49-T49</f>
        <v>-2.2217798387152987E-4</v>
      </c>
      <c r="W49">
        <f t="shared" ref="W49:W89" si="39">V49/T49</f>
        <v>-1.1375512774222329E-3</v>
      </c>
    </row>
    <row r="50" spans="1:23">
      <c r="A50">
        <v>67</v>
      </c>
      <c r="B50">
        <f t="shared" si="7"/>
        <v>6.5777096184536292</v>
      </c>
      <c r="C50">
        <f t="shared" si="29"/>
        <v>0.29452431127404299</v>
      </c>
      <c r="D50">
        <f t="shared" si="30"/>
        <v>75.398223686155006</v>
      </c>
      <c r="E50">
        <f t="shared" si="31"/>
        <v>75</v>
      </c>
      <c r="F50">
        <f t="shared" si="11"/>
        <v>5625</v>
      </c>
      <c r="G50">
        <f t="shared" si="12"/>
        <v>22</v>
      </c>
      <c r="H50">
        <f t="shared" si="13"/>
        <v>2288</v>
      </c>
      <c r="I50">
        <f t="shared" si="14"/>
        <v>9</v>
      </c>
      <c r="J50">
        <f t="shared" si="32"/>
        <v>24450</v>
      </c>
      <c r="K50">
        <f t="shared" si="16"/>
        <v>96</v>
      </c>
      <c r="L50">
        <f t="shared" si="33"/>
        <v>87</v>
      </c>
      <c r="M50">
        <f t="shared" si="18"/>
        <v>7569</v>
      </c>
      <c r="N50">
        <f t="shared" si="19"/>
        <v>30</v>
      </c>
      <c r="O50">
        <f t="shared" si="34"/>
        <v>30</v>
      </c>
      <c r="P50">
        <f t="shared" si="35"/>
        <v>-57</v>
      </c>
      <c r="Q50">
        <f t="shared" si="22"/>
        <v>-3306</v>
      </c>
      <c r="R50">
        <f t="shared" si="23"/>
        <v>-13</v>
      </c>
      <c r="S50">
        <f t="shared" si="36"/>
        <v>74</v>
      </c>
      <c r="T50">
        <f t="shared" si="25"/>
        <v>0.2890625</v>
      </c>
      <c r="U50">
        <f t="shared" si="37"/>
        <v>0.29028467725446228</v>
      </c>
      <c r="V50">
        <f t="shared" si="38"/>
        <v>1.2221772544622755E-3</v>
      </c>
      <c r="W50">
        <f t="shared" si="39"/>
        <v>4.2280726640857103E-3</v>
      </c>
    </row>
    <row r="51" spans="1:23">
      <c r="A51">
        <v>68</v>
      </c>
      <c r="B51">
        <f t="shared" si="7"/>
        <v>6.6758843888783108</v>
      </c>
      <c r="C51">
        <f t="shared" si="29"/>
        <v>0.39269908169872458</v>
      </c>
      <c r="D51">
        <f t="shared" si="30"/>
        <v>100.53096491487349</v>
      </c>
      <c r="E51">
        <f t="shared" si="31"/>
        <v>101</v>
      </c>
      <c r="F51">
        <f t="shared" si="11"/>
        <v>10201</v>
      </c>
      <c r="G51">
        <f t="shared" si="12"/>
        <v>40</v>
      </c>
      <c r="H51">
        <f t="shared" si="13"/>
        <v>4160</v>
      </c>
      <c r="I51">
        <f t="shared" si="14"/>
        <v>16</v>
      </c>
      <c r="J51">
        <f t="shared" si="32"/>
        <v>32926</v>
      </c>
      <c r="K51">
        <f t="shared" si="16"/>
        <v>129</v>
      </c>
      <c r="L51">
        <f t="shared" si="33"/>
        <v>113</v>
      </c>
      <c r="M51">
        <f t="shared" si="18"/>
        <v>12769</v>
      </c>
      <c r="N51">
        <f t="shared" si="19"/>
        <v>50</v>
      </c>
      <c r="O51">
        <f t="shared" si="34"/>
        <v>50</v>
      </c>
      <c r="P51">
        <f t="shared" si="35"/>
        <v>-63</v>
      </c>
      <c r="Q51">
        <f t="shared" si="22"/>
        <v>-3654</v>
      </c>
      <c r="R51">
        <f t="shared" si="23"/>
        <v>-14</v>
      </c>
      <c r="S51">
        <f t="shared" si="36"/>
        <v>99</v>
      </c>
      <c r="T51">
        <f t="shared" si="25"/>
        <v>0.38671875</v>
      </c>
      <c r="U51">
        <f t="shared" si="37"/>
        <v>0.38268343236509017</v>
      </c>
      <c r="V51">
        <f t="shared" si="38"/>
        <v>-4.0353176349098296E-3</v>
      </c>
      <c r="W51">
        <f t="shared" si="39"/>
        <v>-1.0434760752898146E-2</v>
      </c>
    </row>
    <row r="52" spans="1:23">
      <c r="A52">
        <v>69</v>
      </c>
      <c r="B52">
        <f t="shared" si="7"/>
        <v>6.7740591593029915</v>
      </c>
      <c r="C52">
        <f t="shared" si="29"/>
        <v>0.49087385212340529</v>
      </c>
      <c r="D52">
        <f t="shared" si="30"/>
        <v>125.66370614359175</v>
      </c>
      <c r="E52">
        <f t="shared" si="31"/>
        <v>126</v>
      </c>
      <c r="F52">
        <f t="shared" si="11"/>
        <v>15876</v>
      </c>
      <c r="G52">
        <f t="shared" si="12"/>
        <v>62</v>
      </c>
      <c r="H52">
        <f t="shared" si="13"/>
        <v>6448</v>
      </c>
      <c r="I52">
        <f t="shared" si="14"/>
        <v>25</v>
      </c>
      <c r="J52">
        <f t="shared" si="32"/>
        <v>41076</v>
      </c>
      <c r="K52">
        <f t="shared" si="16"/>
        <v>160</v>
      </c>
      <c r="L52">
        <f t="shared" si="33"/>
        <v>135</v>
      </c>
      <c r="M52">
        <f t="shared" si="18"/>
        <v>18225</v>
      </c>
      <c r="N52">
        <f t="shared" si="19"/>
        <v>71</v>
      </c>
      <c r="O52">
        <f t="shared" si="34"/>
        <v>71</v>
      </c>
      <c r="P52">
        <f t="shared" si="35"/>
        <v>-64</v>
      </c>
      <c r="Q52">
        <f t="shared" si="22"/>
        <v>-3712</v>
      </c>
      <c r="R52">
        <f t="shared" si="23"/>
        <v>-15</v>
      </c>
      <c r="S52">
        <f t="shared" si="36"/>
        <v>120</v>
      </c>
      <c r="T52">
        <f t="shared" si="25"/>
        <v>0.46875</v>
      </c>
      <c r="U52">
        <f t="shared" si="37"/>
        <v>0.47139673682599775</v>
      </c>
      <c r="V52">
        <f t="shared" si="38"/>
        <v>2.6467368259977531E-3</v>
      </c>
      <c r="W52">
        <f t="shared" si="39"/>
        <v>5.6463718954618729E-3</v>
      </c>
    </row>
    <row r="53" spans="1:23">
      <c r="A53">
        <v>70</v>
      </c>
      <c r="B53">
        <f t="shared" si="7"/>
        <v>6.8722339297276722</v>
      </c>
      <c r="C53">
        <f t="shared" si="29"/>
        <v>0.58904862254808599</v>
      </c>
      <c r="D53">
        <f t="shared" si="30"/>
        <v>150.79644737231001</v>
      </c>
      <c r="E53">
        <f t="shared" si="31"/>
        <v>151</v>
      </c>
      <c r="F53">
        <f t="shared" si="11"/>
        <v>22801</v>
      </c>
      <c r="G53">
        <f t="shared" si="12"/>
        <v>89</v>
      </c>
      <c r="H53">
        <f t="shared" si="13"/>
        <v>9256</v>
      </c>
      <c r="I53">
        <f t="shared" si="14"/>
        <v>36</v>
      </c>
      <c r="J53">
        <f t="shared" si="32"/>
        <v>49226</v>
      </c>
      <c r="K53">
        <f t="shared" si="16"/>
        <v>192</v>
      </c>
      <c r="L53">
        <f t="shared" si="33"/>
        <v>156</v>
      </c>
      <c r="M53">
        <f t="shared" si="18"/>
        <v>24336</v>
      </c>
      <c r="N53">
        <f t="shared" si="19"/>
        <v>95</v>
      </c>
      <c r="O53">
        <f t="shared" si="34"/>
        <v>95</v>
      </c>
      <c r="P53">
        <f t="shared" si="35"/>
        <v>-61</v>
      </c>
      <c r="Q53">
        <f t="shared" si="22"/>
        <v>-3538</v>
      </c>
      <c r="R53">
        <f t="shared" si="23"/>
        <v>-14</v>
      </c>
      <c r="S53">
        <f t="shared" si="36"/>
        <v>142</v>
      </c>
      <c r="T53">
        <f t="shared" si="25"/>
        <v>0.5546875</v>
      </c>
      <c r="U53">
        <f t="shared" si="37"/>
        <v>0.55557023301960207</v>
      </c>
      <c r="V53">
        <f t="shared" si="38"/>
        <v>8.8273301960206663E-4</v>
      </c>
      <c r="W53">
        <f t="shared" si="39"/>
        <v>1.5914060071699229E-3</v>
      </c>
    </row>
    <row r="54" spans="1:23">
      <c r="A54">
        <v>71</v>
      </c>
      <c r="B54">
        <f t="shared" si="7"/>
        <v>6.9704087001523538</v>
      </c>
      <c r="C54">
        <f t="shared" si="29"/>
        <v>0.68722339297276758</v>
      </c>
      <c r="D54">
        <f t="shared" si="30"/>
        <v>175.9291886010285</v>
      </c>
      <c r="E54">
        <f t="shared" si="31"/>
        <v>176</v>
      </c>
      <c r="F54">
        <f t="shared" si="11"/>
        <v>30976</v>
      </c>
      <c r="G54">
        <f t="shared" si="12"/>
        <v>121</v>
      </c>
      <c r="H54">
        <f t="shared" si="13"/>
        <v>12584</v>
      </c>
      <c r="I54">
        <f t="shared" si="14"/>
        <v>49</v>
      </c>
      <c r="J54">
        <f t="shared" si="32"/>
        <v>57376</v>
      </c>
      <c r="K54">
        <f t="shared" si="16"/>
        <v>224</v>
      </c>
      <c r="L54">
        <f t="shared" si="33"/>
        <v>175</v>
      </c>
      <c r="M54">
        <f t="shared" si="18"/>
        <v>30625</v>
      </c>
      <c r="N54">
        <f t="shared" si="19"/>
        <v>120</v>
      </c>
      <c r="O54">
        <f t="shared" si="34"/>
        <v>120</v>
      </c>
      <c r="P54">
        <f t="shared" si="35"/>
        <v>-55</v>
      </c>
      <c r="Q54">
        <f t="shared" si="22"/>
        <v>-3190</v>
      </c>
      <c r="R54">
        <f t="shared" si="23"/>
        <v>-12</v>
      </c>
      <c r="S54">
        <f t="shared" si="36"/>
        <v>163</v>
      </c>
      <c r="T54">
        <f t="shared" si="25"/>
        <v>0.63671875</v>
      </c>
      <c r="U54">
        <f t="shared" si="37"/>
        <v>0.63439328416364571</v>
      </c>
      <c r="V54">
        <f t="shared" si="38"/>
        <v>-2.3254658363542902E-3</v>
      </c>
      <c r="W54">
        <f t="shared" si="39"/>
        <v>-3.6522653626177809E-3</v>
      </c>
    </row>
    <row r="55" spans="1:23">
      <c r="A55">
        <v>72</v>
      </c>
      <c r="B55">
        <f t="shared" si="7"/>
        <v>7.0685834705770345</v>
      </c>
      <c r="C55">
        <f t="shared" si="29"/>
        <v>0.78539816339744828</v>
      </c>
      <c r="D55">
        <f t="shared" si="30"/>
        <v>201.06192982974676</v>
      </c>
      <c r="E55">
        <f t="shared" si="31"/>
        <v>201</v>
      </c>
      <c r="F55">
        <f t="shared" si="11"/>
        <v>40401</v>
      </c>
      <c r="G55">
        <f t="shared" si="12"/>
        <v>158</v>
      </c>
      <c r="H55">
        <f t="shared" si="13"/>
        <v>16432</v>
      </c>
      <c r="I55">
        <f t="shared" si="14"/>
        <v>64</v>
      </c>
      <c r="J55">
        <f t="shared" si="32"/>
        <v>65526</v>
      </c>
      <c r="K55">
        <f t="shared" si="16"/>
        <v>256</v>
      </c>
      <c r="L55">
        <f t="shared" si="33"/>
        <v>192</v>
      </c>
      <c r="M55">
        <f t="shared" si="18"/>
        <v>36864</v>
      </c>
      <c r="N55">
        <f t="shared" si="19"/>
        <v>144</v>
      </c>
      <c r="O55">
        <f t="shared" si="34"/>
        <v>144</v>
      </c>
      <c r="P55">
        <f t="shared" si="35"/>
        <v>-48</v>
      </c>
      <c r="Q55">
        <f t="shared" si="22"/>
        <v>-2784</v>
      </c>
      <c r="R55">
        <f t="shared" si="23"/>
        <v>-11</v>
      </c>
      <c r="S55">
        <f t="shared" si="36"/>
        <v>181</v>
      </c>
      <c r="T55">
        <f t="shared" si="25"/>
        <v>0.70703125</v>
      </c>
      <c r="U55">
        <f t="shared" si="37"/>
        <v>0.70710678118654746</v>
      </c>
      <c r="V55">
        <f t="shared" si="38"/>
        <v>7.5531186547461715E-5</v>
      </c>
      <c r="W55">
        <f t="shared" si="39"/>
        <v>1.0682863953674144E-4</v>
      </c>
    </row>
    <row r="56" spans="1:23">
      <c r="A56">
        <v>73</v>
      </c>
      <c r="B56">
        <f t="shared" si="7"/>
        <v>7.1667582410017152</v>
      </c>
      <c r="C56">
        <f t="shared" si="29"/>
        <v>0.88357293382212898</v>
      </c>
      <c r="D56">
        <f t="shared" si="30"/>
        <v>226.19467105846502</v>
      </c>
      <c r="E56">
        <f t="shared" si="31"/>
        <v>226</v>
      </c>
      <c r="F56">
        <f t="shared" si="11"/>
        <v>51076</v>
      </c>
      <c r="G56">
        <f t="shared" si="12"/>
        <v>200</v>
      </c>
      <c r="H56">
        <f t="shared" si="13"/>
        <v>20800</v>
      </c>
      <c r="I56">
        <f t="shared" si="14"/>
        <v>81</v>
      </c>
      <c r="J56">
        <f t="shared" si="32"/>
        <v>73676</v>
      </c>
      <c r="K56">
        <f t="shared" si="16"/>
        <v>288</v>
      </c>
      <c r="L56">
        <f t="shared" si="33"/>
        <v>207</v>
      </c>
      <c r="M56">
        <f t="shared" si="18"/>
        <v>42849</v>
      </c>
      <c r="N56">
        <f t="shared" si="19"/>
        <v>167</v>
      </c>
      <c r="O56">
        <f t="shared" si="34"/>
        <v>167</v>
      </c>
      <c r="P56">
        <f t="shared" si="35"/>
        <v>-40</v>
      </c>
      <c r="Q56">
        <f t="shared" si="22"/>
        <v>-2320</v>
      </c>
      <c r="R56">
        <f t="shared" si="23"/>
        <v>-9</v>
      </c>
      <c r="S56">
        <f t="shared" si="36"/>
        <v>198</v>
      </c>
      <c r="T56">
        <f t="shared" si="25"/>
        <v>0.7734375</v>
      </c>
      <c r="U56">
        <f t="shared" si="37"/>
        <v>0.77301045336273677</v>
      </c>
      <c r="V56">
        <f t="shared" si="38"/>
        <v>-4.2704663726322867E-4</v>
      </c>
      <c r="W56">
        <f t="shared" si="39"/>
        <v>-5.5214110676457843E-4</v>
      </c>
    </row>
    <row r="57" spans="1:23">
      <c r="A57">
        <v>74</v>
      </c>
      <c r="B57">
        <f t="shared" si="7"/>
        <v>7.2649330114263968</v>
      </c>
      <c r="C57">
        <f t="shared" si="29"/>
        <v>0.98174770424681057</v>
      </c>
      <c r="D57">
        <f t="shared" si="30"/>
        <v>251.32741228718351</v>
      </c>
      <c r="E57">
        <f t="shared" si="31"/>
        <v>251</v>
      </c>
      <c r="F57">
        <f t="shared" si="11"/>
        <v>63001</v>
      </c>
      <c r="G57">
        <f t="shared" si="12"/>
        <v>246</v>
      </c>
      <c r="H57">
        <f t="shared" si="13"/>
        <v>25584</v>
      </c>
      <c r="I57">
        <f t="shared" si="14"/>
        <v>100</v>
      </c>
      <c r="J57">
        <f t="shared" si="32"/>
        <v>81826</v>
      </c>
      <c r="K57">
        <f t="shared" si="16"/>
        <v>320</v>
      </c>
      <c r="L57">
        <f t="shared" si="33"/>
        <v>220</v>
      </c>
      <c r="M57">
        <f t="shared" si="18"/>
        <v>48400</v>
      </c>
      <c r="N57">
        <f t="shared" si="19"/>
        <v>189</v>
      </c>
      <c r="O57">
        <f t="shared" si="34"/>
        <v>189</v>
      </c>
      <c r="P57">
        <f t="shared" si="35"/>
        <v>-31</v>
      </c>
      <c r="Q57">
        <f t="shared" si="22"/>
        <v>-1798</v>
      </c>
      <c r="R57">
        <f t="shared" si="23"/>
        <v>-7</v>
      </c>
      <c r="S57">
        <f t="shared" si="36"/>
        <v>213</v>
      </c>
      <c r="T57">
        <f t="shared" si="25"/>
        <v>0.83203125</v>
      </c>
      <c r="U57">
        <f t="shared" si="37"/>
        <v>0.83146961230254535</v>
      </c>
      <c r="V57">
        <f t="shared" si="38"/>
        <v>-5.6163769745465331E-4</v>
      </c>
      <c r="W57">
        <f t="shared" si="39"/>
        <v>-6.7501995562625002E-4</v>
      </c>
    </row>
    <row r="58" spans="1:23">
      <c r="A58">
        <v>75</v>
      </c>
      <c r="B58">
        <f t="shared" si="7"/>
        <v>7.3631077818510775</v>
      </c>
      <c r="C58">
        <f t="shared" si="29"/>
        <v>1.0799224746714913</v>
      </c>
      <c r="D58">
        <f t="shared" si="30"/>
        <v>276.46015351590177</v>
      </c>
      <c r="E58">
        <f t="shared" si="31"/>
        <v>276</v>
      </c>
      <c r="F58">
        <f t="shared" si="11"/>
        <v>76176</v>
      </c>
      <c r="G58">
        <f t="shared" si="12"/>
        <v>298</v>
      </c>
      <c r="H58">
        <f t="shared" si="13"/>
        <v>30992</v>
      </c>
      <c r="I58">
        <f t="shared" si="14"/>
        <v>121</v>
      </c>
      <c r="J58">
        <f t="shared" si="32"/>
        <v>89976</v>
      </c>
      <c r="K58">
        <f t="shared" si="16"/>
        <v>351</v>
      </c>
      <c r="L58">
        <f t="shared" si="33"/>
        <v>230</v>
      </c>
      <c r="M58">
        <f t="shared" si="18"/>
        <v>52900</v>
      </c>
      <c r="N58">
        <f t="shared" si="19"/>
        <v>207</v>
      </c>
      <c r="O58">
        <f t="shared" si="34"/>
        <v>207</v>
      </c>
      <c r="P58">
        <f t="shared" si="35"/>
        <v>-23</v>
      </c>
      <c r="Q58">
        <f t="shared" si="22"/>
        <v>-1334</v>
      </c>
      <c r="R58">
        <f t="shared" si="23"/>
        <v>-5</v>
      </c>
      <c r="S58">
        <f t="shared" si="36"/>
        <v>225</v>
      </c>
      <c r="T58">
        <f t="shared" si="25"/>
        <v>0.87890625</v>
      </c>
      <c r="U58">
        <f t="shared" si="37"/>
        <v>0.88192126434835494</v>
      </c>
      <c r="V58">
        <f t="shared" si="38"/>
        <v>3.0150143483549385E-3</v>
      </c>
      <c r="W58">
        <f t="shared" si="39"/>
        <v>3.4304163252393965E-3</v>
      </c>
    </row>
    <row r="59" spans="1:23">
      <c r="A59">
        <v>76</v>
      </c>
      <c r="B59">
        <f t="shared" si="7"/>
        <v>7.4612825522757582</v>
      </c>
      <c r="C59">
        <f t="shared" si="29"/>
        <v>1.178097245096172</v>
      </c>
      <c r="D59">
        <f t="shared" si="30"/>
        <v>301.59289474462003</v>
      </c>
      <c r="E59">
        <f t="shared" si="31"/>
        <v>302</v>
      </c>
      <c r="F59">
        <f t="shared" si="11"/>
        <v>91204</v>
      </c>
      <c r="G59">
        <f t="shared" si="12"/>
        <v>356</v>
      </c>
      <c r="H59">
        <f t="shared" si="13"/>
        <v>37024</v>
      </c>
      <c r="I59">
        <f t="shared" si="14"/>
        <v>145</v>
      </c>
      <c r="J59">
        <f t="shared" si="32"/>
        <v>98452</v>
      </c>
      <c r="K59">
        <f t="shared" si="16"/>
        <v>385</v>
      </c>
      <c r="L59">
        <f t="shared" si="33"/>
        <v>240</v>
      </c>
      <c r="M59">
        <f t="shared" si="18"/>
        <v>57600</v>
      </c>
      <c r="N59">
        <f t="shared" si="19"/>
        <v>225</v>
      </c>
      <c r="O59">
        <f t="shared" si="34"/>
        <v>225</v>
      </c>
      <c r="P59">
        <f t="shared" si="35"/>
        <v>-15</v>
      </c>
      <c r="Q59">
        <f t="shared" si="22"/>
        <v>-870</v>
      </c>
      <c r="R59">
        <f t="shared" si="23"/>
        <v>-3</v>
      </c>
      <c r="S59">
        <f t="shared" si="36"/>
        <v>237</v>
      </c>
      <c r="T59">
        <f t="shared" si="25"/>
        <v>0.92578125</v>
      </c>
      <c r="U59">
        <f t="shared" si="37"/>
        <v>0.92387953251128652</v>
      </c>
      <c r="V59">
        <f t="shared" si="38"/>
        <v>-1.9017174887134836E-3</v>
      </c>
      <c r="W59">
        <f t="shared" si="39"/>
        <v>-2.0541758527875603E-3</v>
      </c>
    </row>
    <row r="60" spans="1:23">
      <c r="A60">
        <v>77</v>
      </c>
      <c r="B60">
        <f t="shared" si="7"/>
        <v>7.5594573227004398</v>
      </c>
      <c r="C60">
        <f t="shared" si="29"/>
        <v>1.2762720155208536</v>
      </c>
      <c r="D60">
        <f t="shared" si="30"/>
        <v>326.72563597333851</v>
      </c>
      <c r="E60">
        <f t="shared" si="31"/>
        <v>327</v>
      </c>
      <c r="F60">
        <f t="shared" si="11"/>
        <v>106929</v>
      </c>
      <c r="G60">
        <f t="shared" si="12"/>
        <v>418</v>
      </c>
      <c r="H60">
        <f t="shared" si="13"/>
        <v>43472</v>
      </c>
      <c r="I60">
        <f t="shared" si="14"/>
        <v>170</v>
      </c>
      <c r="J60">
        <f t="shared" si="32"/>
        <v>106602</v>
      </c>
      <c r="K60">
        <f t="shared" si="16"/>
        <v>416</v>
      </c>
      <c r="L60">
        <f t="shared" si="33"/>
        <v>246</v>
      </c>
      <c r="M60">
        <f t="shared" si="18"/>
        <v>60516</v>
      </c>
      <c r="N60">
        <f t="shared" si="19"/>
        <v>236</v>
      </c>
      <c r="O60">
        <f t="shared" si="34"/>
        <v>236</v>
      </c>
      <c r="P60">
        <f t="shared" si="35"/>
        <v>-10</v>
      </c>
      <c r="Q60">
        <f t="shared" si="22"/>
        <v>-580</v>
      </c>
      <c r="R60">
        <f t="shared" si="23"/>
        <v>-2</v>
      </c>
      <c r="S60">
        <f t="shared" si="36"/>
        <v>244</v>
      </c>
      <c r="T60">
        <f t="shared" si="25"/>
        <v>0.953125</v>
      </c>
      <c r="U60">
        <f t="shared" si="37"/>
        <v>0.95694033573220894</v>
      </c>
      <c r="V60">
        <f t="shared" si="38"/>
        <v>3.8153357322089354E-3</v>
      </c>
      <c r="W60">
        <f t="shared" si="39"/>
        <v>4.002975194448719E-3</v>
      </c>
    </row>
    <row r="61" spans="1:23">
      <c r="A61">
        <v>78</v>
      </c>
      <c r="B61">
        <f t="shared" si="7"/>
        <v>7.6576320931251205</v>
      </c>
      <c r="C61">
        <f t="shared" si="29"/>
        <v>1.3744467859455343</v>
      </c>
      <c r="D61">
        <f t="shared" si="30"/>
        <v>351.85837720205677</v>
      </c>
      <c r="E61">
        <f t="shared" si="31"/>
        <v>352</v>
      </c>
      <c r="F61">
        <f t="shared" si="11"/>
        <v>123904</v>
      </c>
      <c r="G61">
        <f t="shared" si="12"/>
        <v>484</v>
      </c>
      <c r="H61">
        <f t="shared" si="13"/>
        <v>50336</v>
      </c>
      <c r="I61">
        <f t="shared" si="14"/>
        <v>197</v>
      </c>
      <c r="J61">
        <f t="shared" si="32"/>
        <v>114752</v>
      </c>
      <c r="K61">
        <f t="shared" si="16"/>
        <v>448</v>
      </c>
      <c r="L61">
        <f t="shared" si="33"/>
        <v>251</v>
      </c>
      <c r="M61">
        <f t="shared" si="18"/>
        <v>63001</v>
      </c>
      <c r="N61">
        <f t="shared" si="19"/>
        <v>246</v>
      </c>
      <c r="O61">
        <f t="shared" si="34"/>
        <v>246</v>
      </c>
      <c r="P61">
        <f t="shared" si="35"/>
        <v>-5</v>
      </c>
      <c r="Q61">
        <f t="shared" si="22"/>
        <v>-290</v>
      </c>
      <c r="R61">
        <f t="shared" si="23"/>
        <v>-1</v>
      </c>
      <c r="S61">
        <f t="shared" si="36"/>
        <v>250</v>
      </c>
      <c r="T61">
        <f t="shared" si="25"/>
        <v>0.9765625</v>
      </c>
      <c r="U61">
        <f t="shared" si="37"/>
        <v>0.98078528040323043</v>
      </c>
      <c r="V61">
        <f t="shared" si="38"/>
        <v>4.2227804032304306E-3</v>
      </c>
      <c r="W61">
        <f t="shared" si="39"/>
        <v>4.3241271329079612E-3</v>
      </c>
    </row>
    <row r="62" spans="1:23">
      <c r="A62">
        <v>79</v>
      </c>
      <c r="B62">
        <f t="shared" si="7"/>
        <v>7.7558068635498021</v>
      </c>
      <c r="C62">
        <f t="shared" si="29"/>
        <v>1.4726215563702159</v>
      </c>
      <c r="D62">
        <f t="shared" si="30"/>
        <v>376.99111843077526</v>
      </c>
      <c r="E62">
        <f t="shared" si="31"/>
        <v>377</v>
      </c>
      <c r="F62">
        <f t="shared" si="11"/>
        <v>142129</v>
      </c>
      <c r="G62">
        <f t="shared" si="12"/>
        <v>555</v>
      </c>
      <c r="H62">
        <f t="shared" si="13"/>
        <v>57720</v>
      </c>
      <c r="I62">
        <f t="shared" si="14"/>
        <v>225</v>
      </c>
      <c r="J62">
        <f t="shared" si="32"/>
        <v>122902</v>
      </c>
      <c r="K62">
        <f t="shared" si="16"/>
        <v>480</v>
      </c>
      <c r="L62">
        <f t="shared" si="33"/>
        <v>255</v>
      </c>
      <c r="M62">
        <f t="shared" si="18"/>
        <v>65025</v>
      </c>
      <c r="N62">
        <f t="shared" si="19"/>
        <v>254</v>
      </c>
      <c r="O62">
        <f t="shared" si="34"/>
        <v>254</v>
      </c>
      <c r="P62">
        <f t="shared" si="35"/>
        <v>-1</v>
      </c>
      <c r="Q62">
        <f t="shared" si="22"/>
        <v>-58</v>
      </c>
      <c r="R62">
        <f t="shared" si="23"/>
        <v>0</v>
      </c>
      <c r="S62">
        <f t="shared" si="36"/>
        <v>255</v>
      </c>
      <c r="T62">
        <f t="shared" si="25"/>
        <v>0.99609375</v>
      </c>
      <c r="U62">
        <f t="shared" si="37"/>
        <v>0.99518472667219693</v>
      </c>
      <c r="V62">
        <f t="shared" si="38"/>
        <v>-9.0902332780307127E-4</v>
      </c>
      <c r="W62">
        <f t="shared" si="39"/>
        <v>-9.1258812516700489E-4</v>
      </c>
    </row>
    <row r="63" spans="1:23">
      <c r="A63">
        <v>80</v>
      </c>
      <c r="B63">
        <f t="shared" si="7"/>
        <v>7.8539816339744828</v>
      </c>
      <c r="C63">
        <f t="shared" si="29"/>
        <v>1.5707963267948966</v>
      </c>
      <c r="D63">
        <f t="shared" si="30"/>
        <v>402.12385965949352</v>
      </c>
      <c r="E63">
        <f t="shared" si="31"/>
        <v>402</v>
      </c>
      <c r="F63">
        <f t="shared" si="11"/>
        <v>161604</v>
      </c>
      <c r="G63">
        <f t="shared" si="12"/>
        <v>631</v>
      </c>
      <c r="H63">
        <f t="shared" si="13"/>
        <v>65624</v>
      </c>
      <c r="I63">
        <f t="shared" si="14"/>
        <v>256</v>
      </c>
      <c r="J63">
        <f t="shared" si="32"/>
        <v>131052</v>
      </c>
      <c r="K63">
        <f t="shared" si="16"/>
        <v>512</v>
      </c>
      <c r="L63">
        <f t="shared" si="33"/>
        <v>256</v>
      </c>
      <c r="M63">
        <f t="shared" si="18"/>
        <v>65536</v>
      </c>
      <c r="N63">
        <f t="shared" si="19"/>
        <v>256</v>
      </c>
      <c r="O63">
        <f t="shared" si="34"/>
        <v>256</v>
      </c>
      <c r="P63">
        <f t="shared" si="35"/>
        <v>0</v>
      </c>
      <c r="Q63">
        <f t="shared" si="22"/>
        <v>0</v>
      </c>
      <c r="R63">
        <f t="shared" si="23"/>
        <v>0</v>
      </c>
      <c r="S63">
        <f t="shared" si="36"/>
        <v>256</v>
      </c>
      <c r="T63">
        <f t="shared" si="25"/>
        <v>1</v>
      </c>
      <c r="U63">
        <f t="shared" si="37"/>
        <v>1</v>
      </c>
      <c r="V63">
        <f t="shared" si="38"/>
        <v>0</v>
      </c>
      <c r="W63">
        <f t="shared" si="39"/>
        <v>0</v>
      </c>
    </row>
    <row r="64" spans="1:23">
      <c r="A64">
        <v>81</v>
      </c>
      <c r="B64">
        <f t="shared" si="7"/>
        <v>7.9521564043991635</v>
      </c>
      <c r="C64">
        <f t="shared" si="29"/>
        <v>1.6689710972195773</v>
      </c>
      <c r="D64">
        <f t="shared" si="30"/>
        <v>427.25660088821178</v>
      </c>
      <c r="E64">
        <f t="shared" si="31"/>
        <v>427</v>
      </c>
      <c r="F64">
        <f t="shared" si="11"/>
        <v>182329</v>
      </c>
      <c r="G64">
        <f t="shared" si="12"/>
        <v>712</v>
      </c>
      <c r="H64">
        <f t="shared" si="13"/>
        <v>74048</v>
      </c>
      <c r="I64">
        <f t="shared" si="14"/>
        <v>289</v>
      </c>
      <c r="J64">
        <f t="shared" si="32"/>
        <v>139202</v>
      </c>
      <c r="K64">
        <f t="shared" si="16"/>
        <v>544</v>
      </c>
      <c r="L64">
        <f t="shared" si="33"/>
        <v>255</v>
      </c>
      <c r="M64">
        <f t="shared" si="18"/>
        <v>65025</v>
      </c>
      <c r="N64">
        <f t="shared" si="19"/>
        <v>254</v>
      </c>
      <c r="O64">
        <f t="shared" si="34"/>
        <v>254</v>
      </c>
      <c r="P64">
        <f t="shared" si="35"/>
        <v>-1</v>
      </c>
      <c r="Q64">
        <f t="shared" si="22"/>
        <v>-58</v>
      </c>
      <c r="R64">
        <f t="shared" si="23"/>
        <v>0</v>
      </c>
      <c r="S64">
        <f t="shared" si="36"/>
        <v>255</v>
      </c>
      <c r="T64">
        <f t="shared" si="25"/>
        <v>0.99609375</v>
      </c>
      <c r="U64">
        <f t="shared" si="37"/>
        <v>0.99518472667219693</v>
      </c>
      <c r="V64">
        <f t="shared" si="38"/>
        <v>-9.0902332780307127E-4</v>
      </c>
      <c r="W64">
        <f t="shared" si="39"/>
        <v>-9.1258812516700489E-4</v>
      </c>
    </row>
    <row r="65" spans="1:23">
      <c r="A65">
        <v>82</v>
      </c>
      <c r="B65">
        <f t="shared" si="7"/>
        <v>8.0503311748238442</v>
      </c>
      <c r="C65">
        <f t="shared" si="29"/>
        <v>1.767145867644258</v>
      </c>
      <c r="D65">
        <f t="shared" si="30"/>
        <v>452.38934211693004</v>
      </c>
      <c r="E65">
        <f t="shared" si="31"/>
        <v>452</v>
      </c>
      <c r="F65">
        <f t="shared" si="11"/>
        <v>204304</v>
      </c>
      <c r="G65">
        <f t="shared" si="12"/>
        <v>798</v>
      </c>
      <c r="H65">
        <f t="shared" si="13"/>
        <v>82992</v>
      </c>
      <c r="I65">
        <f t="shared" si="14"/>
        <v>324</v>
      </c>
      <c r="J65">
        <f t="shared" si="32"/>
        <v>147352</v>
      </c>
      <c r="K65">
        <f t="shared" si="16"/>
        <v>576</v>
      </c>
      <c r="L65">
        <f t="shared" si="33"/>
        <v>252</v>
      </c>
      <c r="M65">
        <f t="shared" si="18"/>
        <v>63504</v>
      </c>
      <c r="N65">
        <f t="shared" si="19"/>
        <v>248</v>
      </c>
      <c r="O65">
        <f t="shared" si="34"/>
        <v>248</v>
      </c>
      <c r="P65">
        <f t="shared" si="35"/>
        <v>-4</v>
      </c>
      <c r="Q65">
        <f t="shared" si="22"/>
        <v>-232</v>
      </c>
      <c r="R65">
        <f t="shared" si="23"/>
        <v>-1</v>
      </c>
      <c r="S65">
        <f t="shared" si="36"/>
        <v>251</v>
      </c>
      <c r="T65">
        <f t="shared" si="25"/>
        <v>0.98046875</v>
      </c>
      <c r="U65">
        <f t="shared" si="37"/>
        <v>0.98078528040323054</v>
      </c>
      <c r="V65">
        <f t="shared" si="38"/>
        <v>3.165304032305416E-4</v>
      </c>
      <c r="W65">
        <f t="shared" si="39"/>
        <v>3.228357897490783E-4</v>
      </c>
    </row>
    <row r="66" spans="1:23">
      <c r="A66">
        <v>83</v>
      </c>
      <c r="B66">
        <f t="shared" si="7"/>
        <v>8.1485059452485267</v>
      </c>
      <c r="C66">
        <f t="shared" si="29"/>
        <v>1.8653206380689404</v>
      </c>
      <c r="D66">
        <f t="shared" si="30"/>
        <v>477.52208334564875</v>
      </c>
      <c r="E66">
        <f t="shared" si="31"/>
        <v>478</v>
      </c>
      <c r="F66">
        <f t="shared" si="11"/>
        <v>228484</v>
      </c>
      <c r="G66">
        <f t="shared" si="12"/>
        <v>893</v>
      </c>
      <c r="H66">
        <f t="shared" si="13"/>
        <v>92872</v>
      </c>
      <c r="I66">
        <f t="shared" si="14"/>
        <v>363</v>
      </c>
      <c r="J66">
        <f t="shared" si="32"/>
        <v>155828</v>
      </c>
      <c r="K66">
        <f t="shared" si="16"/>
        <v>609</v>
      </c>
      <c r="L66">
        <f t="shared" si="33"/>
        <v>246</v>
      </c>
      <c r="M66">
        <f t="shared" si="18"/>
        <v>60516</v>
      </c>
      <c r="N66">
        <f t="shared" si="19"/>
        <v>236</v>
      </c>
      <c r="O66">
        <f t="shared" si="34"/>
        <v>236</v>
      </c>
      <c r="P66">
        <f t="shared" si="35"/>
        <v>-10</v>
      </c>
      <c r="Q66">
        <f t="shared" si="22"/>
        <v>-580</v>
      </c>
      <c r="R66">
        <f t="shared" si="23"/>
        <v>-2</v>
      </c>
      <c r="S66">
        <f t="shared" si="36"/>
        <v>244</v>
      </c>
      <c r="T66">
        <f t="shared" si="25"/>
        <v>0.953125</v>
      </c>
      <c r="U66">
        <f t="shared" si="37"/>
        <v>0.95694033573220871</v>
      </c>
      <c r="V66">
        <f t="shared" si="38"/>
        <v>3.8153357322087134E-3</v>
      </c>
      <c r="W66">
        <f t="shared" si="39"/>
        <v>4.0029751944484857E-3</v>
      </c>
    </row>
    <row r="67" spans="1:23">
      <c r="A67">
        <v>84</v>
      </c>
      <c r="B67">
        <f t="shared" si="7"/>
        <v>8.2466807156732074</v>
      </c>
      <c r="C67">
        <f t="shared" si="29"/>
        <v>1.9634954084936211</v>
      </c>
      <c r="D67">
        <f t="shared" si="30"/>
        <v>502.65482457436701</v>
      </c>
      <c r="E67">
        <f t="shared" si="31"/>
        <v>503</v>
      </c>
      <c r="F67">
        <f t="shared" si="11"/>
        <v>253009</v>
      </c>
      <c r="G67">
        <f t="shared" si="12"/>
        <v>988</v>
      </c>
      <c r="H67">
        <f t="shared" si="13"/>
        <v>102752</v>
      </c>
      <c r="I67">
        <f t="shared" si="14"/>
        <v>401</v>
      </c>
      <c r="J67">
        <f t="shared" si="32"/>
        <v>163978</v>
      </c>
      <c r="K67">
        <f t="shared" si="16"/>
        <v>641</v>
      </c>
      <c r="L67">
        <f t="shared" si="33"/>
        <v>240</v>
      </c>
      <c r="M67">
        <f t="shared" si="18"/>
        <v>57600</v>
      </c>
      <c r="N67">
        <f t="shared" si="19"/>
        <v>225</v>
      </c>
      <c r="O67">
        <f t="shared" si="34"/>
        <v>225</v>
      </c>
      <c r="P67">
        <f t="shared" si="35"/>
        <v>-15</v>
      </c>
      <c r="Q67">
        <f t="shared" si="22"/>
        <v>-870</v>
      </c>
      <c r="R67">
        <f t="shared" si="23"/>
        <v>-3</v>
      </c>
      <c r="S67">
        <f t="shared" si="36"/>
        <v>237</v>
      </c>
      <c r="T67">
        <f t="shared" si="25"/>
        <v>0.92578125</v>
      </c>
      <c r="U67">
        <f t="shared" si="37"/>
        <v>0.92387953251128663</v>
      </c>
      <c r="V67">
        <f t="shared" si="38"/>
        <v>-1.9017174887133725E-3</v>
      </c>
      <c r="W67">
        <f t="shared" si="39"/>
        <v>-2.0541758527874406E-3</v>
      </c>
    </row>
    <row r="68" spans="1:23">
      <c r="A68">
        <v>85</v>
      </c>
      <c r="B68">
        <f t="shared" si="7"/>
        <v>8.3448554860978881</v>
      </c>
      <c r="C68">
        <f t="shared" si="29"/>
        <v>2.0616701789183018</v>
      </c>
      <c r="D68">
        <f t="shared" si="30"/>
        <v>527.78756580308527</v>
      </c>
      <c r="E68">
        <f t="shared" si="31"/>
        <v>528</v>
      </c>
      <c r="F68">
        <f t="shared" si="11"/>
        <v>278784</v>
      </c>
      <c r="G68">
        <f t="shared" si="12"/>
        <v>1089</v>
      </c>
      <c r="H68">
        <f t="shared" si="13"/>
        <v>113256</v>
      </c>
      <c r="I68">
        <f t="shared" si="14"/>
        <v>442</v>
      </c>
      <c r="J68">
        <f t="shared" si="32"/>
        <v>172128</v>
      </c>
      <c r="K68">
        <f t="shared" si="16"/>
        <v>672</v>
      </c>
      <c r="L68">
        <f t="shared" si="33"/>
        <v>230</v>
      </c>
      <c r="M68">
        <f t="shared" si="18"/>
        <v>52900</v>
      </c>
      <c r="N68">
        <f t="shared" si="19"/>
        <v>207</v>
      </c>
      <c r="O68">
        <f t="shared" si="34"/>
        <v>207</v>
      </c>
      <c r="P68">
        <f t="shared" si="35"/>
        <v>-23</v>
      </c>
      <c r="Q68">
        <f t="shared" si="22"/>
        <v>-1334</v>
      </c>
      <c r="R68">
        <f t="shared" si="23"/>
        <v>-5</v>
      </c>
      <c r="S68">
        <f t="shared" si="36"/>
        <v>225</v>
      </c>
      <c r="T68">
        <f t="shared" si="25"/>
        <v>0.87890625</v>
      </c>
      <c r="U68">
        <f t="shared" si="37"/>
        <v>0.88192126434835505</v>
      </c>
      <c r="V68">
        <f t="shared" si="38"/>
        <v>3.0150143483550496E-3</v>
      </c>
      <c r="W68">
        <f t="shared" si="39"/>
        <v>3.4304163252395232E-3</v>
      </c>
    </row>
    <row r="69" spans="1:23">
      <c r="A69">
        <v>86</v>
      </c>
      <c r="B69">
        <f t="shared" si="7"/>
        <v>8.4430302565225688</v>
      </c>
      <c r="C69">
        <f t="shared" si="29"/>
        <v>2.1598449493429825</v>
      </c>
      <c r="D69">
        <f t="shared" si="30"/>
        <v>552.92030703180353</v>
      </c>
      <c r="E69">
        <f t="shared" si="31"/>
        <v>553</v>
      </c>
      <c r="F69">
        <f t="shared" si="11"/>
        <v>305809</v>
      </c>
      <c r="G69">
        <f t="shared" si="12"/>
        <v>1195</v>
      </c>
      <c r="H69">
        <f t="shared" si="13"/>
        <v>124280</v>
      </c>
      <c r="I69">
        <f t="shared" si="14"/>
        <v>485</v>
      </c>
      <c r="J69">
        <f t="shared" si="32"/>
        <v>180278</v>
      </c>
      <c r="K69">
        <f t="shared" si="16"/>
        <v>704</v>
      </c>
      <c r="L69">
        <f t="shared" si="33"/>
        <v>219</v>
      </c>
      <c r="M69">
        <f t="shared" si="18"/>
        <v>47961</v>
      </c>
      <c r="N69">
        <f t="shared" si="19"/>
        <v>187</v>
      </c>
      <c r="O69">
        <f t="shared" si="34"/>
        <v>187</v>
      </c>
      <c r="P69">
        <f t="shared" si="35"/>
        <v>-32</v>
      </c>
      <c r="Q69">
        <f t="shared" si="22"/>
        <v>-1856</v>
      </c>
      <c r="R69">
        <f t="shared" si="23"/>
        <v>-7</v>
      </c>
      <c r="S69">
        <f t="shared" si="36"/>
        <v>212</v>
      </c>
      <c r="T69">
        <f t="shared" si="25"/>
        <v>0.828125</v>
      </c>
      <c r="U69">
        <f t="shared" si="37"/>
        <v>0.83146961230254546</v>
      </c>
      <c r="V69">
        <f t="shared" si="38"/>
        <v>3.3446123025454577E-3</v>
      </c>
      <c r="W69">
        <f t="shared" si="39"/>
        <v>4.0387771200548926E-3</v>
      </c>
    </row>
    <row r="70" spans="1:23">
      <c r="A70">
        <v>87</v>
      </c>
      <c r="B70">
        <f t="shared" si="7"/>
        <v>8.5412050269472495</v>
      </c>
      <c r="C70">
        <f t="shared" si="29"/>
        <v>2.2580197197676632</v>
      </c>
      <c r="D70">
        <f t="shared" si="30"/>
        <v>578.05304826052179</v>
      </c>
      <c r="E70">
        <f t="shared" si="31"/>
        <v>578</v>
      </c>
      <c r="F70">
        <f t="shared" si="11"/>
        <v>334084</v>
      </c>
      <c r="G70">
        <f t="shared" si="12"/>
        <v>1305</v>
      </c>
      <c r="H70">
        <f t="shared" si="13"/>
        <v>135720</v>
      </c>
      <c r="I70">
        <f t="shared" si="14"/>
        <v>530</v>
      </c>
      <c r="J70">
        <f t="shared" si="32"/>
        <v>188428</v>
      </c>
      <c r="K70">
        <f t="shared" si="16"/>
        <v>736</v>
      </c>
      <c r="L70">
        <f t="shared" si="33"/>
        <v>206</v>
      </c>
      <c r="M70">
        <f t="shared" si="18"/>
        <v>42436</v>
      </c>
      <c r="N70">
        <f t="shared" si="19"/>
        <v>166</v>
      </c>
      <c r="O70">
        <f t="shared" si="34"/>
        <v>166</v>
      </c>
      <c r="P70">
        <f t="shared" si="35"/>
        <v>-40</v>
      </c>
      <c r="Q70">
        <f t="shared" si="22"/>
        <v>-2320</v>
      </c>
      <c r="R70">
        <f t="shared" si="23"/>
        <v>-9</v>
      </c>
      <c r="S70">
        <f t="shared" si="36"/>
        <v>197</v>
      </c>
      <c r="T70">
        <f t="shared" si="25"/>
        <v>0.76953125</v>
      </c>
      <c r="U70">
        <f t="shared" si="37"/>
        <v>0.77301045336273733</v>
      </c>
      <c r="V70">
        <f t="shared" si="38"/>
        <v>3.4792033627373264E-3</v>
      </c>
      <c r="W70">
        <f t="shared" si="39"/>
        <v>4.5211982784809923E-3</v>
      </c>
    </row>
    <row r="71" spans="1:23">
      <c r="A71">
        <v>88</v>
      </c>
      <c r="B71">
        <f t="shared" si="7"/>
        <v>8.6393797973719302</v>
      </c>
      <c r="C71">
        <f t="shared" si="29"/>
        <v>2.3561944901923439</v>
      </c>
      <c r="D71">
        <f t="shared" si="30"/>
        <v>603.18578948924005</v>
      </c>
      <c r="E71">
        <f t="shared" si="31"/>
        <v>603</v>
      </c>
      <c r="F71">
        <f t="shared" si="11"/>
        <v>363609</v>
      </c>
      <c r="G71">
        <f t="shared" si="12"/>
        <v>1420</v>
      </c>
      <c r="H71">
        <f t="shared" si="13"/>
        <v>147680</v>
      </c>
      <c r="I71">
        <f t="shared" si="14"/>
        <v>577</v>
      </c>
      <c r="J71">
        <f t="shared" si="32"/>
        <v>196578</v>
      </c>
      <c r="K71">
        <f t="shared" si="16"/>
        <v>768</v>
      </c>
      <c r="L71">
        <f t="shared" si="33"/>
        <v>191</v>
      </c>
      <c r="M71">
        <f t="shared" si="18"/>
        <v>36481</v>
      </c>
      <c r="N71">
        <f t="shared" si="19"/>
        <v>143</v>
      </c>
      <c r="O71">
        <f t="shared" si="34"/>
        <v>143</v>
      </c>
      <c r="P71">
        <f t="shared" si="35"/>
        <v>-48</v>
      </c>
      <c r="Q71">
        <f t="shared" si="22"/>
        <v>-2784</v>
      </c>
      <c r="R71">
        <f t="shared" si="23"/>
        <v>-11</v>
      </c>
      <c r="S71">
        <f t="shared" si="36"/>
        <v>180</v>
      </c>
      <c r="T71">
        <f t="shared" si="25"/>
        <v>0.703125</v>
      </c>
      <c r="U71">
        <f t="shared" si="37"/>
        <v>0.70710678118654824</v>
      </c>
      <c r="V71">
        <f t="shared" si="38"/>
        <v>3.9817811865482389E-3</v>
      </c>
      <c r="W71">
        <f t="shared" si="39"/>
        <v>5.6629776875352731E-3</v>
      </c>
    </row>
    <row r="72" spans="1:23">
      <c r="A72">
        <v>89</v>
      </c>
      <c r="B72">
        <f t="shared" si="7"/>
        <v>8.7375545677966127</v>
      </c>
      <c r="C72">
        <f t="shared" si="29"/>
        <v>2.4543692606170264</v>
      </c>
      <c r="D72">
        <f t="shared" si="30"/>
        <v>628.31853071795877</v>
      </c>
      <c r="E72">
        <f t="shared" si="31"/>
        <v>628</v>
      </c>
      <c r="F72">
        <f t="shared" si="11"/>
        <v>394384</v>
      </c>
      <c r="G72">
        <f t="shared" si="12"/>
        <v>1541</v>
      </c>
      <c r="H72">
        <f t="shared" si="13"/>
        <v>160264</v>
      </c>
      <c r="I72">
        <f t="shared" si="14"/>
        <v>626</v>
      </c>
      <c r="J72">
        <f t="shared" si="32"/>
        <v>204728</v>
      </c>
      <c r="K72">
        <f t="shared" si="16"/>
        <v>800</v>
      </c>
      <c r="L72">
        <f t="shared" si="33"/>
        <v>174</v>
      </c>
      <c r="M72">
        <f t="shared" si="18"/>
        <v>30276</v>
      </c>
      <c r="N72">
        <f t="shared" si="19"/>
        <v>118</v>
      </c>
      <c r="O72">
        <f t="shared" si="34"/>
        <v>118</v>
      </c>
      <c r="P72">
        <f t="shared" si="35"/>
        <v>-56</v>
      </c>
      <c r="Q72">
        <f t="shared" si="22"/>
        <v>-3248</v>
      </c>
      <c r="R72">
        <f t="shared" si="23"/>
        <v>-13</v>
      </c>
      <c r="S72">
        <f t="shared" si="36"/>
        <v>161</v>
      </c>
      <c r="T72">
        <f t="shared" si="25"/>
        <v>0.62890625</v>
      </c>
      <c r="U72">
        <f t="shared" si="37"/>
        <v>0.63439328416364515</v>
      </c>
      <c r="V72">
        <f t="shared" si="38"/>
        <v>5.4870341636451547E-3</v>
      </c>
      <c r="W72">
        <f t="shared" si="39"/>
        <v>8.7247251297711773E-3</v>
      </c>
    </row>
    <row r="73" spans="1:23">
      <c r="A73">
        <v>90</v>
      </c>
      <c r="B73">
        <f>A73/32*PI()</f>
        <v>8.8357293382212934</v>
      </c>
      <c r="C73">
        <f t="shared" si="29"/>
        <v>2.5525440310417071</v>
      </c>
      <c r="D73">
        <f t="shared" si="30"/>
        <v>653.45127194667702</v>
      </c>
      <c r="E73">
        <f t="shared" si="31"/>
        <v>653</v>
      </c>
      <c r="F73">
        <f>E73*E73</f>
        <v>426409</v>
      </c>
      <c r="G73">
        <f>ROUND(F73/$B$3,0)</f>
        <v>1666</v>
      </c>
      <c r="H73">
        <f>G73*$B$10</f>
        <v>173264</v>
      </c>
      <c r="I73">
        <f>ROUND(H73/$B$3,0)</f>
        <v>677</v>
      </c>
      <c r="J73">
        <f>E73*$B$9</f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P73*$B$11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8"/>
        <v>4.7889830196021776E-3</v>
      </c>
      <c r="W73">
        <f t="shared" si="39"/>
        <v>8.694891156157146E-3</v>
      </c>
    </row>
    <row r="74" spans="1:23">
      <c r="A74">
        <v>91</v>
      </c>
      <c r="B74">
        <f t="shared" si="7"/>
        <v>8.9339041086459741</v>
      </c>
      <c r="C74">
        <f t="shared" si="29"/>
        <v>2.6507188014663878</v>
      </c>
      <c r="D74">
        <f t="shared" si="30"/>
        <v>678.58401317539528</v>
      </c>
      <c r="E74">
        <f t="shared" si="31"/>
        <v>679</v>
      </c>
      <c r="F74">
        <f t="shared" si="11"/>
        <v>461041</v>
      </c>
      <c r="G74">
        <f t="shared" si="12"/>
        <v>1801</v>
      </c>
      <c r="H74">
        <f t="shared" si="13"/>
        <v>187304</v>
      </c>
      <c r="I74">
        <f t="shared" si="14"/>
        <v>732</v>
      </c>
      <c r="J74">
        <f t="shared" ref="J74:J89" si="40">E74*$B$9</f>
        <v>221354</v>
      </c>
      <c r="K74">
        <f t="shared" si="16"/>
        <v>865</v>
      </c>
      <c r="L74">
        <f t="shared" ref="L74:L89" si="41">IF(E74&lt;0,K74+I74,K74-I74)</f>
        <v>133</v>
      </c>
      <c r="M74">
        <f t="shared" si="18"/>
        <v>17689</v>
      </c>
      <c r="N74">
        <f t="shared" si="19"/>
        <v>69</v>
      </c>
      <c r="O74">
        <f t="shared" ref="O74:O89" si="42">IF(L74&lt;0,0-N74,N74)</f>
        <v>69</v>
      </c>
      <c r="P74">
        <f t="shared" ref="P74:P89" si="43">O74-L74</f>
        <v>-64</v>
      </c>
      <c r="Q74">
        <f t="shared" si="22"/>
        <v>-3712</v>
      </c>
      <c r="R74">
        <f t="shared" si="23"/>
        <v>-15</v>
      </c>
      <c r="S74">
        <f t="shared" ref="S74:S89" si="44">R74+L74</f>
        <v>118</v>
      </c>
      <c r="T74">
        <f t="shared" si="25"/>
        <v>0.4609375</v>
      </c>
      <c r="U74">
        <f t="shared" ref="U74:U89" si="45">SIN(C74)</f>
        <v>0.47139673682599786</v>
      </c>
      <c r="V74">
        <f t="shared" si="38"/>
        <v>1.0459236825997864E-2</v>
      </c>
      <c r="W74">
        <f t="shared" si="39"/>
        <v>2.2691225656402147E-2</v>
      </c>
    </row>
    <row r="75" spans="1:23">
      <c r="A75">
        <v>92</v>
      </c>
      <c r="B75">
        <f t="shared" si="7"/>
        <v>9.0320788790706548</v>
      </c>
      <c r="C75">
        <f t="shared" si="29"/>
        <v>2.7488935718910685</v>
      </c>
      <c r="D75">
        <f t="shared" si="30"/>
        <v>703.71675440411354</v>
      </c>
      <c r="E75">
        <f t="shared" si="31"/>
        <v>704</v>
      </c>
      <c r="F75">
        <f t="shared" si="11"/>
        <v>495616</v>
      </c>
      <c r="G75">
        <f t="shared" si="12"/>
        <v>1936</v>
      </c>
      <c r="H75">
        <f t="shared" si="13"/>
        <v>201344</v>
      </c>
      <c r="I75">
        <f t="shared" si="14"/>
        <v>787</v>
      </c>
      <c r="J75">
        <f t="shared" si="40"/>
        <v>229504</v>
      </c>
      <c r="K75">
        <f t="shared" si="16"/>
        <v>897</v>
      </c>
      <c r="L75">
        <f t="shared" si="41"/>
        <v>110</v>
      </c>
      <c r="M75">
        <f t="shared" si="18"/>
        <v>12100</v>
      </c>
      <c r="N75">
        <f t="shared" si="19"/>
        <v>47</v>
      </c>
      <c r="O75">
        <f t="shared" si="42"/>
        <v>47</v>
      </c>
      <c r="P75">
        <f t="shared" si="43"/>
        <v>-63</v>
      </c>
      <c r="Q75">
        <f t="shared" si="22"/>
        <v>-3654</v>
      </c>
      <c r="R75">
        <f t="shared" si="23"/>
        <v>-14</v>
      </c>
      <c r="S75">
        <f t="shared" si="44"/>
        <v>96</v>
      </c>
      <c r="T75">
        <f t="shared" si="25"/>
        <v>0.375</v>
      </c>
      <c r="U75">
        <f t="shared" si="45"/>
        <v>0.38268343236509028</v>
      </c>
      <c r="V75">
        <f t="shared" si="38"/>
        <v>7.6834323650902814E-3</v>
      </c>
      <c r="W75">
        <f t="shared" si="39"/>
        <v>2.0489152973574083E-2</v>
      </c>
    </row>
    <row r="76" spans="1:23">
      <c r="A76">
        <v>93</v>
      </c>
      <c r="B76">
        <f t="shared" si="7"/>
        <v>9.1302536494953355</v>
      </c>
      <c r="C76">
        <f t="shared" si="29"/>
        <v>2.8470683423157492</v>
      </c>
      <c r="D76">
        <f t="shared" si="30"/>
        <v>728.8494956328318</v>
      </c>
      <c r="E76">
        <f t="shared" si="31"/>
        <v>729</v>
      </c>
      <c r="F76">
        <f t="shared" si="11"/>
        <v>531441</v>
      </c>
      <c r="G76">
        <f t="shared" si="12"/>
        <v>2076</v>
      </c>
      <c r="H76">
        <f t="shared" si="13"/>
        <v>215904</v>
      </c>
      <c r="I76">
        <f t="shared" si="14"/>
        <v>843</v>
      </c>
      <c r="J76">
        <f t="shared" si="40"/>
        <v>237654</v>
      </c>
      <c r="K76">
        <f t="shared" si="16"/>
        <v>928</v>
      </c>
      <c r="L76">
        <f t="shared" si="41"/>
        <v>85</v>
      </c>
      <c r="M76">
        <f t="shared" si="18"/>
        <v>7225</v>
      </c>
      <c r="N76">
        <f t="shared" si="19"/>
        <v>28</v>
      </c>
      <c r="O76">
        <f t="shared" si="42"/>
        <v>28</v>
      </c>
      <c r="P76">
        <f t="shared" si="43"/>
        <v>-57</v>
      </c>
      <c r="Q76">
        <f t="shared" si="22"/>
        <v>-3306</v>
      </c>
      <c r="R76">
        <f t="shared" si="23"/>
        <v>-13</v>
      </c>
      <c r="S76">
        <f t="shared" si="44"/>
        <v>72</v>
      </c>
      <c r="T76">
        <f t="shared" si="25"/>
        <v>0.28125</v>
      </c>
      <c r="U76">
        <f t="shared" si="45"/>
        <v>0.29028467725446322</v>
      </c>
      <c r="V76">
        <f t="shared" si="38"/>
        <v>9.0346772544632192E-3</v>
      </c>
      <c r="W76">
        <f t="shared" si="39"/>
        <v>3.2123296904758111E-2</v>
      </c>
    </row>
    <row r="77" spans="1:23">
      <c r="A77">
        <v>94</v>
      </c>
      <c r="B77">
        <f t="shared" si="7"/>
        <v>9.2284284199200179</v>
      </c>
      <c r="C77">
        <f t="shared" si="29"/>
        <v>2.9452431127404317</v>
      </c>
      <c r="D77">
        <f t="shared" si="30"/>
        <v>753.98223686155052</v>
      </c>
      <c r="E77">
        <f t="shared" si="31"/>
        <v>754</v>
      </c>
      <c r="F77">
        <f t="shared" si="11"/>
        <v>568516</v>
      </c>
      <c r="G77">
        <f t="shared" si="12"/>
        <v>2221</v>
      </c>
      <c r="H77">
        <f t="shared" si="13"/>
        <v>230984</v>
      </c>
      <c r="I77">
        <f t="shared" si="14"/>
        <v>902</v>
      </c>
      <c r="J77">
        <f t="shared" si="40"/>
        <v>245804</v>
      </c>
      <c r="K77">
        <f t="shared" si="16"/>
        <v>960</v>
      </c>
      <c r="L77">
        <f t="shared" si="41"/>
        <v>58</v>
      </c>
      <c r="M77">
        <f t="shared" si="18"/>
        <v>3364</v>
      </c>
      <c r="N77">
        <f t="shared" si="19"/>
        <v>13</v>
      </c>
      <c r="O77">
        <f t="shared" si="42"/>
        <v>13</v>
      </c>
      <c r="P77">
        <f t="shared" si="43"/>
        <v>-45</v>
      </c>
      <c r="Q77">
        <f t="shared" si="22"/>
        <v>-2610</v>
      </c>
      <c r="R77">
        <f t="shared" si="23"/>
        <v>-10</v>
      </c>
      <c r="S77">
        <f t="shared" si="44"/>
        <v>48</v>
      </c>
      <c r="T77">
        <f t="shared" si="25"/>
        <v>0.1875</v>
      </c>
      <c r="U77">
        <f t="shared" si="45"/>
        <v>0.19509032201612772</v>
      </c>
      <c r="V77">
        <f t="shared" si="38"/>
        <v>7.5903220161277207E-3</v>
      </c>
      <c r="W77">
        <f t="shared" si="39"/>
        <v>4.0481717419347842E-2</v>
      </c>
    </row>
    <row r="78" spans="1:23">
      <c r="A78">
        <v>95</v>
      </c>
      <c r="B78">
        <f t="shared" si="7"/>
        <v>9.3266031903446986</v>
      </c>
      <c r="C78">
        <f t="shared" si="29"/>
        <v>3.0434178831651124</v>
      </c>
      <c r="D78">
        <f t="shared" si="30"/>
        <v>779.11497809026878</v>
      </c>
      <c r="E78">
        <f t="shared" si="31"/>
        <v>779</v>
      </c>
      <c r="F78">
        <f t="shared" si="11"/>
        <v>606841</v>
      </c>
      <c r="G78">
        <f t="shared" si="12"/>
        <v>2370</v>
      </c>
      <c r="H78">
        <f t="shared" si="13"/>
        <v>246480</v>
      </c>
      <c r="I78">
        <f t="shared" si="14"/>
        <v>963</v>
      </c>
      <c r="J78">
        <f t="shared" si="40"/>
        <v>253954</v>
      </c>
      <c r="K78">
        <f t="shared" si="16"/>
        <v>992</v>
      </c>
      <c r="L78">
        <f t="shared" si="41"/>
        <v>29</v>
      </c>
      <c r="M78">
        <f t="shared" si="18"/>
        <v>841</v>
      </c>
      <c r="N78">
        <f t="shared" si="19"/>
        <v>3</v>
      </c>
      <c r="O78">
        <f t="shared" si="42"/>
        <v>3</v>
      </c>
      <c r="P78">
        <f t="shared" si="43"/>
        <v>-26</v>
      </c>
      <c r="Q78">
        <f t="shared" si="22"/>
        <v>-1508</v>
      </c>
      <c r="R78">
        <f t="shared" si="23"/>
        <v>-6</v>
      </c>
      <c r="S78">
        <f t="shared" si="44"/>
        <v>23</v>
      </c>
      <c r="T78">
        <f t="shared" si="25"/>
        <v>8.984375E-2</v>
      </c>
      <c r="U78">
        <f t="shared" si="45"/>
        <v>9.8017140329560395E-2</v>
      </c>
      <c r="V78">
        <f t="shared" si="38"/>
        <v>8.1733903295603955E-3</v>
      </c>
      <c r="W78">
        <f t="shared" si="39"/>
        <v>9.097338801597657E-2</v>
      </c>
    </row>
    <row r="79" spans="1:23">
      <c r="A79">
        <v>96</v>
      </c>
      <c r="B79">
        <f t="shared" si="7"/>
        <v>9.4247779607693793</v>
      </c>
      <c r="C79">
        <f t="shared" si="29"/>
        <v>3.1415926535897931</v>
      </c>
      <c r="D79">
        <f t="shared" si="30"/>
        <v>804.24771931898704</v>
      </c>
      <c r="E79">
        <f t="shared" si="31"/>
        <v>804</v>
      </c>
      <c r="F79">
        <f t="shared" si="11"/>
        <v>646416</v>
      </c>
      <c r="G79">
        <f t="shared" si="12"/>
        <v>2525</v>
      </c>
      <c r="H79">
        <f t="shared" si="13"/>
        <v>262600</v>
      </c>
      <c r="I79">
        <f t="shared" si="14"/>
        <v>1026</v>
      </c>
      <c r="J79">
        <f t="shared" si="40"/>
        <v>262104</v>
      </c>
      <c r="K79">
        <f t="shared" si="16"/>
        <v>1024</v>
      </c>
      <c r="L79">
        <f t="shared" si="41"/>
        <v>-2</v>
      </c>
      <c r="M79">
        <f t="shared" si="18"/>
        <v>4</v>
      </c>
      <c r="N79">
        <f t="shared" si="19"/>
        <v>0</v>
      </c>
      <c r="O79">
        <f t="shared" si="42"/>
        <v>0</v>
      </c>
      <c r="P79">
        <f t="shared" si="43"/>
        <v>2</v>
      </c>
      <c r="Q79">
        <f t="shared" si="22"/>
        <v>116</v>
      </c>
      <c r="R79">
        <f t="shared" si="23"/>
        <v>0</v>
      </c>
      <c r="S79">
        <f t="shared" si="44"/>
        <v>-2</v>
      </c>
      <c r="T79">
        <f t="shared" si="25"/>
        <v>-7.8125E-3</v>
      </c>
      <c r="U79">
        <f t="shared" si="45"/>
        <v>1.22514845490862E-16</v>
      </c>
      <c r="V79">
        <f t="shared" si="38"/>
        <v>7.8125000000001232E-3</v>
      </c>
      <c r="W79">
        <f t="shared" si="39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taylor estimate</vt:lpstr>
      <vt:lpstr>taylor bit costs</vt:lpstr>
      <vt:lpstr>bhaskara</vt:lpstr>
      <vt:lpstr>quadratic curve</vt:lpstr>
      <vt:lpstr>quadratic curve hardware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2014-04-03T16:47:30Z</dcterms:modified>
</cp:coreProperties>
</file>