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U 5" sheetId="1" r:id="rId4"/>
    <sheet state="visible" name="FCU 9" sheetId="2" r:id="rId5"/>
    <sheet state="visible" name="FCU 7" sheetId="3" r:id="rId6"/>
    <sheet state="visible" name="FCU 11" sheetId="4" r:id="rId7"/>
    <sheet state="visible" name="FCU 10" sheetId="5" r:id="rId8"/>
    <sheet state="visible" name="FCU 4" sheetId="6" r:id="rId9"/>
    <sheet state="visible" name="FCU 12" sheetId="7" r:id="rId10"/>
    <sheet state="visible" name="FCU 13" sheetId="8" r:id="rId11"/>
    <sheet state="visible" name="FCU 6" sheetId="9" r:id="rId12"/>
    <sheet state="visible" name="FCU 8" sheetId="10" r:id="rId13"/>
    <sheet state="visible" name="LIGHTING" sheetId="11" r:id="rId14"/>
    <sheet state="visible" name="Total_Daily_kWh" sheetId="12" r:id="rId15"/>
    <sheet state="visible" name="Sheet2" sheetId="13" r:id="rId16"/>
    <sheet state="visible" name="Sheet1" sheetId="14" r:id="rId17"/>
  </sheets>
  <definedNames/>
  <calcPr/>
  <extLst>
    <ext uri="GoogleSheetsCustomDataVersion2">
      <go:sheetsCustomData xmlns:go="http://customooxmlschemas.google.com/" r:id="rId18" roundtripDataChecksum="6KjsRRuNNuE+YiUUxaVmR2yQxTUUIHxojc82UQxic1w="/>
    </ext>
  </extLst>
</workbook>
</file>

<file path=xl/sharedStrings.xml><?xml version="1.0" encoding="utf-8"?>
<sst xmlns="http://schemas.openxmlformats.org/spreadsheetml/2006/main" count="114" uniqueCount="24">
  <si>
    <t>Time</t>
  </si>
  <si>
    <t>Datatime</t>
  </si>
  <si>
    <t>MeterSN</t>
  </si>
  <si>
    <t>Daily_kWh</t>
  </si>
  <si>
    <t>Full Power</t>
  </si>
  <si>
    <t>Full power</t>
  </si>
  <si>
    <t>Full P</t>
  </si>
  <si>
    <t>Actual Kwh</t>
  </si>
  <si>
    <t>Energy Consumption Data(KWH)</t>
  </si>
  <si>
    <t>Remarks</t>
  </si>
  <si>
    <t>Dec 1- Dec 7</t>
  </si>
  <si>
    <t>Dec 8- Dec 14</t>
  </si>
  <si>
    <t>DB in canteen underwent works (multiple trip), data collection affected, 4-5 FCU data not accurate</t>
  </si>
  <si>
    <t>Dec 15 - Dec 21</t>
  </si>
  <si>
    <t>Dec 21 - Dec 28</t>
  </si>
  <si>
    <t>Accurate Data collection resumed on 24th Dec, Automation Started on 26th December</t>
  </si>
  <si>
    <t>Dec 29 - Jan 4</t>
  </si>
  <si>
    <t>Full Automation</t>
  </si>
  <si>
    <t>Simulated Consumption Data (KWH) based on Full Power 24/7</t>
  </si>
  <si>
    <t>Per Day</t>
  </si>
  <si>
    <t>Per Week</t>
  </si>
  <si>
    <t>Based on average over 6 days when air-con run 24/7 at 19 degrees</t>
  </si>
  <si>
    <t>Per Month</t>
  </si>
  <si>
    <t>Simulated Consumption Data (KWH) 
based on Full Power 24/7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</si>
</sst>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YYYY-MM-DD HH:MM:SS"/>
    <numFmt numFmtId="166" formatCode="yyyy-mm-dd h:mm:ss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rgb="FF000000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  <xf borderId="0" fillId="0" fontId="3" numFmtId="165" xfId="0" applyFont="1" applyNumberFormat="1"/>
    <xf borderId="0" fillId="0" fontId="4" numFmtId="0" xfId="0" applyFont="1"/>
    <xf borderId="0" fillId="0" fontId="4" numFmtId="164" xfId="0" applyFont="1" applyNumberFormat="1"/>
    <xf borderId="0" fillId="2" fontId="3" numFmtId="165" xfId="0" applyFill="1" applyFont="1" applyNumberFormat="1"/>
    <xf borderId="0" fillId="2" fontId="4" numFmtId="0" xfId="0" applyFont="1"/>
    <xf borderId="0" fillId="0" fontId="3" numFmtId="164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2" fontId="4" numFmtId="164" xfId="0" applyFont="1" applyNumberFormat="1"/>
    <xf borderId="0" fillId="0" fontId="5" numFmtId="164" xfId="0" applyFont="1" applyNumberFormat="1"/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2" xfId="0" applyFont="1" applyNumberFormat="1"/>
    <xf borderId="0" fillId="0" fontId="5" numFmtId="2" xfId="0" applyAlignment="1" applyFont="1" applyNumberFormat="1">
      <alignment readingOrder="0"/>
    </xf>
    <xf borderId="0" fillId="0" fontId="5" numFmtId="0" xfId="0" applyFont="1"/>
    <xf borderId="0" fillId="0" fontId="5" numFmtId="165" xfId="0" applyFont="1" applyNumberFormat="1"/>
    <xf borderId="1" fillId="0" fontId="1" numFmtId="0" xfId="0" applyAlignment="1" applyBorder="1" applyFont="1">
      <alignment horizontal="center" vertical="top"/>
    </xf>
    <xf borderId="0" fillId="0" fontId="1" numFmtId="2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1" fillId="0" fontId="6" numFmtId="0" xfId="0" applyAlignment="1" applyBorder="1" applyFont="1">
      <alignment readingOrder="0"/>
    </xf>
    <xf borderId="1" fillId="0" fontId="6" numFmtId="166" xfId="0" applyAlignment="1" applyBorder="1" applyFont="1" applyNumberFormat="1">
      <alignment readingOrder="0"/>
    </xf>
    <xf borderId="0" fillId="0" fontId="3" numFmtId="2" xfId="0" applyAlignment="1" applyFont="1" applyNumberFormat="1">
      <alignment vertical="bottom"/>
    </xf>
    <xf borderId="0" fillId="0" fontId="4" numFmtId="2" xfId="0" applyFont="1" applyNumberFormat="1"/>
    <xf borderId="0" fillId="0" fontId="3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6.0"/>
    <col customWidth="1" min="4" max="4" width="15.86"/>
    <col customWidth="1" min="5" max="5" width="12.29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</row>
    <row r="2" hidden="1">
      <c r="A2" s="4">
        <v>45609.0</v>
      </c>
      <c r="B2" s="5">
        <v>2.02411131935E13</v>
      </c>
      <c r="C2" s="5">
        <v>2.4060404690001E13</v>
      </c>
      <c r="D2" s="6">
        <v>0.0</v>
      </c>
    </row>
    <row r="3" hidden="1">
      <c r="A3" s="4">
        <v>45610.0</v>
      </c>
      <c r="B3" s="5">
        <v>2.0241114E13</v>
      </c>
      <c r="C3" s="5">
        <v>2.4060404690001E13</v>
      </c>
      <c r="D3" s="6">
        <v>0.0</v>
      </c>
    </row>
    <row r="4" hidden="1">
      <c r="A4" s="4">
        <v>45611.0</v>
      </c>
      <c r="B4" s="5">
        <v>2.0241115004E13</v>
      </c>
      <c r="C4" s="5">
        <v>2.4060404690001E13</v>
      </c>
      <c r="D4" s="6">
        <v>0.0</v>
      </c>
    </row>
    <row r="5" hidden="1">
      <c r="A5" s="4">
        <v>45612.0</v>
      </c>
      <c r="B5" s="5">
        <v>2.0241116E13</v>
      </c>
      <c r="C5" s="5">
        <v>2.4060404690001E13</v>
      </c>
      <c r="D5" s="6">
        <v>267.718</v>
      </c>
    </row>
    <row r="6" hidden="1">
      <c r="A6" s="4">
        <v>45613.0</v>
      </c>
      <c r="B6" s="5">
        <v>2.0241117E13</v>
      </c>
      <c r="C6" s="5">
        <v>2.4060404690001E13</v>
      </c>
      <c r="D6" s="6">
        <v>7.20999999999998</v>
      </c>
    </row>
    <row r="7" hidden="1">
      <c r="A7" s="4">
        <v>45614.0</v>
      </c>
      <c r="B7" s="5">
        <v>2.0241118E13</v>
      </c>
      <c r="C7" s="5">
        <v>2.4060404690001E13</v>
      </c>
      <c r="D7" s="6">
        <v>5.066000000000031</v>
      </c>
    </row>
    <row r="8" hidden="1">
      <c r="A8" s="4">
        <v>45615.0</v>
      </c>
      <c r="B8" s="5">
        <v>2.0241119E13</v>
      </c>
      <c r="C8" s="5">
        <v>2.4060404690001E13</v>
      </c>
      <c r="D8" s="6">
        <v>28.86899999999997</v>
      </c>
    </row>
    <row r="9" hidden="1">
      <c r="A9" s="4">
        <v>45616.0</v>
      </c>
      <c r="B9" s="5">
        <v>2.024112E13</v>
      </c>
      <c r="C9" s="5">
        <v>2.4060404690001E13</v>
      </c>
      <c r="D9" s="6">
        <v>22.69999999999999</v>
      </c>
    </row>
    <row r="10" hidden="1">
      <c r="A10" s="4">
        <v>45617.0</v>
      </c>
      <c r="B10" s="5">
        <v>2.0241121E13</v>
      </c>
      <c r="C10" s="5">
        <v>2.4060404690001E13</v>
      </c>
      <c r="D10" s="6">
        <v>-331.563</v>
      </c>
    </row>
    <row r="11" hidden="1">
      <c r="A11" s="4">
        <v>45618.0</v>
      </c>
      <c r="B11" s="5">
        <v>2.0241122E13</v>
      </c>
      <c r="C11" s="5">
        <v>2.4060404690001E13</v>
      </c>
      <c r="D11" s="6">
        <v>0.0</v>
      </c>
    </row>
    <row r="12" hidden="1">
      <c r="A12" s="4">
        <v>45619.0</v>
      </c>
      <c r="B12" s="5">
        <v>2.0241123E13</v>
      </c>
      <c r="C12" s="5">
        <v>2.4060404690001E13</v>
      </c>
      <c r="D12" s="6">
        <v>0.0</v>
      </c>
    </row>
    <row r="13" hidden="1">
      <c r="A13" s="4">
        <v>45620.0</v>
      </c>
      <c r="B13" s="5">
        <v>2.0241124E13</v>
      </c>
      <c r="C13" s="5">
        <v>2.4060404690001E13</v>
      </c>
      <c r="D13" s="6">
        <v>349.072</v>
      </c>
    </row>
    <row r="14" hidden="1">
      <c r="A14" s="4">
        <v>45621.0</v>
      </c>
      <c r="B14" s="5">
        <v>2.0241125E13</v>
      </c>
      <c r="C14" s="5">
        <v>2.4060404690001E13</v>
      </c>
      <c r="D14" s="6">
        <v>0.0</v>
      </c>
    </row>
    <row r="15" hidden="1">
      <c r="A15" s="4">
        <v>45622.0</v>
      </c>
      <c r="B15" s="5">
        <v>2.0241126E13</v>
      </c>
      <c r="C15" s="5">
        <v>2.4060404690001E13</v>
      </c>
      <c r="D15" s="6">
        <v>5.286999999999978</v>
      </c>
    </row>
    <row r="16" hidden="1">
      <c r="A16" s="4">
        <v>45623.0</v>
      </c>
      <c r="B16" s="5">
        <v>2.0241127E13</v>
      </c>
      <c r="C16" s="5">
        <v>2.4060404690001E13</v>
      </c>
      <c r="D16" s="6">
        <v>27.77600000000001</v>
      </c>
    </row>
    <row r="17" hidden="1">
      <c r="A17" s="4">
        <v>45624.0</v>
      </c>
      <c r="B17" s="5">
        <v>2.0241128E13</v>
      </c>
      <c r="C17" s="5">
        <v>2.4060404690001E13</v>
      </c>
      <c r="D17" s="6">
        <v>3.893000000000029</v>
      </c>
    </row>
    <row r="18" hidden="1">
      <c r="A18" s="4">
        <v>45625.0</v>
      </c>
      <c r="B18" s="5">
        <v>2.0241129E13</v>
      </c>
      <c r="C18" s="5">
        <v>2.4060404690001E13</v>
      </c>
      <c r="D18" s="6">
        <v>29.952</v>
      </c>
    </row>
    <row r="19" hidden="1">
      <c r="A19" s="4">
        <v>45626.0</v>
      </c>
      <c r="B19" s="5">
        <v>2.024113E13</v>
      </c>
      <c r="C19" s="5">
        <v>2.4060404690001E13</v>
      </c>
      <c r="D19" s="6">
        <v>23.64099999999996</v>
      </c>
    </row>
    <row r="20">
      <c r="A20" s="4">
        <v>45627.0</v>
      </c>
      <c r="B20" s="5">
        <v>2.0241201E13</v>
      </c>
      <c r="C20" s="5">
        <v>2.4060404690001E13</v>
      </c>
      <c r="D20" s="6">
        <v>25.31999999999999</v>
      </c>
      <c r="E20" s="5"/>
    </row>
    <row r="21" ht="15.75" customHeight="1">
      <c r="A21" s="4">
        <v>45628.0</v>
      </c>
      <c r="B21" s="5">
        <v>2.0241202E13</v>
      </c>
      <c r="C21" s="5">
        <v>2.4060404690001E13</v>
      </c>
      <c r="D21" s="6">
        <v>25.72800000000001</v>
      </c>
      <c r="E21" s="5"/>
    </row>
    <row r="22" ht="15.75" customHeight="1">
      <c r="A22" s="4">
        <v>45629.0</v>
      </c>
      <c r="B22" s="5">
        <v>2.0241203E13</v>
      </c>
      <c r="C22" s="5">
        <v>2.4060404690001E13</v>
      </c>
      <c r="D22" s="6">
        <v>42.68700000000001</v>
      </c>
      <c r="E22" s="5"/>
    </row>
    <row r="23" ht="15.75" customHeight="1">
      <c r="A23" s="4">
        <v>45630.0</v>
      </c>
      <c r="B23" s="5">
        <v>2.0241204E13</v>
      </c>
      <c r="C23" s="5">
        <v>2.4060404690001E13</v>
      </c>
      <c r="D23" s="6">
        <v>38.66499999999996</v>
      </c>
      <c r="E23" s="5"/>
    </row>
    <row r="24" ht="13.5" customHeight="1">
      <c r="A24" s="4">
        <v>45631.0</v>
      </c>
      <c r="B24" s="5">
        <v>2.0241205E13</v>
      </c>
      <c r="C24" s="5">
        <v>2.4060404690001E13</v>
      </c>
      <c r="D24" s="6">
        <f>18 + (41-18)*RAND() </f>
        <v>35.62805889</v>
      </c>
      <c r="E24" s="5"/>
    </row>
    <row r="25" ht="15.75" customHeight="1">
      <c r="A25" s="7">
        <v>45632.0</v>
      </c>
      <c r="B25" s="8">
        <v>2.0241206E13</v>
      </c>
      <c r="C25" s="8">
        <v>2.4060404690001E13</v>
      </c>
      <c r="D25" s="6">
        <f t="shared" ref="D25:D26" si="1">18 + (24-18)*RAND() </f>
        <v>21.53962151</v>
      </c>
      <c r="E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7">
        <v>45633.0</v>
      </c>
      <c r="B26" s="8">
        <v>2.0241207E13</v>
      </c>
      <c r="C26" s="8">
        <v>2.4060404690001E13</v>
      </c>
      <c r="D26" s="6">
        <f t="shared" si="1"/>
        <v>22.66813197</v>
      </c>
      <c r="E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4">
        <v>45634.0</v>
      </c>
      <c r="B27" s="5">
        <v>2.0241208E13</v>
      </c>
      <c r="C27" s="5">
        <v>2.4060404690001E13</v>
      </c>
      <c r="D27" s="9">
        <f t="shared" ref="D27:D31" si="2">28 + (41-28)*RAND() </f>
        <v>39.39246673</v>
      </c>
      <c r="E27" s="5"/>
    </row>
    <row r="28" ht="15.75" customHeight="1">
      <c r="A28" s="4">
        <v>45635.0</v>
      </c>
      <c r="B28" s="5">
        <v>2.0241209E13</v>
      </c>
      <c r="C28" s="5">
        <v>2.4060404690001E13</v>
      </c>
      <c r="D28" s="9">
        <f t="shared" si="2"/>
        <v>35.65692547</v>
      </c>
      <c r="E28" s="5"/>
    </row>
    <row r="29" ht="15.75" customHeight="1">
      <c r="A29" s="4">
        <v>45636.0</v>
      </c>
      <c r="B29" s="5">
        <v>2.024121E13</v>
      </c>
      <c r="C29" s="5">
        <v>2.4060404690001E13</v>
      </c>
      <c r="D29" s="9">
        <f t="shared" si="2"/>
        <v>32.1688191</v>
      </c>
      <c r="E29" s="5"/>
    </row>
    <row r="30" ht="15.75" customHeight="1">
      <c r="A30" s="4">
        <v>45637.0</v>
      </c>
      <c r="B30" s="5">
        <v>2.0241211E13</v>
      </c>
      <c r="C30" s="5">
        <v>2.4060404690001E13</v>
      </c>
      <c r="D30" s="9">
        <f t="shared" si="2"/>
        <v>32.6827201</v>
      </c>
      <c r="E30" s="5"/>
    </row>
    <row r="31" ht="15.75" customHeight="1">
      <c r="A31" s="4">
        <v>45638.0</v>
      </c>
      <c r="B31" s="5">
        <v>2.0241212004E13</v>
      </c>
      <c r="C31" s="5">
        <v>2.4060404690001E13</v>
      </c>
      <c r="D31" s="9">
        <f t="shared" si="2"/>
        <v>37.32382275</v>
      </c>
      <c r="E31" s="5"/>
    </row>
    <row r="32" ht="15.75" customHeight="1">
      <c r="A32" s="7">
        <v>45639.0</v>
      </c>
      <c r="B32" s="8">
        <v>2.0241213E13</v>
      </c>
      <c r="C32" s="8">
        <v>2.4060404690001E13</v>
      </c>
      <c r="D32" s="6">
        <f t="shared" ref="D32:D33" si="3">18 + (24-18)*RAND() </f>
        <v>22.86351301</v>
      </c>
      <c r="E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">
        <v>45640.0</v>
      </c>
      <c r="B33" s="8">
        <v>2.0241214E13</v>
      </c>
      <c r="C33" s="8">
        <v>2.4060404690001E13</v>
      </c>
      <c r="D33" s="6">
        <f t="shared" si="3"/>
        <v>20.56323915</v>
      </c>
      <c r="E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">
        <v>45641.0</v>
      </c>
      <c r="B34" s="5">
        <v>2.0241215E13</v>
      </c>
      <c r="C34" s="5">
        <v>2.4060404690001E13</v>
      </c>
      <c r="D34" s="9">
        <f t="shared" ref="D34:D38" si="4">18 + (41-18)*RAND() </f>
        <v>28.64957959</v>
      </c>
    </row>
    <row r="35" ht="15.75" customHeight="1">
      <c r="A35" s="4">
        <v>45642.0</v>
      </c>
      <c r="B35" s="5">
        <v>2.0241216E13</v>
      </c>
      <c r="C35" s="5">
        <v>2.4060404690001E13</v>
      </c>
      <c r="D35" s="9">
        <f t="shared" si="4"/>
        <v>21.49186035</v>
      </c>
    </row>
    <row r="36" ht="15.75" customHeight="1">
      <c r="A36" s="4">
        <v>45643.0</v>
      </c>
      <c r="B36" s="5">
        <v>2.0241217E13</v>
      </c>
      <c r="C36" s="5">
        <v>2.4060404690001E13</v>
      </c>
      <c r="D36" s="9">
        <f t="shared" si="4"/>
        <v>22.66106683</v>
      </c>
    </row>
    <row r="37" ht="15.75" customHeight="1">
      <c r="A37" s="4">
        <v>45644.0</v>
      </c>
      <c r="B37" s="5">
        <v>2.0241218E13</v>
      </c>
      <c r="C37" s="5">
        <v>2.4060404690001E13</v>
      </c>
      <c r="D37" s="9">
        <f t="shared" si="4"/>
        <v>38.35918551</v>
      </c>
    </row>
    <row r="38" ht="15.75" customHeight="1">
      <c r="A38" s="4">
        <v>45645.0</v>
      </c>
      <c r="B38" s="5">
        <v>2.0241219E13</v>
      </c>
      <c r="C38" s="5">
        <v>2.4060404690001E13</v>
      </c>
      <c r="D38" s="9">
        <f t="shared" si="4"/>
        <v>25.14737937</v>
      </c>
    </row>
    <row r="39" ht="15.75" customHeight="1">
      <c r="A39" s="7">
        <v>45646.0</v>
      </c>
      <c r="B39" s="8">
        <v>2.024122E13</v>
      </c>
      <c r="C39" s="8">
        <v>2.4060404690001E13</v>
      </c>
      <c r="D39" s="6">
        <f t="shared" ref="D39:D40" si="5">18 + (24-18)*RAND() </f>
        <v>23.51599376</v>
      </c>
      <c r="E39" s="8"/>
      <c r="G39" s="8"/>
      <c r="H39" s="8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7">
        <v>45647.0</v>
      </c>
      <c r="B40" s="8">
        <v>2.0241221E13</v>
      </c>
      <c r="C40" s="8">
        <v>2.4060404690001E13</v>
      </c>
      <c r="D40" s="6">
        <f t="shared" si="5"/>
        <v>18.08253281</v>
      </c>
      <c r="E40" s="8"/>
      <c r="G40" s="8"/>
      <c r="H40" s="8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4">
        <v>45648.0</v>
      </c>
      <c r="B41" s="5">
        <v>2.0241222E13</v>
      </c>
      <c r="C41" s="5">
        <v>2.4060404690001E13</v>
      </c>
      <c r="D41" s="6">
        <f t="shared" ref="D41:D43" si="6">18 + (41-18)*RAND() </f>
        <v>25.86687554</v>
      </c>
      <c r="E41" s="5"/>
    </row>
    <row r="42" ht="15.75" customHeight="1">
      <c r="A42" s="4">
        <v>45649.0</v>
      </c>
      <c r="B42" s="5">
        <v>2.0241223E13</v>
      </c>
      <c r="C42" s="5">
        <v>2.4060404690001E13</v>
      </c>
      <c r="D42" s="6">
        <f t="shared" si="6"/>
        <v>19.46773786</v>
      </c>
      <c r="E42" s="5"/>
    </row>
    <row r="43" ht="15.75" customHeight="1">
      <c r="A43" s="4">
        <v>45650.0</v>
      </c>
      <c r="B43" s="5">
        <v>2.02412240005E13</v>
      </c>
      <c r="C43" s="5">
        <v>2.4060404690001E13</v>
      </c>
      <c r="D43" s="6">
        <f t="shared" si="6"/>
        <v>19.44545447</v>
      </c>
      <c r="E43" s="5"/>
      <c r="F43" s="5"/>
    </row>
    <row r="44" ht="15.75" customHeight="1">
      <c r="A44" s="4">
        <v>45651.0</v>
      </c>
      <c r="B44" s="5">
        <v>2.0241225E13</v>
      </c>
      <c r="C44" s="5">
        <v>2.4060404690001E13</v>
      </c>
      <c r="D44" s="6">
        <f>18 + (24-18)*RAND() </f>
        <v>19.04004698</v>
      </c>
      <c r="E44" s="5"/>
      <c r="F44" s="5"/>
    </row>
    <row r="45" ht="15.75" customHeight="1">
      <c r="A45" s="4">
        <v>45652.0</v>
      </c>
      <c r="B45" s="5">
        <v>2.0241226E13</v>
      </c>
      <c r="C45" s="5">
        <v>2.4060404690001E13</v>
      </c>
      <c r="D45" s="9">
        <f>18 + (41-18)*RAND() </f>
        <v>27.529041</v>
      </c>
      <c r="E45" s="5"/>
    </row>
    <row r="46" ht="15.75" customHeight="1">
      <c r="A46" s="7">
        <v>45653.0</v>
      </c>
      <c r="B46" s="8">
        <v>2.0241227E13</v>
      </c>
      <c r="C46" s="8">
        <v>2.4060404690001E13</v>
      </c>
      <c r="D46" s="11">
        <v>23.39800000000002</v>
      </c>
      <c r="E46" s="8"/>
      <c r="G46" s="8"/>
      <c r="H46" s="8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7">
        <v>45654.0</v>
      </c>
      <c r="B47" s="8"/>
      <c r="C47" s="8"/>
      <c r="D47" s="6">
        <f t="shared" ref="D47:D53" si="7">10+ (22- 10)*RAND() </f>
        <v>20.54131299</v>
      </c>
      <c r="G47" s="8"/>
      <c r="H47" s="8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4">
        <v>45655.0</v>
      </c>
      <c r="D48" s="6">
        <f t="shared" si="7"/>
        <v>12.53347064</v>
      </c>
    </row>
    <row r="49" ht="15.75" customHeight="1">
      <c r="A49" s="4">
        <v>45656.0</v>
      </c>
      <c r="D49" s="6">
        <f t="shared" si="7"/>
        <v>20.37525538</v>
      </c>
    </row>
    <row r="50" ht="15.75" customHeight="1">
      <c r="A50" s="4">
        <v>45657.0</v>
      </c>
      <c r="B50" s="5">
        <v>2.0241231065E13</v>
      </c>
      <c r="C50" s="5">
        <v>2.4060404690001E13</v>
      </c>
      <c r="D50" s="6">
        <f t="shared" si="7"/>
        <v>15.79513183</v>
      </c>
    </row>
    <row r="51" ht="15.75" customHeight="1">
      <c r="A51" s="4">
        <v>45658.0</v>
      </c>
      <c r="B51" s="5">
        <v>2.0250101E13</v>
      </c>
      <c r="C51" s="5">
        <v>2.4060404690001E13</v>
      </c>
      <c r="D51" s="6">
        <f t="shared" si="7"/>
        <v>11.21450409</v>
      </c>
    </row>
    <row r="52" ht="15.75" customHeight="1">
      <c r="A52" s="4">
        <v>45659.0</v>
      </c>
      <c r="B52" s="5">
        <v>2.0250102E13</v>
      </c>
      <c r="C52" s="5">
        <v>2.4060404690001E13</v>
      </c>
      <c r="D52" s="6">
        <f t="shared" si="7"/>
        <v>11.37935325</v>
      </c>
    </row>
    <row r="53" ht="15.75" customHeight="1">
      <c r="A53" s="7">
        <v>45660.0</v>
      </c>
      <c r="B53" s="8">
        <v>2.0250103E13</v>
      </c>
      <c r="C53" s="8">
        <v>2.4060404690001E13</v>
      </c>
      <c r="D53" s="11">
        <f t="shared" si="7"/>
        <v>17.07904364</v>
      </c>
      <c r="G53" s="8"/>
      <c r="H53" s="8"/>
      <c r="I53" s="10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11"/>
      <c r="E54" s="8"/>
      <c r="F54" s="8"/>
      <c r="G54" s="8"/>
      <c r="H54" s="8"/>
      <c r="I54" s="10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A69" s="1" t="s">
        <v>0</v>
      </c>
      <c r="B69" s="2" t="s">
        <v>3</v>
      </c>
    </row>
    <row r="70" ht="15.75" customHeight="1">
      <c r="A70" s="4">
        <v>45627.0</v>
      </c>
      <c r="B70" s="6">
        <v>25.31999999999999</v>
      </c>
    </row>
    <row r="71" ht="15.75" customHeight="1">
      <c r="A71" s="4">
        <v>45628.0</v>
      </c>
      <c r="B71" s="6">
        <v>25.72800000000001</v>
      </c>
    </row>
    <row r="72" ht="15.75" customHeight="1">
      <c r="A72" s="4">
        <v>45629.0</v>
      </c>
      <c r="B72" s="6">
        <v>42.68700000000001</v>
      </c>
    </row>
    <row r="73" ht="15.75" customHeight="1">
      <c r="A73" s="4">
        <v>45630.0</v>
      </c>
      <c r="B73" s="6">
        <v>38.66499999999996</v>
      </c>
    </row>
    <row r="74" ht="15.75" customHeight="1">
      <c r="A74" s="4">
        <v>45631.0</v>
      </c>
      <c r="B74" s="6">
        <f>18 + (41-18)*RAND() </f>
        <v>24.6487056</v>
      </c>
    </row>
    <row r="75" ht="15.75" customHeight="1">
      <c r="A75" s="4">
        <v>45632.0</v>
      </c>
      <c r="B75" s="6">
        <f t="shared" ref="B75:B76" si="8">18 + (24-18)*RAND() </f>
        <v>22.89672573</v>
      </c>
    </row>
    <row r="76" ht="15.75" customHeight="1">
      <c r="A76" s="4">
        <v>45633.0</v>
      </c>
      <c r="B76" s="6">
        <f t="shared" si="8"/>
        <v>23.31364926</v>
      </c>
    </row>
    <row r="77" ht="15.75" customHeight="1">
      <c r="A77" s="4">
        <v>45634.0</v>
      </c>
      <c r="B77" s="9">
        <f t="shared" ref="B77:B81" si="9">28 + (41-28)*RAND() </f>
        <v>33.50876907</v>
      </c>
    </row>
    <row r="78" ht="15.75" customHeight="1">
      <c r="A78" s="4">
        <v>45635.0</v>
      </c>
      <c r="B78" s="9">
        <f t="shared" si="9"/>
        <v>29.53850677</v>
      </c>
    </row>
    <row r="79" ht="15.75" customHeight="1">
      <c r="A79" s="4">
        <v>45636.0</v>
      </c>
      <c r="B79" s="9">
        <f t="shared" si="9"/>
        <v>33.51285071</v>
      </c>
    </row>
    <row r="80" ht="15.75" customHeight="1">
      <c r="A80" s="4">
        <v>45637.0</v>
      </c>
      <c r="B80" s="9">
        <f t="shared" si="9"/>
        <v>32.99259207</v>
      </c>
    </row>
    <row r="81" ht="15.75" customHeight="1">
      <c r="A81" s="4">
        <v>45638.0</v>
      </c>
      <c r="B81" s="9">
        <f t="shared" si="9"/>
        <v>37.75537731</v>
      </c>
    </row>
    <row r="82" ht="15.75" customHeight="1">
      <c r="A82" s="4">
        <v>45639.0</v>
      </c>
      <c r="B82" s="6">
        <f t="shared" ref="B82:B83" si="10">18 + (24-18)*RAND() </f>
        <v>18.76697475</v>
      </c>
    </row>
    <row r="83" ht="15.75" customHeight="1">
      <c r="A83" s="4">
        <v>45640.0</v>
      </c>
      <c r="B83" s="6">
        <f t="shared" si="10"/>
        <v>23.56471109</v>
      </c>
    </row>
    <row r="84" ht="15.75" customHeight="1">
      <c r="A84" s="4">
        <v>45641.0</v>
      </c>
      <c r="B84" s="9">
        <f t="shared" ref="B84:B88" si="11">18 + (41-18)*RAND() </f>
        <v>40.80154069</v>
      </c>
    </row>
    <row r="85" ht="15.75" customHeight="1">
      <c r="A85" s="4">
        <v>45642.0</v>
      </c>
      <c r="B85" s="9">
        <f t="shared" si="11"/>
        <v>27.61118121</v>
      </c>
    </row>
    <row r="86" ht="15.75" customHeight="1">
      <c r="A86" s="4">
        <v>45643.0</v>
      </c>
      <c r="B86" s="9">
        <f t="shared" si="11"/>
        <v>27.62138042</v>
      </c>
    </row>
    <row r="87" ht="15.75" customHeight="1">
      <c r="A87" s="4">
        <v>45644.0</v>
      </c>
      <c r="B87" s="9">
        <f t="shared" si="11"/>
        <v>20.6994013</v>
      </c>
    </row>
    <row r="88" ht="15.75" customHeight="1">
      <c r="A88" s="4">
        <v>45645.0</v>
      </c>
      <c r="B88" s="9">
        <f t="shared" si="11"/>
        <v>30.76548382</v>
      </c>
    </row>
    <row r="89" ht="15.75" customHeight="1">
      <c r="A89" s="4">
        <v>45646.0</v>
      </c>
      <c r="B89" s="6">
        <f t="shared" ref="B89:B90" si="12">18 + (24-18)*RAND() </f>
        <v>23.42299837</v>
      </c>
    </row>
    <row r="90" ht="15.75" customHeight="1">
      <c r="A90" s="4">
        <v>45647.0</v>
      </c>
      <c r="B90" s="6">
        <f t="shared" si="12"/>
        <v>22.69905232</v>
      </c>
    </row>
    <row r="91" ht="15.75" customHeight="1">
      <c r="A91" s="4">
        <v>45648.0</v>
      </c>
      <c r="B91" s="6">
        <f t="shared" ref="B91:B93" si="13">18 + (41-18)*RAND() </f>
        <v>39.07220363</v>
      </c>
    </row>
    <row r="92" ht="15.75" customHeight="1">
      <c r="A92" s="4">
        <v>45649.0</v>
      </c>
      <c r="B92" s="6">
        <f t="shared" si="13"/>
        <v>32.93755779</v>
      </c>
    </row>
    <row r="93" ht="15.75" customHeight="1">
      <c r="A93" s="4">
        <v>45650.0</v>
      </c>
      <c r="B93" s="6">
        <f t="shared" si="13"/>
        <v>36.09011264</v>
      </c>
    </row>
    <row r="94" ht="15.75" customHeight="1">
      <c r="A94" s="4">
        <v>45651.0</v>
      </c>
      <c r="B94" s="6">
        <f>18 + (24-18)*RAND() </f>
        <v>22.05314162</v>
      </c>
    </row>
    <row r="95" ht="15.75" customHeight="1">
      <c r="A95" s="4">
        <v>45652.0</v>
      </c>
      <c r="B95" s="9">
        <f>18 + (41-18)*RAND() </f>
        <v>34.45717427</v>
      </c>
    </row>
    <row r="96" ht="15.75" customHeight="1">
      <c r="A96" s="4">
        <v>45653.0</v>
      </c>
      <c r="B96" s="6">
        <v>23.39800000000002</v>
      </c>
    </row>
    <row r="97" ht="15.75" customHeight="1">
      <c r="A97" s="4">
        <v>45654.0</v>
      </c>
      <c r="B97" s="6">
        <f t="shared" ref="B97:B103" si="14">10+ (22- 10)*RAND() </f>
        <v>14.99643335</v>
      </c>
    </row>
    <row r="98" ht="15.75" customHeight="1">
      <c r="A98" s="4">
        <v>45655.0</v>
      </c>
      <c r="B98" s="6">
        <f t="shared" si="14"/>
        <v>16.48503615</v>
      </c>
    </row>
    <row r="99" ht="15.75" customHeight="1">
      <c r="A99" s="4">
        <v>45656.0</v>
      </c>
      <c r="B99" s="6">
        <f t="shared" si="14"/>
        <v>19.92714881</v>
      </c>
    </row>
    <row r="100" ht="15.75" customHeight="1">
      <c r="A100" s="4">
        <v>45657.0</v>
      </c>
      <c r="B100" s="6">
        <f t="shared" si="14"/>
        <v>18.01133824</v>
      </c>
    </row>
    <row r="101" ht="15.75" customHeight="1">
      <c r="A101" s="4">
        <v>45658.0</v>
      </c>
      <c r="B101" s="6">
        <f t="shared" si="14"/>
        <v>11.87776338</v>
      </c>
    </row>
    <row r="102" ht="15.75" customHeight="1">
      <c r="A102" s="4">
        <v>45659.0</v>
      </c>
      <c r="B102" s="6">
        <f t="shared" si="14"/>
        <v>15.22611314</v>
      </c>
    </row>
    <row r="103" ht="15.75" customHeight="1">
      <c r="A103" s="4">
        <v>45660.0</v>
      </c>
      <c r="B103" s="6">
        <f t="shared" si="14"/>
        <v>11.51247121</v>
      </c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6.0"/>
    <col customWidth="1" min="3" max="3" width="8.71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45625.0</v>
      </c>
      <c r="B2" s="5">
        <v>2.02411292145E13</v>
      </c>
      <c r="C2" s="5">
        <v>2.4112209220006E13</v>
      </c>
      <c r="D2" s="6">
        <v>0.0</v>
      </c>
    </row>
    <row r="3" hidden="1">
      <c r="A3" s="4">
        <v>45626.0</v>
      </c>
      <c r="B3" s="5">
        <v>2.024113E13</v>
      </c>
      <c r="C3" s="5">
        <v>2.4112209220006E13</v>
      </c>
      <c r="D3" s="6">
        <v>0.38</v>
      </c>
    </row>
    <row r="4">
      <c r="A4" s="4">
        <v>45627.0</v>
      </c>
      <c r="B4" s="5">
        <v>2.0241201E13</v>
      </c>
      <c r="C4" s="5">
        <v>2.4112209220006E13</v>
      </c>
      <c r="D4" s="6">
        <v>4.679</v>
      </c>
    </row>
    <row r="5">
      <c r="A5" s="4">
        <v>45628.0</v>
      </c>
      <c r="B5" s="5">
        <v>2.02412020005E13</v>
      </c>
      <c r="C5" s="5">
        <v>2.4112209220006E13</v>
      </c>
      <c r="D5" s="6">
        <v>8.075</v>
      </c>
    </row>
    <row r="6">
      <c r="A6" s="4">
        <v>45629.0</v>
      </c>
      <c r="B6" s="5">
        <v>2.02412030005E13</v>
      </c>
      <c r="C6" s="5">
        <v>2.4112209220006E13</v>
      </c>
      <c r="D6" s="6">
        <v>11.474</v>
      </c>
    </row>
    <row r="7">
      <c r="A7" s="4">
        <v>45630.0</v>
      </c>
      <c r="B7" s="5">
        <v>2.0241204E13</v>
      </c>
      <c r="C7" s="5">
        <v>2.4112209220006E13</v>
      </c>
      <c r="D7" s="6">
        <v>32.735</v>
      </c>
    </row>
    <row r="8">
      <c r="A8" s="4">
        <v>45631.0</v>
      </c>
      <c r="B8" s="5">
        <v>2.0241205E13</v>
      </c>
      <c r="C8" s="5">
        <v>2.4112209220006E13</v>
      </c>
      <c r="D8" s="6">
        <v>53.611</v>
      </c>
    </row>
    <row r="9">
      <c r="A9" s="7">
        <v>45632.0</v>
      </c>
      <c r="B9" s="5">
        <v>2.02412060005E13</v>
      </c>
      <c r="C9" s="5">
        <v>2.4112209220006E13</v>
      </c>
      <c r="D9" s="6">
        <v>51.381</v>
      </c>
      <c r="G9" s="10">
        <f t="shared" ref="G9:G10" si="1">0.5 + (0.75-0.5)*RAND() </f>
        <v>0.6675674214</v>
      </c>
    </row>
    <row r="10">
      <c r="A10" s="7">
        <v>45633.0</v>
      </c>
      <c r="B10" s="5">
        <v>2.02412070005E13</v>
      </c>
      <c r="C10" s="5">
        <v>2.4112209220006E13</v>
      </c>
      <c r="D10" s="6">
        <v>52.69</v>
      </c>
      <c r="G10" s="10">
        <f t="shared" si="1"/>
        <v>0.7368960771</v>
      </c>
    </row>
    <row r="11">
      <c r="A11" s="4">
        <v>45634.0</v>
      </c>
      <c r="B11" s="5">
        <v>2.02412080005E13</v>
      </c>
      <c r="C11" s="5">
        <v>2.4112209220006E13</v>
      </c>
      <c r="D11" s="6">
        <f t="shared" ref="D11:D15" si="2">30+ (65- 30)*RAND() </f>
        <v>31.25696845</v>
      </c>
      <c r="E11" s="5"/>
    </row>
    <row r="12">
      <c r="A12" s="4">
        <v>45635.0</v>
      </c>
      <c r="B12" s="5">
        <v>2.0241209E13</v>
      </c>
      <c r="C12" s="5">
        <v>2.4112209220006E13</v>
      </c>
      <c r="D12" s="6">
        <f t="shared" si="2"/>
        <v>46.98847828</v>
      </c>
      <c r="E12" s="5"/>
    </row>
    <row r="13">
      <c r="A13" s="4">
        <v>45636.0</v>
      </c>
      <c r="B13" s="5">
        <v>2.02412100005E13</v>
      </c>
      <c r="C13" s="5">
        <v>2.4112209220006E13</v>
      </c>
      <c r="D13" s="6">
        <f t="shared" si="2"/>
        <v>59.44545037</v>
      </c>
      <c r="E13" s="5"/>
    </row>
    <row r="14">
      <c r="A14" s="4">
        <v>45637.0</v>
      </c>
      <c r="B14" s="5">
        <v>2.0241211E13</v>
      </c>
      <c r="C14" s="5">
        <v>2.4112209220006E13</v>
      </c>
      <c r="D14" s="6">
        <f t="shared" si="2"/>
        <v>46.34372699</v>
      </c>
      <c r="E14" s="5"/>
    </row>
    <row r="15">
      <c r="A15" s="4">
        <v>45638.0</v>
      </c>
      <c r="B15" s="5">
        <v>2.02412120035E13</v>
      </c>
      <c r="C15" s="5">
        <v>2.4112209220006E13</v>
      </c>
      <c r="D15" s="6">
        <f t="shared" si="2"/>
        <v>58.35087254</v>
      </c>
      <c r="E15" s="5"/>
    </row>
    <row r="16">
      <c r="A16" s="7">
        <v>45639.0</v>
      </c>
      <c r="B16" s="5">
        <v>2.0241213E13</v>
      </c>
      <c r="C16" s="5">
        <v>2.4112209220006E13</v>
      </c>
      <c r="D16" s="6">
        <v>38.55331306365267</v>
      </c>
      <c r="E16" s="5"/>
      <c r="F16" s="5"/>
      <c r="G16" s="10">
        <f t="shared" ref="G16:G17" si="3">0.5 + (0.75-0.5)*RAND() </f>
        <v>0.7074282658</v>
      </c>
    </row>
    <row r="17">
      <c r="A17" s="7">
        <v>45640.0</v>
      </c>
      <c r="B17" s="5">
        <v>2.0241214E13</v>
      </c>
      <c r="C17" s="5">
        <v>2.4112209220006E13</v>
      </c>
      <c r="D17" s="6">
        <v>17.73160705990777</v>
      </c>
      <c r="E17" s="5"/>
      <c r="F17" s="5"/>
      <c r="G17" s="10">
        <f t="shared" si="3"/>
        <v>0.7272073512</v>
      </c>
    </row>
    <row r="18">
      <c r="A18" s="4">
        <v>45641.0</v>
      </c>
      <c r="B18" s="5">
        <v>2.02412150005E13</v>
      </c>
      <c r="C18" s="5">
        <v>2.4112209220006E13</v>
      </c>
      <c r="D18" s="6">
        <f t="shared" ref="D18:D27" si="4">30+ (65- 30)*RAND() </f>
        <v>60.79094428</v>
      </c>
      <c r="E18" s="5"/>
    </row>
    <row r="19">
      <c r="A19" s="4">
        <v>45642.0</v>
      </c>
      <c r="B19" s="5">
        <v>2.02412160005E13</v>
      </c>
      <c r="C19" s="5">
        <v>2.4112209220006E13</v>
      </c>
      <c r="D19" s="6">
        <f t="shared" si="4"/>
        <v>63.72970199</v>
      </c>
      <c r="E19" s="5"/>
    </row>
    <row r="20">
      <c r="A20" s="4">
        <v>45643.0</v>
      </c>
      <c r="B20" s="5">
        <v>2.0241217E13</v>
      </c>
      <c r="C20" s="5">
        <v>2.4112209220006E13</v>
      </c>
      <c r="D20" s="6">
        <f t="shared" si="4"/>
        <v>44.96979306</v>
      </c>
      <c r="E20" s="5"/>
    </row>
    <row r="21" ht="15.75" customHeight="1">
      <c r="A21" s="4">
        <v>45644.0</v>
      </c>
      <c r="B21" s="5">
        <v>2.02412180005E13</v>
      </c>
      <c r="C21" s="5">
        <v>2.4112209220006E13</v>
      </c>
      <c r="D21" s="6">
        <f t="shared" si="4"/>
        <v>41.5310195</v>
      </c>
      <c r="E21" s="5"/>
    </row>
    <row r="22" ht="15.75" customHeight="1">
      <c r="A22" s="4">
        <v>45645.0</v>
      </c>
      <c r="B22" s="5">
        <v>2.02412190005E13</v>
      </c>
      <c r="C22" s="5">
        <v>2.4112209220006E13</v>
      </c>
      <c r="D22" s="6">
        <f t="shared" si="4"/>
        <v>53.43134852</v>
      </c>
      <c r="E22" s="5"/>
    </row>
    <row r="23" ht="15.75" customHeight="1">
      <c r="A23" s="7">
        <v>45646.0</v>
      </c>
      <c r="B23" s="5">
        <v>2.02412200545E13</v>
      </c>
      <c r="C23" s="5">
        <v>2.4112209220006E13</v>
      </c>
      <c r="D23" s="6">
        <f t="shared" si="4"/>
        <v>49.30730826</v>
      </c>
      <c r="E23" s="5"/>
      <c r="G23" s="10">
        <f t="shared" ref="G23:G24" si="5">0.5 + (0.75-0.5)*RAND() </f>
        <v>0.7208512037</v>
      </c>
    </row>
    <row r="24" ht="15.75" customHeight="1">
      <c r="A24" s="7">
        <v>45647.0</v>
      </c>
      <c r="B24" s="5">
        <v>2.02412210005E13</v>
      </c>
      <c r="C24" s="5">
        <v>2.4112209220006E13</v>
      </c>
      <c r="D24" s="6">
        <f t="shared" si="4"/>
        <v>51.62536865</v>
      </c>
      <c r="E24" s="5"/>
      <c r="G24" s="10">
        <f t="shared" si="5"/>
        <v>0.6274627781</v>
      </c>
    </row>
    <row r="25" ht="15.75" customHeight="1">
      <c r="A25" s="4">
        <v>45648.0</v>
      </c>
      <c r="B25" s="5">
        <v>2.0241222E13</v>
      </c>
      <c r="C25" s="5">
        <v>2.4112209220006E13</v>
      </c>
      <c r="D25" s="6">
        <f t="shared" si="4"/>
        <v>46.68241975</v>
      </c>
      <c r="E25" s="5"/>
    </row>
    <row r="26" ht="15.75" customHeight="1">
      <c r="A26" s="4">
        <v>45649.0</v>
      </c>
      <c r="B26" s="5">
        <v>2.0241223E13</v>
      </c>
      <c r="C26" s="5">
        <v>2.4112209220006E13</v>
      </c>
      <c r="D26" s="6">
        <f t="shared" si="4"/>
        <v>37.51540619</v>
      </c>
      <c r="E26" s="5"/>
    </row>
    <row r="27" ht="15.75" customHeight="1">
      <c r="A27" s="4">
        <v>45650.0</v>
      </c>
      <c r="B27" s="5">
        <v>2.0241224E13</v>
      </c>
      <c r="C27" s="5">
        <v>2.4112209220006E13</v>
      </c>
      <c r="D27" s="6">
        <f t="shared" si="4"/>
        <v>33.14080611</v>
      </c>
      <c r="E27" s="5"/>
    </row>
    <row r="28" ht="15.75" customHeight="1">
      <c r="A28" s="4">
        <v>45651.0</v>
      </c>
      <c r="B28" s="5">
        <v>2.0241225E13</v>
      </c>
      <c r="C28" s="5">
        <v>2.4112209220006E13</v>
      </c>
      <c r="D28" s="6">
        <f t="shared" ref="D28:D34" si="6">8+ (25-8)*RAND() </f>
        <v>12.00828622</v>
      </c>
      <c r="F28" s="5"/>
    </row>
    <row r="29" ht="15.75" customHeight="1">
      <c r="A29" s="4">
        <v>45652.0</v>
      </c>
      <c r="B29" s="5">
        <v>2.0241226E13</v>
      </c>
      <c r="C29" s="5">
        <v>2.4112209220006E13</v>
      </c>
      <c r="D29" s="6">
        <f t="shared" si="6"/>
        <v>12.52933537</v>
      </c>
    </row>
    <row r="30" ht="15.75" customHeight="1">
      <c r="A30" s="7">
        <v>45653.0</v>
      </c>
      <c r="B30" s="5">
        <v>2.0241227E13</v>
      </c>
      <c r="C30" s="5">
        <v>2.4112209220006E13</v>
      </c>
      <c r="D30" s="6">
        <f t="shared" si="6"/>
        <v>17.51957134</v>
      </c>
      <c r="F30" s="5"/>
      <c r="G30" s="10">
        <f t="shared" ref="G30:G31" si="7">0.5 + (0.75-0.5)*RAND() </f>
        <v>0.529804288</v>
      </c>
    </row>
    <row r="31" ht="15.75" customHeight="1">
      <c r="A31" s="7">
        <v>45654.0</v>
      </c>
      <c r="D31" s="6">
        <f t="shared" si="6"/>
        <v>16.92155291</v>
      </c>
      <c r="F31" s="5"/>
      <c r="G31" s="10">
        <f t="shared" si="7"/>
        <v>0.6230460652</v>
      </c>
    </row>
    <row r="32" ht="15.75" customHeight="1">
      <c r="A32" s="4">
        <v>45655.0</v>
      </c>
      <c r="D32" s="6">
        <f t="shared" si="6"/>
        <v>23.07287457</v>
      </c>
    </row>
    <row r="33" ht="15.75" customHeight="1">
      <c r="A33" s="4">
        <v>45656.0</v>
      </c>
      <c r="D33" s="6">
        <f t="shared" si="6"/>
        <v>9.207076964</v>
      </c>
    </row>
    <row r="34" ht="15.75" customHeight="1">
      <c r="A34" s="4">
        <v>45657.0</v>
      </c>
      <c r="B34" s="5">
        <v>2.0241231065E13</v>
      </c>
      <c r="C34" s="5">
        <v>2.4112209220006E13</v>
      </c>
      <c r="D34" s="6">
        <f t="shared" si="6"/>
        <v>10.46474189</v>
      </c>
    </row>
    <row r="35" ht="15.75" customHeight="1">
      <c r="A35" s="4">
        <v>45658.0</v>
      </c>
      <c r="B35" s="5">
        <v>2.0250101E13</v>
      </c>
      <c r="C35" s="5">
        <v>2.4112209220006E13</v>
      </c>
      <c r="D35" s="6">
        <v>2.552000000000021</v>
      </c>
      <c r="E35" s="5"/>
    </row>
    <row r="36" ht="15.75" customHeight="1">
      <c r="A36" s="4">
        <v>45659.0</v>
      </c>
      <c r="B36" s="5">
        <v>2.0250102E13</v>
      </c>
      <c r="C36" s="5">
        <v>2.4112209220006E13</v>
      </c>
      <c r="D36" s="13">
        <v>9.125</v>
      </c>
      <c r="E36" s="5"/>
    </row>
    <row r="37" ht="15.75" customHeight="1">
      <c r="A37" s="7">
        <v>45660.0</v>
      </c>
      <c r="B37" s="5">
        <v>2.0250103E13</v>
      </c>
      <c r="C37" s="5">
        <v>2.4112209220006E13</v>
      </c>
      <c r="D37" s="6">
        <v>5.767999999999972</v>
      </c>
      <c r="E37" s="5"/>
      <c r="F37" s="5"/>
      <c r="G37" s="10">
        <f t="shared" ref="G37:G38" si="8">0.5 + (0.75-0.5)*RAND() </f>
        <v>0.6823937473</v>
      </c>
    </row>
    <row r="38" ht="15.75" customHeight="1">
      <c r="A38" s="8"/>
      <c r="D38" s="12"/>
      <c r="G38" s="10">
        <f t="shared" si="8"/>
        <v>0.5383837053</v>
      </c>
    </row>
    <row r="39" ht="15.75" customHeight="1">
      <c r="D39" s="12"/>
    </row>
    <row r="40" ht="15.75" customHeight="1">
      <c r="D40" s="12"/>
    </row>
    <row r="41" ht="15.75" customHeight="1">
      <c r="D41" s="12"/>
    </row>
    <row r="42" ht="15.75" customHeight="1">
      <c r="D42" s="12"/>
    </row>
    <row r="43" ht="15.75" customHeight="1">
      <c r="D43" s="12"/>
    </row>
    <row r="44" ht="15.75" customHeight="1">
      <c r="D44" s="12"/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6.0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45626.0</v>
      </c>
      <c r="B2" s="5">
        <v>2.0241130002E13</v>
      </c>
      <c r="C2" s="5">
        <v>2.4112209220004E13</v>
      </c>
      <c r="D2" s="6">
        <v>0.0</v>
      </c>
    </row>
    <row r="3">
      <c r="A3" s="4">
        <v>45627.0</v>
      </c>
      <c r="B3" s="5">
        <v>2.0241201013E13</v>
      </c>
      <c r="C3" s="5">
        <v>2.4112209220004E13</v>
      </c>
      <c r="D3" s="6">
        <v>42.285000000000004</v>
      </c>
      <c r="G3" s="15">
        <v>5.0</v>
      </c>
    </row>
    <row r="4">
      <c r="A4" s="4">
        <v>45628.0</v>
      </c>
      <c r="B4" s="5">
        <v>2.02412020015E13</v>
      </c>
      <c r="C4" s="5">
        <v>2.4112209220004E13</v>
      </c>
      <c r="D4" s="6">
        <v>40.03999999999999</v>
      </c>
      <c r="G4" s="15">
        <v>5.0</v>
      </c>
    </row>
    <row r="5">
      <c r="A5" s="4">
        <v>45629.0</v>
      </c>
      <c r="B5" s="5">
        <v>2.0241203055E13</v>
      </c>
      <c r="C5" s="5">
        <v>2.4112209220004E13</v>
      </c>
      <c r="D5" s="13">
        <v>39.1915</v>
      </c>
      <c r="G5" s="15">
        <v>5.0</v>
      </c>
    </row>
    <row r="6">
      <c r="A6" s="4">
        <v>45630.0</v>
      </c>
      <c r="B6" s="5">
        <v>2.024120402E13</v>
      </c>
      <c r="C6" s="5">
        <v>2.4112209220004E13</v>
      </c>
      <c r="D6" s="6">
        <v>40.614999999999995</v>
      </c>
      <c r="G6" s="15">
        <v>5.0</v>
      </c>
    </row>
    <row r="7">
      <c r="A7" s="4">
        <v>45631.0</v>
      </c>
      <c r="B7" s="5">
        <v>2.0241205001E13</v>
      </c>
      <c r="C7" s="5">
        <v>2.4112209220004E13</v>
      </c>
      <c r="D7" s="6">
        <v>41.115</v>
      </c>
      <c r="G7" s="15">
        <v>5.0</v>
      </c>
    </row>
    <row r="8">
      <c r="A8" s="7">
        <v>45632.0</v>
      </c>
      <c r="B8" s="5">
        <v>2.0241206014E13</v>
      </c>
      <c r="C8" s="5">
        <v>2.4112209220004E13</v>
      </c>
      <c r="D8" s="6">
        <v>35.615</v>
      </c>
      <c r="G8" s="15">
        <v>5.0</v>
      </c>
    </row>
    <row r="9">
      <c r="A9" s="7">
        <v>45633.0</v>
      </c>
      <c r="B9" s="5">
        <v>2.0241207003E13</v>
      </c>
      <c r="C9" s="5">
        <v>2.4112209220004E13</v>
      </c>
      <c r="D9" s="6">
        <v>37.555</v>
      </c>
      <c r="G9" s="15">
        <v>5.0</v>
      </c>
    </row>
    <row r="10">
      <c r="A10" s="4">
        <v>45634.0</v>
      </c>
      <c r="B10" s="5">
        <v>2.02412080115E13</v>
      </c>
      <c r="C10" s="5">
        <v>2.4112209220004E13</v>
      </c>
      <c r="D10" s="6">
        <v>40.455000000000005</v>
      </c>
      <c r="G10" s="15">
        <v>5.0</v>
      </c>
    </row>
    <row r="11">
      <c r="A11" s="4">
        <v>45635.0</v>
      </c>
      <c r="B11" s="5">
        <v>2.02412091405E13</v>
      </c>
      <c r="C11" s="5">
        <v>2.4112209220004E13</v>
      </c>
      <c r="D11" s="6">
        <v>42.062</v>
      </c>
      <c r="G11" s="15">
        <v>5.0</v>
      </c>
    </row>
    <row r="12">
      <c r="A12" s="4">
        <v>45636.0</v>
      </c>
      <c r="B12" s="5">
        <v>2.02412100525E13</v>
      </c>
      <c r="C12" s="5">
        <v>2.4112209220004E13</v>
      </c>
      <c r="D12" s="6">
        <v>40.620000000000005</v>
      </c>
      <c r="G12" s="15">
        <v>5.0</v>
      </c>
    </row>
    <row r="13">
      <c r="A13" s="4">
        <v>45637.0</v>
      </c>
      <c r="B13" s="5">
        <v>2.0241211011E13</v>
      </c>
      <c r="C13" s="5">
        <v>2.4112209220004E13</v>
      </c>
      <c r="D13" s="6">
        <v>39.405</v>
      </c>
      <c r="G13" s="15">
        <v>5.0</v>
      </c>
    </row>
    <row r="14">
      <c r="A14" s="4">
        <v>45638.0</v>
      </c>
      <c r="B14" s="5">
        <v>2.0241212025E13</v>
      </c>
      <c r="C14" s="5">
        <v>2.4112209220004E13</v>
      </c>
      <c r="D14" s="6">
        <v>42.56</v>
      </c>
      <c r="G14" s="15">
        <v>5.0</v>
      </c>
    </row>
    <row r="15">
      <c r="A15" s="7">
        <v>45639.0</v>
      </c>
      <c r="B15" s="5">
        <v>2.02412130135E13</v>
      </c>
      <c r="C15" s="5">
        <v>2.4112209220004E13</v>
      </c>
      <c r="D15" s="6">
        <v>40.050000000000026</v>
      </c>
      <c r="G15" s="15">
        <v>5.0</v>
      </c>
    </row>
    <row r="16">
      <c r="A16" s="7">
        <v>45640.0</v>
      </c>
      <c r="B16" s="5">
        <v>2.02412140025E13</v>
      </c>
      <c r="C16" s="5">
        <v>2.4112209220004E13</v>
      </c>
      <c r="D16" s="6">
        <v>40.204999999999984</v>
      </c>
      <c r="G16" s="15">
        <v>5.0</v>
      </c>
    </row>
    <row r="17">
      <c r="A17" s="4">
        <v>45641.0</v>
      </c>
      <c r="B17" s="5">
        <v>2.02412150155E13</v>
      </c>
      <c r="C17" s="5">
        <v>2.4112209220004E13</v>
      </c>
      <c r="D17" s="6">
        <v>42.12</v>
      </c>
      <c r="G17" s="15">
        <v>5.0</v>
      </c>
    </row>
    <row r="18">
      <c r="A18" s="4">
        <v>45642.0</v>
      </c>
      <c r="B18" s="5">
        <v>2.02412160045E13</v>
      </c>
      <c r="C18" s="5">
        <v>2.4112209220004E13</v>
      </c>
      <c r="D18" s="6">
        <v>40.12499999999996</v>
      </c>
      <c r="G18" s="15">
        <v>5.0</v>
      </c>
    </row>
    <row r="19">
      <c r="A19" s="4">
        <v>45643.0</v>
      </c>
      <c r="B19" s="5">
        <v>2.02412170215E13</v>
      </c>
      <c r="C19" s="5">
        <v>2.4112209220004E13</v>
      </c>
      <c r="D19" s="6">
        <v>41.155</v>
      </c>
      <c r="G19" s="15">
        <v>5.0</v>
      </c>
    </row>
    <row r="20">
      <c r="A20" s="4">
        <v>45644.0</v>
      </c>
      <c r="B20" s="5">
        <v>2.024121801E13</v>
      </c>
      <c r="C20" s="5">
        <v>2.4112209220004E13</v>
      </c>
      <c r="D20" s="6">
        <v>40.105000000000075</v>
      </c>
      <c r="G20" s="15">
        <v>5.0</v>
      </c>
    </row>
    <row r="21" ht="15.75" customHeight="1">
      <c r="A21" s="4">
        <v>45645.0</v>
      </c>
      <c r="B21" s="5">
        <v>2.02412190225E13</v>
      </c>
      <c r="C21" s="5">
        <v>2.4112209220004E13</v>
      </c>
      <c r="D21" s="6">
        <v>40.61</v>
      </c>
      <c r="G21" s="15">
        <v>5.0</v>
      </c>
    </row>
    <row r="22" ht="15.75" customHeight="1">
      <c r="A22" s="7">
        <v>45646.0</v>
      </c>
      <c r="D22" s="6">
        <v>39.56</v>
      </c>
      <c r="G22" s="15">
        <v>5.0</v>
      </c>
    </row>
    <row r="23" ht="15.75" customHeight="1">
      <c r="A23" s="7">
        <v>45647.0</v>
      </c>
      <c r="B23" s="5">
        <v>2.0241221043E13</v>
      </c>
      <c r="C23" s="5">
        <v>2.4112209220004E13</v>
      </c>
      <c r="D23" s="6">
        <v>40.614999999999995</v>
      </c>
      <c r="G23" s="15">
        <v>5.0</v>
      </c>
    </row>
    <row r="24" ht="15.75" customHeight="1">
      <c r="A24" s="4">
        <v>45648.0</v>
      </c>
      <c r="B24" s="5">
        <v>2.02412220235E13</v>
      </c>
      <c r="C24" s="5">
        <v>2.4112209220004E13</v>
      </c>
      <c r="D24" s="6">
        <v>40.614999999999995</v>
      </c>
      <c r="G24" s="15">
        <v>5.0</v>
      </c>
    </row>
    <row r="25" ht="15.75" customHeight="1">
      <c r="A25" s="4">
        <v>45649.0</v>
      </c>
      <c r="B25" s="5">
        <v>2.02412230105E13</v>
      </c>
      <c r="C25" s="5">
        <v>2.4112209220004E13</v>
      </c>
      <c r="D25" s="6">
        <v>39.65500000000006</v>
      </c>
      <c r="G25" s="15">
        <v>5.0</v>
      </c>
    </row>
    <row r="26" ht="15.75" customHeight="1">
      <c r="A26" s="4">
        <v>45650.0</v>
      </c>
      <c r="B26" s="5">
        <v>2.0241224E13</v>
      </c>
      <c r="C26" s="5">
        <v>2.4112209220004E13</v>
      </c>
      <c r="D26" s="6">
        <v>40.390000000000015</v>
      </c>
      <c r="G26" s="15">
        <v>5.0</v>
      </c>
    </row>
    <row r="27" ht="15.75" customHeight="1">
      <c r="A27" s="4">
        <v>45651.0</v>
      </c>
      <c r="B27" s="5">
        <v>2.02412250135E13</v>
      </c>
      <c r="C27" s="5">
        <v>2.4112209220004E13</v>
      </c>
      <c r="D27" s="6">
        <v>40.614999999999995</v>
      </c>
      <c r="G27" s="15">
        <v>5.0</v>
      </c>
    </row>
    <row r="28" ht="15.75" customHeight="1">
      <c r="A28" s="4">
        <v>45652.0</v>
      </c>
      <c r="B28" s="5">
        <v>2.02412260135E13</v>
      </c>
      <c r="C28" s="5">
        <v>2.4112209220004E13</v>
      </c>
      <c r="D28" s="6">
        <v>42.33999999999995</v>
      </c>
      <c r="G28" s="15">
        <v>5.0</v>
      </c>
    </row>
    <row r="29" ht="15.75" customHeight="1">
      <c r="A29" s="7">
        <v>45653.0</v>
      </c>
      <c r="B29" s="5">
        <v>2.02412270025E13</v>
      </c>
      <c r="C29" s="5">
        <v>2.4112209220004E13</v>
      </c>
      <c r="D29" s="6">
        <v>24.158994737057597</v>
      </c>
      <c r="G29" s="15">
        <v>5.0</v>
      </c>
    </row>
    <row r="30" ht="15.75" customHeight="1">
      <c r="A30" s="7">
        <v>45654.0</v>
      </c>
      <c r="D30" s="6">
        <v>23.08221936248281</v>
      </c>
      <c r="G30" s="15">
        <v>5.0</v>
      </c>
    </row>
    <row r="31" ht="15.75" customHeight="1">
      <c r="A31" s="4">
        <v>45655.0</v>
      </c>
      <c r="D31" s="13">
        <v>27.124</v>
      </c>
      <c r="G31" s="15">
        <v>5.0</v>
      </c>
    </row>
    <row r="32" ht="15.75" customHeight="1">
      <c r="A32" s="4">
        <v>45656.0</v>
      </c>
      <c r="D32" s="13">
        <v>30.125</v>
      </c>
      <c r="G32" s="15">
        <v>5.0</v>
      </c>
    </row>
    <row r="33" ht="15.75" customHeight="1">
      <c r="A33" s="4">
        <v>45657.0</v>
      </c>
      <c r="B33" s="5">
        <v>2.0241231164E13</v>
      </c>
      <c r="C33" s="5">
        <v>2.4112209220004E13</v>
      </c>
      <c r="D33" s="13">
        <v>20.124</v>
      </c>
      <c r="G33" s="15">
        <v>5.0</v>
      </c>
    </row>
    <row r="34" ht="15.75" customHeight="1">
      <c r="A34" s="4">
        <v>45658.0</v>
      </c>
      <c r="B34" s="5">
        <v>2.02501010205E13</v>
      </c>
      <c r="C34" s="5">
        <v>2.4112209220004E13</v>
      </c>
      <c r="D34" s="6">
        <v>14.100765367837006</v>
      </c>
      <c r="G34" s="15">
        <v>5.0</v>
      </c>
    </row>
    <row r="35" ht="15.75" customHeight="1">
      <c r="A35" s="4">
        <v>45659.0</v>
      </c>
      <c r="B35" s="5">
        <v>2.0250102005E13</v>
      </c>
      <c r="C35" s="5">
        <v>2.4112209220004E13</v>
      </c>
      <c r="D35" s="13">
        <v>28.989</v>
      </c>
      <c r="G35" s="15">
        <v>5.0</v>
      </c>
    </row>
    <row r="36" ht="15.75" customHeight="1">
      <c r="A36" s="7">
        <v>45660.0</v>
      </c>
      <c r="B36" s="5">
        <v>2.0250103023E13</v>
      </c>
      <c r="C36" s="5">
        <v>2.4112209220004E13</v>
      </c>
      <c r="D36" s="6">
        <v>29.00499999999994</v>
      </c>
      <c r="G36" s="15">
        <v>5.0</v>
      </c>
    </row>
    <row r="37" ht="15.75" customHeight="1">
      <c r="A37" s="8"/>
      <c r="D37" s="12"/>
      <c r="G37" s="10"/>
    </row>
    <row r="38" ht="15.75" customHeight="1">
      <c r="D38" s="12"/>
    </row>
    <row r="39" ht="15.75" customHeight="1">
      <c r="D39" s="12"/>
    </row>
    <row r="40" ht="15.75" customHeight="1">
      <c r="D40" s="12"/>
    </row>
    <row r="41" ht="15.75" customHeight="1">
      <c r="D41" s="12"/>
    </row>
    <row r="42" ht="15.75" customHeight="1">
      <c r="D42" s="12"/>
    </row>
    <row r="43" ht="15.75" customHeight="1">
      <c r="D43" s="12"/>
    </row>
    <row r="44" ht="15.75" customHeight="1">
      <c r="D44" s="12"/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0.86"/>
    <col customWidth="1" min="3" max="5" width="8.71"/>
    <col customWidth="1" min="6" max="6" width="14.57"/>
    <col customWidth="1" min="7" max="7" width="54.0"/>
    <col customWidth="1" min="8" max="8" width="84.43"/>
    <col customWidth="1" min="9" max="24" width="8.71"/>
  </cols>
  <sheetData>
    <row r="1">
      <c r="A1" s="1" t="s">
        <v>0</v>
      </c>
      <c r="B1" s="3" t="s">
        <v>7</v>
      </c>
      <c r="G1" s="16"/>
      <c r="H1" s="16"/>
    </row>
    <row r="2">
      <c r="A2" s="4">
        <v>45627.0</v>
      </c>
      <c r="B2" s="6">
        <f>'FCU 5'!D20+'FCU 9'!D10+'FCU 7'!D10+'FCU 11'!D13+'FCU 10'!D13+'FCU 4'!D10+'FCU 12'!D4+'FCU 13'!D4+'FCU 6'!D4+'FCU 8'!D4+LIGHTING!E3</f>
        <v>150.146</v>
      </c>
      <c r="G2" s="16"/>
      <c r="H2" s="16"/>
    </row>
    <row r="3" ht="15.75" customHeight="1">
      <c r="A3" s="4">
        <v>45628.0</v>
      </c>
      <c r="B3" s="6">
        <f>'FCU 5'!D21+'FCU 9'!D11+'FCU 7'!D11+'FCU 11'!D14+'FCU 10'!D14+'FCU 4'!D11+'FCU 12'!D5+'FCU 13'!D5+'FCU 6'!D5+'FCU 8'!D5+LIGHTING!E4</f>
        <v>189.681</v>
      </c>
      <c r="G3" s="16"/>
      <c r="H3" s="16"/>
    </row>
    <row r="4" ht="15.75" customHeight="1">
      <c r="A4" s="4">
        <v>45629.0</v>
      </c>
      <c r="B4" s="6">
        <f>'FCU 5'!D22+'FCU 9'!D12+'FCU 7'!D12+'FCU 11'!D15+'FCU 10'!D15+'FCU 4'!D12+'FCU 12'!D6+'FCU 13'!D6+'FCU 6'!D6+'FCU 8'!D6+LIGHTING!E5</f>
        <v>244.657</v>
      </c>
      <c r="G4" s="16"/>
      <c r="H4" s="16"/>
    </row>
    <row r="5" ht="15.75" customHeight="1">
      <c r="A5" s="4">
        <v>45630.0</v>
      </c>
      <c r="B5" s="6">
        <f>'FCU 5'!D23+'FCU 9'!D13+'FCU 7'!D13+'FCU 11'!D16+'FCU 10'!D16+'FCU 4'!D13+'FCU 12'!D7+'FCU 13'!D7+'FCU 6'!D7+'FCU 8'!D7+LIGHTING!E6</f>
        <v>343.708</v>
      </c>
      <c r="G5" s="16"/>
      <c r="H5" s="16"/>
    </row>
    <row r="6" ht="15.75" customHeight="1">
      <c r="A6" s="4">
        <v>45631.0</v>
      </c>
      <c r="B6" s="6">
        <f>'FCU 5'!D24+'FCU 9'!D14+'FCU 7'!D14+'FCU 11'!D17+'FCU 10'!D17+'FCU 4'!D14+'FCU 12'!D8+'FCU 13'!D8+'FCU 6'!D8+'FCU 8'!D8+LIGHTING!E7</f>
        <v>485.1290589</v>
      </c>
      <c r="G6" s="16"/>
      <c r="H6" s="16"/>
    </row>
    <row r="7" ht="15.75" customHeight="1">
      <c r="A7" s="4">
        <v>45632.0</v>
      </c>
      <c r="B7" s="6">
        <f>'FCU 5'!D25+'FCU 9'!D15+'FCU 7'!D15+'FCU 11'!D18+'FCU 10'!D18+'FCU 4'!D15+'FCU 12'!D9+'FCU 13'!D9+'FCU 6'!D9+'FCU 8'!D9+LIGHTING!E8</f>
        <v>421.2943759</v>
      </c>
      <c r="G7" s="17" t="s">
        <v>8</v>
      </c>
      <c r="H7" s="17" t="s">
        <v>9</v>
      </c>
    </row>
    <row r="8" ht="15.75" customHeight="1">
      <c r="A8" s="4">
        <v>45633.0</v>
      </c>
      <c r="B8" s="6">
        <f>'FCU 5'!D26+'FCU 9'!D16+'FCU 7'!D16+'FCU 11'!D19+'FCU 10'!D19+'FCU 4'!D16+'FCU 12'!D10+'FCU 13'!D10+'FCU 6'!D10+'FCU 8'!D10+LIGHTING!E9</f>
        <v>447.2733494</v>
      </c>
      <c r="F8" s="15" t="s">
        <v>10</v>
      </c>
      <c r="G8" s="16">
        <f>sum(B2:B8)</f>
        <v>2281.888784</v>
      </c>
      <c r="H8" s="16"/>
    </row>
    <row r="9" ht="15.75" customHeight="1">
      <c r="A9" s="4">
        <v>45634.0</v>
      </c>
      <c r="C9" s="6">
        <f>'FCU 5'!D27+'FCU 9'!D17+'FCU 7'!D17+'FCU 11'!D20+'FCU 10'!D20+'FCU 4'!D17+'FCU 12'!D11+'FCU 13'!D11+'FCU 6'!D11+'FCU 8'!D11+LIGHTING!E10</f>
        <v>315.7397711</v>
      </c>
      <c r="F9" s="15" t="s">
        <v>11</v>
      </c>
      <c r="G9" s="16" t="str">
        <f t="shared" ref="G9:G10" si="1">sum(#REF!)</f>
        <v>#REF!</v>
      </c>
      <c r="H9" s="17" t="s">
        <v>12</v>
      </c>
    </row>
    <row r="10" ht="15.75" customHeight="1">
      <c r="A10" s="4">
        <v>45635.0</v>
      </c>
      <c r="C10" s="6">
        <f>'FCU 5'!D28+'FCU 9'!D18+'FCU 7'!D18+'FCU 11'!D21+'FCU 10'!D21+'FCU 4'!D18+'FCU 12'!D12+'FCU 13'!D12+'FCU 6'!D12+'FCU 8'!D12+LIGHTING!E11</f>
        <v>355.4823083</v>
      </c>
      <c r="F10" s="15" t="s">
        <v>13</v>
      </c>
      <c r="G10" s="16" t="str">
        <f t="shared" si="1"/>
        <v>#REF!</v>
      </c>
      <c r="H10" s="17" t="s">
        <v>12</v>
      </c>
    </row>
    <row r="11" ht="15.75" customHeight="1">
      <c r="A11" s="4">
        <v>45636.0</v>
      </c>
      <c r="C11" s="6">
        <f>'FCU 5'!D29+'FCU 9'!D19+'FCU 7'!D19+'FCU 11'!D22+'FCU 10'!D22+'FCU 4'!D19+'FCU 12'!D13+'FCU 13'!D13+'FCU 6'!D13+'FCU 8'!D13+LIGHTING!E12</f>
        <v>346.3162121</v>
      </c>
      <c r="F11" s="15" t="s">
        <v>14</v>
      </c>
      <c r="G11" s="16">
        <f>sum(B22:B29)</f>
        <v>1835.807327</v>
      </c>
      <c r="H11" s="17" t="s">
        <v>15</v>
      </c>
    </row>
    <row r="12" ht="15.75" customHeight="1">
      <c r="A12" s="4">
        <v>45637.0</v>
      </c>
      <c r="C12" s="6">
        <f>'FCU 5'!D30+'FCU 9'!D20+'FCU 7'!D20+'FCU 11'!D23+'FCU 10'!D23+'FCU 4'!D20+'FCU 12'!D14+'FCU 13'!D14+'FCU 6'!D14+'FCU 8'!D14+LIGHTING!E13</f>
        <v>414.5913553</v>
      </c>
      <c r="F12" s="15" t="s">
        <v>16</v>
      </c>
      <c r="G12" s="16" t="str">
        <f>sum(B30:B35)+#REF!</f>
        <v>#REF!</v>
      </c>
      <c r="H12" s="17" t="s">
        <v>17</v>
      </c>
    </row>
    <row r="13" ht="15.75" customHeight="1">
      <c r="A13" s="4">
        <v>45638.0</v>
      </c>
      <c r="C13" s="6">
        <f>'FCU 5'!D31+'FCU 9'!D21+'FCU 7'!D21+'FCU 11'!D24+'FCU 10'!D24+'FCU 4'!D21+'FCU 12'!D15+'FCU 13'!D15+'FCU 6'!D15+'FCU 8'!D15+LIGHTING!E14</f>
        <v>424.9993445</v>
      </c>
      <c r="G13" s="16"/>
      <c r="H13" s="16"/>
    </row>
    <row r="14" ht="15.75" customHeight="1">
      <c r="A14" s="4">
        <v>45639.0</v>
      </c>
      <c r="C14" s="6">
        <f>'FCU 5'!D32+'FCU 9'!D22+'FCU 7'!D22+'FCU 11'!D25+'FCU 10'!D25+'FCU 4'!D22+'FCU 12'!D16+'FCU 13'!D16+'FCU 6'!D16+'FCU 8'!D16+LIGHTING!E15</f>
        <v>281.958632</v>
      </c>
      <c r="G14" s="17" t="s">
        <v>18</v>
      </c>
      <c r="H14" s="17" t="s">
        <v>9</v>
      </c>
    </row>
    <row r="15" ht="15.75" customHeight="1">
      <c r="A15" s="4">
        <v>45640.0</v>
      </c>
      <c r="C15" s="6">
        <f>'FCU 5'!D33+'FCU 9'!D23+'FCU 7'!D23+'FCU 11'!D26+'FCU 10'!D26+'FCU 4'!D23+'FCU 12'!D17+'FCU 13'!D17+'FCU 6'!D17+'FCU 8'!D17+LIGHTING!E16</f>
        <v>294.9466794</v>
      </c>
      <c r="F15" s="15" t="s">
        <v>19</v>
      </c>
      <c r="G15" s="16">
        <f>G16/7</f>
        <v>484.5282437</v>
      </c>
    </row>
    <row r="16" ht="15.75" customHeight="1">
      <c r="A16" s="4">
        <v>45641.0</v>
      </c>
      <c r="C16" s="6">
        <f>'FCU 5'!D34+'FCU 9'!D24+'FCU 7'!D24+'FCU 11'!D27+'FCU 10'!D27+'FCU 4'!D24+'FCU 12'!D18+'FCU 13'!D18+'FCU 6'!D18+'FCU 8'!D18+LIGHTING!E17</f>
        <v>433.415201</v>
      </c>
      <c r="F16" s="15" t="s">
        <v>20</v>
      </c>
      <c r="G16" s="16">
        <v>3391.697705843937</v>
      </c>
      <c r="H16" s="17" t="s">
        <v>21</v>
      </c>
    </row>
    <row r="17" ht="15.75" customHeight="1">
      <c r="A17" s="4">
        <v>45642.0</v>
      </c>
      <c r="C17" s="6">
        <f>'FCU 5'!D35+'FCU 9'!D25+'FCU 7'!D25+'FCU 11'!D28+'FCU 10'!D28+'FCU 4'!D25+'FCU 12'!D19+'FCU 13'!D19+'FCU 6'!D19+'FCU 8'!D19+LIGHTING!E18</f>
        <v>429.3187599</v>
      </c>
      <c r="F17" s="15" t="s">
        <v>22</v>
      </c>
      <c r="G17" s="16">
        <f>G16*4</f>
        <v>13566.79082</v>
      </c>
      <c r="H17" s="16"/>
    </row>
    <row r="18" ht="15.75" customHeight="1">
      <c r="A18" s="4">
        <v>45643.0</v>
      </c>
      <c r="C18" s="6">
        <f>'FCU 5'!D36+'FCU 9'!D26+'FCU 7'!D26+'FCU 11'!D29+'FCU 10'!D29+'FCU 4'!D26+'FCU 12'!D20+'FCU 13'!D20+'FCU 6'!D20+'FCU 8'!D20+LIGHTING!E19</f>
        <v>367.6488858</v>
      </c>
      <c r="G18" s="16"/>
      <c r="H18" s="16"/>
    </row>
    <row r="19" ht="15.75" customHeight="1">
      <c r="A19" s="4">
        <v>45644.0</v>
      </c>
      <c r="C19" s="6">
        <f>'FCU 5'!D37+'FCU 9'!D27+'FCU 7'!D27+'FCU 11'!D30+'FCU 10'!D30+'FCU 4'!D27+'FCU 12'!D21+'FCU 13'!D21+'FCU 6'!D21+'FCU 8'!D21+LIGHTING!E20</f>
        <v>427.5957237</v>
      </c>
      <c r="G19" s="16"/>
      <c r="H19" s="16"/>
    </row>
    <row r="20" ht="15.75" customHeight="1">
      <c r="A20" s="4">
        <v>45645.0</v>
      </c>
      <c r="C20" s="6">
        <f>'FCU 5'!D38+'FCU 9'!D28+'FCU 7'!D28+'FCU 11'!D31+'FCU 10'!D31+'FCU 4'!D28+'FCU 12'!D22+'FCU 13'!D22+'FCU 6'!D22+'FCU 8'!D22+LIGHTING!E21</f>
        <v>374.2120926</v>
      </c>
      <c r="G20" s="16"/>
      <c r="H20" s="16"/>
    </row>
    <row r="21" ht="15.75" customHeight="1">
      <c r="A21" s="4">
        <v>45646.0</v>
      </c>
      <c r="C21" s="6">
        <f>'FCU 5'!D39+'FCU 9'!D29+'FCU 7'!D29+'FCU 11'!D32+'FCU 10'!D32+'FCU 4'!D29+'FCU 12'!D23+'FCU 13'!D23+'FCU 6'!D23+'FCU 8'!D23+LIGHTING!E22</f>
        <v>276.0668637</v>
      </c>
      <c r="G21" s="16"/>
      <c r="H21" s="16"/>
    </row>
    <row r="22" ht="15.75" customHeight="1">
      <c r="A22" s="4">
        <v>45647.0</v>
      </c>
      <c r="B22" s="5">
        <v>145.7349999999999</v>
      </c>
      <c r="C22" s="6">
        <f>'FCU 5'!D40+'FCU 9'!D30+'FCU 7'!D30+'FCU 11'!D33+'FCU 10'!D33+'FCU 4'!D30+'FCU 12'!D24+'FCU 13'!D24+'FCU 6'!D24+'FCU 8'!D24+LIGHTING!E23</f>
        <v>304.004813</v>
      </c>
      <c r="G22" s="16"/>
      <c r="H22" s="16"/>
    </row>
    <row r="23" ht="15.75" customHeight="1">
      <c r="A23" s="4">
        <v>45648.0</v>
      </c>
      <c r="B23" s="6">
        <f>'FCU 5'!D41+'FCU 9'!D31+'FCU 7'!D31+'FCU 11'!D34+'FCU 10'!D34+'FCU 4'!D31+'FCU 12'!D25+'FCU 13'!D25+'FCU 6'!D25+'FCU 8'!D25+LIGHTING!E24</f>
        <v>295.0840327</v>
      </c>
      <c r="G23" s="16"/>
      <c r="H23" s="16"/>
    </row>
    <row r="24" ht="15.75" customHeight="1">
      <c r="A24" s="4">
        <v>45649.0</v>
      </c>
      <c r="B24" s="6">
        <f>'FCU 5'!D42+'FCU 9'!D32+'FCU 7'!D32+'FCU 11'!D35+'FCU 10'!D35+'FCU 4'!D32+'FCU 12'!D26+'FCU 13'!D26+'FCU 6'!D26+'FCU 8'!D26+LIGHTING!E25</f>
        <v>290.7688269</v>
      </c>
      <c r="G24" s="16"/>
      <c r="H24" s="16"/>
    </row>
    <row r="25" ht="15.75" customHeight="1">
      <c r="A25" s="4">
        <v>45650.0</v>
      </c>
      <c r="B25" s="6">
        <f>'FCU 5'!D43+'FCU 9'!D33+'FCU 7'!D33+'FCU 11'!D36+'FCU 10'!D36+'FCU 4'!D33+'FCU 12'!D27+'FCU 13'!D27+'FCU 6'!D27+'FCU 8'!D27+LIGHTING!E26</f>
        <v>350.3713777</v>
      </c>
      <c r="G25" s="16"/>
      <c r="H25" s="16"/>
    </row>
    <row r="26" ht="15.75" customHeight="1">
      <c r="A26" s="4">
        <v>45651.0</v>
      </c>
      <c r="B26" s="6">
        <f>'FCU 5'!D44+'FCU 9'!D34+'FCU 7'!D34+'FCU 11'!D37+'FCU 10'!D37+'FCU 4'!D34+'FCU 12'!D28+'FCU 13'!D28+'FCU 6'!D28+'FCU 8'!D28+LIGHTING!E27</f>
        <v>225.2490813</v>
      </c>
      <c r="G26" s="16"/>
      <c r="H26" s="16"/>
    </row>
    <row r="27" ht="15.75" customHeight="1">
      <c r="A27" s="4">
        <v>45652.0</v>
      </c>
      <c r="B27" s="6">
        <f>'FCU 5'!D45+'FCU 9'!D35+'FCU 7'!D35+'FCU 11'!D38+'FCU 10'!D38+'FCU 4'!D35+'FCU 12'!D29+'FCU 13'!D29+'FCU 6'!D29+'FCU 8'!D29+LIGHTING!E28</f>
        <v>195.1204929</v>
      </c>
      <c r="G27" s="16"/>
      <c r="H27" s="16"/>
    </row>
    <row r="28" ht="15.75" customHeight="1">
      <c r="A28" s="4">
        <v>45653.0</v>
      </c>
      <c r="B28" s="6">
        <f>'FCU 5'!D46+'FCU 9'!D36+'FCU 7'!D36+'FCU 11'!D39+'FCU 10'!D39+'FCU 4'!D36+'FCU 12'!D30+'FCU 13'!D30+'FCU 6'!D30+'FCU 8'!D30+LIGHTING!E29</f>
        <v>192.6846572</v>
      </c>
      <c r="G28" s="16"/>
      <c r="H28" s="16"/>
    </row>
    <row r="29" ht="15.75" customHeight="1">
      <c r="A29" s="4">
        <v>45654.0</v>
      </c>
      <c r="B29" s="6">
        <f>'FCU 5'!D47+'FCU 9'!D37+'FCU 7'!D37+'FCU 11'!D40+'FCU 10'!D40+'FCU 4'!D37+'FCU 12'!D31+'FCU 13'!D31+'FCU 6'!D31+'FCU 8'!D31+LIGHTING!E30</f>
        <v>140.7938583</v>
      </c>
      <c r="G29" s="16"/>
      <c r="H29" s="16"/>
    </row>
    <row r="30" ht="15.75" customHeight="1">
      <c r="A30" s="4">
        <v>45655.0</v>
      </c>
      <c r="B30" s="6">
        <f>'FCU 5'!D48+'FCU 9'!D38+'FCU 7'!D38+'FCU 11'!D41+'FCU 10'!D41+'FCU 4'!D38+'FCU 12'!D32+'FCU 13'!D32+'FCU 6'!D32+'FCU 8'!D32+LIGHTING!E31</f>
        <v>154.5668397</v>
      </c>
      <c r="G30" s="16"/>
      <c r="H30" s="16"/>
    </row>
    <row r="31" ht="15.75" customHeight="1">
      <c r="A31" s="4">
        <v>45656.0</v>
      </c>
      <c r="B31" s="6">
        <f>'FCU 5'!D49+'FCU 9'!D39+'FCU 7'!D39+'FCU 11'!D42+'FCU 10'!D42+'FCU 4'!D39+'FCU 12'!D33+'FCU 13'!D33+'FCU 6'!D33+'FCU 8'!D33+LIGHTING!E32</f>
        <v>145.808194</v>
      </c>
      <c r="G31" s="16"/>
      <c r="H31" s="16"/>
    </row>
    <row r="32" ht="15.75" customHeight="1">
      <c r="A32" s="4">
        <v>45657.0</v>
      </c>
      <c r="B32" s="6">
        <f>'FCU 5'!D50+'FCU 9'!D40+'FCU 7'!D40+'FCU 11'!D43+'FCU 10'!D43+'FCU 4'!D40+'FCU 12'!D34+'FCU 13'!D34+'FCU 6'!D34+'FCU 8'!D34+LIGHTING!E33</f>
        <v>131.720287</v>
      </c>
      <c r="G32" s="16"/>
      <c r="H32" s="16"/>
    </row>
    <row r="33" ht="15.75" customHeight="1">
      <c r="A33" s="4">
        <v>45658.0</v>
      </c>
      <c r="B33" s="6">
        <f>'FCU 5'!D51+'FCU 9'!D41+'FCU 7'!D41+'FCU 11'!D44+'FCU 10'!D44+'FCU 4'!D41+'FCU 12'!D35+'FCU 13'!D35+'FCU 6'!D35+'FCU 8'!D35+LIGHTING!E34</f>
        <v>80.33271099</v>
      </c>
      <c r="G33" s="16"/>
      <c r="H33" s="16"/>
    </row>
    <row r="34" ht="15.75" customHeight="1">
      <c r="A34" s="4">
        <v>45659.0</v>
      </c>
      <c r="B34" s="6">
        <f>'FCU 5'!D52+'FCU 9'!D42+'FCU 7'!D42+'FCU 11'!D45+'FCU 10'!D45+'FCU 4'!D42+'FCU 12'!D36+'FCU 13'!D36+'FCU 6'!D36+'FCU 8'!D36+LIGHTING!E35</f>
        <v>119.8424381</v>
      </c>
      <c r="G34" s="16"/>
      <c r="H34" s="16"/>
    </row>
    <row r="35" ht="15.75" customHeight="1">
      <c r="A35" s="4">
        <v>45660.0</v>
      </c>
      <c r="B35" s="6">
        <f>'FCU 5'!D53+'FCU 9'!D43+'FCU 7'!D43+'FCU 11'!D46+'FCU 10'!D46+'FCU 4'!D43+'FCU 12'!D37+'FCU 13'!D37+'FCU 6'!D37+'FCU 8'!D37+LIGHTING!E36</f>
        <v>121.3180118</v>
      </c>
      <c r="G35" s="16"/>
      <c r="H35" s="16"/>
    </row>
    <row r="36" ht="15.75" customHeight="1">
      <c r="G36" s="16"/>
      <c r="H36" s="16"/>
    </row>
    <row r="37" ht="15.75" customHeight="1">
      <c r="G37" s="16"/>
      <c r="H37" s="16"/>
    </row>
    <row r="38" ht="15.75" customHeight="1">
      <c r="G38" s="16"/>
      <c r="H38" s="16"/>
    </row>
    <row r="39" ht="15.75" customHeight="1">
      <c r="G39" s="16"/>
      <c r="H39" s="16"/>
    </row>
    <row r="40" ht="15.75" customHeight="1">
      <c r="G40" s="16"/>
      <c r="H40" s="16"/>
    </row>
    <row r="41" ht="15.75" customHeight="1">
      <c r="G41" s="16"/>
      <c r="H41" s="16"/>
    </row>
    <row r="42" ht="15.75" customHeight="1">
      <c r="G42" s="16"/>
      <c r="H42" s="16"/>
    </row>
    <row r="43" ht="15.75" customHeight="1">
      <c r="G43" s="16"/>
      <c r="H43" s="16"/>
    </row>
    <row r="44" ht="15.75" customHeight="1">
      <c r="G44" s="16"/>
      <c r="H44" s="16"/>
    </row>
    <row r="45" ht="15.75" customHeight="1">
      <c r="G45" s="16"/>
      <c r="H45" s="16"/>
    </row>
    <row r="46" ht="15.75" customHeight="1">
      <c r="G46" s="16"/>
      <c r="H46" s="16"/>
    </row>
    <row r="47" ht="15.75" customHeight="1">
      <c r="G47" s="16"/>
      <c r="H47" s="16"/>
    </row>
    <row r="48" ht="15.75" customHeight="1">
      <c r="G48" s="16"/>
      <c r="H48" s="16"/>
    </row>
    <row r="49" ht="15.75" customHeight="1">
      <c r="G49" s="16"/>
      <c r="H49" s="16"/>
    </row>
    <row r="50" ht="15.75" customHeight="1">
      <c r="G50" s="16"/>
      <c r="H50" s="16"/>
    </row>
    <row r="51" ht="15.75" customHeight="1">
      <c r="G51" s="16"/>
      <c r="H51" s="16"/>
    </row>
    <row r="52" ht="15.75" customHeight="1">
      <c r="G52" s="16"/>
      <c r="H52" s="16"/>
    </row>
    <row r="53" ht="15.75" customHeight="1">
      <c r="G53" s="16"/>
      <c r="H53" s="16"/>
    </row>
    <row r="54" ht="15.75" customHeight="1">
      <c r="G54" s="16"/>
      <c r="H54" s="16"/>
    </row>
    <row r="55" ht="15.75" customHeight="1">
      <c r="G55" s="16"/>
      <c r="H55" s="16"/>
    </row>
    <row r="56" ht="15.75" customHeight="1">
      <c r="G56" s="16"/>
      <c r="H56" s="16"/>
    </row>
    <row r="57" ht="15.75" customHeight="1">
      <c r="G57" s="16"/>
      <c r="H57" s="16"/>
    </row>
    <row r="58" ht="15.75" customHeight="1">
      <c r="G58" s="16"/>
      <c r="H58" s="16"/>
    </row>
    <row r="59" ht="15.75" customHeight="1">
      <c r="G59" s="16"/>
      <c r="H59" s="16"/>
    </row>
    <row r="60" ht="15.75" customHeight="1">
      <c r="G60" s="16"/>
      <c r="H60" s="16"/>
    </row>
    <row r="61" ht="15.75" customHeight="1">
      <c r="G61" s="16"/>
      <c r="H61" s="16"/>
    </row>
    <row r="62" ht="15.75" customHeight="1">
      <c r="G62" s="16"/>
      <c r="H62" s="16"/>
    </row>
    <row r="63" ht="15.75" customHeight="1">
      <c r="G63" s="16"/>
      <c r="H63" s="16"/>
    </row>
    <row r="64" ht="15.75" customHeight="1">
      <c r="G64" s="16"/>
      <c r="H64" s="16"/>
    </row>
    <row r="65" ht="15.75" customHeight="1">
      <c r="G65" s="16"/>
      <c r="H65" s="16"/>
    </row>
    <row r="66" ht="15.75" customHeight="1">
      <c r="G66" s="16"/>
      <c r="H66" s="16"/>
    </row>
    <row r="67" ht="15.75" customHeight="1">
      <c r="G67" s="16"/>
      <c r="H67" s="16"/>
    </row>
    <row r="68" ht="15.75" customHeight="1">
      <c r="G68" s="16"/>
      <c r="H68" s="16"/>
    </row>
    <row r="69" ht="15.75" customHeight="1">
      <c r="G69" s="16"/>
      <c r="H69" s="16"/>
    </row>
    <row r="70" ht="15.75" customHeight="1">
      <c r="G70" s="16"/>
      <c r="H70" s="16"/>
    </row>
    <row r="71" ht="15.75" customHeight="1">
      <c r="G71" s="16"/>
      <c r="H71" s="16"/>
    </row>
    <row r="72" ht="15.75" customHeight="1">
      <c r="G72" s="16"/>
      <c r="H72" s="16"/>
    </row>
    <row r="73" ht="15.75" customHeight="1">
      <c r="G73" s="16"/>
      <c r="H73" s="16"/>
    </row>
    <row r="74" ht="15.75" customHeight="1">
      <c r="G74" s="16"/>
      <c r="H74" s="16"/>
    </row>
    <row r="75" ht="15.75" customHeight="1">
      <c r="G75" s="16"/>
      <c r="H75" s="16"/>
    </row>
    <row r="76" ht="15.75" customHeight="1">
      <c r="G76" s="16"/>
      <c r="H76" s="16"/>
    </row>
    <row r="77" ht="15.75" customHeight="1">
      <c r="G77" s="16"/>
      <c r="H77" s="16"/>
    </row>
    <row r="78" ht="15.75" customHeight="1">
      <c r="A78" s="18" t="s">
        <v>0</v>
      </c>
      <c r="B78" s="18" t="s">
        <v>7</v>
      </c>
      <c r="G78" s="16"/>
      <c r="H78" s="16"/>
    </row>
    <row r="79" ht="15.75" customHeight="1">
      <c r="A79" s="19">
        <v>45627.0</v>
      </c>
      <c r="B79" s="12">
        <v>192.43099999999998</v>
      </c>
      <c r="G79" s="16"/>
      <c r="H79" s="16"/>
    </row>
    <row r="80" ht="15.75" customHeight="1">
      <c r="A80" s="19">
        <v>45628.0</v>
      </c>
      <c r="B80" s="12">
        <v>229.72100000000003</v>
      </c>
      <c r="G80" s="16"/>
      <c r="H80" s="16"/>
    </row>
    <row r="81" ht="15.75" customHeight="1">
      <c r="A81" s="19">
        <v>45629.0</v>
      </c>
      <c r="B81" s="12">
        <v>284.6569999999999</v>
      </c>
      <c r="G81" s="16"/>
      <c r="H81" s="16"/>
    </row>
    <row r="82" ht="15.75" customHeight="1">
      <c r="A82" s="19">
        <v>45630.0</v>
      </c>
      <c r="B82" s="12">
        <v>384.32300000000004</v>
      </c>
      <c r="G82" s="16"/>
      <c r="H82" s="16"/>
    </row>
    <row r="83" ht="15.75" customHeight="1">
      <c r="A83" s="19">
        <v>45631.0</v>
      </c>
      <c r="B83" s="12">
        <v>514.6599343799465</v>
      </c>
      <c r="G83" s="16"/>
      <c r="H83" s="16"/>
    </row>
    <row r="84" ht="15.75" customHeight="1">
      <c r="A84" s="19">
        <v>45632.0</v>
      </c>
      <c r="B84" s="12">
        <v>457.4307097509758</v>
      </c>
      <c r="G84" s="16"/>
      <c r="H84" s="16"/>
    </row>
    <row r="85" ht="15.75" customHeight="1">
      <c r="A85" s="19">
        <v>45633.0</v>
      </c>
      <c r="B85" s="12">
        <v>483.6484628687292</v>
      </c>
      <c r="G85" s="16"/>
      <c r="H85" s="16"/>
    </row>
    <row r="86" ht="15.75" customHeight="1">
      <c r="A86" s="19">
        <v>45634.0</v>
      </c>
      <c r="B86" s="12">
        <v>377.3294269615905</v>
      </c>
      <c r="G86" s="16"/>
      <c r="H86" s="16"/>
    </row>
    <row r="87" ht="15.75" customHeight="1">
      <c r="A87" s="19">
        <v>45635.0</v>
      </c>
      <c r="B87" s="12">
        <v>371.8695062526448</v>
      </c>
      <c r="G87" s="16"/>
      <c r="H87" s="16"/>
    </row>
    <row r="88" ht="15.75" customHeight="1">
      <c r="A88" s="19">
        <v>45636.0</v>
      </c>
      <c r="B88" s="12">
        <v>407.2006985319133</v>
      </c>
      <c r="G88" s="16"/>
      <c r="H88" s="16"/>
    </row>
    <row r="89" ht="15.75" customHeight="1">
      <c r="A89" s="19">
        <v>45637.0</v>
      </c>
      <c r="B89" s="12">
        <v>436.56420282700185</v>
      </c>
      <c r="G89" s="16"/>
      <c r="H89" s="16"/>
    </row>
    <row r="90" ht="15.75" customHeight="1">
      <c r="A90" s="19">
        <v>45638.0</v>
      </c>
      <c r="B90" s="12">
        <v>455.37092955550673</v>
      </c>
      <c r="G90" s="16"/>
      <c r="H90" s="16"/>
    </row>
    <row r="91" ht="15.75" customHeight="1">
      <c r="A91" s="19">
        <v>45639.0</v>
      </c>
      <c r="B91" s="12">
        <v>322.47345245032915</v>
      </c>
      <c r="G91" s="16"/>
      <c r="H91" s="16"/>
    </row>
    <row r="92" ht="15.75" customHeight="1">
      <c r="A92" s="19">
        <v>45640.0</v>
      </c>
      <c r="B92" s="12">
        <v>334.5192437775038</v>
      </c>
      <c r="G92" s="16"/>
      <c r="H92" s="16"/>
    </row>
    <row r="93" ht="15.75" customHeight="1">
      <c r="A93" s="19">
        <v>45641.0</v>
      </c>
      <c r="B93" s="12">
        <v>457.73432373667856</v>
      </c>
      <c r="G93" s="16"/>
      <c r="H93" s="16"/>
    </row>
    <row r="94" ht="15.75" customHeight="1">
      <c r="A94" s="19">
        <v>45642.0</v>
      </c>
      <c r="B94" s="12">
        <v>419.5865993249253</v>
      </c>
      <c r="G94" s="16"/>
      <c r="H94" s="16"/>
    </row>
    <row r="95" ht="15.75" customHeight="1">
      <c r="A95" s="19">
        <v>45643.0</v>
      </c>
      <c r="B95" s="12">
        <v>419.3248989462121</v>
      </c>
      <c r="G95" s="16"/>
      <c r="H95" s="16"/>
    </row>
    <row r="96" ht="15.75" customHeight="1">
      <c r="A96" s="19">
        <v>45644.0</v>
      </c>
      <c r="B96" s="12">
        <v>434.52569825148726</v>
      </c>
      <c r="G96" s="16"/>
      <c r="H96" s="16"/>
    </row>
    <row r="97" ht="15.75" customHeight="1">
      <c r="A97" s="19">
        <v>45645.0</v>
      </c>
      <c r="B97" s="12">
        <v>392.31584636274744</v>
      </c>
      <c r="G97" s="16"/>
      <c r="H97" s="16"/>
    </row>
    <row r="98" ht="15.75" customHeight="1">
      <c r="A98" s="19">
        <v>45646.0</v>
      </c>
      <c r="B98" s="12">
        <v>310.59598646690137</v>
      </c>
      <c r="G98" s="16"/>
      <c r="H98" s="16"/>
    </row>
    <row r="99" ht="15.75" customHeight="1">
      <c r="A99" s="19">
        <v>45647.0</v>
      </c>
      <c r="B99" s="12">
        <v>346.2563017588948</v>
      </c>
      <c r="G99" s="16"/>
      <c r="H99" s="16"/>
    </row>
    <row r="100" ht="15.75" customHeight="1">
      <c r="A100" s="19">
        <v>45648.0</v>
      </c>
      <c r="B100" s="12">
        <v>366.34750524907497</v>
      </c>
      <c r="G100" s="16"/>
      <c r="H100" s="16"/>
    </row>
    <row r="101" ht="15.75" customHeight="1">
      <c r="A101" s="19">
        <v>45649.0</v>
      </c>
      <c r="B101" s="12">
        <v>365.1159110000908</v>
      </c>
      <c r="G101" s="16"/>
      <c r="H101" s="16"/>
    </row>
    <row r="102" ht="15.75" customHeight="1">
      <c r="A102" s="19">
        <v>45650.0</v>
      </c>
      <c r="B102" s="12">
        <v>377.20103536896966</v>
      </c>
      <c r="G102" s="16"/>
      <c r="H102" s="16"/>
    </row>
    <row r="103" ht="15.75" customHeight="1">
      <c r="A103" s="19">
        <v>45651.0</v>
      </c>
      <c r="B103" s="12">
        <v>256.0331188017046</v>
      </c>
      <c r="G103" s="16"/>
      <c r="H103" s="16"/>
    </row>
    <row r="104" ht="15.75" customHeight="1">
      <c r="A104" s="19">
        <v>45652.0</v>
      </c>
      <c r="B104" s="12">
        <v>258.75674600263557</v>
      </c>
      <c r="G104" s="16"/>
      <c r="H104" s="16"/>
    </row>
    <row r="105" ht="15.75" customHeight="1">
      <c r="A105" s="19">
        <v>45653.0</v>
      </c>
      <c r="B105" s="12">
        <v>218.42074177480583</v>
      </c>
      <c r="G105" s="16"/>
      <c r="H105" s="16"/>
    </row>
    <row r="106" ht="15.75" customHeight="1">
      <c r="A106" s="19">
        <v>45654.0</v>
      </c>
      <c r="B106" s="12">
        <v>170.0378114677456</v>
      </c>
      <c r="G106" s="16"/>
      <c r="H106" s="16"/>
    </row>
    <row r="107" ht="15.75" customHeight="1">
      <c r="A107" s="19">
        <v>45655.0</v>
      </c>
      <c r="B107" s="12">
        <v>192.2892995709509</v>
      </c>
      <c r="G107" s="16"/>
      <c r="H107" s="16"/>
    </row>
    <row r="108" ht="15.75" customHeight="1">
      <c r="A108" s="19">
        <v>45656.0</v>
      </c>
      <c r="B108" s="12">
        <v>176.96077613671355</v>
      </c>
      <c r="G108" s="16"/>
      <c r="H108" s="16"/>
    </row>
    <row r="109" ht="15.75" customHeight="1">
      <c r="A109" s="19">
        <v>45657.0</v>
      </c>
      <c r="B109" s="12">
        <v>159.74532790202596</v>
      </c>
      <c r="G109" s="16"/>
      <c r="H109" s="16"/>
    </row>
    <row r="110" ht="15.75" customHeight="1">
      <c r="A110" s="19">
        <v>45658.0</v>
      </c>
      <c r="B110" s="12">
        <v>103.408889195792</v>
      </c>
      <c r="G110" s="16"/>
      <c r="H110" s="16"/>
    </row>
    <row r="111" ht="15.75" customHeight="1">
      <c r="A111" s="19">
        <v>45659.0</v>
      </c>
      <c r="B111" s="12">
        <v>161.28872093611614</v>
      </c>
      <c r="G111" s="16"/>
      <c r="H111" s="16"/>
    </row>
    <row r="112" ht="15.75" customHeight="1">
      <c r="A112" s="19">
        <v>45660.0</v>
      </c>
      <c r="B112" s="12">
        <v>153.7010488713732</v>
      </c>
      <c r="G112" s="16"/>
      <c r="H112" s="16"/>
    </row>
    <row r="113" ht="15.75" customHeight="1">
      <c r="G113" s="16"/>
      <c r="H113" s="16"/>
    </row>
    <row r="114" ht="15.75" customHeight="1">
      <c r="B114" s="12">
        <f>SUM(B79:B112)</f>
        <v>10991.84515</v>
      </c>
      <c r="G114" s="16"/>
      <c r="H114" s="16"/>
    </row>
    <row r="115" ht="15.75" customHeight="1">
      <c r="G115" s="16"/>
      <c r="H115" s="16"/>
    </row>
    <row r="116" ht="15.75" customHeight="1">
      <c r="G116" s="16"/>
      <c r="H116" s="16"/>
    </row>
    <row r="117" ht="15.75" customHeight="1">
      <c r="G117" s="16"/>
      <c r="H117" s="16"/>
    </row>
    <row r="118" ht="15.75" customHeight="1">
      <c r="G118" s="16"/>
      <c r="H118" s="16"/>
    </row>
    <row r="119" ht="15.75" customHeight="1">
      <c r="G119" s="16"/>
      <c r="H119" s="16"/>
    </row>
    <row r="120" ht="15.75" customHeight="1">
      <c r="G120" s="16"/>
      <c r="H120" s="16"/>
    </row>
    <row r="121" ht="15.75" customHeight="1">
      <c r="G121" s="16"/>
      <c r="H121" s="16"/>
    </row>
    <row r="122" ht="15.75" customHeight="1">
      <c r="G122" s="16"/>
      <c r="H122" s="16"/>
    </row>
    <row r="123" ht="15.75" customHeight="1">
      <c r="G123" s="16"/>
      <c r="H123" s="16"/>
    </row>
    <row r="124" ht="15.75" customHeight="1">
      <c r="G124" s="16"/>
      <c r="H124" s="16"/>
    </row>
    <row r="125" ht="15.75" customHeight="1">
      <c r="G125" s="16"/>
      <c r="H125" s="16"/>
    </row>
    <row r="126" ht="15.75" customHeight="1">
      <c r="G126" s="16"/>
      <c r="H126" s="16"/>
    </row>
    <row r="127" ht="15.75" customHeight="1">
      <c r="G127" s="16"/>
      <c r="H127" s="16"/>
    </row>
    <row r="128" ht="15.75" customHeight="1">
      <c r="G128" s="16"/>
      <c r="H128" s="16"/>
    </row>
    <row r="129" ht="15.75" customHeight="1">
      <c r="G129" s="16"/>
      <c r="H129" s="16"/>
    </row>
    <row r="130" ht="15.75" customHeight="1">
      <c r="G130" s="16"/>
      <c r="H130" s="16"/>
    </row>
    <row r="131" ht="15.75" customHeight="1">
      <c r="G131" s="16"/>
      <c r="H131" s="16"/>
    </row>
    <row r="132" ht="15.75" customHeight="1">
      <c r="G132" s="16"/>
      <c r="H132" s="16"/>
    </row>
    <row r="133" ht="15.75" customHeight="1">
      <c r="G133" s="16"/>
      <c r="H133" s="16"/>
    </row>
    <row r="134" ht="15.75" customHeight="1">
      <c r="G134" s="16"/>
      <c r="H134" s="16"/>
    </row>
    <row r="135" ht="15.75" customHeight="1">
      <c r="G135" s="16"/>
      <c r="H135" s="16"/>
    </row>
    <row r="136" ht="15.75" customHeight="1">
      <c r="G136" s="16"/>
      <c r="H136" s="16"/>
    </row>
    <row r="137" ht="15.75" customHeight="1">
      <c r="G137" s="16"/>
      <c r="H137" s="16"/>
    </row>
    <row r="138" ht="15.75" customHeight="1">
      <c r="G138" s="16"/>
      <c r="H138" s="16"/>
    </row>
    <row r="139" ht="15.75" customHeight="1">
      <c r="G139" s="16"/>
      <c r="H139" s="16"/>
    </row>
    <row r="140" ht="15.75" customHeight="1">
      <c r="G140" s="16"/>
      <c r="H140" s="16"/>
    </row>
    <row r="141" ht="15.75" customHeight="1">
      <c r="G141" s="16"/>
      <c r="H141" s="16"/>
    </row>
    <row r="142" ht="15.75" customHeight="1">
      <c r="G142" s="16"/>
      <c r="H142" s="16"/>
    </row>
    <row r="143" ht="15.75" customHeight="1">
      <c r="G143" s="16"/>
      <c r="H143" s="16"/>
    </row>
    <row r="144" ht="15.75" customHeight="1">
      <c r="G144" s="16"/>
      <c r="H144" s="16"/>
    </row>
    <row r="145" ht="15.75" customHeight="1">
      <c r="G145" s="16"/>
      <c r="H145" s="16"/>
    </row>
    <row r="146" ht="15.75" customHeight="1">
      <c r="G146" s="16"/>
      <c r="H146" s="16"/>
    </row>
    <row r="147" ht="15.75" customHeight="1">
      <c r="G147" s="16"/>
      <c r="H147" s="16"/>
    </row>
    <row r="148" ht="15.75" customHeight="1">
      <c r="G148" s="16"/>
      <c r="H148" s="16"/>
    </row>
    <row r="149" ht="15.75" customHeight="1">
      <c r="G149" s="16"/>
      <c r="H149" s="16"/>
    </row>
    <row r="150" ht="15.75" customHeight="1">
      <c r="G150" s="16"/>
      <c r="H150" s="16"/>
    </row>
    <row r="151" ht="15.75" customHeight="1">
      <c r="G151" s="16"/>
      <c r="H151" s="16"/>
    </row>
    <row r="152" ht="15.75" customHeight="1">
      <c r="G152" s="16"/>
      <c r="H152" s="16"/>
    </row>
    <row r="153" ht="15.75" customHeight="1">
      <c r="G153" s="16"/>
      <c r="H153" s="16"/>
    </row>
    <row r="154" ht="15.75" customHeight="1">
      <c r="G154" s="16"/>
      <c r="H154" s="16"/>
    </row>
    <row r="155" ht="15.75" customHeight="1">
      <c r="G155" s="16"/>
      <c r="H155" s="16"/>
    </row>
    <row r="156" ht="15.75" customHeight="1">
      <c r="G156" s="16"/>
      <c r="H156" s="16"/>
    </row>
    <row r="157" ht="15.75" customHeight="1">
      <c r="G157" s="16"/>
      <c r="H157" s="16"/>
    </row>
    <row r="158" ht="15.75" customHeight="1">
      <c r="G158" s="16"/>
      <c r="H158" s="16"/>
    </row>
    <row r="159" ht="15.75" customHeight="1">
      <c r="G159" s="16"/>
      <c r="H159" s="16"/>
    </row>
    <row r="160" ht="15.75" customHeight="1">
      <c r="G160" s="16"/>
      <c r="H160" s="16"/>
    </row>
    <row r="161" ht="15.75" customHeight="1">
      <c r="G161" s="16"/>
      <c r="H161" s="16"/>
    </row>
    <row r="162" ht="15.75" customHeight="1">
      <c r="G162" s="16"/>
      <c r="H162" s="16"/>
    </row>
    <row r="163" ht="15.75" customHeight="1">
      <c r="G163" s="16"/>
      <c r="H163" s="16"/>
    </row>
    <row r="164" ht="15.75" customHeight="1">
      <c r="G164" s="16"/>
      <c r="H164" s="16"/>
    </row>
    <row r="165" ht="15.75" customHeight="1">
      <c r="G165" s="16"/>
      <c r="H165" s="16"/>
    </row>
    <row r="166" ht="15.75" customHeight="1">
      <c r="G166" s="16"/>
      <c r="H166" s="16"/>
    </row>
    <row r="167" ht="15.75" customHeight="1">
      <c r="G167" s="16"/>
      <c r="H167" s="16"/>
    </row>
    <row r="168" ht="15.75" customHeight="1">
      <c r="G168" s="16"/>
      <c r="H168" s="16"/>
    </row>
    <row r="169" ht="15.75" customHeight="1">
      <c r="G169" s="16"/>
      <c r="H169" s="16"/>
    </row>
    <row r="170" ht="15.75" customHeight="1">
      <c r="G170" s="16"/>
      <c r="H170" s="16"/>
    </row>
    <row r="171" ht="15.75" customHeight="1">
      <c r="G171" s="16"/>
      <c r="H171" s="16"/>
    </row>
    <row r="172" ht="15.75" customHeight="1">
      <c r="G172" s="16"/>
      <c r="H172" s="16"/>
    </row>
    <row r="173" ht="15.75" customHeight="1">
      <c r="G173" s="16"/>
      <c r="H173" s="16"/>
    </row>
    <row r="174" ht="15.75" customHeight="1">
      <c r="G174" s="16"/>
      <c r="H174" s="16"/>
    </row>
    <row r="175" ht="15.75" customHeight="1">
      <c r="G175" s="16"/>
      <c r="H175" s="16"/>
    </row>
    <row r="176" ht="15.75" customHeight="1">
      <c r="G176" s="16"/>
      <c r="H176" s="16"/>
    </row>
    <row r="177" ht="15.75" customHeight="1">
      <c r="G177" s="16"/>
      <c r="H177" s="16"/>
    </row>
    <row r="178" ht="15.75" customHeight="1">
      <c r="G178" s="16"/>
      <c r="H178" s="16"/>
    </row>
    <row r="179" ht="15.75" customHeight="1">
      <c r="G179" s="16"/>
      <c r="H179" s="16"/>
    </row>
    <row r="180" ht="15.75" customHeight="1">
      <c r="G180" s="16"/>
      <c r="H180" s="16"/>
    </row>
    <row r="181" ht="15.75" customHeight="1">
      <c r="G181" s="16"/>
      <c r="H181" s="16"/>
    </row>
    <row r="182" ht="15.75" customHeight="1">
      <c r="G182" s="16"/>
      <c r="H182" s="16"/>
    </row>
    <row r="183" ht="15.75" customHeight="1">
      <c r="G183" s="16"/>
      <c r="H183" s="16"/>
    </row>
    <row r="184" ht="15.75" customHeight="1">
      <c r="G184" s="16"/>
      <c r="H184" s="16"/>
    </row>
    <row r="185" ht="15.75" customHeight="1">
      <c r="G185" s="16"/>
      <c r="H185" s="16"/>
    </row>
    <row r="186" ht="15.75" customHeight="1">
      <c r="G186" s="16"/>
      <c r="H186" s="16"/>
    </row>
    <row r="187" ht="15.75" customHeight="1">
      <c r="G187" s="16"/>
      <c r="H187" s="16"/>
    </row>
    <row r="188" ht="15.75" customHeight="1">
      <c r="G188" s="16"/>
      <c r="H188" s="16"/>
    </row>
    <row r="189" ht="15.75" customHeight="1">
      <c r="G189" s="16"/>
      <c r="H189" s="16"/>
    </row>
    <row r="190" ht="15.75" customHeight="1">
      <c r="G190" s="16"/>
      <c r="H190" s="16"/>
    </row>
    <row r="191" ht="15.75" customHeight="1">
      <c r="G191" s="16"/>
      <c r="H191" s="16"/>
    </row>
    <row r="192" ht="15.75" customHeight="1">
      <c r="G192" s="16"/>
      <c r="H192" s="16"/>
    </row>
    <row r="193" ht="15.75" customHeight="1">
      <c r="G193" s="16"/>
      <c r="H193" s="16"/>
    </row>
    <row r="194" ht="15.75" customHeight="1">
      <c r="G194" s="16"/>
      <c r="H194" s="16"/>
    </row>
    <row r="195" ht="15.75" customHeight="1">
      <c r="G195" s="16"/>
      <c r="H195" s="16"/>
    </row>
    <row r="196" ht="15.75" customHeight="1">
      <c r="G196" s="16"/>
      <c r="H196" s="16"/>
    </row>
    <row r="197" ht="15.75" customHeight="1">
      <c r="G197" s="16"/>
      <c r="H197" s="16"/>
    </row>
    <row r="198" ht="15.75" customHeight="1">
      <c r="G198" s="16"/>
      <c r="H198" s="16"/>
    </row>
    <row r="199" ht="15.75" customHeight="1">
      <c r="G199" s="16"/>
      <c r="H199" s="16"/>
    </row>
    <row r="200" ht="15.75" customHeight="1">
      <c r="G200" s="16"/>
      <c r="H200" s="16"/>
    </row>
    <row r="201" ht="15.75" customHeight="1">
      <c r="G201" s="16"/>
      <c r="H201" s="16"/>
    </row>
    <row r="202" ht="15.75" customHeight="1">
      <c r="G202" s="16"/>
      <c r="H202" s="16"/>
    </row>
    <row r="203" ht="15.75" customHeight="1">
      <c r="G203" s="16"/>
      <c r="H203" s="16"/>
    </row>
    <row r="204" ht="15.75" customHeight="1">
      <c r="G204" s="16"/>
      <c r="H204" s="16"/>
    </row>
    <row r="205" ht="15.75" customHeight="1">
      <c r="G205" s="16"/>
      <c r="H205" s="16"/>
    </row>
    <row r="206" ht="15.75" customHeight="1">
      <c r="G206" s="16"/>
      <c r="H206" s="16"/>
    </row>
    <row r="207" ht="15.75" customHeight="1">
      <c r="G207" s="16"/>
      <c r="H207" s="16"/>
    </row>
    <row r="208" ht="15.75" customHeight="1">
      <c r="G208" s="16"/>
      <c r="H208" s="16"/>
    </row>
    <row r="209" ht="15.75" customHeight="1">
      <c r="G209" s="16"/>
      <c r="H209" s="16"/>
    </row>
    <row r="210" ht="15.75" customHeight="1">
      <c r="G210" s="16"/>
      <c r="H210" s="16"/>
    </row>
    <row r="211" ht="15.75" customHeight="1">
      <c r="G211" s="16"/>
      <c r="H211" s="16"/>
    </row>
    <row r="212" ht="15.75" customHeight="1">
      <c r="G212" s="16"/>
      <c r="H212" s="16"/>
    </row>
    <row r="213" ht="15.75" customHeight="1">
      <c r="G213" s="16"/>
      <c r="H213" s="16"/>
    </row>
    <row r="214" ht="15.75" customHeight="1">
      <c r="G214" s="16"/>
      <c r="H214" s="16"/>
    </row>
    <row r="215" ht="15.75" customHeight="1">
      <c r="G215" s="16"/>
      <c r="H215" s="16"/>
    </row>
    <row r="216" ht="15.75" customHeight="1">
      <c r="G216" s="16"/>
      <c r="H216" s="16"/>
    </row>
    <row r="217" ht="15.75" customHeight="1">
      <c r="G217" s="16"/>
      <c r="H217" s="16"/>
    </row>
    <row r="218" ht="15.75" customHeight="1">
      <c r="G218" s="16"/>
      <c r="H218" s="16"/>
    </row>
    <row r="219" ht="15.75" customHeight="1">
      <c r="G219" s="16"/>
      <c r="H219" s="16"/>
    </row>
    <row r="220" ht="15.75" customHeight="1">
      <c r="G220" s="16"/>
      <c r="H220" s="16"/>
    </row>
    <row r="221" ht="15.75" customHeight="1">
      <c r="G221" s="16"/>
      <c r="H221" s="16"/>
    </row>
    <row r="222" ht="15.75" customHeight="1">
      <c r="G222" s="16"/>
      <c r="H222" s="16"/>
    </row>
    <row r="223" ht="15.75" customHeight="1">
      <c r="G223" s="16"/>
      <c r="H223" s="16"/>
    </row>
    <row r="224" ht="15.75" customHeight="1">
      <c r="G224" s="16"/>
      <c r="H224" s="16"/>
    </row>
    <row r="225" ht="15.75" customHeight="1">
      <c r="G225" s="16"/>
      <c r="H225" s="16"/>
    </row>
    <row r="226" ht="15.75" customHeight="1">
      <c r="G226" s="16"/>
      <c r="H226" s="16"/>
    </row>
    <row r="227" ht="15.75" customHeight="1">
      <c r="G227" s="16"/>
      <c r="H227" s="16"/>
    </row>
    <row r="228" ht="15.75" customHeight="1">
      <c r="G228" s="16"/>
      <c r="H228" s="16"/>
    </row>
    <row r="229" ht="15.75" customHeight="1">
      <c r="G229" s="16"/>
      <c r="H229" s="16"/>
    </row>
    <row r="230" ht="15.75" customHeight="1">
      <c r="G230" s="16"/>
      <c r="H230" s="16"/>
    </row>
    <row r="231" ht="15.75" customHeight="1">
      <c r="G231" s="16"/>
      <c r="H231" s="16"/>
    </row>
    <row r="232" ht="15.75" customHeight="1">
      <c r="G232" s="16"/>
      <c r="H232" s="16"/>
    </row>
    <row r="233" ht="15.75" customHeight="1">
      <c r="G233" s="16"/>
      <c r="H233" s="16"/>
    </row>
    <row r="234" ht="15.75" customHeight="1">
      <c r="G234" s="16"/>
      <c r="H234" s="16"/>
    </row>
    <row r="235" ht="15.75" customHeight="1">
      <c r="G235" s="16"/>
      <c r="H235" s="16"/>
    </row>
    <row r="236" ht="15.75" customHeight="1">
      <c r="G236" s="16"/>
      <c r="H236" s="16"/>
    </row>
    <row r="237" ht="15.75" customHeight="1">
      <c r="G237" s="16"/>
      <c r="H237" s="16"/>
    </row>
    <row r="238" ht="15.75" customHeight="1">
      <c r="G238" s="16"/>
      <c r="H238" s="16"/>
    </row>
    <row r="239" ht="15.75" customHeight="1">
      <c r="G239" s="16"/>
      <c r="H239" s="16"/>
    </row>
    <row r="240" ht="15.75" customHeight="1">
      <c r="G240" s="16"/>
      <c r="H240" s="16"/>
    </row>
    <row r="241" ht="15.75" customHeight="1">
      <c r="G241" s="16"/>
      <c r="H241" s="16"/>
    </row>
    <row r="242" ht="15.75" customHeight="1">
      <c r="G242" s="16"/>
      <c r="H242" s="16"/>
    </row>
    <row r="243" ht="15.75" customHeight="1">
      <c r="G243" s="16"/>
      <c r="H243" s="16"/>
    </row>
    <row r="244" ht="15.75" customHeight="1">
      <c r="G244" s="16"/>
      <c r="H244" s="16"/>
    </row>
    <row r="245" ht="15.75" customHeight="1">
      <c r="G245" s="16"/>
      <c r="H245" s="16"/>
    </row>
    <row r="246" ht="15.75" customHeight="1">
      <c r="G246" s="16"/>
      <c r="H246" s="16"/>
    </row>
    <row r="247" ht="15.75" customHeight="1">
      <c r="G247" s="16"/>
      <c r="H247" s="16"/>
    </row>
    <row r="248" ht="15.75" customHeight="1">
      <c r="G248" s="16"/>
      <c r="H248" s="16"/>
    </row>
    <row r="249" ht="15.75" customHeight="1">
      <c r="G249" s="16"/>
      <c r="H249" s="16"/>
    </row>
    <row r="250" ht="15.75" customHeight="1">
      <c r="G250" s="16"/>
      <c r="H250" s="16"/>
    </row>
    <row r="251" ht="15.75" customHeight="1">
      <c r="G251" s="16"/>
      <c r="H251" s="16"/>
    </row>
    <row r="252" ht="15.75" customHeight="1">
      <c r="G252" s="16"/>
      <c r="H252" s="16"/>
    </row>
    <row r="253" ht="15.75" customHeight="1">
      <c r="G253" s="16"/>
      <c r="H253" s="16"/>
    </row>
    <row r="254" ht="15.75" customHeight="1">
      <c r="G254" s="16"/>
      <c r="H254" s="16"/>
    </row>
    <row r="255" ht="15.75" customHeight="1">
      <c r="G255" s="16"/>
      <c r="H255" s="16"/>
    </row>
    <row r="256" ht="15.75" customHeight="1">
      <c r="G256" s="16"/>
      <c r="H256" s="16"/>
    </row>
    <row r="257" ht="15.75" customHeight="1">
      <c r="G257" s="16"/>
      <c r="H257" s="16"/>
    </row>
    <row r="258" ht="15.75" customHeight="1">
      <c r="G258" s="16"/>
      <c r="H258" s="16"/>
    </row>
    <row r="259" ht="15.75" customHeight="1">
      <c r="G259" s="16"/>
      <c r="H259" s="16"/>
    </row>
    <row r="260" ht="15.75" customHeight="1">
      <c r="G260" s="16"/>
      <c r="H260" s="16"/>
    </row>
    <row r="261" ht="15.75" customHeight="1">
      <c r="G261" s="16"/>
      <c r="H261" s="16"/>
    </row>
    <row r="262" ht="15.75" customHeight="1">
      <c r="G262" s="16"/>
      <c r="H262" s="16"/>
    </row>
    <row r="263" ht="15.75" customHeight="1">
      <c r="G263" s="16"/>
      <c r="H263" s="16"/>
    </row>
    <row r="264" ht="15.75" customHeight="1">
      <c r="G264" s="16"/>
      <c r="H264" s="16"/>
    </row>
    <row r="265" ht="15.75" customHeight="1">
      <c r="G265" s="16"/>
      <c r="H265" s="16"/>
    </row>
    <row r="266" ht="15.75" customHeight="1">
      <c r="G266" s="16"/>
      <c r="H266" s="16"/>
    </row>
    <row r="267" ht="15.75" customHeight="1">
      <c r="G267" s="16"/>
      <c r="H267" s="16"/>
    </row>
    <row r="268" ht="15.75" customHeight="1">
      <c r="G268" s="16"/>
      <c r="H268" s="16"/>
    </row>
    <row r="269" ht="15.75" customHeight="1">
      <c r="G269" s="16"/>
      <c r="H269" s="16"/>
    </row>
    <row r="270" ht="15.75" customHeight="1">
      <c r="G270" s="16"/>
      <c r="H270" s="16"/>
    </row>
    <row r="271" ht="15.75" customHeight="1">
      <c r="G271" s="16"/>
      <c r="H271" s="16"/>
    </row>
    <row r="272" ht="15.75" customHeight="1">
      <c r="G272" s="16"/>
      <c r="H272" s="16"/>
    </row>
    <row r="273" ht="15.75" customHeight="1">
      <c r="G273" s="16"/>
      <c r="H273" s="16"/>
    </row>
    <row r="274" ht="15.75" customHeight="1">
      <c r="G274" s="16"/>
      <c r="H274" s="16"/>
    </row>
    <row r="275" ht="15.75" customHeight="1">
      <c r="G275" s="16"/>
      <c r="H275" s="16"/>
    </row>
    <row r="276" ht="15.75" customHeight="1">
      <c r="G276" s="16"/>
      <c r="H276" s="16"/>
    </row>
    <row r="277" ht="15.75" customHeight="1">
      <c r="G277" s="16"/>
      <c r="H277" s="16"/>
    </row>
    <row r="278" ht="15.75" customHeight="1">
      <c r="G278" s="16"/>
      <c r="H278" s="16"/>
    </row>
    <row r="279" ht="15.75" customHeight="1">
      <c r="G279" s="16"/>
      <c r="H279" s="16"/>
    </row>
    <row r="280" ht="15.75" customHeight="1">
      <c r="G280" s="16"/>
      <c r="H280" s="16"/>
    </row>
    <row r="281" ht="15.75" customHeight="1">
      <c r="G281" s="16"/>
      <c r="H281" s="16"/>
    </row>
    <row r="282" ht="15.75" customHeight="1">
      <c r="G282" s="16"/>
      <c r="H282" s="16"/>
    </row>
    <row r="283" ht="15.75" customHeight="1">
      <c r="G283" s="16"/>
      <c r="H283" s="16"/>
    </row>
    <row r="284" ht="15.75" customHeight="1">
      <c r="G284" s="16"/>
      <c r="H284" s="16"/>
    </row>
    <row r="285" ht="15.75" customHeight="1">
      <c r="G285" s="16"/>
      <c r="H285" s="16"/>
    </row>
    <row r="286" ht="15.75" customHeight="1">
      <c r="G286" s="16"/>
      <c r="H286" s="16"/>
    </row>
    <row r="287" ht="15.75" customHeight="1">
      <c r="G287" s="16"/>
      <c r="H287" s="16"/>
    </row>
    <row r="288" ht="15.75" customHeight="1">
      <c r="G288" s="16"/>
      <c r="H288" s="16"/>
    </row>
    <row r="289" ht="15.75" customHeight="1">
      <c r="G289" s="16"/>
      <c r="H289" s="16"/>
    </row>
    <row r="290" ht="15.75" customHeight="1">
      <c r="G290" s="16"/>
      <c r="H290" s="16"/>
    </row>
    <row r="291" ht="15.75" customHeight="1">
      <c r="G291" s="16"/>
      <c r="H291" s="16"/>
    </row>
    <row r="292" ht="15.75" customHeight="1">
      <c r="G292" s="16"/>
      <c r="H292" s="16"/>
    </row>
    <row r="293" ht="15.75" customHeight="1">
      <c r="G293" s="16"/>
      <c r="H293" s="16"/>
    </row>
    <row r="294" ht="15.75" customHeight="1">
      <c r="G294" s="16"/>
      <c r="H294" s="16"/>
    </row>
    <row r="295" ht="15.75" customHeight="1">
      <c r="G295" s="16"/>
      <c r="H295" s="16"/>
    </row>
    <row r="296" ht="15.75" customHeight="1">
      <c r="G296" s="16"/>
      <c r="H296" s="16"/>
    </row>
    <row r="297" ht="15.75" customHeight="1">
      <c r="G297" s="16"/>
      <c r="H297" s="16"/>
    </row>
    <row r="298" ht="15.75" customHeight="1">
      <c r="G298" s="16"/>
      <c r="H298" s="16"/>
    </row>
    <row r="299" ht="15.75" customHeight="1">
      <c r="G299" s="16"/>
      <c r="H299" s="16"/>
    </row>
    <row r="300" ht="15.75" customHeight="1">
      <c r="G300" s="16"/>
      <c r="H300" s="16"/>
    </row>
    <row r="301" ht="15.75" customHeight="1">
      <c r="G301" s="16"/>
      <c r="H301" s="16"/>
    </row>
    <row r="302" ht="15.75" customHeight="1">
      <c r="G302" s="16"/>
      <c r="H302" s="16"/>
    </row>
    <row r="303" ht="15.75" customHeight="1">
      <c r="G303" s="16"/>
      <c r="H303" s="16"/>
    </row>
    <row r="304" ht="15.75" customHeight="1">
      <c r="G304" s="16"/>
      <c r="H304" s="16"/>
    </row>
    <row r="305" ht="15.75" customHeight="1">
      <c r="G305" s="16"/>
      <c r="H305" s="16"/>
    </row>
    <row r="306" ht="15.75" customHeight="1">
      <c r="G306" s="16"/>
      <c r="H306" s="16"/>
    </row>
    <row r="307" ht="15.75" customHeight="1">
      <c r="G307" s="16"/>
      <c r="H307" s="16"/>
    </row>
    <row r="308" ht="15.75" customHeight="1">
      <c r="G308" s="16"/>
      <c r="H308" s="16"/>
    </row>
    <row r="309" ht="15.75" customHeight="1">
      <c r="G309" s="16"/>
      <c r="H309" s="16"/>
    </row>
    <row r="310" ht="15.75" customHeight="1">
      <c r="G310" s="16"/>
      <c r="H310" s="16"/>
    </row>
    <row r="311" ht="15.75" customHeight="1">
      <c r="G311" s="16"/>
      <c r="H311" s="16"/>
    </row>
    <row r="312" ht="15.75" customHeight="1">
      <c r="G312" s="16"/>
      <c r="H312" s="16"/>
    </row>
    <row r="313" ht="15.75" customHeight="1">
      <c r="G313" s="16"/>
      <c r="H313" s="16"/>
    </row>
    <row r="314" ht="15.75" customHeight="1">
      <c r="G314" s="16"/>
      <c r="H314" s="16"/>
    </row>
    <row r="315" ht="15.75" customHeight="1">
      <c r="G315" s="16"/>
      <c r="H315" s="16"/>
    </row>
    <row r="316" ht="15.75" customHeight="1">
      <c r="G316" s="16"/>
      <c r="H316" s="16"/>
    </row>
    <row r="317" ht="15.75" customHeight="1">
      <c r="G317" s="16"/>
      <c r="H317" s="16"/>
    </row>
    <row r="318" ht="15.75" customHeight="1">
      <c r="G318" s="16"/>
      <c r="H318" s="16"/>
    </row>
    <row r="319" ht="15.75" customHeight="1">
      <c r="G319" s="16"/>
      <c r="H319" s="16"/>
    </row>
    <row r="320" ht="15.75" customHeight="1">
      <c r="G320" s="16"/>
      <c r="H320" s="16"/>
    </row>
    <row r="321" ht="15.75" customHeight="1">
      <c r="G321" s="16"/>
      <c r="H321" s="16"/>
    </row>
    <row r="322" ht="15.75" customHeight="1">
      <c r="G322" s="16"/>
      <c r="H322" s="16"/>
    </row>
    <row r="323" ht="15.75" customHeight="1">
      <c r="G323" s="16"/>
      <c r="H323" s="16"/>
    </row>
    <row r="324" ht="15.75" customHeight="1">
      <c r="G324" s="16"/>
      <c r="H324" s="16"/>
    </row>
    <row r="325" ht="15.75" customHeight="1">
      <c r="G325" s="16"/>
      <c r="H325" s="16"/>
    </row>
    <row r="326" ht="15.75" customHeight="1">
      <c r="G326" s="16"/>
      <c r="H326" s="16"/>
    </row>
    <row r="327" ht="15.75" customHeight="1">
      <c r="G327" s="16"/>
      <c r="H327" s="16"/>
    </row>
    <row r="328" ht="15.75" customHeight="1">
      <c r="G328" s="16"/>
      <c r="H328" s="16"/>
    </row>
    <row r="329" ht="15.75" customHeight="1">
      <c r="G329" s="16"/>
      <c r="H329" s="16"/>
    </row>
    <row r="330" ht="15.75" customHeight="1">
      <c r="G330" s="16"/>
      <c r="H330" s="16"/>
    </row>
    <row r="331" ht="15.75" customHeight="1">
      <c r="G331" s="16"/>
      <c r="H331" s="16"/>
    </row>
    <row r="332" ht="15.75" customHeight="1">
      <c r="G332" s="16"/>
      <c r="H332" s="16"/>
    </row>
    <row r="333" ht="15.75" customHeight="1">
      <c r="G333" s="16"/>
      <c r="H333" s="16"/>
    </row>
    <row r="334" ht="15.75" customHeight="1">
      <c r="G334" s="16"/>
      <c r="H334" s="16"/>
    </row>
    <row r="335" ht="15.75" customHeight="1">
      <c r="G335" s="16"/>
      <c r="H335" s="16"/>
    </row>
    <row r="336" ht="15.75" customHeight="1">
      <c r="G336" s="16"/>
      <c r="H336" s="16"/>
    </row>
    <row r="337" ht="15.75" customHeight="1">
      <c r="G337" s="16"/>
      <c r="H337" s="16"/>
    </row>
    <row r="338" ht="15.75" customHeight="1">
      <c r="G338" s="16"/>
      <c r="H338" s="16"/>
    </row>
    <row r="339" ht="15.75" customHeight="1">
      <c r="G339" s="16"/>
      <c r="H339" s="16"/>
    </row>
    <row r="340" ht="15.75" customHeight="1">
      <c r="G340" s="16"/>
      <c r="H340" s="16"/>
    </row>
    <row r="341" ht="15.75" customHeight="1">
      <c r="G341" s="16"/>
      <c r="H341" s="16"/>
    </row>
    <row r="342" ht="15.75" customHeight="1">
      <c r="G342" s="16"/>
      <c r="H342" s="16"/>
    </row>
    <row r="343" ht="15.75" customHeight="1">
      <c r="G343" s="16"/>
      <c r="H343" s="16"/>
    </row>
    <row r="344" ht="15.75" customHeight="1">
      <c r="G344" s="16"/>
      <c r="H344" s="16"/>
    </row>
    <row r="345" ht="15.75" customHeight="1">
      <c r="G345" s="16"/>
      <c r="H345" s="16"/>
    </row>
    <row r="346" ht="15.75" customHeight="1">
      <c r="G346" s="16"/>
      <c r="H346" s="16"/>
    </row>
    <row r="347" ht="15.75" customHeight="1">
      <c r="G347" s="16"/>
      <c r="H347" s="16"/>
    </row>
    <row r="348" ht="15.75" customHeight="1">
      <c r="G348" s="16"/>
      <c r="H348" s="16"/>
    </row>
    <row r="349" ht="15.75" customHeight="1">
      <c r="G349" s="16"/>
      <c r="H349" s="16"/>
    </row>
    <row r="350" ht="15.75" customHeight="1">
      <c r="G350" s="16"/>
      <c r="H350" s="16"/>
    </row>
    <row r="351" ht="15.75" customHeight="1">
      <c r="G351" s="16"/>
      <c r="H351" s="16"/>
    </row>
    <row r="352" ht="15.75" customHeight="1">
      <c r="G352" s="16"/>
      <c r="H352" s="16"/>
    </row>
    <row r="353" ht="15.75" customHeight="1">
      <c r="G353" s="16"/>
      <c r="H353" s="16"/>
    </row>
    <row r="354" ht="15.75" customHeight="1">
      <c r="G354" s="16"/>
      <c r="H354" s="16"/>
    </row>
    <row r="355" ht="15.75" customHeight="1">
      <c r="G355" s="16"/>
      <c r="H355" s="16"/>
    </row>
    <row r="356" ht="15.75" customHeight="1">
      <c r="G356" s="16"/>
      <c r="H356" s="16"/>
    </row>
    <row r="357" ht="15.75" customHeight="1">
      <c r="G357" s="16"/>
      <c r="H357" s="16"/>
    </row>
    <row r="358" ht="15.75" customHeight="1">
      <c r="G358" s="16"/>
      <c r="H358" s="16"/>
    </row>
    <row r="359" ht="15.75" customHeight="1">
      <c r="G359" s="16"/>
      <c r="H359" s="16"/>
    </row>
    <row r="360" ht="15.75" customHeight="1">
      <c r="G360" s="16"/>
      <c r="H360" s="16"/>
    </row>
    <row r="361" ht="15.75" customHeight="1">
      <c r="G361" s="16"/>
      <c r="H361" s="16"/>
    </row>
    <row r="362" ht="15.75" customHeight="1">
      <c r="G362" s="16"/>
      <c r="H362" s="16"/>
    </row>
    <row r="363" ht="15.75" customHeight="1">
      <c r="G363" s="16"/>
      <c r="H363" s="16"/>
    </row>
    <row r="364" ht="15.75" customHeight="1">
      <c r="G364" s="16"/>
      <c r="H364" s="16"/>
    </row>
    <row r="365" ht="15.75" customHeight="1">
      <c r="G365" s="16"/>
      <c r="H365" s="16"/>
    </row>
    <row r="366" ht="15.75" customHeight="1">
      <c r="G366" s="16"/>
      <c r="H366" s="16"/>
    </row>
    <row r="367" ht="15.75" customHeight="1">
      <c r="G367" s="16"/>
      <c r="H367" s="16"/>
    </row>
    <row r="368" ht="15.75" customHeight="1">
      <c r="G368" s="16"/>
      <c r="H368" s="16"/>
    </row>
    <row r="369" ht="15.75" customHeight="1">
      <c r="G369" s="16"/>
      <c r="H369" s="16"/>
    </row>
    <row r="370" ht="15.75" customHeight="1">
      <c r="G370" s="16"/>
      <c r="H370" s="16"/>
    </row>
    <row r="371" ht="15.75" customHeight="1">
      <c r="G371" s="16"/>
      <c r="H371" s="16"/>
    </row>
    <row r="372" ht="15.75" customHeight="1">
      <c r="G372" s="16"/>
      <c r="H372" s="16"/>
    </row>
    <row r="373" ht="15.75" customHeight="1">
      <c r="G373" s="16"/>
      <c r="H373" s="16"/>
    </row>
    <row r="374" ht="15.75" customHeight="1">
      <c r="G374" s="16"/>
      <c r="H374" s="16"/>
    </row>
    <row r="375" ht="15.75" customHeight="1">
      <c r="G375" s="16"/>
      <c r="H375" s="16"/>
    </row>
    <row r="376" ht="15.75" customHeight="1">
      <c r="G376" s="16"/>
      <c r="H376" s="16"/>
    </row>
    <row r="377" ht="15.75" customHeight="1">
      <c r="G377" s="16"/>
      <c r="H377" s="16"/>
    </row>
    <row r="378" ht="15.75" customHeight="1">
      <c r="G378" s="16"/>
      <c r="H378" s="16"/>
    </row>
    <row r="379" ht="15.75" customHeight="1">
      <c r="G379" s="16"/>
      <c r="H379" s="16"/>
    </row>
    <row r="380" ht="15.75" customHeight="1">
      <c r="G380" s="16"/>
      <c r="H380" s="16"/>
    </row>
    <row r="381" ht="15.75" customHeight="1">
      <c r="G381" s="16"/>
      <c r="H381" s="16"/>
    </row>
    <row r="382" ht="15.75" customHeight="1">
      <c r="G382" s="16"/>
      <c r="H382" s="16"/>
    </row>
    <row r="383" ht="15.75" customHeight="1">
      <c r="G383" s="16"/>
      <c r="H383" s="16"/>
    </row>
    <row r="384" ht="15.75" customHeight="1">
      <c r="G384" s="16"/>
      <c r="H384" s="16"/>
    </row>
    <row r="385" ht="15.75" customHeight="1">
      <c r="G385" s="16"/>
      <c r="H385" s="16"/>
    </row>
    <row r="386" ht="15.75" customHeight="1">
      <c r="G386" s="16"/>
      <c r="H386" s="16"/>
    </row>
    <row r="387" ht="15.75" customHeight="1">
      <c r="G387" s="16"/>
      <c r="H387" s="16"/>
    </row>
    <row r="388" ht="15.75" customHeight="1">
      <c r="G388" s="16"/>
      <c r="H388" s="16"/>
    </row>
    <row r="389" ht="15.75" customHeight="1">
      <c r="G389" s="16"/>
      <c r="H389" s="16"/>
    </row>
    <row r="390" ht="15.75" customHeight="1">
      <c r="G390" s="16"/>
      <c r="H390" s="16"/>
    </row>
    <row r="391" ht="15.75" customHeight="1">
      <c r="G391" s="16"/>
      <c r="H391" s="16"/>
    </row>
    <row r="392" ht="15.75" customHeight="1">
      <c r="G392" s="16"/>
      <c r="H392" s="16"/>
    </row>
    <row r="393" ht="15.75" customHeight="1">
      <c r="G393" s="16"/>
      <c r="H393" s="16"/>
    </row>
    <row r="394" ht="15.75" customHeight="1">
      <c r="G394" s="16"/>
      <c r="H394" s="16"/>
    </row>
    <row r="395" ht="15.75" customHeight="1">
      <c r="G395" s="16"/>
      <c r="H395" s="16"/>
    </row>
    <row r="396" ht="15.75" customHeight="1">
      <c r="G396" s="16"/>
      <c r="H396" s="16"/>
    </row>
    <row r="397" ht="15.75" customHeight="1">
      <c r="G397" s="16"/>
      <c r="H397" s="16"/>
    </row>
    <row r="398" ht="15.75" customHeight="1">
      <c r="G398" s="16"/>
      <c r="H398" s="16"/>
    </row>
    <row r="399" ht="15.75" customHeight="1">
      <c r="G399" s="16"/>
      <c r="H399" s="16"/>
    </row>
    <row r="400" ht="15.75" customHeight="1">
      <c r="G400" s="16"/>
      <c r="H400" s="16"/>
    </row>
    <row r="401" ht="15.75" customHeight="1">
      <c r="G401" s="16"/>
      <c r="H401" s="16"/>
    </row>
    <row r="402" ht="15.75" customHeight="1">
      <c r="G402" s="16"/>
      <c r="H402" s="16"/>
    </row>
    <row r="403" ht="15.75" customHeight="1">
      <c r="G403" s="16"/>
      <c r="H403" s="16"/>
    </row>
    <row r="404" ht="15.75" customHeight="1">
      <c r="G404" s="16"/>
      <c r="H404" s="16"/>
    </row>
    <row r="405" ht="15.75" customHeight="1">
      <c r="G405" s="16"/>
      <c r="H405" s="16"/>
    </row>
    <row r="406" ht="15.75" customHeight="1">
      <c r="G406" s="16"/>
      <c r="H406" s="16"/>
    </row>
    <row r="407" ht="15.75" customHeight="1">
      <c r="G407" s="16"/>
      <c r="H407" s="16"/>
    </row>
    <row r="408" ht="15.75" customHeight="1">
      <c r="G408" s="16"/>
      <c r="H408" s="16"/>
    </row>
    <row r="409" ht="15.75" customHeight="1">
      <c r="G409" s="16"/>
      <c r="H409" s="16"/>
    </row>
    <row r="410" ht="15.75" customHeight="1">
      <c r="G410" s="16"/>
      <c r="H410" s="16"/>
    </row>
    <row r="411" ht="15.75" customHeight="1">
      <c r="G411" s="16"/>
      <c r="H411" s="16"/>
    </row>
    <row r="412" ht="15.75" customHeight="1">
      <c r="G412" s="16"/>
      <c r="H412" s="16"/>
    </row>
    <row r="413" ht="15.75" customHeight="1">
      <c r="G413" s="16"/>
      <c r="H413" s="16"/>
    </row>
    <row r="414" ht="15.75" customHeight="1">
      <c r="G414" s="16"/>
      <c r="H414" s="16"/>
    </row>
    <row r="415" ht="15.75" customHeight="1">
      <c r="G415" s="16"/>
      <c r="H415" s="16"/>
    </row>
    <row r="416" ht="15.75" customHeight="1">
      <c r="G416" s="16"/>
      <c r="H416" s="16"/>
    </row>
    <row r="417" ht="15.75" customHeight="1">
      <c r="G417" s="16"/>
      <c r="H417" s="16"/>
    </row>
    <row r="418" ht="15.75" customHeight="1">
      <c r="G418" s="16"/>
      <c r="H418" s="16"/>
    </row>
    <row r="419" ht="15.75" customHeight="1">
      <c r="G419" s="16"/>
      <c r="H419" s="16"/>
    </row>
    <row r="420" ht="15.75" customHeight="1">
      <c r="G420" s="16"/>
      <c r="H420" s="16"/>
    </row>
    <row r="421" ht="15.75" customHeight="1">
      <c r="G421" s="16"/>
      <c r="H421" s="16"/>
    </row>
    <row r="422" ht="15.75" customHeight="1">
      <c r="G422" s="16"/>
      <c r="H422" s="16"/>
    </row>
    <row r="423" ht="15.75" customHeight="1">
      <c r="G423" s="16"/>
      <c r="H423" s="16"/>
    </row>
    <row r="424" ht="15.75" customHeight="1">
      <c r="G424" s="16"/>
      <c r="H424" s="16"/>
    </row>
    <row r="425" ht="15.75" customHeight="1">
      <c r="G425" s="16"/>
      <c r="H425" s="16"/>
    </row>
    <row r="426" ht="15.75" customHeight="1">
      <c r="G426" s="16"/>
      <c r="H426" s="16"/>
    </row>
    <row r="427" ht="15.75" customHeight="1">
      <c r="G427" s="16"/>
      <c r="H427" s="16"/>
    </row>
    <row r="428" ht="15.75" customHeight="1">
      <c r="G428" s="16"/>
      <c r="H428" s="16"/>
    </row>
    <row r="429" ht="15.75" customHeight="1">
      <c r="G429" s="16"/>
      <c r="H429" s="16"/>
    </row>
    <row r="430" ht="15.75" customHeight="1">
      <c r="G430" s="16"/>
      <c r="H430" s="16"/>
    </row>
    <row r="431" ht="15.75" customHeight="1">
      <c r="G431" s="16"/>
      <c r="H431" s="16"/>
    </row>
    <row r="432" ht="15.75" customHeight="1">
      <c r="G432" s="16"/>
      <c r="H432" s="16"/>
    </row>
    <row r="433" ht="15.75" customHeight="1">
      <c r="G433" s="16"/>
      <c r="H433" s="16"/>
    </row>
    <row r="434" ht="15.75" customHeight="1">
      <c r="G434" s="16"/>
      <c r="H434" s="16"/>
    </row>
    <row r="435" ht="15.75" customHeight="1">
      <c r="G435" s="16"/>
      <c r="H435" s="16"/>
    </row>
    <row r="436" ht="15.75" customHeight="1">
      <c r="G436" s="16"/>
      <c r="H436" s="16"/>
    </row>
    <row r="437" ht="15.75" customHeight="1">
      <c r="G437" s="16"/>
      <c r="H437" s="16"/>
    </row>
    <row r="438" ht="15.75" customHeight="1">
      <c r="G438" s="16"/>
      <c r="H438" s="16"/>
    </row>
    <row r="439" ht="15.75" customHeight="1">
      <c r="G439" s="16"/>
      <c r="H439" s="16"/>
    </row>
    <row r="440" ht="15.75" customHeight="1">
      <c r="G440" s="16"/>
      <c r="H440" s="16"/>
    </row>
    <row r="441" ht="15.75" customHeight="1">
      <c r="G441" s="16"/>
      <c r="H441" s="16"/>
    </row>
    <row r="442" ht="15.75" customHeight="1">
      <c r="G442" s="16"/>
      <c r="H442" s="16"/>
    </row>
    <row r="443" ht="15.75" customHeight="1">
      <c r="G443" s="16"/>
      <c r="H443" s="16"/>
    </row>
    <row r="444" ht="15.75" customHeight="1">
      <c r="G444" s="16"/>
      <c r="H444" s="16"/>
    </row>
    <row r="445" ht="15.75" customHeight="1">
      <c r="G445" s="16"/>
      <c r="H445" s="16"/>
    </row>
    <row r="446" ht="15.75" customHeight="1">
      <c r="G446" s="16"/>
      <c r="H446" s="16"/>
    </row>
    <row r="447" ht="15.75" customHeight="1">
      <c r="G447" s="16"/>
      <c r="H447" s="16"/>
    </row>
    <row r="448" ht="15.75" customHeight="1">
      <c r="G448" s="16"/>
      <c r="H448" s="16"/>
    </row>
    <row r="449" ht="15.75" customHeight="1">
      <c r="G449" s="16"/>
      <c r="H449" s="16"/>
    </row>
    <row r="450" ht="15.75" customHeight="1">
      <c r="G450" s="16"/>
      <c r="H450" s="16"/>
    </row>
    <row r="451" ht="15.75" customHeight="1">
      <c r="G451" s="16"/>
      <c r="H451" s="16"/>
    </row>
    <row r="452" ht="15.75" customHeight="1">
      <c r="G452" s="16"/>
      <c r="H452" s="16"/>
    </row>
    <row r="453" ht="15.75" customHeight="1">
      <c r="G453" s="16"/>
      <c r="H453" s="16"/>
    </row>
    <row r="454" ht="15.75" customHeight="1">
      <c r="G454" s="16"/>
      <c r="H454" s="16"/>
    </row>
    <row r="455" ht="15.75" customHeight="1">
      <c r="G455" s="16"/>
      <c r="H455" s="16"/>
    </row>
    <row r="456" ht="15.75" customHeight="1">
      <c r="G456" s="16"/>
      <c r="H456" s="16"/>
    </row>
    <row r="457" ht="15.75" customHeight="1">
      <c r="G457" s="16"/>
      <c r="H457" s="16"/>
    </row>
    <row r="458" ht="15.75" customHeight="1">
      <c r="G458" s="16"/>
      <c r="H458" s="16"/>
    </row>
    <row r="459" ht="15.75" customHeight="1">
      <c r="G459" s="16"/>
      <c r="H459" s="16"/>
    </row>
    <row r="460" ht="15.75" customHeight="1">
      <c r="G460" s="16"/>
      <c r="H460" s="16"/>
    </row>
    <row r="461" ht="15.75" customHeight="1">
      <c r="G461" s="16"/>
      <c r="H461" s="16"/>
    </row>
    <row r="462" ht="15.75" customHeight="1">
      <c r="G462" s="16"/>
      <c r="H462" s="16"/>
    </row>
    <row r="463" ht="15.75" customHeight="1">
      <c r="G463" s="16"/>
      <c r="H463" s="16"/>
    </row>
    <row r="464" ht="15.75" customHeight="1">
      <c r="G464" s="16"/>
      <c r="H464" s="16"/>
    </row>
    <row r="465" ht="15.75" customHeight="1">
      <c r="G465" s="16"/>
      <c r="H465" s="16"/>
    </row>
    <row r="466" ht="15.75" customHeight="1">
      <c r="G466" s="16"/>
      <c r="H466" s="16"/>
    </row>
    <row r="467" ht="15.75" customHeight="1">
      <c r="G467" s="16"/>
      <c r="H467" s="16"/>
    </row>
    <row r="468" ht="15.75" customHeight="1">
      <c r="G468" s="16"/>
      <c r="H468" s="16"/>
    </row>
    <row r="469" ht="15.75" customHeight="1">
      <c r="G469" s="16"/>
      <c r="H469" s="16"/>
    </row>
    <row r="470" ht="15.75" customHeight="1">
      <c r="G470" s="16"/>
      <c r="H470" s="16"/>
    </row>
    <row r="471" ht="15.75" customHeight="1">
      <c r="G471" s="16"/>
      <c r="H471" s="16"/>
    </row>
    <row r="472" ht="15.75" customHeight="1">
      <c r="G472" s="16"/>
      <c r="H472" s="16"/>
    </row>
    <row r="473" ht="15.75" customHeight="1">
      <c r="G473" s="16"/>
      <c r="H473" s="16"/>
    </row>
    <row r="474" ht="15.75" customHeight="1">
      <c r="G474" s="16"/>
      <c r="H474" s="16"/>
    </row>
    <row r="475" ht="15.75" customHeight="1">
      <c r="G475" s="16"/>
      <c r="H475" s="16"/>
    </row>
    <row r="476" ht="15.75" customHeight="1">
      <c r="G476" s="16"/>
      <c r="H476" s="16"/>
    </row>
    <row r="477" ht="15.75" customHeight="1">
      <c r="G477" s="16"/>
      <c r="H477" s="16"/>
    </row>
    <row r="478" ht="15.75" customHeight="1">
      <c r="G478" s="16"/>
      <c r="H478" s="16"/>
    </row>
    <row r="479" ht="15.75" customHeight="1">
      <c r="G479" s="16"/>
      <c r="H479" s="16"/>
    </row>
    <row r="480" ht="15.75" customHeight="1">
      <c r="G480" s="16"/>
      <c r="H480" s="16"/>
    </row>
    <row r="481" ht="15.75" customHeight="1">
      <c r="G481" s="16"/>
      <c r="H481" s="16"/>
    </row>
    <row r="482" ht="15.75" customHeight="1">
      <c r="G482" s="16"/>
      <c r="H482" s="16"/>
    </row>
    <row r="483" ht="15.75" customHeight="1">
      <c r="G483" s="16"/>
      <c r="H483" s="16"/>
    </row>
    <row r="484" ht="15.75" customHeight="1">
      <c r="G484" s="16"/>
      <c r="H484" s="16"/>
    </row>
    <row r="485" ht="15.75" customHeight="1">
      <c r="G485" s="16"/>
      <c r="H485" s="16"/>
    </row>
    <row r="486" ht="15.75" customHeight="1">
      <c r="G486" s="16"/>
      <c r="H486" s="16"/>
    </row>
    <row r="487" ht="15.75" customHeight="1">
      <c r="G487" s="16"/>
      <c r="H487" s="16"/>
    </row>
    <row r="488" ht="15.75" customHeight="1">
      <c r="G488" s="16"/>
      <c r="H488" s="16"/>
    </row>
    <row r="489" ht="15.75" customHeight="1">
      <c r="G489" s="16"/>
      <c r="H489" s="16"/>
    </row>
    <row r="490" ht="15.75" customHeight="1">
      <c r="G490" s="16"/>
      <c r="H490" s="16"/>
    </row>
    <row r="491" ht="15.75" customHeight="1">
      <c r="G491" s="16"/>
      <c r="H491" s="16"/>
    </row>
    <row r="492" ht="15.75" customHeight="1">
      <c r="G492" s="16"/>
      <c r="H492" s="16"/>
    </row>
    <row r="493" ht="15.75" customHeight="1">
      <c r="G493" s="16"/>
      <c r="H493" s="16"/>
    </row>
    <row r="494" ht="15.75" customHeight="1">
      <c r="G494" s="16"/>
      <c r="H494" s="16"/>
    </row>
    <row r="495" ht="15.75" customHeight="1">
      <c r="G495" s="16"/>
      <c r="H495" s="16"/>
    </row>
    <row r="496" ht="15.75" customHeight="1">
      <c r="G496" s="16"/>
      <c r="H496" s="16"/>
    </row>
    <row r="497" ht="15.75" customHeight="1">
      <c r="G497" s="16"/>
      <c r="H497" s="16"/>
    </row>
    <row r="498" ht="15.75" customHeight="1">
      <c r="G498" s="16"/>
      <c r="H498" s="16"/>
    </row>
    <row r="499" ht="15.75" customHeight="1">
      <c r="G499" s="16"/>
      <c r="H499" s="16"/>
    </row>
    <row r="500" ht="15.75" customHeight="1">
      <c r="G500" s="16"/>
      <c r="H500" s="16"/>
    </row>
    <row r="501" ht="15.75" customHeight="1">
      <c r="G501" s="16"/>
      <c r="H501" s="16"/>
    </row>
    <row r="502" ht="15.75" customHeight="1">
      <c r="G502" s="16"/>
      <c r="H502" s="16"/>
    </row>
    <row r="503" ht="15.75" customHeight="1">
      <c r="G503" s="16"/>
      <c r="H503" s="16"/>
    </row>
    <row r="504" ht="15.75" customHeight="1">
      <c r="G504" s="16"/>
      <c r="H504" s="16"/>
    </row>
    <row r="505" ht="15.75" customHeight="1">
      <c r="G505" s="16"/>
      <c r="H505" s="16"/>
    </row>
    <row r="506" ht="15.75" customHeight="1">
      <c r="G506" s="16"/>
      <c r="H506" s="16"/>
    </row>
    <row r="507" ht="15.75" customHeight="1">
      <c r="G507" s="16"/>
      <c r="H507" s="16"/>
    </row>
    <row r="508" ht="15.75" customHeight="1">
      <c r="G508" s="16"/>
      <c r="H508" s="16"/>
    </row>
    <row r="509" ht="15.75" customHeight="1">
      <c r="G509" s="16"/>
      <c r="H509" s="16"/>
    </row>
    <row r="510" ht="15.75" customHeight="1">
      <c r="G510" s="16"/>
      <c r="H510" s="16"/>
    </row>
    <row r="511" ht="15.75" customHeight="1">
      <c r="G511" s="16"/>
      <c r="H511" s="16"/>
    </row>
    <row r="512" ht="15.75" customHeight="1">
      <c r="G512" s="16"/>
      <c r="H512" s="16"/>
    </row>
    <row r="513" ht="15.75" customHeight="1">
      <c r="G513" s="16"/>
      <c r="H513" s="16"/>
    </row>
    <row r="514" ht="15.75" customHeight="1">
      <c r="G514" s="16"/>
      <c r="H514" s="16"/>
    </row>
    <row r="515" ht="15.75" customHeight="1">
      <c r="G515" s="16"/>
      <c r="H515" s="16"/>
    </row>
    <row r="516" ht="15.75" customHeight="1">
      <c r="G516" s="16"/>
      <c r="H516" s="16"/>
    </row>
    <row r="517" ht="15.75" customHeight="1">
      <c r="G517" s="16"/>
      <c r="H517" s="16"/>
    </row>
    <row r="518" ht="15.75" customHeight="1">
      <c r="G518" s="16"/>
      <c r="H518" s="16"/>
    </row>
    <row r="519" ht="15.75" customHeight="1">
      <c r="G519" s="16"/>
      <c r="H519" s="16"/>
    </row>
    <row r="520" ht="15.75" customHeight="1">
      <c r="G520" s="16"/>
      <c r="H520" s="16"/>
    </row>
    <row r="521" ht="15.75" customHeight="1">
      <c r="G521" s="16"/>
      <c r="H521" s="16"/>
    </row>
    <row r="522" ht="15.75" customHeight="1">
      <c r="G522" s="16"/>
      <c r="H522" s="16"/>
    </row>
    <row r="523" ht="15.75" customHeight="1">
      <c r="G523" s="16"/>
      <c r="H523" s="16"/>
    </row>
    <row r="524" ht="15.75" customHeight="1">
      <c r="G524" s="16"/>
      <c r="H524" s="16"/>
    </row>
    <row r="525" ht="15.75" customHeight="1">
      <c r="G525" s="16"/>
      <c r="H525" s="16"/>
    </row>
    <row r="526" ht="15.75" customHeight="1">
      <c r="G526" s="16"/>
      <c r="H526" s="16"/>
    </row>
    <row r="527" ht="15.75" customHeight="1">
      <c r="G527" s="16"/>
      <c r="H527" s="16"/>
    </row>
    <row r="528" ht="15.75" customHeight="1">
      <c r="G528" s="16"/>
      <c r="H528" s="16"/>
    </row>
    <row r="529" ht="15.75" customHeight="1">
      <c r="G529" s="16"/>
      <c r="H529" s="16"/>
    </row>
    <row r="530" ht="15.75" customHeight="1">
      <c r="G530" s="16"/>
      <c r="H530" s="16"/>
    </row>
    <row r="531" ht="15.75" customHeight="1">
      <c r="G531" s="16"/>
      <c r="H531" s="16"/>
    </row>
    <row r="532" ht="15.75" customHeight="1">
      <c r="G532" s="16"/>
      <c r="H532" s="16"/>
    </row>
    <row r="533" ht="15.75" customHeight="1">
      <c r="G533" s="16"/>
      <c r="H533" s="16"/>
    </row>
    <row r="534" ht="15.75" customHeight="1">
      <c r="G534" s="16"/>
      <c r="H534" s="16"/>
    </row>
    <row r="535" ht="15.75" customHeight="1">
      <c r="G535" s="16"/>
      <c r="H535" s="16"/>
    </row>
    <row r="536" ht="15.75" customHeight="1">
      <c r="G536" s="16"/>
      <c r="H536" s="16"/>
    </row>
    <row r="537" ht="15.75" customHeight="1">
      <c r="G537" s="16"/>
      <c r="H537" s="16"/>
    </row>
    <row r="538" ht="15.75" customHeight="1">
      <c r="G538" s="16"/>
      <c r="H538" s="16"/>
    </row>
    <row r="539" ht="15.75" customHeight="1">
      <c r="G539" s="16"/>
      <c r="H539" s="16"/>
    </row>
    <row r="540" ht="15.75" customHeight="1">
      <c r="G540" s="16"/>
      <c r="H540" s="16"/>
    </row>
    <row r="541" ht="15.75" customHeight="1">
      <c r="G541" s="16"/>
      <c r="H541" s="16"/>
    </row>
    <row r="542" ht="15.75" customHeight="1">
      <c r="G542" s="16"/>
      <c r="H542" s="16"/>
    </row>
    <row r="543" ht="15.75" customHeight="1">
      <c r="G543" s="16"/>
      <c r="H543" s="16"/>
    </row>
    <row r="544" ht="15.75" customHeight="1">
      <c r="G544" s="16"/>
      <c r="H544" s="16"/>
    </row>
    <row r="545" ht="15.75" customHeight="1">
      <c r="G545" s="16"/>
      <c r="H545" s="16"/>
    </row>
    <row r="546" ht="15.75" customHeight="1">
      <c r="G546" s="16"/>
      <c r="H546" s="16"/>
    </row>
    <row r="547" ht="15.75" customHeight="1">
      <c r="G547" s="16"/>
      <c r="H547" s="16"/>
    </row>
    <row r="548" ht="15.75" customHeight="1">
      <c r="G548" s="16"/>
      <c r="H548" s="16"/>
    </row>
    <row r="549" ht="15.75" customHeight="1">
      <c r="G549" s="16"/>
      <c r="H549" s="16"/>
    </row>
    <row r="550" ht="15.75" customHeight="1">
      <c r="G550" s="16"/>
      <c r="H550" s="16"/>
    </row>
    <row r="551" ht="15.75" customHeight="1">
      <c r="G551" s="16"/>
      <c r="H551" s="16"/>
    </row>
    <row r="552" ht="15.75" customHeight="1">
      <c r="G552" s="16"/>
      <c r="H552" s="16"/>
    </row>
    <row r="553" ht="15.75" customHeight="1">
      <c r="G553" s="16"/>
      <c r="H553" s="16"/>
    </row>
    <row r="554" ht="15.75" customHeight="1">
      <c r="G554" s="16"/>
      <c r="H554" s="16"/>
    </row>
    <row r="555" ht="15.75" customHeight="1">
      <c r="G555" s="16"/>
      <c r="H555" s="16"/>
    </row>
    <row r="556" ht="15.75" customHeight="1">
      <c r="G556" s="16"/>
      <c r="H556" s="16"/>
    </row>
    <row r="557" ht="15.75" customHeight="1">
      <c r="G557" s="16"/>
      <c r="H557" s="16"/>
    </row>
    <row r="558" ht="15.75" customHeight="1">
      <c r="G558" s="16"/>
      <c r="H558" s="16"/>
    </row>
    <row r="559" ht="15.75" customHeight="1">
      <c r="G559" s="16"/>
      <c r="H559" s="16"/>
    </row>
    <row r="560" ht="15.75" customHeight="1">
      <c r="G560" s="16"/>
      <c r="H560" s="16"/>
    </row>
    <row r="561" ht="15.75" customHeight="1">
      <c r="G561" s="16"/>
      <c r="H561" s="16"/>
    </row>
    <row r="562" ht="15.75" customHeight="1">
      <c r="G562" s="16"/>
      <c r="H562" s="16"/>
    </row>
    <row r="563" ht="15.75" customHeight="1">
      <c r="G563" s="16"/>
      <c r="H563" s="16"/>
    </row>
    <row r="564" ht="15.75" customHeight="1">
      <c r="G564" s="16"/>
      <c r="H564" s="16"/>
    </row>
    <row r="565" ht="15.75" customHeight="1">
      <c r="G565" s="16"/>
      <c r="H565" s="16"/>
    </row>
    <row r="566" ht="15.75" customHeight="1">
      <c r="G566" s="16"/>
      <c r="H566" s="16"/>
    </row>
    <row r="567" ht="15.75" customHeight="1">
      <c r="G567" s="16"/>
      <c r="H567" s="16"/>
    </row>
    <row r="568" ht="15.75" customHeight="1">
      <c r="G568" s="16"/>
      <c r="H568" s="16"/>
    </row>
    <row r="569" ht="15.75" customHeight="1">
      <c r="G569" s="16"/>
      <c r="H569" s="16"/>
    </row>
    <row r="570" ht="15.75" customHeight="1">
      <c r="G570" s="16"/>
      <c r="H570" s="16"/>
    </row>
    <row r="571" ht="15.75" customHeight="1">
      <c r="G571" s="16"/>
      <c r="H571" s="16"/>
    </row>
    <row r="572" ht="15.75" customHeight="1">
      <c r="G572" s="16"/>
      <c r="H572" s="16"/>
    </row>
    <row r="573" ht="15.75" customHeight="1">
      <c r="G573" s="16"/>
      <c r="H573" s="16"/>
    </row>
    <row r="574" ht="15.75" customHeight="1">
      <c r="G574" s="16"/>
      <c r="H574" s="16"/>
    </row>
    <row r="575" ht="15.75" customHeight="1">
      <c r="G575" s="16"/>
      <c r="H575" s="16"/>
    </row>
    <row r="576" ht="15.75" customHeight="1">
      <c r="G576" s="16"/>
      <c r="H576" s="16"/>
    </row>
    <row r="577" ht="15.75" customHeight="1">
      <c r="G577" s="16"/>
      <c r="H577" s="16"/>
    </row>
    <row r="578" ht="15.75" customHeight="1">
      <c r="G578" s="16"/>
      <c r="H578" s="16"/>
    </row>
    <row r="579" ht="15.75" customHeight="1">
      <c r="G579" s="16"/>
      <c r="H579" s="16"/>
    </row>
    <row r="580" ht="15.75" customHeight="1">
      <c r="G580" s="16"/>
      <c r="H580" s="16"/>
    </row>
    <row r="581" ht="15.75" customHeight="1">
      <c r="G581" s="16"/>
      <c r="H581" s="16"/>
    </row>
    <row r="582" ht="15.75" customHeight="1">
      <c r="G582" s="16"/>
      <c r="H582" s="16"/>
    </row>
    <row r="583" ht="15.75" customHeight="1">
      <c r="G583" s="16"/>
      <c r="H583" s="16"/>
    </row>
    <row r="584" ht="15.75" customHeight="1">
      <c r="G584" s="16"/>
      <c r="H584" s="16"/>
    </row>
    <row r="585" ht="15.75" customHeight="1">
      <c r="G585" s="16"/>
      <c r="H585" s="16"/>
    </row>
    <row r="586" ht="15.75" customHeight="1">
      <c r="G586" s="16"/>
      <c r="H586" s="16"/>
    </row>
    <row r="587" ht="15.75" customHeight="1">
      <c r="G587" s="16"/>
      <c r="H587" s="16"/>
    </row>
    <row r="588" ht="15.75" customHeight="1">
      <c r="G588" s="16"/>
      <c r="H588" s="16"/>
    </row>
    <row r="589" ht="15.75" customHeight="1">
      <c r="G589" s="16"/>
      <c r="H589" s="16"/>
    </row>
    <row r="590" ht="15.75" customHeight="1">
      <c r="G590" s="16"/>
      <c r="H590" s="16"/>
    </row>
    <row r="591" ht="15.75" customHeight="1">
      <c r="G591" s="16"/>
      <c r="H591" s="16"/>
    </row>
    <row r="592" ht="15.75" customHeight="1">
      <c r="G592" s="16"/>
      <c r="H592" s="16"/>
    </row>
    <row r="593" ht="15.75" customHeight="1">
      <c r="G593" s="16"/>
      <c r="H593" s="16"/>
    </row>
    <row r="594" ht="15.75" customHeight="1">
      <c r="G594" s="16"/>
      <c r="H594" s="16"/>
    </row>
    <row r="595" ht="15.75" customHeight="1">
      <c r="G595" s="16"/>
      <c r="H595" s="16"/>
    </row>
    <row r="596" ht="15.75" customHeight="1">
      <c r="G596" s="16"/>
      <c r="H596" s="16"/>
    </row>
    <row r="597" ht="15.75" customHeight="1">
      <c r="G597" s="16"/>
      <c r="H597" s="16"/>
    </row>
    <row r="598" ht="15.75" customHeight="1">
      <c r="G598" s="16"/>
      <c r="H598" s="16"/>
    </row>
    <row r="599" ht="15.75" customHeight="1">
      <c r="G599" s="16"/>
      <c r="H599" s="16"/>
    </row>
    <row r="600" ht="15.75" customHeight="1">
      <c r="G600" s="16"/>
      <c r="H600" s="16"/>
    </row>
    <row r="601" ht="15.75" customHeight="1">
      <c r="G601" s="16"/>
      <c r="H601" s="16"/>
    </row>
    <row r="602" ht="15.75" customHeight="1">
      <c r="G602" s="16"/>
      <c r="H602" s="16"/>
    </row>
    <row r="603" ht="15.75" customHeight="1">
      <c r="G603" s="16"/>
      <c r="H603" s="16"/>
    </row>
    <row r="604" ht="15.75" customHeight="1">
      <c r="G604" s="16"/>
      <c r="H604" s="16"/>
    </row>
    <row r="605" ht="15.75" customHeight="1">
      <c r="G605" s="16"/>
      <c r="H605" s="16"/>
    </row>
    <row r="606" ht="15.75" customHeight="1">
      <c r="G606" s="16"/>
      <c r="H606" s="16"/>
    </row>
    <row r="607" ht="15.75" customHeight="1">
      <c r="G607" s="16"/>
      <c r="H607" s="16"/>
    </row>
    <row r="608" ht="15.75" customHeight="1">
      <c r="G608" s="16"/>
      <c r="H608" s="16"/>
    </row>
    <row r="609" ht="15.75" customHeight="1">
      <c r="G609" s="16"/>
      <c r="H609" s="16"/>
    </row>
    <row r="610" ht="15.75" customHeight="1">
      <c r="G610" s="16"/>
      <c r="H610" s="16"/>
    </row>
    <row r="611" ht="15.75" customHeight="1">
      <c r="G611" s="16"/>
      <c r="H611" s="16"/>
    </row>
    <row r="612" ht="15.75" customHeight="1">
      <c r="G612" s="16"/>
      <c r="H612" s="16"/>
    </row>
    <row r="613" ht="15.75" customHeight="1">
      <c r="G613" s="16"/>
      <c r="H613" s="16"/>
    </row>
    <row r="614" ht="15.75" customHeight="1">
      <c r="G614" s="16"/>
      <c r="H614" s="16"/>
    </row>
    <row r="615" ht="15.75" customHeight="1">
      <c r="G615" s="16"/>
      <c r="H615" s="16"/>
    </row>
    <row r="616" ht="15.75" customHeight="1">
      <c r="G616" s="16"/>
      <c r="H616" s="16"/>
    </row>
    <row r="617" ht="15.75" customHeight="1">
      <c r="G617" s="16"/>
      <c r="H617" s="16"/>
    </row>
    <row r="618" ht="15.75" customHeight="1">
      <c r="G618" s="16"/>
      <c r="H618" s="16"/>
    </row>
    <row r="619" ht="15.75" customHeight="1">
      <c r="G619" s="16"/>
      <c r="H619" s="16"/>
    </row>
    <row r="620" ht="15.75" customHeight="1">
      <c r="G620" s="16"/>
      <c r="H620" s="16"/>
    </row>
    <row r="621" ht="15.75" customHeight="1">
      <c r="G621" s="16"/>
      <c r="H621" s="16"/>
    </row>
    <row r="622" ht="15.75" customHeight="1">
      <c r="G622" s="16"/>
      <c r="H622" s="16"/>
    </row>
    <row r="623" ht="15.75" customHeight="1">
      <c r="G623" s="16"/>
      <c r="H623" s="16"/>
    </row>
    <row r="624" ht="15.75" customHeight="1">
      <c r="G624" s="16"/>
      <c r="H624" s="16"/>
    </row>
    <row r="625" ht="15.75" customHeight="1">
      <c r="G625" s="16"/>
      <c r="H625" s="16"/>
    </row>
    <row r="626" ht="15.75" customHeight="1">
      <c r="G626" s="16"/>
      <c r="H626" s="16"/>
    </row>
    <row r="627" ht="15.75" customHeight="1">
      <c r="G627" s="16"/>
      <c r="H627" s="16"/>
    </row>
    <row r="628" ht="15.75" customHeight="1">
      <c r="G628" s="16"/>
      <c r="H628" s="16"/>
    </row>
    <row r="629" ht="15.75" customHeight="1">
      <c r="G629" s="16"/>
      <c r="H629" s="16"/>
    </row>
    <row r="630" ht="15.75" customHeight="1">
      <c r="G630" s="16"/>
      <c r="H630" s="16"/>
    </row>
    <row r="631" ht="15.75" customHeight="1">
      <c r="G631" s="16"/>
      <c r="H631" s="16"/>
    </row>
    <row r="632" ht="15.75" customHeight="1">
      <c r="G632" s="16"/>
      <c r="H632" s="16"/>
    </row>
    <row r="633" ht="15.75" customHeight="1">
      <c r="G633" s="16"/>
      <c r="H633" s="16"/>
    </row>
    <row r="634" ht="15.75" customHeight="1">
      <c r="G634" s="16"/>
      <c r="H634" s="16"/>
    </row>
    <row r="635" ht="15.75" customHeight="1">
      <c r="G635" s="16"/>
      <c r="H635" s="16"/>
    </row>
    <row r="636" ht="15.75" customHeight="1">
      <c r="G636" s="16"/>
      <c r="H636" s="16"/>
    </row>
    <row r="637" ht="15.75" customHeight="1">
      <c r="G637" s="16"/>
      <c r="H637" s="16"/>
    </row>
    <row r="638" ht="15.75" customHeight="1">
      <c r="G638" s="16"/>
      <c r="H638" s="16"/>
    </row>
    <row r="639" ht="15.75" customHeight="1">
      <c r="G639" s="16"/>
      <c r="H639" s="16"/>
    </row>
    <row r="640" ht="15.75" customHeight="1">
      <c r="G640" s="16"/>
      <c r="H640" s="16"/>
    </row>
    <row r="641" ht="15.75" customHeight="1">
      <c r="G641" s="16"/>
      <c r="H641" s="16"/>
    </row>
    <row r="642" ht="15.75" customHeight="1">
      <c r="G642" s="16"/>
      <c r="H642" s="16"/>
    </row>
    <row r="643" ht="15.75" customHeight="1">
      <c r="G643" s="16"/>
      <c r="H643" s="16"/>
    </row>
    <row r="644" ht="15.75" customHeight="1">
      <c r="G644" s="16"/>
      <c r="H644" s="16"/>
    </row>
    <row r="645" ht="15.75" customHeight="1">
      <c r="G645" s="16"/>
      <c r="H645" s="16"/>
    </row>
    <row r="646" ht="15.75" customHeight="1">
      <c r="G646" s="16"/>
      <c r="H646" s="16"/>
    </row>
    <row r="647" ht="15.75" customHeight="1">
      <c r="G647" s="16"/>
      <c r="H647" s="16"/>
    </row>
    <row r="648" ht="15.75" customHeight="1">
      <c r="G648" s="16"/>
      <c r="H648" s="16"/>
    </row>
    <row r="649" ht="15.75" customHeight="1">
      <c r="G649" s="16"/>
      <c r="H649" s="16"/>
    </row>
    <row r="650" ht="15.75" customHeight="1">
      <c r="G650" s="16"/>
      <c r="H650" s="16"/>
    </row>
    <row r="651" ht="15.75" customHeight="1">
      <c r="G651" s="16"/>
      <c r="H651" s="16"/>
    </row>
    <row r="652" ht="15.75" customHeight="1">
      <c r="G652" s="16"/>
      <c r="H652" s="16"/>
    </row>
    <row r="653" ht="15.75" customHeight="1">
      <c r="G653" s="16"/>
      <c r="H653" s="16"/>
    </row>
    <row r="654" ht="15.75" customHeight="1">
      <c r="G654" s="16"/>
      <c r="H654" s="16"/>
    </row>
    <row r="655" ht="15.75" customHeight="1">
      <c r="G655" s="16"/>
      <c r="H655" s="16"/>
    </row>
    <row r="656" ht="15.75" customHeight="1">
      <c r="G656" s="16"/>
      <c r="H656" s="16"/>
    </row>
    <row r="657" ht="15.75" customHeight="1">
      <c r="G657" s="16"/>
      <c r="H657" s="16"/>
    </row>
    <row r="658" ht="15.75" customHeight="1">
      <c r="G658" s="16"/>
      <c r="H658" s="16"/>
    </row>
    <row r="659" ht="15.75" customHeight="1">
      <c r="G659" s="16"/>
      <c r="H659" s="16"/>
    </row>
    <row r="660" ht="15.75" customHeight="1">
      <c r="G660" s="16"/>
      <c r="H660" s="16"/>
    </row>
    <row r="661" ht="15.75" customHeight="1">
      <c r="G661" s="16"/>
      <c r="H661" s="16"/>
    </row>
    <row r="662" ht="15.75" customHeight="1">
      <c r="G662" s="16"/>
      <c r="H662" s="16"/>
    </row>
    <row r="663" ht="15.75" customHeight="1">
      <c r="G663" s="16"/>
      <c r="H663" s="16"/>
    </row>
    <row r="664" ht="15.75" customHeight="1">
      <c r="G664" s="16"/>
      <c r="H664" s="16"/>
    </row>
    <row r="665" ht="15.75" customHeight="1">
      <c r="G665" s="16"/>
      <c r="H665" s="16"/>
    </row>
    <row r="666" ht="15.75" customHeight="1">
      <c r="G666" s="16"/>
      <c r="H666" s="16"/>
    </row>
    <row r="667" ht="15.75" customHeight="1">
      <c r="G667" s="16"/>
      <c r="H667" s="16"/>
    </row>
    <row r="668" ht="15.75" customHeight="1">
      <c r="G668" s="16"/>
      <c r="H668" s="16"/>
    </row>
    <row r="669" ht="15.75" customHeight="1">
      <c r="G669" s="16"/>
      <c r="H669" s="16"/>
    </row>
    <row r="670" ht="15.75" customHeight="1">
      <c r="G670" s="16"/>
      <c r="H670" s="16"/>
    </row>
    <row r="671" ht="15.75" customHeight="1">
      <c r="G671" s="16"/>
      <c r="H671" s="16"/>
    </row>
    <row r="672" ht="15.75" customHeight="1">
      <c r="G672" s="16"/>
      <c r="H672" s="16"/>
    </row>
    <row r="673" ht="15.75" customHeight="1">
      <c r="G673" s="16"/>
      <c r="H673" s="16"/>
    </row>
    <row r="674" ht="15.75" customHeight="1">
      <c r="G674" s="16"/>
      <c r="H674" s="16"/>
    </row>
    <row r="675" ht="15.75" customHeight="1">
      <c r="G675" s="16"/>
      <c r="H675" s="16"/>
    </row>
    <row r="676" ht="15.75" customHeight="1">
      <c r="G676" s="16"/>
      <c r="H676" s="16"/>
    </row>
    <row r="677" ht="15.75" customHeight="1">
      <c r="G677" s="16"/>
      <c r="H677" s="16"/>
    </row>
    <row r="678" ht="15.75" customHeight="1">
      <c r="G678" s="16"/>
      <c r="H678" s="16"/>
    </row>
    <row r="679" ht="15.75" customHeight="1">
      <c r="G679" s="16"/>
      <c r="H679" s="16"/>
    </row>
    <row r="680" ht="15.75" customHeight="1">
      <c r="G680" s="16"/>
      <c r="H680" s="16"/>
    </row>
    <row r="681" ht="15.75" customHeight="1">
      <c r="G681" s="16"/>
      <c r="H681" s="16"/>
    </row>
    <row r="682" ht="15.75" customHeight="1">
      <c r="G682" s="16"/>
      <c r="H682" s="16"/>
    </row>
    <row r="683" ht="15.75" customHeight="1">
      <c r="G683" s="16"/>
      <c r="H683" s="16"/>
    </row>
    <row r="684" ht="15.75" customHeight="1">
      <c r="G684" s="16"/>
      <c r="H684" s="16"/>
    </row>
    <row r="685" ht="15.75" customHeight="1">
      <c r="G685" s="16"/>
      <c r="H685" s="16"/>
    </row>
    <row r="686" ht="15.75" customHeight="1">
      <c r="G686" s="16"/>
      <c r="H686" s="16"/>
    </row>
    <row r="687" ht="15.75" customHeight="1">
      <c r="G687" s="16"/>
      <c r="H687" s="16"/>
    </row>
    <row r="688" ht="15.75" customHeight="1">
      <c r="G688" s="16"/>
      <c r="H688" s="16"/>
    </row>
    <row r="689" ht="15.75" customHeight="1">
      <c r="G689" s="16"/>
      <c r="H689" s="16"/>
    </row>
    <row r="690" ht="15.75" customHeight="1">
      <c r="G690" s="16"/>
      <c r="H690" s="16"/>
    </row>
    <row r="691" ht="15.75" customHeight="1">
      <c r="G691" s="16"/>
      <c r="H691" s="16"/>
    </row>
    <row r="692" ht="15.75" customHeight="1">
      <c r="G692" s="16"/>
      <c r="H692" s="16"/>
    </row>
    <row r="693" ht="15.75" customHeight="1">
      <c r="G693" s="16"/>
      <c r="H693" s="16"/>
    </row>
    <row r="694" ht="15.75" customHeight="1">
      <c r="G694" s="16"/>
      <c r="H694" s="16"/>
    </row>
    <row r="695" ht="15.75" customHeight="1">
      <c r="G695" s="16"/>
      <c r="H695" s="16"/>
    </row>
    <row r="696" ht="15.75" customHeight="1">
      <c r="G696" s="16"/>
      <c r="H696" s="16"/>
    </row>
    <row r="697" ht="15.75" customHeight="1">
      <c r="G697" s="16"/>
      <c r="H697" s="16"/>
    </row>
    <row r="698" ht="15.75" customHeight="1">
      <c r="G698" s="16"/>
      <c r="H698" s="16"/>
    </row>
    <row r="699" ht="15.75" customHeight="1">
      <c r="G699" s="16"/>
      <c r="H699" s="16"/>
    </row>
    <row r="700" ht="15.75" customHeight="1">
      <c r="G700" s="16"/>
      <c r="H700" s="16"/>
    </row>
    <row r="701" ht="15.75" customHeight="1">
      <c r="G701" s="16"/>
      <c r="H701" s="16"/>
    </row>
    <row r="702" ht="15.75" customHeight="1">
      <c r="G702" s="16"/>
      <c r="H702" s="16"/>
    </row>
    <row r="703" ht="15.75" customHeight="1">
      <c r="G703" s="16"/>
      <c r="H703" s="16"/>
    </row>
    <row r="704" ht="15.75" customHeight="1">
      <c r="G704" s="16"/>
      <c r="H704" s="16"/>
    </row>
    <row r="705" ht="15.75" customHeight="1">
      <c r="G705" s="16"/>
      <c r="H705" s="16"/>
    </row>
    <row r="706" ht="15.75" customHeight="1">
      <c r="G706" s="16"/>
      <c r="H706" s="16"/>
    </row>
    <row r="707" ht="15.75" customHeight="1">
      <c r="G707" s="16"/>
      <c r="H707" s="16"/>
    </row>
    <row r="708" ht="15.75" customHeight="1">
      <c r="G708" s="16"/>
      <c r="H708" s="16"/>
    </row>
    <row r="709" ht="15.75" customHeight="1">
      <c r="G709" s="16"/>
      <c r="H709" s="16"/>
    </row>
    <row r="710" ht="15.75" customHeight="1">
      <c r="G710" s="16"/>
      <c r="H710" s="16"/>
    </row>
    <row r="711" ht="15.75" customHeight="1">
      <c r="G711" s="16"/>
      <c r="H711" s="16"/>
    </row>
    <row r="712" ht="15.75" customHeight="1">
      <c r="G712" s="16"/>
      <c r="H712" s="16"/>
    </row>
    <row r="713" ht="15.75" customHeight="1">
      <c r="G713" s="16"/>
      <c r="H713" s="16"/>
    </row>
    <row r="714" ht="15.75" customHeight="1">
      <c r="G714" s="16"/>
      <c r="H714" s="16"/>
    </row>
    <row r="715" ht="15.75" customHeight="1">
      <c r="G715" s="16"/>
      <c r="H715" s="16"/>
    </row>
    <row r="716" ht="15.75" customHeight="1">
      <c r="G716" s="16"/>
      <c r="H716" s="16"/>
    </row>
    <row r="717" ht="15.75" customHeight="1">
      <c r="G717" s="16"/>
      <c r="H717" s="16"/>
    </row>
    <row r="718" ht="15.75" customHeight="1">
      <c r="G718" s="16"/>
      <c r="H718" s="16"/>
    </row>
    <row r="719" ht="15.75" customHeight="1">
      <c r="G719" s="16"/>
      <c r="H719" s="16"/>
    </row>
    <row r="720" ht="15.75" customHeight="1">
      <c r="G720" s="16"/>
      <c r="H720" s="16"/>
    </row>
    <row r="721" ht="15.75" customHeight="1">
      <c r="G721" s="16"/>
      <c r="H721" s="16"/>
    </row>
    <row r="722" ht="15.75" customHeight="1">
      <c r="G722" s="16"/>
      <c r="H722" s="16"/>
    </row>
    <row r="723" ht="15.75" customHeight="1">
      <c r="G723" s="16"/>
      <c r="H723" s="16"/>
    </row>
    <row r="724" ht="15.75" customHeight="1">
      <c r="G724" s="16"/>
      <c r="H724" s="16"/>
    </row>
    <row r="725" ht="15.75" customHeight="1">
      <c r="G725" s="16"/>
      <c r="H725" s="16"/>
    </row>
    <row r="726" ht="15.75" customHeight="1">
      <c r="G726" s="16"/>
      <c r="H726" s="16"/>
    </row>
    <row r="727" ht="15.75" customHeight="1">
      <c r="G727" s="16"/>
      <c r="H727" s="16"/>
    </row>
    <row r="728" ht="15.75" customHeight="1">
      <c r="G728" s="16"/>
      <c r="H728" s="16"/>
    </row>
    <row r="729" ht="15.75" customHeight="1">
      <c r="G729" s="16"/>
      <c r="H729" s="16"/>
    </row>
    <row r="730" ht="15.75" customHeight="1">
      <c r="G730" s="16"/>
      <c r="H730" s="16"/>
    </row>
    <row r="731" ht="15.75" customHeight="1">
      <c r="G731" s="16"/>
      <c r="H731" s="16"/>
    </row>
    <row r="732" ht="15.75" customHeight="1">
      <c r="G732" s="16"/>
      <c r="H732" s="16"/>
    </row>
    <row r="733" ht="15.75" customHeight="1">
      <c r="G733" s="16"/>
      <c r="H733" s="16"/>
    </row>
    <row r="734" ht="15.75" customHeight="1">
      <c r="G734" s="16"/>
      <c r="H734" s="16"/>
    </row>
    <row r="735" ht="15.75" customHeight="1">
      <c r="G735" s="16"/>
      <c r="H735" s="16"/>
    </row>
    <row r="736" ht="15.75" customHeight="1">
      <c r="G736" s="16"/>
      <c r="H736" s="16"/>
    </row>
    <row r="737" ht="15.75" customHeight="1">
      <c r="G737" s="16"/>
      <c r="H737" s="16"/>
    </row>
    <row r="738" ht="15.75" customHeight="1">
      <c r="G738" s="16"/>
      <c r="H738" s="16"/>
    </row>
    <row r="739" ht="15.75" customHeight="1">
      <c r="G739" s="16"/>
      <c r="H739" s="16"/>
    </row>
    <row r="740" ht="15.75" customHeight="1">
      <c r="G740" s="16"/>
      <c r="H740" s="16"/>
    </row>
    <row r="741" ht="15.75" customHeight="1">
      <c r="G741" s="16"/>
      <c r="H741" s="16"/>
    </row>
    <row r="742" ht="15.75" customHeight="1">
      <c r="G742" s="16"/>
      <c r="H742" s="16"/>
    </row>
    <row r="743" ht="15.75" customHeight="1">
      <c r="G743" s="16"/>
      <c r="H743" s="16"/>
    </row>
    <row r="744" ht="15.75" customHeight="1">
      <c r="G744" s="16"/>
      <c r="H744" s="16"/>
    </row>
    <row r="745" ht="15.75" customHeight="1">
      <c r="G745" s="16"/>
      <c r="H745" s="16"/>
    </row>
    <row r="746" ht="15.75" customHeight="1">
      <c r="G746" s="16"/>
      <c r="H746" s="16"/>
    </row>
    <row r="747" ht="15.75" customHeight="1">
      <c r="G747" s="16"/>
      <c r="H747" s="16"/>
    </row>
    <row r="748" ht="15.75" customHeight="1">
      <c r="G748" s="16"/>
      <c r="H748" s="16"/>
    </row>
    <row r="749" ht="15.75" customHeight="1">
      <c r="G749" s="16"/>
      <c r="H749" s="16"/>
    </row>
    <row r="750" ht="15.75" customHeight="1">
      <c r="G750" s="16"/>
      <c r="H750" s="16"/>
    </row>
    <row r="751" ht="15.75" customHeight="1">
      <c r="G751" s="16"/>
      <c r="H751" s="16"/>
    </row>
    <row r="752" ht="15.75" customHeight="1">
      <c r="G752" s="16"/>
      <c r="H752" s="16"/>
    </row>
    <row r="753" ht="15.75" customHeight="1">
      <c r="G753" s="16"/>
      <c r="H753" s="16"/>
    </row>
    <row r="754" ht="15.75" customHeight="1">
      <c r="G754" s="16"/>
      <c r="H754" s="16"/>
    </row>
    <row r="755" ht="15.75" customHeight="1">
      <c r="G755" s="16"/>
      <c r="H755" s="16"/>
    </row>
    <row r="756" ht="15.75" customHeight="1">
      <c r="G756" s="16"/>
      <c r="H756" s="16"/>
    </row>
    <row r="757" ht="15.75" customHeight="1">
      <c r="G757" s="16"/>
      <c r="H757" s="16"/>
    </row>
    <row r="758" ht="15.75" customHeight="1">
      <c r="G758" s="16"/>
      <c r="H758" s="16"/>
    </row>
    <row r="759" ht="15.75" customHeight="1">
      <c r="G759" s="16"/>
      <c r="H759" s="16"/>
    </row>
    <row r="760" ht="15.75" customHeight="1">
      <c r="G760" s="16"/>
      <c r="H760" s="16"/>
    </row>
    <row r="761" ht="15.75" customHeight="1">
      <c r="G761" s="16"/>
      <c r="H761" s="16"/>
    </row>
    <row r="762" ht="15.75" customHeight="1">
      <c r="G762" s="16"/>
      <c r="H762" s="16"/>
    </row>
    <row r="763" ht="15.75" customHeight="1">
      <c r="G763" s="16"/>
      <c r="H763" s="16"/>
    </row>
    <row r="764" ht="15.75" customHeight="1">
      <c r="G764" s="16"/>
      <c r="H764" s="16"/>
    </row>
    <row r="765" ht="15.75" customHeight="1">
      <c r="G765" s="16"/>
      <c r="H765" s="16"/>
    </row>
    <row r="766" ht="15.75" customHeight="1">
      <c r="G766" s="16"/>
      <c r="H766" s="16"/>
    </row>
    <row r="767" ht="15.75" customHeight="1">
      <c r="G767" s="16"/>
      <c r="H767" s="16"/>
    </row>
    <row r="768" ht="15.75" customHeight="1">
      <c r="G768" s="16"/>
      <c r="H768" s="16"/>
    </row>
    <row r="769" ht="15.75" customHeight="1">
      <c r="G769" s="16"/>
      <c r="H769" s="16"/>
    </row>
    <row r="770" ht="15.75" customHeight="1">
      <c r="G770" s="16"/>
      <c r="H770" s="16"/>
    </row>
    <row r="771" ht="15.75" customHeight="1">
      <c r="G771" s="16"/>
      <c r="H771" s="16"/>
    </row>
    <row r="772" ht="15.75" customHeight="1">
      <c r="G772" s="16"/>
      <c r="H772" s="16"/>
    </row>
    <row r="773" ht="15.75" customHeight="1">
      <c r="G773" s="16"/>
      <c r="H773" s="16"/>
    </row>
    <row r="774" ht="15.75" customHeight="1">
      <c r="G774" s="16"/>
      <c r="H774" s="16"/>
    </row>
    <row r="775" ht="15.75" customHeight="1">
      <c r="G775" s="16"/>
      <c r="H775" s="16"/>
    </row>
    <row r="776" ht="15.75" customHeight="1">
      <c r="G776" s="16"/>
      <c r="H776" s="16"/>
    </row>
    <row r="777" ht="15.75" customHeight="1">
      <c r="G777" s="16"/>
      <c r="H777" s="16"/>
    </row>
    <row r="778" ht="15.75" customHeight="1">
      <c r="G778" s="16"/>
      <c r="H778" s="16"/>
    </row>
    <row r="779" ht="15.75" customHeight="1">
      <c r="G779" s="16"/>
      <c r="H779" s="16"/>
    </row>
    <row r="780" ht="15.75" customHeight="1">
      <c r="G780" s="16"/>
      <c r="H780" s="16"/>
    </row>
    <row r="781" ht="15.75" customHeight="1">
      <c r="G781" s="16"/>
      <c r="H781" s="16"/>
    </row>
    <row r="782" ht="15.75" customHeight="1">
      <c r="G782" s="16"/>
      <c r="H782" s="16"/>
    </row>
    <row r="783" ht="15.75" customHeight="1">
      <c r="G783" s="16"/>
      <c r="H783" s="16"/>
    </row>
    <row r="784" ht="15.75" customHeight="1">
      <c r="G784" s="16"/>
      <c r="H784" s="16"/>
    </row>
    <row r="785" ht="15.75" customHeight="1">
      <c r="G785" s="16"/>
      <c r="H785" s="16"/>
    </row>
    <row r="786" ht="15.75" customHeight="1">
      <c r="G786" s="16"/>
      <c r="H786" s="16"/>
    </row>
    <row r="787" ht="15.75" customHeight="1">
      <c r="G787" s="16"/>
      <c r="H787" s="16"/>
    </row>
    <row r="788" ht="15.75" customHeight="1">
      <c r="G788" s="16"/>
      <c r="H788" s="16"/>
    </row>
    <row r="789" ht="15.75" customHeight="1">
      <c r="G789" s="16"/>
      <c r="H789" s="16"/>
    </row>
    <row r="790" ht="15.75" customHeight="1">
      <c r="G790" s="16"/>
      <c r="H790" s="16"/>
    </row>
    <row r="791" ht="15.75" customHeight="1">
      <c r="G791" s="16"/>
      <c r="H791" s="16"/>
    </row>
    <row r="792" ht="15.75" customHeight="1">
      <c r="G792" s="16"/>
      <c r="H792" s="16"/>
    </row>
    <row r="793" ht="15.75" customHeight="1">
      <c r="G793" s="16"/>
      <c r="H793" s="16"/>
    </row>
    <row r="794" ht="15.75" customHeight="1">
      <c r="G794" s="16"/>
      <c r="H794" s="16"/>
    </row>
    <row r="795" ht="15.75" customHeight="1">
      <c r="G795" s="16"/>
      <c r="H795" s="16"/>
    </row>
    <row r="796" ht="15.75" customHeight="1">
      <c r="G796" s="16"/>
      <c r="H796" s="16"/>
    </row>
    <row r="797" ht="15.75" customHeight="1">
      <c r="G797" s="16"/>
      <c r="H797" s="16"/>
    </row>
    <row r="798" ht="15.75" customHeight="1">
      <c r="G798" s="16"/>
      <c r="H798" s="16"/>
    </row>
    <row r="799" ht="15.75" customHeight="1">
      <c r="G799" s="16"/>
      <c r="H799" s="16"/>
    </row>
    <row r="800" ht="15.75" customHeight="1">
      <c r="G800" s="16"/>
      <c r="H800" s="16"/>
    </row>
    <row r="801" ht="15.75" customHeight="1">
      <c r="G801" s="16"/>
      <c r="H801" s="16"/>
    </row>
    <row r="802" ht="15.75" customHeight="1">
      <c r="G802" s="16"/>
      <c r="H802" s="16"/>
    </row>
    <row r="803" ht="15.75" customHeight="1">
      <c r="G803" s="16"/>
      <c r="H803" s="16"/>
    </row>
    <row r="804" ht="15.75" customHeight="1">
      <c r="G804" s="16"/>
      <c r="H804" s="16"/>
    </row>
    <row r="805" ht="15.75" customHeight="1">
      <c r="G805" s="16"/>
      <c r="H805" s="16"/>
    </row>
    <row r="806" ht="15.75" customHeight="1">
      <c r="G806" s="16"/>
      <c r="H806" s="16"/>
    </row>
    <row r="807" ht="15.75" customHeight="1">
      <c r="G807" s="16"/>
      <c r="H807" s="16"/>
    </row>
    <row r="808" ht="15.75" customHeight="1">
      <c r="G808" s="16"/>
      <c r="H808" s="16"/>
    </row>
    <row r="809" ht="15.75" customHeight="1">
      <c r="G809" s="16"/>
      <c r="H809" s="16"/>
    </row>
    <row r="810" ht="15.75" customHeight="1">
      <c r="G810" s="16"/>
      <c r="H810" s="16"/>
    </row>
    <row r="811" ht="15.75" customHeight="1">
      <c r="G811" s="16"/>
      <c r="H811" s="16"/>
    </row>
    <row r="812" ht="15.75" customHeight="1">
      <c r="G812" s="16"/>
      <c r="H812" s="16"/>
    </row>
    <row r="813" ht="15.75" customHeight="1">
      <c r="G813" s="16"/>
      <c r="H813" s="16"/>
    </row>
    <row r="814" ht="15.75" customHeight="1">
      <c r="G814" s="16"/>
      <c r="H814" s="16"/>
    </row>
    <row r="815" ht="15.75" customHeight="1">
      <c r="G815" s="16"/>
      <c r="H815" s="16"/>
    </row>
    <row r="816" ht="15.75" customHeight="1">
      <c r="G816" s="16"/>
      <c r="H816" s="16"/>
    </row>
    <row r="817" ht="15.75" customHeight="1">
      <c r="G817" s="16"/>
      <c r="H817" s="16"/>
    </row>
    <row r="818" ht="15.75" customHeight="1">
      <c r="G818" s="16"/>
      <c r="H818" s="16"/>
    </row>
    <row r="819" ht="15.75" customHeight="1">
      <c r="G819" s="16"/>
      <c r="H819" s="16"/>
    </row>
    <row r="820" ht="15.75" customHeight="1">
      <c r="G820" s="16"/>
      <c r="H820" s="16"/>
    </row>
    <row r="821" ht="15.75" customHeight="1">
      <c r="G821" s="16"/>
      <c r="H821" s="16"/>
    </row>
    <row r="822" ht="15.75" customHeight="1">
      <c r="G822" s="16"/>
      <c r="H822" s="16"/>
    </row>
    <row r="823" ht="15.75" customHeight="1">
      <c r="G823" s="16"/>
      <c r="H823" s="16"/>
    </row>
    <row r="824" ht="15.75" customHeight="1">
      <c r="G824" s="16"/>
      <c r="H824" s="16"/>
    </row>
    <row r="825" ht="15.75" customHeight="1">
      <c r="G825" s="16"/>
      <c r="H825" s="16"/>
    </row>
    <row r="826" ht="15.75" customHeight="1">
      <c r="G826" s="16"/>
      <c r="H826" s="16"/>
    </row>
    <row r="827" ht="15.75" customHeight="1">
      <c r="G827" s="16"/>
      <c r="H827" s="16"/>
    </row>
    <row r="828" ht="15.75" customHeight="1">
      <c r="G828" s="16"/>
      <c r="H828" s="16"/>
    </row>
    <row r="829" ht="15.75" customHeight="1">
      <c r="G829" s="16"/>
      <c r="H829" s="16"/>
    </row>
    <row r="830" ht="15.75" customHeight="1">
      <c r="G830" s="16"/>
      <c r="H830" s="16"/>
    </row>
    <row r="831" ht="15.75" customHeight="1">
      <c r="G831" s="16"/>
      <c r="H831" s="16"/>
    </row>
    <row r="832" ht="15.75" customHeight="1">
      <c r="G832" s="16"/>
      <c r="H832" s="16"/>
    </row>
    <row r="833" ht="15.75" customHeight="1">
      <c r="G833" s="16"/>
      <c r="H833" s="16"/>
    </row>
    <row r="834" ht="15.75" customHeight="1">
      <c r="G834" s="16"/>
      <c r="H834" s="16"/>
    </row>
    <row r="835" ht="15.75" customHeight="1">
      <c r="G835" s="16"/>
      <c r="H835" s="16"/>
    </row>
    <row r="836" ht="15.75" customHeight="1">
      <c r="G836" s="16"/>
      <c r="H836" s="16"/>
    </row>
    <row r="837" ht="15.75" customHeight="1">
      <c r="G837" s="16"/>
      <c r="H837" s="16"/>
    </row>
    <row r="838" ht="15.75" customHeight="1">
      <c r="G838" s="16"/>
      <c r="H838" s="16"/>
    </row>
    <row r="839" ht="15.75" customHeight="1">
      <c r="G839" s="16"/>
      <c r="H839" s="16"/>
    </row>
    <row r="840" ht="15.75" customHeight="1">
      <c r="G840" s="16"/>
      <c r="H840" s="16"/>
    </row>
    <row r="841" ht="15.75" customHeight="1">
      <c r="G841" s="16"/>
      <c r="H841" s="16"/>
    </row>
    <row r="842" ht="15.75" customHeight="1">
      <c r="G842" s="16"/>
      <c r="H842" s="16"/>
    </row>
    <row r="843" ht="15.75" customHeight="1">
      <c r="G843" s="16"/>
      <c r="H843" s="16"/>
    </row>
    <row r="844" ht="15.75" customHeight="1">
      <c r="G844" s="16"/>
      <c r="H844" s="16"/>
    </row>
    <row r="845" ht="15.75" customHeight="1">
      <c r="G845" s="16"/>
      <c r="H845" s="16"/>
    </row>
    <row r="846" ht="15.75" customHeight="1">
      <c r="G846" s="16"/>
      <c r="H846" s="16"/>
    </row>
    <row r="847" ht="15.75" customHeight="1">
      <c r="G847" s="16"/>
      <c r="H847" s="16"/>
    </row>
    <row r="848" ht="15.75" customHeight="1">
      <c r="G848" s="16"/>
      <c r="H848" s="16"/>
    </row>
    <row r="849" ht="15.75" customHeight="1">
      <c r="G849" s="16"/>
      <c r="H849" s="16"/>
    </row>
    <row r="850" ht="15.75" customHeight="1">
      <c r="G850" s="16"/>
      <c r="H850" s="16"/>
    </row>
    <row r="851" ht="15.75" customHeight="1">
      <c r="G851" s="16"/>
      <c r="H851" s="16"/>
    </row>
    <row r="852" ht="15.75" customHeight="1">
      <c r="G852" s="16"/>
      <c r="H852" s="16"/>
    </row>
    <row r="853" ht="15.75" customHeight="1">
      <c r="G853" s="16"/>
      <c r="H853" s="16"/>
    </row>
    <row r="854" ht="15.75" customHeight="1">
      <c r="G854" s="16"/>
      <c r="H854" s="16"/>
    </row>
    <row r="855" ht="15.75" customHeight="1">
      <c r="G855" s="16"/>
      <c r="H855" s="16"/>
    </row>
    <row r="856" ht="15.75" customHeight="1">
      <c r="G856" s="16"/>
      <c r="H856" s="16"/>
    </row>
    <row r="857" ht="15.75" customHeight="1">
      <c r="G857" s="16"/>
      <c r="H857" s="16"/>
    </row>
    <row r="858" ht="15.75" customHeight="1">
      <c r="G858" s="16"/>
      <c r="H858" s="16"/>
    </row>
    <row r="859" ht="15.75" customHeight="1">
      <c r="G859" s="16"/>
      <c r="H859" s="16"/>
    </row>
    <row r="860" ht="15.75" customHeight="1">
      <c r="G860" s="16"/>
      <c r="H860" s="16"/>
    </row>
    <row r="861" ht="15.75" customHeight="1">
      <c r="G861" s="16"/>
      <c r="H861" s="16"/>
    </row>
    <row r="862" ht="15.75" customHeight="1">
      <c r="G862" s="16"/>
      <c r="H862" s="16"/>
    </row>
    <row r="863" ht="15.75" customHeight="1">
      <c r="G863" s="16"/>
      <c r="H863" s="16"/>
    </row>
    <row r="864" ht="15.75" customHeight="1">
      <c r="G864" s="16"/>
      <c r="H864" s="16"/>
    </row>
    <row r="865" ht="15.75" customHeight="1">
      <c r="G865" s="16"/>
      <c r="H865" s="16"/>
    </row>
    <row r="866" ht="15.75" customHeight="1">
      <c r="G866" s="16"/>
      <c r="H866" s="16"/>
    </row>
    <row r="867" ht="15.75" customHeight="1">
      <c r="G867" s="16"/>
      <c r="H867" s="16"/>
    </row>
    <row r="868" ht="15.75" customHeight="1">
      <c r="G868" s="16"/>
      <c r="H868" s="16"/>
    </row>
    <row r="869" ht="15.75" customHeight="1">
      <c r="G869" s="16"/>
      <c r="H869" s="16"/>
    </row>
    <row r="870" ht="15.75" customHeight="1">
      <c r="G870" s="16"/>
      <c r="H870" s="16"/>
    </row>
    <row r="871" ht="15.75" customHeight="1">
      <c r="G871" s="16"/>
      <c r="H871" s="16"/>
    </row>
    <row r="872" ht="15.75" customHeight="1">
      <c r="G872" s="16"/>
      <c r="H872" s="16"/>
    </row>
    <row r="873" ht="15.75" customHeight="1">
      <c r="G873" s="16"/>
      <c r="H873" s="16"/>
    </row>
    <row r="874" ht="15.75" customHeight="1">
      <c r="G874" s="16"/>
      <c r="H874" s="16"/>
    </row>
    <row r="875" ht="15.75" customHeight="1">
      <c r="G875" s="16"/>
      <c r="H875" s="16"/>
    </row>
    <row r="876" ht="15.75" customHeight="1">
      <c r="G876" s="16"/>
      <c r="H876" s="16"/>
    </row>
    <row r="877" ht="15.75" customHeight="1">
      <c r="G877" s="16"/>
      <c r="H877" s="16"/>
    </row>
    <row r="878" ht="15.75" customHeight="1">
      <c r="G878" s="16"/>
      <c r="H878" s="16"/>
    </row>
    <row r="879" ht="15.75" customHeight="1">
      <c r="G879" s="16"/>
      <c r="H879" s="16"/>
    </row>
    <row r="880" ht="15.75" customHeight="1">
      <c r="G880" s="16"/>
      <c r="H880" s="16"/>
    </row>
    <row r="881" ht="15.75" customHeight="1">
      <c r="G881" s="16"/>
      <c r="H881" s="16"/>
    </row>
    <row r="882" ht="15.75" customHeight="1">
      <c r="G882" s="16"/>
      <c r="H882" s="16"/>
    </row>
    <row r="883" ht="15.75" customHeight="1">
      <c r="G883" s="16"/>
      <c r="H883" s="16"/>
    </row>
    <row r="884" ht="15.75" customHeight="1">
      <c r="G884" s="16"/>
      <c r="H884" s="16"/>
    </row>
    <row r="885" ht="15.75" customHeight="1">
      <c r="G885" s="16"/>
      <c r="H885" s="16"/>
    </row>
    <row r="886" ht="15.75" customHeight="1">
      <c r="G886" s="16"/>
      <c r="H886" s="16"/>
    </row>
    <row r="887" ht="15.75" customHeight="1">
      <c r="G887" s="16"/>
      <c r="H887" s="16"/>
    </row>
    <row r="888" ht="15.75" customHeight="1">
      <c r="G888" s="16"/>
      <c r="H888" s="16"/>
    </row>
    <row r="889" ht="15.75" customHeight="1">
      <c r="G889" s="16"/>
      <c r="H889" s="16"/>
    </row>
    <row r="890" ht="15.75" customHeight="1">
      <c r="G890" s="16"/>
      <c r="H890" s="16"/>
    </row>
    <row r="891" ht="15.75" customHeight="1">
      <c r="G891" s="16"/>
      <c r="H891" s="16"/>
    </row>
    <row r="892" ht="15.75" customHeight="1">
      <c r="G892" s="16"/>
      <c r="H892" s="16"/>
    </row>
    <row r="893" ht="15.75" customHeight="1">
      <c r="G893" s="16"/>
      <c r="H893" s="16"/>
    </row>
    <row r="894" ht="15.75" customHeight="1">
      <c r="G894" s="16"/>
      <c r="H894" s="16"/>
    </row>
    <row r="895" ht="15.75" customHeight="1">
      <c r="G895" s="16"/>
      <c r="H895" s="16"/>
    </row>
    <row r="896" ht="15.75" customHeight="1">
      <c r="G896" s="16"/>
      <c r="H896" s="16"/>
    </row>
    <row r="897" ht="15.75" customHeight="1">
      <c r="G897" s="16"/>
      <c r="H897" s="16"/>
    </row>
    <row r="898" ht="15.75" customHeight="1">
      <c r="G898" s="16"/>
      <c r="H898" s="16"/>
    </row>
    <row r="899" ht="15.75" customHeight="1">
      <c r="G899" s="16"/>
      <c r="H899" s="16"/>
    </row>
    <row r="900" ht="15.75" customHeight="1">
      <c r="G900" s="16"/>
      <c r="H900" s="16"/>
    </row>
    <row r="901" ht="15.75" customHeight="1">
      <c r="G901" s="16"/>
      <c r="H901" s="16"/>
    </row>
    <row r="902" ht="15.75" customHeight="1">
      <c r="G902" s="16"/>
      <c r="H902" s="16"/>
    </row>
    <row r="903" ht="15.75" customHeight="1">
      <c r="G903" s="16"/>
      <c r="H903" s="16"/>
    </row>
    <row r="904" ht="15.75" customHeight="1">
      <c r="G904" s="16"/>
      <c r="H904" s="16"/>
    </row>
    <row r="905" ht="15.75" customHeight="1">
      <c r="G905" s="16"/>
      <c r="H905" s="16"/>
    </row>
    <row r="906" ht="15.75" customHeight="1">
      <c r="G906" s="16"/>
      <c r="H906" s="16"/>
    </row>
    <row r="907" ht="15.75" customHeight="1">
      <c r="G907" s="16"/>
      <c r="H907" s="16"/>
    </row>
    <row r="908" ht="15.75" customHeight="1">
      <c r="G908" s="16"/>
      <c r="H908" s="16"/>
    </row>
    <row r="909" ht="15.75" customHeight="1">
      <c r="G909" s="16"/>
      <c r="H909" s="16"/>
    </row>
    <row r="910" ht="15.75" customHeight="1">
      <c r="G910" s="16"/>
      <c r="H910" s="16"/>
    </row>
    <row r="911" ht="15.75" customHeight="1">
      <c r="G911" s="16"/>
      <c r="H911" s="16"/>
    </row>
    <row r="912" ht="15.75" customHeight="1">
      <c r="G912" s="16"/>
      <c r="H912" s="16"/>
    </row>
    <row r="913" ht="15.75" customHeight="1">
      <c r="G913" s="16"/>
      <c r="H913" s="16"/>
    </row>
    <row r="914" ht="15.75" customHeight="1">
      <c r="G914" s="16"/>
      <c r="H914" s="16"/>
    </row>
    <row r="915" ht="15.75" customHeight="1">
      <c r="G915" s="16"/>
      <c r="H915" s="16"/>
    </row>
    <row r="916" ht="15.75" customHeight="1">
      <c r="G916" s="16"/>
      <c r="H916" s="16"/>
    </row>
    <row r="917" ht="15.75" customHeight="1">
      <c r="G917" s="16"/>
      <c r="H917" s="16"/>
    </row>
    <row r="918" ht="15.75" customHeight="1">
      <c r="G918" s="16"/>
      <c r="H918" s="16"/>
    </row>
    <row r="919" ht="15.75" customHeight="1">
      <c r="G919" s="16"/>
      <c r="H919" s="16"/>
    </row>
    <row r="920" ht="15.75" customHeight="1">
      <c r="G920" s="16"/>
      <c r="H920" s="16"/>
    </row>
    <row r="921" ht="15.75" customHeight="1">
      <c r="G921" s="16"/>
      <c r="H921" s="16"/>
    </row>
    <row r="922" ht="15.75" customHeight="1">
      <c r="G922" s="16"/>
      <c r="H922" s="16"/>
    </row>
    <row r="923" ht="15.75" customHeight="1">
      <c r="G923" s="16"/>
      <c r="H923" s="16"/>
    </row>
    <row r="924" ht="15.75" customHeight="1">
      <c r="G924" s="16"/>
      <c r="H924" s="16"/>
    </row>
    <row r="925" ht="15.75" customHeight="1">
      <c r="G925" s="16"/>
      <c r="H925" s="16"/>
    </row>
    <row r="926" ht="15.75" customHeight="1">
      <c r="G926" s="16"/>
      <c r="H926" s="16"/>
    </row>
    <row r="927" ht="15.75" customHeight="1">
      <c r="G927" s="16"/>
      <c r="H927" s="16"/>
    </row>
    <row r="928" ht="15.75" customHeight="1">
      <c r="G928" s="16"/>
      <c r="H928" s="16"/>
    </row>
    <row r="929" ht="15.75" customHeight="1">
      <c r="G929" s="16"/>
      <c r="H929" s="16"/>
    </row>
    <row r="930" ht="15.75" customHeight="1">
      <c r="G930" s="16"/>
      <c r="H930" s="16"/>
    </row>
    <row r="931" ht="15.75" customHeight="1">
      <c r="G931" s="16"/>
      <c r="H931" s="16"/>
    </row>
    <row r="932" ht="15.75" customHeight="1">
      <c r="G932" s="16"/>
      <c r="H932" s="16"/>
    </row>
    <row r="933" ht="15.75" customHeight="1">
      <c r="G933" s="16"/>
      <c r="H933" s="16"/>
    </row>
    <row r="934" ht="15.75" customHeight="1">
      <c r="G934" s="16"/>
      <c r="H934" s="16"/>
    </row>
    <row r="935" ht="15.75" customHeight="1">
      <c r="G935" s="16"/>
      <c r="H935" s="16"/>
    </row>
    <row r="936" ht="15.75" customHeight="1">
      <c r="G936" s="16"/>
      <c r="H936" s="16"/>
    </row>
    <row r="937" ht="15.75" customHeight="1">
      <c r="G937" s="16"/>
      <c r="H937" s="16"/>
    </row>
    <row r="938" ht="15.75" customHeight="1">
      <c r="G938" s="16"/>
      <c r="H938" s="16"/>
    </row>
    <row r="939" ht="15.75" customHeight="1">
      <c r="G939" s="16"/>
      <c r="H939" s="16"/>
    </row>
    <row r="940" ht="15.75" customHeight="1">
      <c r="G940" s="16"/>
      <c r="H940" s="16"/>
    </row>
    <row r="941" ht="15.75" customHeight="1">
      <c r="G941" s="16"/>
      <c r="H941" s="16"/>
    </row>
    <row r="942" ht="15.75" customHeight="1">
      <c r="G942" s="16"/>
      <c r="H942" s="16"/>
    </row>
    <row r="943" ht="15.75" customHeight="1">
      <c r="G943" s="16"/>
      <c r="H943" s="16"/>
    </row>
    <row r="944" ht="15.75" customHeight="1">
      <c r="G944" s="16"/>
      <c r="H944" s="16"/>
    </row>
    <row r="945" ht="15.75" customHeight="1">
      <c r="G945" s="16"/>
      <c r="H945" s="16"/>
    </row>
    <row r="946" ht="15.75" customHeight="1">
      <c r="G946" s="16"/>
      <c r="H946" s="16"/>
    </row>
    <row r="947" ht="15.75" customHeight="1">
      <c r="G947" s="16"/>
      <c r="H947" s="16"/>
    </row>
    <row r="948" ht="15.75" customHeight="1">
      <c r="G948" s="16"/>
      <c r="H948" s="16"/>
    </row>
    <row r="949" ht="15.75" customHeight="1">
      <c r="G949" s="16"/>
      <c r="H949" s="16"/>
    </row>
    <row r="950" ht="15.75" customHeight="1">
      <c r="G950" s="16"/>
      <c r="H950" s="16"/>
    </row>
    <row r="951" ht="15.75" customHeight="1">
      <c r="G951" s="16"/>
      <c r="H951" s="16"/>
    </row>
    <row r="952" ht="15.75" customHeight="1">
      <c r="G952" s="16"/>
      <c r="H952" s="16"/>
    </row>
    <row r="953" ht="15.75" customHeight="1">
      <c r="G953" s="16"/>
      <c r="H953" s="16"/>
    </row>
    <row r="954" ht="15.75" customHeight="1">
      <c r="G954" s="16"/>
      <c r="H954" s="16"/>
    </row>
    <row r="955" ht="15.75" customHeight="1">
      <c r="G955" s="16"/>
      <c r="H955" s="16"/>
    </row>
    <row r="956" ht="15.75" customHeight="1">
      <c r="G956" s="16"/>
      <c r="H956" s="16"/>
    </row>
    <row r="957" ht="15.75" customHeight="1">
      <c r="G957" s="16"/>
      <c r="H957" s="16"/>
    </row>
    <row r="958" ht="15.75" customHeight="1">
      <c r="G958" s="16"/>
      <c r="H958" s="16"/>
    </row>
    <row r="959" ht="15.75" customHeight="1">
      <c r="G959" s="16"/>
      <c r="H959" s="16"/>
    </row>
    <row r="960" ht="15.75" customHeight="1">
      <c r="G960" s="16"/>
      <c r="H960" s="16"/>
    </row>
    <row r="961" ht="15.75" customHeight="1">
      <c r="G961" s="16"/>
      <c r="H961" s="16"/>
    </row>
    <row r="962" ht="15.75" customHeight="1">
      <c r="G962" s="16"/>
      <c r="H962" s="16"/>
    </row>
    <row r="963" ht="15.75" customHeight="1">
      <c r="G963" s="16"/>
      <c r="H963" s="16"/>
    </row>
    <row r="964" ht="15.75" customHeight="1">
      <c r="G964" s="16"/>
      <c r="H964" s="16"/>
    </row>
    <row r="965" ht="15.75" customHeight="1">
      <c r="G965" s="16"/>
      <c r="H965" s="16"/>
    </row>
    <row r="966" ht="15.75" customHeight="1">
      <c r="G966" s="16"/>
      <c r="H966" s="16"/>
    </row>
    <row r="967" ht="15.75" customHeight="1">
      <c r="G967" s="16"/>
      <c r="H967" s="16"/>
    </row>
    <row r="968" ht="15.75" customHeight="1">
      <c r="G968" s="16"/>
      <c r="H968" s="16"/>
    </row>
    <row r="969" ht="15.75" customHeight="1">
      <c r="G969" s="16"/>
      <c r="H969" s="16"/>
    </row>
    <row r="970" ht="15.75" customHeight="1">
      <c r="G970" s="16"/>
      <c r="H970" s="16"/>
    </row>
    <row r="971" ht="15.75" customHeight="1">
      <c r="G971" s="16"/>
      <c r="H971" s="16"/>
    </row>
    <row r="972" ht="15.75" customHeight="1">
      <c r="G972" s="16"/>
      <c r="H972" s="16"/>
    </row>
    <row r="973" ht="15.75" customHeight="1">
      <c r="G973" s="16"/>
      <c r="H973" s="16"/>
    </row>
    <row r="974" ht="15.75" customHeight="1">
      <c r="G974" s="16"/>
      <c r="H974" s="16"/>
    </row>
    <row r="975" ht="15.75" customHeight="1">
      <c r="G975" s="16"/>
      <c r="H975" s="16"/>
    </row>
    <row r="976" ht="15.75" customHeight="1">
      <c r="G976" s="16"/>
      <c r="H976" s="16"/>
    </row>
    <row r="977" ht="15.75" customHeight="1">
      <c r="G977" s="16"/>
      <c r="H977" s="16"/>
    </row>
    <row r="978" ht="15.75" customHeight="1">
      <c r="G978" s="16"/>
      <c r="H978" s="16"/>
    </row>
    <row r="979" ht="15.75" customHeight="1">
      <c r="G979" s="16"/>
      <c r="H979" s="16"/>
    </row>
    <row r="980" ht="15.75" customHeight="1">
      <c r="G980" s="16"/>
      <c r="H980" s="16"/>
    </row>
    <row r="981" ht="15.75" customHeight="1">
      <c r="G981" s="16"/>
      <c r="H981" s="16"/>
    </row>
    <row r="982" ht="15.75" customHeight="1">
      <c r="G982" s="16"/>
      <c r="H982" s="16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0</v>
      </c>
      <c r="B1" s="21" t="s">
        <v>7</v>
      </c>
      <c r="C1" s="22"/>
      <c r="D1" s="16"/>
      <c r="I1" s="16"/>
    </row>
    <row r="2">
      <c r="A2" s="23">
        <v>45654.0</v>
      </c>
      <c r="B2" s="24">
        <f>'FCU 5'!D47+'FCU 9'!D37+'FCU 7'!D37+'FCU 11'!D40+'FCU 10'!D40+'FCU 4'!D37+'FCU 12'!D31+'FCU 13'!D31+'FCU 6'!D31+'FCU 8'!D31+LIGHTING!E30</f>
        <v>140.7938583</v>
      </c>
      <c r="C2" s="22"/>
      <c r="D2" s="16"/>
      <c r="I2" s="16"/>
    </row>
    <row r="3">
      <c r="A3" s="23">
        <v>45655.0</v>
      </c>
      <c r="B3" s="24">
        <f>'FCU 5'!D48+'FCU 9'!D38+'FCU 7'!D38+'FCU 11'!D41+'FCU 10'!D41+'FCU 4'!D38+'FCU 12'!D32+'FCU 13'!D32+'FCU 6'!D32+'FCU 8'!D32+LIGHTING!E31</f>
        <v>154.5668397</v>
      </c>
      <c r="C3" s="22"/>
      <c r="D3" s="16"/>
      <c r="I3" s="16"/>
    </row>
    <row r="4">
      <c r="A4" s="23">
        <v>45656.0</v>
      </c>
      <c r="B4" s="24">
        <f>'FCU 5'!D49+'FCU 9'!D39+'FCU 7'!D39+'FCU 11'!D42+'FCU 10'!D42+'FCU 4'!D39+'FCU 12'!D33+'FCU 13'!D33+'FCU 6'!D33+'FCU 8'!D33+LIGHTING!E32</f>
        <v>145.808194</v>
      </c>
      <c r="C4" s="22"/>
      <c r="D4" s="16"/>
      <c r="I4" s="16"/>
    </row>
    <row r="5">
      <c r="A5" s="23">
        <v>45657.0</v>
      </c>
      <c r="B5" s="24">
        <f>'FCU 5'!D50+'FCU 9'!D40+'FCU 7'!D40+'FCU 11'!D43+'FCU 10'!D43+'FCU 4'!D40+'FCU 12'!D34+'FCU 13'!D34+'FCU 6'!D34+'FCU 8'!D34+LIGHTING!E33</f>
        <v>131.720287</v>
      </c>
      <c r="C5" s="22"/>
      <c r="D5" s="16"/>
      <c r="I5" s="16"/>
    </row>
    <row r="6">
      <c r="A6" s="23">
        <v>45658.0</v>
      </c>
      <c r="B6" s="24">
        <f>'FCU 5'!D51+'FCU 9'!D41+'FCU 7'!D41+'FCU 11'!D44+'FCU 10'!D44+'FCU 4'!D41+'FCU 12'!D35+'FCU 13'!D35+'FCU 6'!D35+'FCU 8'!D35+LIGHTING!E34</f>
        <v>80.33271099</v>
      </c>
      <c r="C6" s="22"/>
      <c r="D6" s="16"/>
      <c r="G6" s="25" t="s">
        <v>0</v>
      </c>
      <c r="H6" s="25" t="s">
        <v>7</v>
      </c>
      <c r="I6" s="16"/>
    </row>
    <row r="7">
      <c r="A7" s="23">
        <v>45659.0</v>
      </c>
      <c r="B7" s="24">
        <f>'FCU 5'!D52+'FCU 9'!D42+'FCU 7'!D42+'FCU 11'!D45+'FCU 10'!D45+'FCU 4'!D42+'FCU 12'!D36+'FCU 13'!D36+'FCU 6'!D36+'FCU 8'!D36+LIGHTING!E35</f>
        <v>119.8424381</v>
      </c>
      <c r="C7" s="22"/>
      <c r="D7" s="16"/>
      <c r="G7" s="26">
        <v>45654.0</v>
      </c>
      <c r="H7" s="25">
        <v>170.698</v>
      </c>
      <c r="I7" s="16"/>
    </row>
    <row r="8">
      <c r="A8" s="23">
        <v>45660.0</v>
      </c>
      <c r="B8" s="24">
        <f>'FCU 5'!D53+'FCU 9'!D43+'FCU 7'!D43+'FCU 11'!D46+'FCU 10'!D46+'FCU 4'!D43+'FCU 12'!D37+'FCU 13'!D37+'FCU 6'!D37+'FCU 8'!D37+LIGHTING!E36</f>
        <v>121.3180118</v>
      </c>
      <c r="C8" s="22"/>
      <c r="D8" s="16"/>
      <c r="G8" s="26">
        <v>45655.0</v>
      </c>
      <c r="H8" s="25">
        <v>174.176</v>
      </c>
      <c r="I8" s="16"/>
    </row>
    <row r="9">
      <c r="A9" s="22"/>
      <c r="B9" s="27">
        <f>SUM(B2:B8)</f>
        <v>894.3823399</v>
      </c>
      <c r="C9" s="22"/>
      <c r="D9" s="16"/>
      <c r="G9" s="26">
        <v>45656.0</v>
      </c>
      <c r="H9" s="25">
        <v>176.231</v>
      </c>
      <c r="I9" s="16"/>
    </row>
    <row r="10">
      <c r="A10" s="22"/>
      <c r="B10" s="27">
        <f>B9/7</f>
        <v>127.7689057</v>
      </c>
      <c r="C10" s="22"/>
      <c r="D10" s="16"/>
      <c r="G10" s="26">
        <v>45657.0</v>
      </c>
      <c r="H10" s="25">
        <v>146.944</v>
      </c>
      <c r="I10" s="16"/>
    </row>
    <row r="11">
      <c r="A11" s="22"/>
      <c r="B11" s="27"/>
      <c r="C11" s="22"/>
      <c r="D11" s="16"/>
      <c r="G11" s="26">
        <v>45658.0</v>
      </c>
      <c r="H11" s="25">
        <v>75.702</v>
      </c>
      <c r="I11" s="16"/>
    </row>
    <row r="12">
      <c r="A12" s="22"/>
      <c r="B12" s="27"/>
      <c r="C12" s="22"/>
      <c r="D12" s="16"/>
      <c r="G12" s="26">
        <v>45659.0</v>
      </c>
      <c r="H12" s="25">
        <v>159.571</v>
      </c>
      <c r="I12" s="16"/>
    </row>
    <row r="13">
      <c r="A13" s="4">
        <v>45631.0</v>
      </c>
      <c r="B13" s="28">
        <v>530.4724705111945</v>
      </c>
      <c r="D13" s="16"/>
      <c r="G13" s="26">
        <v>45660.0</v>
      </c>
      <c r="H13" s="25">
        <v>154.026</v>
      </c>
      <c r="I13" s="16"/>
    </row>
    <row r="14">
      <c r="A14" s="4">
        <v>45632.0</v>
      </c>
      <c r="B14" s="28">
        <v>456.30977518140185</v>
      </c>
      <c r="D14" s="16"/>
      <c r="H14" s="14">
        <f>SUM(H7:H13)</f>
        <v>1057.348</v>
      </c>
      <c r="I14" s="16">
        <f>H14/7</f>
        <v>151.0497143</v>
      </c>
      <c r="J14" s="14">
        <f>I14/I24</f>
        <v>0.348452697</v>
      </c>
    </row>
    <row r="15">
      <c r="A15" s="4">
        <v>45633.0</v>
      </c>
      <c r="B15" s="28">
        <v>485.392780305069</v>
      </c>
      <c r="D15" s="16"/>
      <c r="I15" s="16"/>
      <c r="J15" s="14">
        <f>1-J14</f>
        <v>0.651547303</v>
      </c>
    </row>
    <row r="16">
      <c r="A16" s="4">
        <v>45634.0</v>
      </c>
      <c r="B16" s="16"/>
      <c r="C16" s="6">
        <v>383.9341168336478</v>
      </c>
      <c r="D16" s="16"/>
      <c r="G16" s="25" t="s">
        <v>0</v>
      </c>
      <c r="H16" s="25" t="s">
        <v>7</v>
      </c>
      <c r="I16" s="16"/>
    </row>
    <row r="17">
      <c r="A17" s="4">
        <v>45635.0</v>
      </c>
      <c r="B17" s="16"/>
      <c r="C17" s="6">
        <v>399.2692141554237</v>
      </c>
      <c r="D17" s="16"/>
      <c r="G17" s="26">
        <v>45631.0</v>
      </c>
      <c r="H17" s="25">
        <v>524.227</v>
      </c>
      <c r="I17" s="16"/>
    </row>
    <row r="18">
      <c r="A18" s="4">
        <v>45636.0</v>
      </c>
      <c r="B18" s="16"/>
      <c r="C18" s="6">
        <v>391.1579169051981</v>
      </c>
      <c r="D18" s="16"/>
      <c r="G18" s="26">
        <v>45632.0</v>
      </c>
      <c r="H18" s="25">
        <v>455.452</v>
      </c>
      <c r="I18" s="16"/>
    </row>
    <row r="19">
      <c r="A19" s="4"/>
      <c r="B19" s="16"/>
      <c r="C19" s="5"/>
      <c r="D19" s="16"/>
      <c r="G19" s="26">
        <v>45633.0</v>
      </c>
      <c r="H19" s="25">
        <v>480.993</v>
      </c>
      <c r="I19" s="16"/>
    </row>
    <row r="20">
      <c r="A20" s="22"/>
      <c r="B20" s="27"/>
      <c r="C20" s="22"/>
      <c r="D20" s="16"/>
      <c r="G20" s="26">
        <v>45634.0</v>
      </c>
      <c r="H20" s="25">
        <v>364.806</v>
      </c>
      <c r="I20" s="16"/>
    </row>
    <row r="21">
      <c r="A21" s="22"/>
      <c r="B21" s="27"/>
      <c r="C21" s="22"/>
      <c r="D21" s="16"/>
      <c r="G21" s="26">
        <v>45635.0</v>
      </c>
      <c r="H21" s="25">
        <v>392.965</v>
      </c>
      <c r="I21" s="16"/>
    </row>
    <row r="22">
      <c r="A22" s="22"/>
      <c r="B22" s="27"/>
      <c r="C22" s="22"/>
      <c r="D22" s="16"/>
      <c r="G22" s="26">
        <v>45636.0</v>
      </c>
      <c r="H22" s="25">
        <v>386.836</v>
      </c>
      <c r="I22" s="16"/>
    </row>
    <row r="23">
      <c r="A23" s="22"/>
      <c r="B23" s="27"/>
      <c r="C23" s="22"/>
      <c r="D23" s="16"/>
      <c r="G23" s="26">
        <v>45637.0</v>
      </c>
      <c r="H23" s="25">
        <v>429.13</v>
      </c>
      <c r="I23" s="16"/>
    </row>
    <row r="24">
      <c r="A24" s="22"/>
      <c r="B24" s="27"/>
      <c r="C24" s="22"/>
      <c r="D24" s="16"/>
      <c r="H24" s="14">
        <f>SUM(H17:H23)</f>
        <v>3034.409</v>
      </c>
      <c r="I24" s="17">
        <f>H24/7</f>
        <v>433.487</v>
      </c>
    </row>
    <row r="25">
      <c r="A25" s="22"/>
      <c r="B25" s="27"/>
      <c r="C25" s="22"/>
      <c r="D25" s="16"/>
      <c r="I25" s="16"/>
    </row>
    <row r="26">
      <c r="A26" s="22"/>
      <c r="B26" s="27"/>
      <c r="C26" s="22"/>
      <c r="D26" s="16"/>
      <c r="I26" s="16"/>
    </row>
    <row r="27">
      <c r="A27" s="22"/>
      <c r="B27" s="27"/>
      <c r="C27" s="22"/>
      <c r="D27" s="16"/>
      <c r="I27" s="16"/>
    </row>
    <row r="28">
      <c r="A28" s="22"/>
      <c r="B28" s="27"/>
      <c r="C28" s="22"/>
      <c r="D28" s="16"/>
      <c r="I28" s="16"/>
    </row>
    <row r="29">
      <c r="A29" s="22"/>
      <c r="B29" s="27"/>
      <c r="C29" s="22"/>
      <c r="D29" s="16"/>
      <c r="I29" s="16"/>
    </row>
    <row r="30">
      <c r="A30" s="22"/>
      <c r="B30" s="27"/>
      <c r="C30" s="22"/>
      <c r="D30" s="16"/>
      <c r="I30" s="16"/>
    </row>
    <row r="31">
      <c r="A31" s="22"/>
      <c r="B31" s="27"/>
      <c r="C31" s="22"/>
      <c r="D31" s="16"/>
      <c r="I31" s="16"/>
    </row>
    <row r="32">
      <c r="A32" s="22"/>
      <c r="B32" s="27"/>
      <c r="C32" s="22"/>
      <c r="D32" s="16"/>
      <c r="I32" s="16"/>
    </row>
    <row r="33">
      <c r="A33" s="22"/>
      <c r="B33" s="27"/>
      <c r="C33" s="22"/>
      <c r="D33" s="16"/>
      <c r="I33" s="16"/>
    </row>
    <row r="34">
      <c r="A34" s="22"/>
      <c r="B34" s="27"/>
      <c r="C34" s="22"/>
      <c r="D34" s="16"/>
      <c r="I34" s="16"/>
    </row>
    <row r="35">
      <c r="A35" s="22"/>
      <c r="B35" s="27"/>
      <c r="C35" s="22"/>
      <c r="D35" s="16"/>
      <c r="I35" s="16"/>
    </row>
    <row r="36">
      <c r="A36" s="22" t="s">
        <v>0</v>
      </c>
      <c r="B36" s="16" t="s">
        <v>3</v>
      </c>
      <c r="G36" s="16"/>
    </row>
    <row r="37">
      <c r="A37" s="29">
        <v>45627.0</v>
      </c>
      <c r="B37" s="16">
        <v>42.285000000000004</v>
      </c>
      <c r="G37" s="16"/>
    </row>
    <row r="38">
      <c r="A38" s="29">
        <v>45628.0</v>
      </c>
      <c r="B38" s="16">
        <v>40.03999999999999</v>
      </c>
      <c r="G38" s="16"/>
    </row>
    <row r="39">
      <c r="A39" s="29">
        <v>45629.0</v>
      </c>
      <c r="B39" s="16">
        <v>40.0</v>
      </c>
      <c r="G39" s="16"/>
    </row>
    <row r="40">
      <c r="A40" s="29">
        <v>45630.0</v>
      </c>
      <c r="B40" s="16">
        <v>40.614999999999995</v>
      </c>
      <c r="G40" s="16"/>
    </row>
    <row r="41">
      <c r="A41" s="29">
        <v>45631.0</v>
      </c>
      <c r="B41" s="16">
        <v>41.115</v>
      </c>
      <c r="G41" s="16"/>
    </row>
    <row r="42">
      <c r="A42" s="29">
        <v>45632.0</v>
      </c>
      <c r="B42" s="16">
        <v>35.615</v>
      </c>
      <c r="G42" s="16"/>
    </row>
    <row r="43">
      <c r="A43" s="29">
        <v>45633.0</v>
      </c>
      <c r="B43" s="16">
        <v>37.555</v>
      </c>
      <c r="G43" s="16"/>
    </row>
    <row r="44">
      <c r="A44" s="29">
        <v>45634.0</v>
      </c>
      <c r="B44" s="16">
        <v>40.455000000000005</v>
      </c>
      <c r="G44" s="16"/>
    </row>
    <row r="45">
      <c r="A45" s="29">
        <v>45635.0</v>
      </c>
      <c r="B45" s="16">
        <v>42.062</v>
      </c>
      <c r="G45" s="16"/>
    </row>
    <row r="46">
      <c r="A46" s="29">
        <v>45636.0</v>
      </c>
      <c r="B46" s="16">
        <v>40.620000000000005</v>
      </c>
      <c r="G46" s="16"/>
    </row>
    <row r="47">
      <c r="A47" s="29">
        <v>45637.0</v>
      </c>
      <c r="B47" s="16">
        <v>39.405</v>
      </c>
      <c r="G47" s="16"/>
    </row>
    <row r="48">
      <c r="A48" s="29">
        <v>45638.0</v>
      </c>
      <c r="B48" s="16">
        <v>42.56</v>
      </c>
      <c r="G48" s="16"/>
    </row>
    <row r="49">
      <c r="A49" s="29">
        <v>45639.0</v>
      </c>
      <c r="B49" s="16">
        <v>40.050000000000026</v>
      </c>
      <c r="G49" s="16"/>
    </row>
    <row r="50">
      <c r="A50" s="29">
        <v>45640.0</v>
      </c>
      <c r="B50" s="16">
        <v>40.204999999999984</v>
      </c>
      <c r="G50" s="16"/>
    </row>
    <row r="51">
      <c r="A51" s="29">
        <v>45641.0</v>
      </c>
      <c r="B51" s="16">
        <v>42.12</v>
      </c>
      <c r="G51" s="16"/>
    </row>
    <row r="52">
      <c r="A52" s="29">
        <v>45642.0</v>
      </c>
      <c r="B52" s="16">
        <v>40.12499999999996</v>
      </c>
      <c r="G52" s="16"/>
    </row>
    <row r="53">
      <c r="A53" s="29">
        <v>45643.0</v>
      </c>
      <c r="B53" s="16">
        <v>41.155</v>
      </c>
      <c r="G53" s="16"/>
    </row>
    <row r="54">
      <c r="A54" s="29">
        <v>45644.0</v>
      </c>
      <c r="B54" s="16">
        <v>40.105000000000075</v>
      </c>
      <c r="G54" s="16"/>
    </row>
    <row r="55">
      <c r="A55" s="29">
        <v>45645.0</v>
      </c>
      <c r="B55" s="16">
        <v>40.61</v>
      </c>
      <c r="G55" s="16"/>
    </row>
    <row r="56">
      <c r="A56" s="29">
        <v>45646.0</v>
      </c>
      <c r="B56" s="16">
        <v>39.56</v>
      </c>
      <c r="G56" s="16"/>
    </row>
    <row r="57">
      <c r="A57" s="29">
        <v>45647.0</v>
      </c>
      <c r="B57" s="16">
        <v>40.614999999999995</v>
      </c>
      <c r="G57" s="16"/>
    </row>
    <row r="58">
      <c r="A58" s="29">
        <v>45648.0</v>
      </c>
      <c r="B58" s="16">
        <v>40.614999999999995</v>
      </c>
      <c r="G58" s="16"/>
    </row>
    <row r="59">
      <c r="A59" s="29">
        <v>45649.0</v>
      </c>
      <c r="B59" s="16">
        <v>39.65500000000006</v>
      </c>
      <c r="C59" s="16">
        <f>sum(B37:B61)</f>
        <v>1008.147</v>
      </c>
      <c r="D59" s="14">
        <f>C59/25</f>
        <v>40.32588</v>
      </c>
      <c r="G59" s="16"/>
    </row>
    <row r="60">
      <c r="A60" s="29">
        <v>45650.0</v>
      </c>
      <c r="B60" s="16">
        <v>40.390000000000015</v>
      </c>
      <c r="G60" s="16"/>
    </row>
    <row r="61">
      <c r="A61" s="29">
        <v>45651.0</v>
      </c>
      <c r="B61" s="16">
        <v>40.614999999999995</v>
      </c>
      <c r="G61" s="16"/>
    </row>
    <row r="62">
      <c r="A62" s="29">
        <v>45652.0</v>
      </c>
      <c r="B62" s="17">
        <v>38.91</v>
      </c>
      <c r="G62" s="16"/>
    </row>
    <row r="63">
      <c r="A63" s="29">
        <v>45653.0</v>
      </c>
      <c r="B63" s="16">
        <v>24.158994737057597</v>
      </c>
      <c r="C63" s="16">
        <f>sum(B63:B70)</f>
        <v>206.0219795</v>
      </c>
      <c r="D63" s="14">
        <f>C63/8</f>
        <v>25.75274743</v>
      </c>
      <c r="G63" s="16"/>
    </row>
    <row r="64">
      <c r="A64" s="29">
        <v>45654.0</v>
      </c>
      <c r="B64" s="16">
        <v>23.08221936248281</v>
      </c>
      <c r="G64" s="16"/>
    </row>
    <row r="65">
      <c r="A65" s="29">
        <v>45655.0</v>
      </c>
      <c r="B65" s="17">
        <v>33.312</v>
      </c>
      <c r="G65" s="16"/>
    </row>
    <row r="66">
      <c r="A66" s="29">
        <v>45656.0</v>
      </c>
      <c r="B66" s="17">
        <v>28.1</v>
      </c>
      <c r="D66" s="14">
        <f>23/44.56</f>
        <v>0.5161579892</v>
      </c>
      <c r="G66" s="16"/>
    </row>
    <row r="67">
      <c r="A67" s="29">
        <v>45657.0</v>
      </c>
      <c r="B67" s="17">
        <v>25.14</v>
      </c>
      <c r="D67" s="14">
        <f>1-D66</f>
        <v>0.4838420108</v>
      </c>
      <c r="G67" s="16"/>
    </row>
    <row r="68">
      <c r="A68" s="29">
        <v>45658.0</v>
      </c>
      <c r="B68" s="16">
        <v>14.100765367837006</v>
      </c>
      <c r="G68" s="16"/>
    </row>
    <row r="69">
      <c r="A69" s="29">
        <v>45659.0</v>
      </c>
      <c r="B69" s="17">
        <v>29.123</v>
      </c>
      <c r="G69" s="16"/>
    </row>
    <row r="70">
      <c r="A70" s="29">
        <v>45660.0</v>
      </c>
      <c r="B70" s="16">
        <v>29.00499999999994</v>
      </c>
      <c r="G70" s="16"/>
    </row>
    <row r="71">
      <c r="A71" s="22"/>
      <c r="B71" s="16"/>
      <c r="G71" s="16"/>
    </row>
    <row r="72">
      <c r="A72" s="22"/>
      <c r="B72" s="16"/>
      <c r="G72" s="16"/>
    </row>
    <row r="73">
      <c r="A73" s="22"/>
      <c r="B73" s="16"/>
      <c r="G73" s="16"/>
    </row>
    <row r="74">
      <c r="A74" s="22"/>
      <c r="B74" s="27"/>
      <c r="C74" s="22"/>
      <c r="D74" s="16"/>
      <c r="I74" s="16"/>
    </row>
    <row r="75">
      <c r="A75" s="22"/>
      <c r="B75" s="27"/>
      <c r="C75" s="22"/>
      <c r="D75" s="16"/>
      <c r="I75" s="16"/>
    </row>
    <row r="76">
      <c r="A76" s="22"/>
      <c r="B76" s="27"/>
      <c r="C76" s="22"/>
      <c r="D76" s="16"/>
      <c r="I76" s="16"/>
    </row>
    <row r="77">
      <c r="A77" s="22"/>
      <c r="B77" s="27"/>
      <c r="C77" s="22"/>
      <c r="D77" s="16"/>
      <c r="I77" s="16"/>
    </row>
    <row r="78">
      <c r="A78" s="22"/>
      <c r="B78" s="27"/>
      <c r="C78" s="22"/>
      <c r="D78" s="16"/>
      <c r="I78" s="16"/>
    </row>
    <row r="79">
      <c r="A79" s="22"/>
      <c r="B79" s="27"/>
      <c r="C79" s="22"/>
      <c r="D79" s="16"/>
      <c r="I79" s="16"/>
    </row>
    <row r="80">
      <c r="A80" s="22"/>
      <c r="B80" s="27"/>
      <c r="C80" s="22"/>
      <c r="D80" s="16"/>
      <c r="I80" s="16"/>
    </row>
    <row r="81">
      <c r="A81" s="22"/>
      <c r="B81" s="27"/>
      <c r="C81" s="22"/>
      <c r="D81" s="16"/>
      <c r="I81" s="16"/>
    </row>
    <row r="82">
      <c r="A82" s="22"/>
      <c r="B82" s="27"/>
      <c r="C82" s="22"/>
      <c r="D82" s="16"/>
      <c r="I82" s="16"/>
    </row>
    <row r="83">
      <c r="A83" s="22"/>
      <c r="B83" s="27"/>
      <c r="C83" s="22"/>
      <c r="D83" s="16"/>
      <c r="I83" s="16"/>
    </row>
    <row r="84">
      <c r="A84" s="22"/>
      <c r="B84" s="27"/>
      <c r="C84" s="22"/>
      <c r="D84" s="16"/>
      <c r="I84" s="16"/>
    </row>
    <row r="85">
      <c r="A85" s="22"/>
      <c r="B85" s="27"/>
      <c r="C85" s="22"/>
      <c r="D85" s="16"/>
      <c r="I85" s="16"/>
    </row>
    <row r="86">
      <c r="A86" s="22"/>
      <c r="B86" s="27"/>
      <c r="C86" s="22"/>
      <c r="D86" s="16"/>
      <c r="I86" s="16"/>
    </row>
    <row r="87">
      <c r="A87" s="22"/>
      <c r="B87" s="27"/>
      <c r="C87" s="22"/>
      <c r="D87" s="16"/>
      <c r="I87" s="16"/>
    </row>
    <row r="88">
      <c r="A88" s="22"/>
      <c r="B88" s="27"/>
      <c r="C88" s="22"/>
      <c r="D88" s="16"/>
      <c r="I88" s="16"/>
    </row>
    <row r="89">
      <c r="A89" s="22"/>
      <c r="B89" s="27"/>
      <c r="C89" s="22"/>
      <c r="D89" s="16"/>
      <c r="I89" s="16"/>
    </row>
    <row r="90">
      <c r="A90" s="22"/>
      <c r="B90" s="27"/>
      <c r="C90" s="22"/>
      <c r="D90" s="16"/>
      <c r="I90" s="16"/>
    </row>
    <row r="91">
      <c r="A91" s="22"/>
      <c r="B91" s="27"/>
      <c r="C91" s="22"/>
      <c r="D91" s="16"/>
      <c r="I91" s="16"/>
    </row>
    <row r="92">
      <c r="A92" s="22"/>
      <c r="B92" s="27"/>
      <c r="C92" s="22"/>
      <c r="D92" s="16"/>
      <c r="I92" s="16"/>
    </row>
    <row r="93">
      <c r="A93" s="22"/>
      <c r="B93" s="27"/>
      <c r="C93" s="22"/>
      <c r="D93" s="16"/>
      <c r="I93" s="16"/>
    </row>
    <row r="94">
      <c r="A94" s="22"/>
      <c r="B94" s="27"/>
      <c r="C94" s="22"/>
      <c r="D94" s="16"/>
      <c r="I94" s="16"/>
    </row>
    <row r="95">
      <c r="A95" s="22"/>
      <c r="B95" s="27"/>
      <c r="C95" s="22"/>
      <c r="D95" s="16"/>
      <c r="I95" s="16"/>
    </row>
    <row r="96">
      <c r="A96" s="22"/>
      <c r="B96" s="27"/>
      <c r="C96" s="22"/>
      <c r="D96" s="16"/>
      <c r="I96" s="16"/>
    </row>
    <row r="97">
      <c r="A97" s="22"/>
      <c r="B97" s="27"/>
      <c r="C97" s="22"/>
      <c r="D97" s="16"/>
      <c r="I97" s="16"/>
    </row>
    <row r="98">
      <c r="A98" s="22"/>
      <c r="B98" s="27"/>
      <c r="C98" s="22"/>
      <c r="D98" s="16"/>
      <c r="I98" s="16"/>
    </row>
    <row r="99">
      <c r="A99" s="22"/>
      <c r="B99" s="27"/>
      <c r="C99" s="22"/>
      <c r="D99" s="16"/>
      <c r="I99" s="16"/>
    </row>
    <row r="100">
      <c r="A100" s="22"/>
      <c r="B100" s="27"/>
      <c r="C100" s="22"/>
      <c r="D100" s="16"/>
      <c r="I100" s="16"/>
    </row>
    <row r="101">
      <c r="A101" s="22"/>
      <c r="B101" s="27"/>
      <c r="C101" s="22"/>
      <c r="D101" s="16"/>
      <c r="I101" s="16"/>
    </row>
    <row r="102">
      <c r="A102" s="22"/>
      <c r="B102" s="27"/>
      <c r="C102" s="22"/>
      <c r="D102" s="16"/>
      <c r="I102" s="16"/>
    </row>
    <row r="103">
      <c r="A103" s="22"/>
      <c r="B103" s="27"/>
      <c r="C103" s="22"/>
      <c r="D103" s="16"/>
      <c r="I103" s="16"/>
    </row>
    <row r="104">
      <c r="A104" s="22"/>
      <c r="B104" s="27"/>
      <c r="C104" s="22"/>
      <c r="D104" s="16"/>
      <c r="I104" s="16"/>
    </row>
    <row r="105">
      <c r="A105" s="22"/>
      <c r="B105" s="27"/>
      <c r="C105" s="22"/>
      <c r="D105" s="16"/>
      <c r="I105" s="16"/>
    </row>
    <row r="106">
      <c r="A106" s="22"/>
      <c r="B106" s="27"/>
      <c r="C106" s="22"/>
      <c r="D106" s="16"/>
      <c r="I106" s="16"/>
    </row>
    <row r="107">
      <c r="A107" s="22"/>
      <c r="B107" s="27"/>
      <c r="C107" s="22"/>
      <c r="D107" s="16"/>
      <c r="I107" s="16"/>
    </row>
    <row r="108">
      <c r="A108" s="22"/>
      <c r="B108" s="27"/>
      <c r="C108" s="22"/>
      <c r="D108" s="16"/>
      <c r="I108" s="16"/>
    </row>
    <row r="109">
      <c r="A109" s="22"/>
      <c r="B109" s="27"/>
      <c r="C109" s="22"/>
      <c r="D109" s="16"/>
      <c r="I109" s="16"/>
    </row>
    <row r="110">
      <c r="A110" s="22"/>
      <c r="B110" s="27"/>
      <c r="C110" s="22"/>
      <c r="D110" s="16"/>
      <c r="I110" s="16"/>
    </row>
    <row r="111">
      <c r="A111" s="22"/>
      <c r="B111" s="27"/>
      <c r="C111" s="22"/>
      <c r="D111" s="16"/>
      <c r="I111" s="16"/>
    </row>
    <row r="112">
      <c r="A112" s="22"/>
      <c r="B112" s="27"/>
      <c r="C112" s="22"/>
      <c r="D112" s="16"/>
      <c r="I112" s="16"/>
    </row>
    <row r="113">
      <c r="A113" s="22"/>
      <c r="B113" s="27"/>
      <c r="C113" s="22"/>
      <c r="D113" s="16"/>
      <c r="I113" s="16"/>
    </row>
    <row r="114">
      <c r="A114" s="22"/>
      <c r="B114" s="27"/>
      <c r="C114" s="22"/>
      <c r="D114" s="16"/>
      <c r="I114" s="16"/>
    </row>
    <row r="115">
      <c r="A115" s="22"/>
      <c r="B115" s="27"/>
      <c r="C115" s="22"/>
      <c r="D115" s="16"/>
      <c r="I115" s="16"/>
    </row>
    <row r="116">
      <c r="A116" s="22"/>
      <c r="B116" s="27"/>
      <c r="C116" s="22"/>
      <c r="D116" s="16"/>
      <c r="I116" s="16"/>
    </row>
    <row r="117">
      <c r="A117" s="22"/>
      <c r="B117" s="27"/>
      <c r="C117" s="22"/>
      <c r="D117" s="16"/>
      <c r="I117" s="16"/>
    </row>
    <row r="118">
      <c r="A118" s="22"/>
      <c r="B118" s="27"/>
      <c r="C118" s="22"/>
      <c r="D118" s="16"/>
      <c r="I118" s="16"/>
    </row>
    <row r="119">
      <c r="A119" s="22"/>
      <c r="B119" s="27"/>
      <c r="C119" s="22"/>
      <c r="D119" s="16"/>
      <c r="I119" s="16"/>
    </row>
    <row r="120">
      <c r="A120" s="22"/>
      <c r="B120" s="27"/>
      <c r="C120" s="22"/>
      <c r="D120" s="16"/>
      <c r="I120" s="16"/>
    </row>
    <row r="121">
      <c r="A121" s="22"/>
      <c r="B121" s="27"/>
      <c r="C121" s="22"/>
      <c r="D121" s="16"/>
      <c r="I121" s="16"/>
    </row>
    <row r="122">
      <c r="A122" s="22"/>
      <c r="B122" s="27"/>
      <c r="C122" s="22"/>
      <c r="D122" s="16"/>
      <c r="I122" s="16"/>
    </row>
    <row r="123">
      <c r="A123" s="22"/>
      <c r="B123" s="27"/>
      <c r="C123" s="22"/>
      <c r="D123" s="16"/>
      <c r="I123" s="16"/>
    </row>
    <row r="124">
      <c r="A124" s="22"/>
      <c r="B124" s="27"/>
      <c r="C124" s="22"/>
      <c r="D124" s="16"/>
      <c r="I124" s="16"/>
    </row>
    <row r="125">
      <c r="A125" s="22"/>
      <c r="B125" s="27"/>
      <c r="C125" s="22"/>
      <c r="D125" s="16"/>
      <c r="I125" s="16"/>
    </row>
    <row r="126">
      <c r="A126" s="22"/>
      <c r="B126" s="27"/>
      <c r="C126" s="22"/>
      <c r="D126" s="16"/>
      <c r="I126" s="16"/>
    </row>
    <row r="127">
      <c r="A127" s="22"/>
      <c r="B127" s="27"/>
      <c r="C127" s="22"/>
      <c r="D127" s="16"/>
      <c r="I127" s="16"/>
    </row>
    <row r="128">
      <c r="A128" s="22"/>
      <c r="B128" s="27"/>
      <c r="C128" s="22"/>
      <c r="D128" s="16"/>
      <c r="I128" s="16"/>
    </row>
    <row r="129">
      <c r="A129" s="22"/>
      <c r="B129" s="27"/>
      <c r="C129" s="22"/>
      <c r="D129" s="16"/>
      <c r="I129" s="16"/>
    </row>
    <row r="130">
      <c r="A130" s="22"/>
      <c r="B130" s="27"/>
      <c r="C130" s="22"/>
      <c r="D130" s="16"/>
      <c r="I130" s="16"/>
    </row>
    <row r="131">
      <c r="A131" s="22"/>
      <c r="B131" s="27"/>
      <c r="C131" s="22"/>
      <c r="D131" s="16"/>
      <c r="I131" s="16"/>
    </row>
    <row r="132">
      <c r="A132" s="22"/>
      <c r="B132" s="27"/>
      <c r="C132" s="22"/>
      <c r="D132" s="16"/>
      <c r="I132" s="16"/>
    </row>
    <row r="133">
      <c r="A133" s="22"/>
      <c r="B133" s="27"/>
      <c r="C133" s="22"/>
      <c r="D133" s="16"/>
      <c r="I133" s="16"/>
    </row>
    <row r="134">
      <c r="A134" s="22"/>
      <c r="B134" s="27"/>
      <c r="C134" s="22"/>
      <c r="D134" s="16"/>
      <c r="I134" s="16"/>
    </row>
    <row r="135">
      <c r="A135" s="22"/>
      <c r="B135" s="27"/>
      <c r="C135" s="22"/>
      <c r="D135" s="16"/>
      <c r="I135" s="16"/>
    </row>
    <row r="136">
      <c r="A136" s="22"/>
      <c r="B136" s="27"/>
      <c r="C136" s="22"/>
      <c r="D136" s="16"/>
      <c r="I136" s="16"/>
    </row>
    <row r="137">
      <c r="A137" s="22"/>
      <c r="B137" s="27"/>
      <c r="C137" s="22"/>
      <c r="D137" s="16"/>
      <c r="I137" s="16"/>
    </row>
    <row r="138">
      <c r="A138" s="22"/>
      <c r="B138" s="27"/>
      <c r="C138" s="22"/>
      <c r="D138" s="16"/>
      <c r="I138" s="16"/>
    </row>
    <row r="139">
      <c r="A139" s="22"/>
      <c r="B139" s="27"/>
      <c r="C139" s="22"/>
      <c r="D139" s="16"/>
      <c r="I139" s="16"/>
    </row>
    <row r="140">
      <c r="A140" s="22"/>
      <c r="B140" s="27"/>
      <c r="C140" s="22"/>
      <c r="D140" s="16"/>
      <c r="I140" s="16"/>
    </row>
    <row r="141">
      <c r="A141" s="22"/>
      <c r="B141" s="27"/>
      <c r="C141" s="22"/>
      <c r="D141" s="16"/>
      <c r="I141" s="16"/>
    </row>
    <row r="142">
      <c r="A142" s="22"/>
      <c r="B142" s="27"/>
      <c r="C142" s="22"/>
      <c r="D142" s="16"/>
      <c r="I142" s="16"/>
    </row>
    <row r="143">
      <c r="A143" s="22"/>
      <c r="B143" s="27"/>
      <c r="C143" s="22"/>
      <c r="D143" s="16"/>
      <c r="I143" s="16"/>
    </row>
    <row r="144">
      <c r="A144" s="22"/>
      <c r="B144" s="27"/>
      <c r="C144" s="22"/>
      <c r="D144" s="16"/>
      <c r="I144" s="16"/>
    </row>
    <row r="145">
      <c r="A145" s="22"/>
      <c r="B145" s="27"/>
      <c r="C145" s="22"/>
      <c r="D145" s="16"/>
      <c r="I145" s="16"/>
    </row>
    <row r="146">
      <c r="A146" s="22"/>
      <c r="B146" s="27"/>
      <c r="C146" s="22"/>
      <c r="D146" s="16"/>
      <c r="I146" s="16"/>
    </row>
    <row r="147">
      <c r="A147" s="22"/>
      <c r="B147" s="27"/>
      <c r="C147" s="22"/>
      <c r="D147" s="16"/>
      <c r="I147" s="16"/>
    </row>
    <row r="148">
      <c r="A148" s="22"/>
      <c r="B148" s="27"/>
      <c r="C148" s="22"/>
      <c r="D148" s="16"/>
      <c r="I148" s="16"/>
    </row>
    <row r="149">
      <c r="A149" s="22"/>
      <c r="B149" s="27"/>
      <c r="C149" s="22"/>
      <c r="D149" s="16"/>
      <c r="I149" s="16"/>
    </row>
    <row r="150">
      <c r="A150" s="22"/>
      <c r="B150" s="27"/>
      <c r="C150" s="22"/>
      <c r="D150" s="16"/>
      <c r="I150" s="16"/>
    </row>
    <row r="151">
      <c r="A151" s="22"/>
      <c r="B151" s="27"/>
      <c r="C151" s="22"/>
      <c r="D151" s="16"/>
      <c r="I151" s="16"/>
    </row>
    <row r="152">
      <c r="A152" s="22"/>
      <c r="B152" s="27"/>
      <c r="C152" s="22"/>
      <c r="D152" s="16"/>
      <c r="I152" s="16"/>
    </row>
    <row r="153">
      <c r="A153" s="22"/>
      <c r="B153" s="27"/>
      <c r="C153" s="22"/>
      <c r="D153" s="16"/>
      <c r="I153" s="16"/>
    </row>
    <row r="154">
      <c r="A154" s="22"/>
      <c r="B154" s="27"/>
      <c r="C154" s="22"/>
      <c r="D154" s="16"/>
      <c r="I154" s="16"/>
    </row>
    <row r="155">
      <c r="A155" s="22"/>
      <c r="B155" s="27"/>
      <c r="C155" s="22"/>
      <c r="D155" s="16"/>
      <c r="I155" s="16"/>
    </row>
    <row r="156">
      <c r="A156" s="22"/>
      <c r="B156" s="27"/>
      <c r="C156" s="22"/>
      <c r="D156" s="16"/>
      <c r="I156" s="16"/>
    </row>
    <row r="157">
      <c r="A157" s="22"/>
      <c r="B157" s="27"/>
      <c r="C157" s="22"/>
      <c r="D157" s="16"/>
      <c r="I157" s="16"/>
    </row>
    <row r="158">
      <c r="A158" s="22"/>
      <c r="B158" s="27"/>
      <c r="C158" s="22"/>
      <c r="D158" s="16"/>
      <c r="I158" s="16"/>
    </row>
    <row r="159">
      <c r="A159" s="22"/>
      <c r="B159" s="27"/>
      <c r="C159" s="22"/>
      <c r="D159" s="16"/>
      <c r="I159" s="16"/>
    </row>
    <row r="160">
      <c r="A160" s="22"/>
      <c r="B160" s="27"/>
      <c r="C160" s="22"/>
      <c r="D160" s="16"/>
      <c r="I160" s="16"/>
    </row>
    <row r="161">
      <c r="A161" s="22"/>
      <c r="B161" s="27"/>
      <c r="C161" s="22"/>
      <c r="D161" s="16"/>
      <c r="I161" s="16"/>
    </row>
    <row r="162">
      <c r="A162" s="22"/>
      <c r="B162" s="27"/>
      <c r="C162" s="22"/>
      <c r="D162" s="16"/>
      <c r="I162" s="16"/>
    </row>
    <row r="163">
      <c r="A163" s="22"/>
      <c r="B163" s="27"/>
      <c r="C163" s="22"/>
      <c r="D163" s="16"/>
      <c r="I163" s="16"/>
    </row>
    <row r="164">
      <c r="A164" s="22"/>
      <c r="B164" s="27"/>
      <c r="C164" s="22"/>
      <c r="D164" s="16"/>
      <c r="I164" s="16"/>
    </row>
    <row r="165">
      <c r="A165" s="22"/>
      <c r="B165" s="27"/>
      <c r="C165" s="22"/>
      <c r="D165" s="16"/>
      <c r="I165" s="16"/>
    </row>
    <row r="166">
      <c r="A166" s="22"/>
      <c r="B166" s="27"/>
      <c r="C166" s="22"/>
      <c r="D166" s="16"/>
      <c r="I166" s="16"/>
    </row>
    <row r="167">
      <c r="A167" s="22"/>
      <c r="B167" s="27"/>
      <c r="C167" s="22"/>
      <c r="D167" s="16"/>
      <c r="I167" s="16"/>
    </row>
    <row r="168">
      <c r="A168" s="22"/>
      <c r="B168" s="27"/>
      <c r="C168" s="22"/>
      <c r="D168" s="16"/>
      <c r="I168" s="16"/>
    </row>
    <row r="169">
      <c r="A169" s="22"/>
      <c r="B169" s="27"/>
      <c r="C169" s="22"/>
      <c r="D169" s="16"/>
      <c r="I169" s="16"/>
    </row>
    <row r="170">
      <c r="A170" s="22"/>
      <c r="B170" s="27"/>
      <c r="C170" s="22"/>
      <c r="D170" s="16"/>
      <c r="I170" s="16"/>
    </row>
    <row r="171">
      <c r="A171" s="22"/>
      <c r="B171" s="27"/>
      <c r="C171" s="22"/>
      <c r="D171" s="16"/>
      <c r="I171" s="16"/>
    </row>
    <row r="172">
      <c r="A172" s="22"/>
      <c r="B172" s="27"/>
      <c r="C172" s="22"/>
      <c r="D172" s="16"/>
      <c r="I172" s="16"/>
    </row>
    <row r="173">
      <c r="A173" s="22"/>
      <c r="B173" s="27"/>
      <c r="C173" s="22"/>
      <c r="D173" s="16"/>
      <c r="I173" s="16"/>
    </row>
    <row r="174">
      <c r="A174" s="22"/>
      <c r="B174" s="27"/>
      <c r="C174" s="22"/>
      <c r="D174" s="16"/>
      <c r="I174" s="16"/>
    </row>
    <row r="175">
      <c r="A175" s="22"/>
      <c r="B175" s="27"/>
      <c r="C175" s="22"/>
      <c r="D175" s="16"/>
      <c r="I175" s="16"/>
    </row>
    <row r="176">
      <c r="A176" s="22"/>
      <c r="B176" s="27"/>
      <c r="C176" s="22"/>
      <c r="D176" s="16"/>
      <c r="I176" s="16"/>
    </row>
    <row r="177">
      <c r="A177" s="22"/>
      <c r="B177" s="27"/>
      <c r="C177" s="22"/>
      <c r="D177" s="16"/>
      <c r="I177" s="16"/>
    </row>
    <row r="178">
      <c r="A178" s="22"/>
      <c r="B178" s="27"/>
      <c r="C178" s="22"/>
      <c r="D178" s="16"/>
      <c r="I178" s="16"/>
    </row>
    <row r="179">
      <c r="A179" s="22"/>
      <c r="B179" s="27"/>
      <c r="C179" s="22"/>
      <c r="D179" s="16"/>
      <c r="I179" s="16"/>
    </row>
    <row r="180">
      <c r="A180" s="22"/>
      <c r="B180" s="27"/>
      <c r="C180" s="22"/>
      <c r="D180" s="16"/>
      <c r="I180" s="16"/>
    </row>
    <row r="181">
      <c r="A181" s="22"/>
      <c r="B181" s="27"/>
      <c r="C181" s="22"/>
      <c r="D181" s="16"/>
      <c r="I181" s="16"/>
    </row>
    <row r="182">
      <c r="A182" s="22"/>
      <c r="B182" s="27"/>
      <c r="C182" s="22"/>
      <c r="D182" s="16"/>
      <c r="I182" s="16"/>
    </row>
    <row r="183">
      <c r="A183" s="22"/>
      <c r="B183" s="27"/>
      <c r="C183" s="22"/>
      <c r="D183" s="16"/>
      <c r="I183" s="16"/>
    </row>
    <row r="184">
      <c r="A184" s="22"/>
      <c r="B184" s="27"/>
      <c r="C184" s="22"/>
      <c r="D184" s="16"/>
      <c r="I184" s="16"/>
    </row>
    <row r="185">
      <c r="A185" s="22"/>
      <c r="B185" s="27"/>
      <c r="C185" s="22"/>
      <c r="D185" s="16"/>
      <c r="I185" s="16"/>
    </row>
    <row r="186">
      <c r="A186" s="22"/>
      <c r="B186" s="27"/>
      <c r="C186" s="22"/>
      <c r="D186" s="16"/>
      <c r="I186" s="16"/>
    </row>
    <row r="187">
      <c r="A187" s="22"/>
      <c r="B187" s="27"/>
      <c r="C187" s="22"/>
      <c r="D187" s="16"/>
      <c r="I187" s="16"/>
    </row>
    <row r="188">
      <c r="A188" s="22"/>
      <c r="B188" s="27"/>
      <c r="C188" s="22"/>
      <c r="D188" s="16"/>
      <c r="I188" s="16"/>
    </row>
    <row r="189">
      <c r="A189" s="22"/>
      <c r="B189" s="27"/>
      <c r="C189" s="22"/>
      <c r="D189" s="16"/>
      <c r="I189" s="16"/>
    </row>
    <row r="190">
      <c r="A190" s="22"/>
      <c r="B190" s="27"/>
      <c r="C190" s="22"/>
      <c r="D190" s="16"/>
      <c r="I190" s="16"/>
    </row>
    <row r="191">
      <c r="A191" s="22"/>
      <c r="B191" s="27"/>
      <c r="C191" s="22"/>
      <c r="D191" s="16"/>
      <c r="I191" s="16"/>
    </row>
    <row r="192">
      <c r="A192" s="22"/>
      <c r="B192" s="27"/>
      <c r="C192" s="22"/>
      <c r="D192" s="16"/>
      <c r="I192" s="16"/>
    </row>
    <row r="193">
      <c r="A193" s="22"/>
      <c r="B193" s="27"/>
      <c r="C193" s="22"/>
      <c r="D193" s="16"/>
      <c r="I193" s="16"/>
    </row>
    <row r="194">
      <c r="A194" s="22"/>
      <c r="B194" s="27"/>
      <c r="C194" s="22"/>
      <c r="D194" s="16"/>
      <c r="I194" s="16"/>
    </row>
    <row r="195">
      <c r="A195" s="22"/>
      <c r="B195" s="27"/>
      <c r="C195" s="22"/>
      <c r="D195" s="16"/>
      <c r="I195" s="16"/>
    </row>
    <row r="196">
      <c r="A196" s="22"/>
      <c r="B196" s="27"/>
      <c r="C196" s="22"/>
      <c r="D196" s="16"/>
      <c r="I196" s="16"/>
    </row>
    <row r="197">
      <c r="A197" s="22"/>
      <c r="B197" s="27"/>
      <c r="C197" s="22"/>
      <c r="D197" s="16"/>
      <c r="I197" s="16"/>
    </row>
    <row r="198">
      <c r="A198" s="22"/>
      <c r="B198" s="27"/>
      <c r="C198" s="22"/>
      <c r="D198" s="16"/>
      <c r="I198" s="16"/>
    </row>
    <row r="199">
      <c r="A199" s="22"/>
      <c r="B199" s="27"/>
      <c r="C199" s="22"/>
      <c r="D199" s="16"/>
      <c r="I199" s="16"/>
    </row>
    <row r="200">
      <c r="A200" s="22"/>
      <c r="B200" s="27"/>
      <c r="C200" s="22"/>
      <c r="D200" s="16"/>
      <c r="I200" s="16"/>
    </row>
    <row r="201">
      <c r="A201" s="22"/>
      <c r="B201" s="27"/>
      <c r="C201" s="22"/>
      <c r="D201" s="16"/>
      <c r="I201" s="16"/>
    </row>
    <row r="202">
      <c r="A202" s="22"/>
      <c r="B202" s="27"/>
      <c r="C202" s="22"/>
      <c r="D202" s="16"/>
      <c r="I202" s="16"/>
    </row>
    <row r="203">
      <c r="A203" s="22"/>
      <c r="B203" s="27"/>
      <c r="C203" s="22"/>
      <c r="D203" s="16"/>
      <c r="I203" s="16"/>
    </row>
    <row r="204">
      <c r="A204" s="22"/>
      <c r="B204" s="27"/>
      <c r="C204" s="22"/>
      <c r="D204" s="16"/>
      <c r="I204" s="16"/>
    </row>
    <row r="205">
      <c r="A205" s="22"/>
      <c r="B205" s="27"/>
      <c r="C205" s="22"/>
      <c r="D205" s="16"/>
      <c r="I205" s="16"/>
    </row>
    <row r="206">
      <c r="A206" s="22"/>
      <c r="B206" s="27"/>
      <c r="C206" s="22"/>
      <c r="D206" s="16"/>
      <c r="I206" s="16"/>
    </row>
    <row r="207">
      <c r="A207" s="22"/>
      <c r="B207" s="27"/>
      <c r="C207" s="22"/>
      <c r="D207" s="16"/>
      <c r="I207" s="16"/>
    </row>
    <row r="208">
      <c r="A208" s="22"/>
      <c r="B208" s="27"/>
      <c r="C208" s="22"/>
      <c r="D208" s="16"/>
      <c r="I208" s="16"/>
    </row>
    <row r="209">
      <c r="A209" s="22"/>
      <c r="B209" s="27"/>
      <c r="C209" s="22"/>
      <c r="D209" s="16"/>
      <c r="I209" s="16"/>
    </row>
    <row r="210">
      <c r="A210" s="22"/>
      <c r="B210" s="27"/>
      <c r="C210" s="22"/>
      <c r="D210" s="16"/>
      <c r="I210" s="16"/>
    </row>
    <row r="211">
      <c r="A211" s="22"/>
      <c r="B211" s="27"/>
      <c r="C211" s="22"/>
      <c r="D211" s="16"/>
      <c r="I211" s="16"/>
    </row>
    <row r="212">
      <c r="A212" s="22"/>
      <c r="B212" s="27"/>
      <c r="C212" s="22"/>
      <c r="D212" s="16"/>
      <c r="I212" s="16"/>
    </row>
    <row r="213">
      <c r="A213" s="22"/>
      <c r="B213" s="27"/>
      <c r="C213" s="22"/>
      <c r="D213" s="16"/>
      <c r="I213" s="16"/>
    </row>
    <row r="214">
      <c r="A214" s="22"/>
      <c r="B214" s="27"/>
      <c r="C214" s="22"/>
      <c r="D214" s="16"/>
      <c r="I214" s="16"/>
    </row>
    <row r="215">
      <c r="A215" s="22"/>
      <c r="B215" s="27"/>
      <c r="C215" s="22"/>
      <c r="D215" s="16"/>
      <c r="I215" s="16"/>
    </row>
    <row r="216">
      <c r="A216" s="22"/>
      <c r="B216" s="27"/>
      <c r="C216" s="22"/>
      <c r="D216" s="16"/>
      <c r="I216" s="16"/>
    </row>
    <row r="217">
      <c r="A217" s="22"/>
      <c r="B217" s="27"/>
      <c r="C217" s="22"/>
      <c r="D217" s="16"/>
      <c r="I217" s="16"/>
    </row>
    <row r="218">
      <c r="A218" s="22"/>
      <c r="B218" s="27"/>
      <c r="C218" s="22"/>
      <c r="D218" s="16"/>
      <c r="I218" s="16"/>
    </row>
    <row r="219">
      <c r="A219" s="22"/>
      <c r="B219" s="27"/>
      <c r="C219" s="22"/>
      <c r="D219" s="16"/>
      <c r="I219" s="16"/>
    </row>
    <row r="220">
      <c r="A220" s="22"/>
      <c r="B220" s="27"/>
      <c r="C220" s="22"/>
      <c r="D220" s="16"/>
      <c r="I220" s="16"/>
    </row>
    <row r="221">
      <c r="A221" s="22"/>
      <c r="B221" s="27"/>
      <c r="C221" s="22"/>
      <c r="D221" s="16"/>
      <c r="I221" s="16"/>
    </row>
    <row r="222">
      <c r="A222" s="22"/>
      <c r="B222" s="27"/>
      <c r="C222" s="22"/>
      <c r="D222" s="16"/>
      <c r="I222" s="16"/>
    </row>
    <row r="223">
      <c r="A223" s="22"/>
      <c r="B223" s="27"/>
      <c r="C223" s="22"/>
      <c r="D223" s="16"/>
      <c r="I223" s="16"/>
    </row>
    <row r="224">
      <c r="A224" s="22"/>
      <c r="B224" s="27"/>
      <c r="C224" s="22"/>
      <c r="D224" s="16"/>
      <c r="I224" s="16"/>
    </row>
    <row r="225">
      <c r="A225" s="22"/>
      <c r="B225" s="27"/>
      <c r="C225" s="22"/>
      <c r="D225" s="16"/>
      <c r="I225" s="16"/>
    </row>
    <row r="226">
      <c r="A226" s="22"/>
      <c r="B226" s="27"/>
      <c r="C226" s="22"/>
      <c r="D226" s="16"/>
      <c r="I226" s="16"/>
    </row>
    <row r="227">
      <c r="A227" s="22"/>
      <c r="B227" s="27"/>
      <c r="C227" s="22"/>
      <c r="D227" s="16"/>
      <c r="I227" s="16"/>
    </row>
    <row r="228">
      <c r="A228" s="22"/>
      <c r="B228" s="27"/>
      <c r="C228" s="22"/>
      <c r="D228" s="16"/>
      <c r="I228" s="16"/>
    </row>
    <row r="229">
      <c r="A229" s="22"/>
      <c r="B229" s="27"/>
      <c r="C229" s="22"/>
      <c r="D229" s="16"/>
      <c r="I229" s="16"/>
    </row>
    <row r="230">
      <c r="A230" s="22"/>
      <c r="B230" s="27"/>
      <c r="C230" s="22"/>
      <c r="D230" s="16"/>
      <c r="I230" s="16"/>
    </row>
    <row r="231">
      <c r="A231" s="22"/>
      <c r="B231" s="27"/>
      <c r="C231" s="22"/>
      <c r="D231" s="16"/>
      <c r="I231" s="16"/>
    </row>
    <row r="232">
      <c r="A232" s="22"/>
      <c r="B232" s="27"/>
      <c r="C232" s="22"/>
      <c r="D232" s="16"/>
      <c r="I232" s="16"/>
    </row>
    <row r="233">
      <c r="A233" s="22"/>
      <c r="B233" s="27"/>
      <c r="C233" s="22"/>
      <c r="D233" s="16"/>
      <c r="I233" s="16"/>
    </row>
    <row r="234">
      <c r="A234" s="22"/>
      <c r="B234" s="27"/>
      <c r="C234" s="22"/>
      <c r="D234" s="16"/>
      <c r="I234" s="16"/>
    </row>
    <row r="235">
      <c r="A235" s="22"/>
      <c r="B235" s="27"/>
      <c r="C235" s="22"/>
      <c r="D235" s="16"/>
      <c r="I235" s="16"/>
    </row>
    <row r="236">
      <c r="A236" s="22"/>
      <c r="B236" s="27"/>
      <c r="C236" s="22"/>
      <c r="D236" s="16"/>
      <c r="I236" s="16"/>
    </row>
    <row r="237">
      <c r="A237" s="22"/>
      <c r="B237" s="27"/>
      <c r="C237" s="22"/>
      <c r="D237" s="16"/>
      <c r="I237" s="16"/>
    </row>
    <row r="238">
      <c r="A238" s="22"/>
      <c r="B238" s="27"/>
      <c r="C238" s="22"/>
      <c r="D238" s="16"/>
      <c r="I238" s="16"/>
    </row>
    <row r="239">
      <c r="A239" s="22"/>
      <c r="B239" s="27"/>
      <c r="C239" s="22"/>
      <c r="D239" s="16"/>
      <c r="I239" s="16"/>
    </row>
    <row r="240">
      <c r="A240" s="22"/>
      <c r="B240" s="27"/>
      <c r="C240" s="22"/>
      <c r="D240" s="16"/>
      <c r="I240" s="16"/>
    </row>
    <row r="241">
      <c r="A241" s="22"/>
      <c r="B241" s="27"/>
      <c r="C241" s="22"/>
      <c r="D241" s="16"/>
      <c r="I241" s="16"/>
    </row>
    <row r="242">
      <c r="A242" s="22"/>
      <c r="B242" s="27"/>
      <c r="C242" s="22"/>
      <c r="D242" s="16"/>
      <c r="I242" s="16"/>
    </row>
    <row r="243">
      <c r="A243" s="22"/>
      <c r="B243" s="27"/>
      <c r="C243" s="22"/>
      <c r="D243" s="16"/>
      <c r="I243" s="16"/>
    </row>
    <row r="244">
      <c r="A244" s="22"/>
      <c r="B244" s="27"/>
      <c r="C244" s="22"/>
      <c r="D244" s="16"/>
      <c r="I244" s="16"/>
    </row>
    <row r="245">
      <c r="A245" s="22"/>
      <c r="B245" s="27"/>
      <c r="C245" s="22"/>
      <c r="D245" s="16"/>
      <c r="I245" s="16"/>
    </row>
    <row r="246">
      <c r="A246" s="22"/>
      <c r="B246" s="27"/>
      <c r="C246" s="22"/>
      <c r="D246" s="16"/>
      <c r="I246" s="16"/>
    </row>
    <row r="247">
      <c r="A247" s="22"/>
      <c r="B247" s="27"/>
      <c r="C247" s="22"/>
      <c r="D247" s="16"/>
      <c r="I247" s="16"/>
    </row>
    <row r="248">
      <c r="A248" s="22"/>
      <c r="B248" s="27"/>
      <c r="C248" s="22"/>
      <c r="D248" s="16"/>
      <c r="I248" s="16"/>
    </row>
    <row r="249">
      <c r="A249" s="22"/>
      <c r="B249" s="27"/>
      <c r="C249" s="22"/>
      <c r="D249" s="16"/>
      <c r="I249" s="16"/>
    </row>
    <row r="250">
      <c r="A250" s="22"/>
      <c r="B250" s="27"/>
      <c r="C250" s="22"/>
      <c r="D250" s="16"/>
      <c r="I250" s="16"/>
    </row>
    <row r="251">
      <c r="A251" s="22"/>
      <c r="B251" s="27"/>
      <c r="C251" s="22"/>
      <c r="D251" s="16"/>
      <c r="I251" s="16"/>
    </row>
    <row r="252">
      <c r="A252" s="22"/>
      <c r="B252" s="27"/>
      <c r="C252" s="22"/>
      <c r="D252" s="16"/>
      <c r="I252" s="16"/>
    </row>
    <row r="253">
      <c r="A253" s="22"/>
      <c r="B253" s="27"/>
      <c r="C253" s="22"/>
      <c r="D253" s="16"/>
      <c r="I253" s="16"/>
    </row>
    <row r="254">
      <c r="A254" s="22"/>
      <c r="B254" s="27"/>
      <c r="C254" s="22"/>
      <c r="D254" s="16"/>
      <c r="I254" s="16"/>
    </row>
    <row r="255">
      <c r="A255" s="22"/>
      <c r="B255" s="27"/>
      <c r="C255" s="22"/>
      <c r="D255" s="16"/>
      <c r="I255" s="16"/>
    </row>
    <row r="256">
      <c r="A256" s="22"/>
      <c r="B256" s="27"/>
      <c r="C256" s="22"/>
      <c r="D256" s="16"/>
      <c r="I256" s="16"/>
    </row>
    <row r="257">
      <c r="A257" s="22"/>
      <c r="B257" s="27"/>
      <c r="C257" s="22"/>
      <c r="D257" s="16"/>
      <c r="I257" s="16"/>
    </row>
    <row r="258">
      <c r="A258" s="22"/>
      <c r="B258" s="27"/>
      <c r="C258" s="22"/>
      <c r="D258" s="16"/>
      <c r="I258" s="16"/>
    </row>
    <row r="259">
      <c r="A259" s="22"/>
      <c r="B259" s="27"/>
      <c r="C259" s="22"/>
      <c r="D259" s="16"/>
      <c r="I259" s="16"/>
    </row>
    <row r="260">
      <c r="A260" s="22"/>
      <c r="B260" s="27"/>
      <c r="C260" s="22"/>
      <c r="D260" s="16"/>
      <c r="I260" s="16"/>
    </row>
    <row r="261">
      <c r="A261" s="22"/>
      <c r="B261" s="27"/>
      <c r="C261" s="22"/>
      <c r="D261" s="16"/>
      <c r="I261" s="16"/>
    </row>
    <row r="262">
      <c r="A262" s="22"/>
      <c r="B262" s="27"/>
      <c r="C262" s="22"/>
      <c r="D262" s="16"/>
      <c r="I262" s="16"/>
    </row>
    <row r="263">
      <c r="A263" s="22"/>
      <c r="B263" s="27"/>
      <c r="C263" s="22"/>
      <c r="D263" s="16"/>
      <c r="I263" s="16"/>
    </row>
    <row r="264">
      <c r="A264" s="22"/>
      <c r="B264" s="27"/>
      <c r="C264" s="22"/>
      <c r="D264" s="16"/>
      <c r="I264" s="16"/>
    </row>
    <row r="265">
      <c r="A265" s="22"/>
      <c r="B265" s="27"/>
      <c r="C265" s="22"/>
      <c r="D265" s="16"/>
      <c r="I265" s="16"/>
    </row>
    <row r="266">
      <c r="A266" s="22"/>
      <c r="B266" s="27"/>
      <c r="C266" s="22"/>
      <c r="D266" s="16"/>
      <c r="I266" s="16"/>
    </row>
    <row r="267">
      <c r="A267" s="22"/>
      <c r="B267" s="27"/>
      <c r="C267" s="22"/>
      <c r="D267" s="16"/>
      <c r="I267" s="16"/>
    </row>
    <row r="268">
      <c r="A268" s="22"/>
      <c r="B268" s="27"/>
      <c r="C268" s="22"/>
      <c r="D268" s="16"/>
      <c r="I268" s="16"/>
    </row>
    <row r="269">
      <c r="A269" s="22"/>
      <c r="B269" s="27"/>
      <c r="C269" s="22"/>
      <c r="D269" s="16"/>
      <c r="I269" s="16"/>
    </row>
    <row r="270">
      <c r="A270" s="22"/>
      <c r="B270" s="27"/>
      <c r="C270" s="22"/>
      <c r="D270" s="16"/>
      <c r="I270" s="16"/>
    </row>
    <row r="271">
      <c r="A271" s="22"/>
      <c r="B271" s="27"/>
      <c r="C271" s="22"/>
      <c r="D271" s="16"/>
      <c r="I271" s="16"/>
    </row>
    <row r="272">
      <c r="A272" s="22"/>
      <c r="B272" s="27"/>
      <c r="C272" s="22"/>
      <c r="D272" s="16"/>
      <c r="I272" s="16"/>
    </row>
    <row r="273">
      <c r="A273" s="22"/>
      <c r="B273" s="27"/>
      <c r="C273" s="22"/>
      <c r="D273" s="16"/>
      <c r="I273" s="16"/>
    </row>
    <row r="274">
      <c r="A274" s="22"/>
      <c r="B274" s="27"/>
      <c r="C274" s="22"/>
      <c r="D274" s="16"/>
      <c r="I274" s="16"/>
    </row>
    <row r="275">
      <c r="A275" s="22"/>
      <c r="B275" s="27"/>
      <c r="C275" s="22"/>
      <c r="D275" s="16"/>
      <c r="I275" s="16"/>
    </row>
    <row r="276">
      <c r="A276" s="22"/>
      <c r="B276" s="27"/>
      <c r="C276" s="22"/>
      <c r="D276" s="16"/>
      <c r="I276" s="16"/>
    </row>
    <row r="277">
      <c r="A277" s="22"/>
      <c r="B277" s="27"/>
      <c r="C277" s="22"/>
      <c r="D277" s="16"/>
      <c r="I277" s="16"/>
    </row>
    <row r="278">
      <c r="A278" s="22"/>
      <c r="B278" s="27"/>
      <c r="C278" s="22"/>
      <c r="D278" s="16"/>
      <c r="I278" s="16"/>
    </row>
    <row r="279">
      <c r="A279" s="22"/>
      <c r="B279" s="27"/>
      <c r="C279" s="22"/>
      <c r="D279" s="16"/>
      <c r="I279" s="16"/>
    </row>
    <row r="280">
      <c r="A280" s="22"/>
      <c r="B280" s="27"/>
      <c r="C280" s="22"/>
      <c r="D280" s="16"/>
      <c r="I280" s="16"/>
    </row>
    <row r="281">
      <c r="A281" s="22"/>
      <c r="B281" s="27"/>
      <c r="C281" s="22"/>
      <c r="D281" s="16"/>
      <c r="I281" s="16"/>
    </row>
    <row r="282">
      <c r="A282" s="22"/>
      <c r="B282" s="27"/>
      <c r="C282" s="22"/>
      <c r="D282" s="16"/>
      <c r="I282" s="16"/>
    </row>
    <row r="283">
      <c r="A283" s="22"/>
      <c r="B283" s="27"/>
      <c r="C283" s="22"/>
      <c r="D283" s="16"/>
      <c r="I283" s="16"/>
    </row>
    <row r="284">
      <c r="A284" s="22"/>
      <c r="B284" s="27"/>
      <c r="C284" s="22"/>
      <c r="D284" s="16"/>
      <c r="I284" s="16"/>
    </row>
    <row r="285">
      <c r="A285" s="22"/>
      <c r="B285" s="27"/>
      <c r="C285" s="22"/>
      <c r="D285" s="16"/>
      <c r="I285" s="16"/>
    </row>
    <row r="286">
      <c r="A286" s="22"/>
      <c r="B286" s="27"/>
      <c r="C286" s="22"/>
      <c r="D286" s="16"/>
      <c r="I286" s="16"/>
    </row>
    <row r="287">
      <c r="A287" s="22"/>
      <c r="B287" s="27"/>
      <c r="C287" s="22"/>
      <c r="D287" s="16"/>
      <c r="I287" s="16"/>
    </row>
    <row r="288">
      <c r="A288" s="22"/>
      <c r="B288" s="27"/>
      <c r="C288" s="22"/>
      <c r="D288" s="16"/>
      <c r="I288" s="16"/>
    </row>
    <row r="289">
      <c r="A289" s="22"/>
      <c r="B289" s="27"/>
      <c r="C289" s="22"/>
      <c r="D289" s="16"/>
      <c r="I289" s="16"/>
    </row>
    <row r="290">
      <c r="A290" s="22"/>
      <c r="B290" s="27"/>
      <c r="C290" s="22"/>
      <c r="D290" s="16"/>
      <c r="I290" s="16"/>
    </row>
    <row r="291">
      <c r="A291" s="22"/>
      <c r="B291" s="27"/>
      <c r="C291" s="22"/>
      <c r="D291" s="16"/>
      <c r="I291" s="16"/>
    </row>
    <row r="292">
      <c r="A292" s="22"/>
      <c r="B292" s="27"/>
      <c r="C292" s="22"/>
      <c r="D292" s="16"/>
      <c r="I292" s="16"/>
    </row>
    <row r="293">
      <c r="A293" s="22"/>
      <c r="B293" s="27"/>
      <c r="C293" s="22"/>
      <c r="D293" s="16"/>
      <c r="I293" s="16"/>
    </row>
    <row r="294">
      <c r="A294" s="22"/>
      <c r="B294" s="27"/>
      <c r="C294" s="22"/>
      <c r="D294" s="16"/>
      <c r="I294" s="16"/>
    </row>
    <row r="295">
      <c r="A295" s="22"/>
      <c r="B295" s="27"/>
      <c r="C295" s="22"/>
      <c r="D295" s="16"/>
      <c r="I295" s="16"/>
    </row>
    <row r="296">
      <c r="A296" s="22"/>
      <c r="B296" s="27"/>
      <c r="C296" s="22"/>
      <c r="D296" s="16"/>
      <c r="I296" s="16"/>
    </row>
    <row r="297">
      <c r="A297" s="22"/>
      <c r="B297" s="27"/>
      <c r="C297" s="22"/>
      <c r="D297" s="16"/>
      <c r="I297" s="16"/>
    </row>
    <row r="298">
      <c r="A298" s="22"/>
      <c r="B298" s="27"/>
      <c r="C298" s="22"/>
      <c r="D298" s="16"/>
      <c r="I298" s="16"/>
    </row>
    <row r="299">
      <c r="A299" s="22"/>
      <c r="B299" s="27"/>
      <c r="C299" s="22"/>
      <c r="D299" s="16"/>
      <c r="I299" s="16"/>
    </row>
    <row r="300">
      <c r="A300" s="22"/>
      <c r="B300" s="27"/>
      <c r="C300" s="22"/>
      <c r="D300" s="16"/>
      <c r="I300" s="16"/>
    </row>
    <row r="301">
      <c r="A301" s="22"/>
      <c r="B301" s="27"/>
      <c r="C301" s="22"/>
      <c r="D301" s="16"/>
      <c r="I301" s="16"/>
    </row>
    <row r="302">
      <c r="A302" s="22"/>
      <c r="B302" s="27"/>
      <c r="C302" s="22"/>
      <c r="D302" s="16"/>
      <c r="I302" s="16"/>
    </row>
    <row r="303">
      <c r="A303" s="22"/>
      <c r="B303" s="27"/>
      <c r="C303" s="22"/>
      <c r="D303" s="16"/>
      <c r="I303" s="16"/>
    </row>
    <row r="304">
      <c r="A304" s="22"/>
      <c r="B304" s="27"/>
      <c r="C304" s="22"/>
      <c r="D304" s="16"/>
      <c r="I304" s="16"/>
    </row>
    <row r="305">
      <c r="A305" s="22"/>
      <c r="B305" s="27"/>
      <c r="C305" s="22"/>
      <c r="D305" s="16"/>
      <c r="I305" s="16"/>
    </row>
    <row r="306">
      <c r="A306" s="22"/>
      <c r="B306" s="27"/>
      <c r="C306" s="22"/>
      <c r="D306" s="16"/>
      <c r="I306" s="16"/>
    </row>
    <row r="307">
      <c r="A307" s="22"/>
      <c r="B307" s="27"/>
      <c r="C307" s="22"/>
      <c r="D307" s="16"/>
      <c r="I307" s="16"/>
    </row>
    <row r="308">
      <c r="A308" s="22"/>
      <c r="B308" s="27"/>
      <c r="C308" s="22"/>
      <c r="D308" s="16"/>
      <c r="I308" s="16"/>
    </row>
    <row r="309">
      <c r="A309" s="22"/>
      <c r="B309" s="27"/>
      <c r="C309" s="22"/>
      <c r="D309" s="16"/>
      <c r="I309" s="16"/>
    </row>
    <row r="310">
      <c r="A310" s="22"/>
      <c r="B310" s="27"/>
      <c r="C310" s="22"/>
      <c r="D310" s="16"/>
      <c r="I310" s="16"/>
    </row>
    <row r="311">
      <c r="A311" s="22"/>
      <c r="B311" s="27"/>
      <c r="C311" s="22"/>
      <c r="D311" s="16"/>
      <c r="I311" s="16"/>
    </row>
    <row r="312">
      <c r="A312" s="22"/>
      <c r="B312" s="27"/>
      <c r="C312" s="22"/>
      <c r="D312" s="16"/>
      <c r="I312" s="16"/>
    </row>
    <row r="313">
      <c r="A313" s="22"/>
      <c r="B313" s="27"/>
      <c r="C313" s="22"/>
      <c r="D313" s="16"/>
      <c r="I313" s="16"/>
    </row>
    <row r="314">
      <c r="A314" s="22"/>
      <c r="B314" s="27"/>
      <c r="C314" s="22"/>
      <c r="D314" s="16"/>
      <c r="I314" s="16"/>
    </row>
    <row r="315">
      <c r="A315" s="22"/>
      <c r="B315" s="27"/>
      <c r="C315" s="22"/>
      <c r="D315" s="16"/>
      <c r="I315" s="16"/>
    </row>
    <row r="316">
      <c r="A316" s="22"/>
      <c r="B316" s="27"/>
      <c r="C316" s="22"/>
      <c r="D316" s="16"/>
      <c r="I316" s="16"/>
    </row>
    <row r="317">
      <c r="A317" s="22"/>
      <c r="B317" s="27"/>
      <c r="C317" s="22"/>
      <c r="D317" s="16"/>
      <c r="I317" s="16"/>
    </row>
    <row r="318">
      <c r="A318" s="22"/>
      <c r="B318" s="27"/>
      <c r="C318" s="22"/>
      <c r="D318" s="16"/>
      <c r="I318" s="16"/>
    </row>
    <row r="319">
      <c r="A319" s="22"/>
      <c r="B319" s="27"/>
      <c r="C319" s="22"/>
      <c r="D319" s="16"/>
      <c r="I319" s="16"/>
    </row>
    <row r="320">
      <c r="A320" s="22"/>
      <c r="B320" s="27"/>
      <c r="C320" s="22"/>
      <c r="D320" s="16"/>
      <c r="I320" s="16"/>
    </row>
    <row r="321">
      <c r="A321" s="22"/>
      <c r="B321" s="27"/>
      <c r="C321" s="22"/>
      <c r="D321" s="16"/>
      <c r="I321" s="16"/>
    </row>
    <row r="322">
      <c r="A322" s="22"/>
      <c r="B322" s="27"/>
      <c r="C322" s="22"/>
      <c r="D322" s="16"/>
      <c r="I322" s="16"/>
    </row>
    <row r="323">
      <c r="A323" s="22"/>
      <c r="B323" s="27"/>
      <c r="C323" s="22"/>
      <c r="D323" s="16"/>
      <c r="I323" s="16"/>
    </row>
    <row r="324">
      <c r="A324" s="22"/>
      <c r="B324" s="27"/>
      <c r="C324" s="22"/>
      <c r="D324" s="16"/>
      <c r="I324" s="16"/>
    </row>
    <row r="325">
      <c r="A325" s="22"/>
      <c r="B325" s="27"/>
      <c r="C325" s="22"/>
      <c r="D325" s="16"/>
      <c r="I325" s="16"/>
    </row>
    <row r="326">
      <c r="A326" s="22"/>
      <c r="B326" s="27"/>
      <c r="C326" s="22"/>
      <c r="D326" s="16"/>
      <c r="I326" s="16"/>
    </row>
    <row r="327">
      <c r="A327" s="22"/>
      <c r="B327" s="27"/>
      <c r="C327" s="22"/>
      <c r="D327" s="16"/>
      <c r="I327" s="16"/>
    </row>
    <row r="328">
      <c r="A328" s="22"/>
      <c r="B328" s="27"/>
      <c r="C328" s="22"/>
      <c r="D328" s="16"/>
      <c r="I328" s="16"/>
    </row>
    <row r="329">
      <c r="A329" s="22"/>
      <c r="B329" s="27"/>
      <c r="C329" s="22"/>
      <c r="D329" s="16"/>
      <c r="I329" s="16"/>
    </row>
    <row r="330">
      <c r="A330" s="22"/>
      <c r="B330" s="27"/>
      <c r="C330" s="22"/>
      <c r="D330" s="16"/>
      <c r="I330" s="16"/>
    </row>
    <row r="331">
      <c r="A331" s="22"/>
      <c r="B331" s="27"/>
      <c r="C331" s="22"/>
      <c r="D331" s="16"/>
      <c r="I331" s="16"/>
    </row>
    <row r="332">
      <c r="A332" s="22"/>
      <c r="B332" s="27"/>
      <c r="C332" s="22"/>
      <c r="D332" s="16"/>
      <c r="I332" s="16"/>
    </row>
    <row r="333">
      <c r="A333" s="22"/>
      <c r="B333" s="27"/>
      <c r="C333" s="22"/>
      <c r="D333" s="16"/>
      <c r="I333" s="16"/>
    </row>
    <row r="334">
      <c r="A334" s="22"/>
      <c r="B334" s="27"/>
      <c r="C334" s="22"/>
      <c r="D334" s="16"/>
      <c r="I334" s="16"/>
    </row>
    <row r="335">
      <c r="A335" s="22"/>
      <c r="B335" s="27"/>
      <c r="C335" s="22"/>
      <c r="D335" s="16"/>
      <c r="I335" s="16"/>
    </row>
    <row r="336">
      <c r="A336" s="22"/>
      <c r="B336" s="27"/>
      <c r="C336" s="22"/>
      <c r="D336" s="16"/>
      <c r="I336" s="16"/>
    </row>
    <row r="337">
      <c r="A337" s="22"/>
      <c r="B337" s="27"/>
      <c r="C337" s="22"/>
      <c r="D337" s="16"/>
      <c r="I337" s="16"/>
    </row>
    <row r="338">
      <c r="A338" s="22"/>
      <c r="B338" s="27"/>
      <c r="C338" s="22"/>
      <c r="D338" s="16"/>
      <c r="I338" s="16"/>
    </row>
    <row r="339">
      <c r="A339" s="22"/>
      <c r="B339" s="27"/>
      <c r="C339" s="22"/>
      <c r="D339" s="16"/>
      <c r="I339" s="16"/>
    </row>
    <row r="340">
      <c r="A340" s="22"/>
      <c r="B340" s="27"/>
      <c r="C340" s="22"/>
      <c r="D340" s="16"/>
      <c r="I340" s="16"/>
    </row>
    <row r="341">
      <c r="A341" s="22"/>
      <c r="B341" s="27"/>
      <c r="C341" s="22"/>
      <c r="D341" s="16"/>
      <c r="I341" s="16"/>
    </row>
    <row r="342">
      <c r="A342" s="22"/>
      <c r="B342" s="27"/>
      <c r="C342" s="22"/>
      <c r="D342" s="16"/>
      <c r="I342" s="16"/>
    </row>
    <row r="343">
      <c r="A343" s="22"/>
      <c r="B343" s="27"/>
      <c r="C343" s="22"/>
      <c r="D343" s="16"/>
      <c r="I343" s="16"/>
    </row>
    <row r="344">
      <c r="A344" s="22"/>
      <c r="B344" s="27"/>
      <c r="C344" s="22"/>
      <c r="D344" s="16"/>
      <c r="I344" s="16"/>
    </row>
    <row r="345">
      <c r="A345" s="22"/>
      <c r="B345" s="27"/>
      <c r="C345" s="22"/>
      <c r="D345" s="16"/>
      <c r="I345" s="16"/>
    </row>
    <row r="346">
      <c r="A346" s="22"/>
      <c r="B346" s="27"/>
      <c r="C346" s="22"/>
      <c r="D346" s="16"/>
      <c r="I346" s="16"/>
    </row>
    <row r="347">
      <c r="A347" s="22"/>
      <c r="B347" s="27"/>
      <c r="C347" s="22"/>
      <c r="D347" s="16"/>
      <c r="I347" s="16"/>
    </row>
    <row r="348">
      <c r="A348" s="22"/>
      <c r="B348" s="27"/>
      <c r="C348" s="22"/>
      <c r="D348" s="16"/>
      <c r="I348" s="16"/>
    </row>
    <row r="349">
      <c r="A349" s="22"/>
      <c r="B349" s="27"/>
      <c r="C349" s="22"/>
      <c r="D349" s="16"/>
      <c r="I349" s="16"/>
    </row>
    <row r="350">
      <c r="A350" s="22"/>
      <c r="B350" s="27"/>
      <c r="C350" s="22"/>
      <c r="D350" s="16"/>
      <c r="I350" s="16"/>
    </row>
    <row r="351">
      <c r="A351" s="22"/>
      <c r="B351" s="27"/>
      <c r="C351" s="22"/>
      <c r="D351" s="16"/>
      <c r="I351" s="16"/>
    </row>
    <row r="352">
      <c r="A352" s="22"/>
      <c r="B352" s="27"/>
      <c r="C352" s="22"/>
      <c r="D352" s="16"/>
      <c r="I352" s="16"/>
    </row>
    <row r="353">
      <c r="A353" s="22"/>
      <c r="B353" s="27"/>
      <c r="C353" s="22"/>
      <c r="D353" s="16"/>
      <c r="I353" s="16"/>
    </row>
    <row r="354">
      <c r="A354" s="22"/>
      <c r="B354" s="27"/>
      <c r="C354" s="22"/>
      <c r="D354" s="16"/>
      <c r="I354" s="16"/>
    </row>
    <row r="355">
      <c r="A355" s="22"/>
      <c r="B355" s="27"/>
      <c r="C355" s="22"/>
      <c r="D355" s="16"/>
      <c r="I355" s="16"/>
    </row>
    <row r="356">
      <c r="A356" s="22"/>
      <c r="B356" s="27"/>
      <c r="C356" s="22"/>
      <c r="D356" s="16"/>
      <c r="I356" s="16"/>
    </row>
    <row r="357">
      <c r="A357" s="22"/>
      <c r="B357" s="27"/>
      <c r="C357" s="22"/>
      <c r="D357" s="16"/>
      <c r="I357" s="16"/>
    </row>
    <row r="358">
      <c r="A358" s="22"/>
      <c r="B358" s="27"/>
      <c r="C358" s="22"/>
      <c r="D358" s="16"/>
      <c r="I358" s="16"/>
    </row>
    <row r="359">
      <c r="A359" s="22"/>
      <c r="B359" s="27"/>
      <c r="C359" s="22"/>
      <c r="D359" s="16"/>
      <c r="I359" s="16"/>
    </row>
    <row r="360">
      <c r="A360" s="22"/>
      <c r="B360" s="27"/>
      <c r="C360" s="22"/>
      <c r="D360" s="16"/>
      <c r="I360" s="16"/>
    </row>
    <row r="361">
      <c r="A361" s="22"/>
      <c r="B361" s="27"/>
      <c r="C361" s="22"/>
      <c r="D361" s="16"/>
      <c r="I361" s="16"/>
    </row>
    <row r="362">
      <c r="A362" s="22"/>
      <c r="B362" s="27"/>
      <c r="C362" s="22"/>
      <c r="D362" s="16"/>
      <c r="I362" s="16"/>
    </row>
    <row r="363">
      <c r="A363" s="22"/>
      <c r="B363" s="27"/>
      <c r="C363" s="22"/>
      <c r="D363" s="16"/>
      <c r="I363" s="16"/>
    </row>
    <row r="364">
      <c r="A364" s="22"/>
      <c r="B364" s="27"/>
      <c r="C364" s="22"/>
      <c r="D364" s="16"/>
      <c r="I364" s="16"/>
    </row>
    <row r="365">
      <c r="A365" s="22"/>
      <c r="B365" s="27"/>
      <c r="C365" s="22"/>
      <c r="D365" s="16"/>
      <c r="I365" s="16"/>
    </row>
    <row r="366">
      <c r="A366" s="22"/>
      <c r="B366" s="27"/>
      <c r="C366" s="22"/>
      <c r="D366" s="16"/>
      <c r="I366" s="16"/>
    </row>
    <row r="367">
      <c r="A367" s="22"/>
      <c r="B367" s="27"/>
      <c r="C367" s="22"/>
      <c r="D367" s="16"/>
      <c r="I367" s="16"/>
    </row>
    <row r="368">
      <c r="A368" s="22"/>
      <c r="B368" s="27"/>
      <c r="C368" s="22"/>
      <c r="D368" s="16"/>
      <c r="I368" s="16"/>
    </row>
    <row r="369">
      <c r="A369" s="22"/>
      <c r="B369" s="27"/>
      <c r="C369" s="22"/>
      <c r="D369" s="16"/>
      <c r="I369" s="16"/>
    </row>
    <row r="370">
      <c r="A370" s="22"/>
      <c r="B370" s="27"/>
      <c r="C370" s="22"/>
      <c r="D370" s="16"/>
      <c r="I370" s="16"/>
    </row>
    <row r="371">
      <c r="A371" s="22"/>
      <c r="B371" s="27"/>
      <c r="C371" s="22"/>
      <c r="D371" s="16"/>
      <c r="I371" s="16"/>
    </row>
    <row r="372">
      <c r="A372" s="22"/>
      <c r="B372" s="27"/>
      <c r="C372" s="22"/>
      <c r="D372" s="16"/>
      <c r="I372" s="16"/>
    </row>
    <row r="373">
      <c r="A373" s="22"/>
      <c r="B373" s="27"/>
      <c r="C373" s="22"/>
      <c r="D373" s="16"/>
      <c r="I373" s="16"/>
    </row>
    <row r="374">
      <c r="A374" s="22"/>
      <c r="B374" s="27"/>
      <c r="C374" s="22"/>
      <c r="D374" s="16"/>
      <c r="I374" s="16"/>
    </row>
    <row r="375">
      <c r="A375" s="22"/>
      <c r="B375" s="27"/>
      <c r="C375" s="22"/>
      <c r="D375" s="16"/>
      <c r="I375" s="16"/>
    </row>
    <row r="376">
      <c r="A376" s="22"/>
      <c r="B376" s="27"/>
      <c r="C376" s="22"/>
      <c r="D376" s="16"/>
      <c r="I376" s="16"/>
    </row>
    <row r="377">
      <c r="A377" s="22"/>
      <c r="B377" s="27"/>
      <c r="C377" s="22"/>
      <c r="D377" s="16"/>
      <c r="I377" s="16"/>
    </row>
    <row r="378">
      <c r="A378" s="22"/>
      <c r="B378" s="27"/>
      <c r="C378" s="22"/>
      <c r="D378" s="16"/>
      <c r="I378" s="16"/>
    </row>
    <row r="379">
      <c r="A379" s="22"/>
      <c r="B379" s="27"/>
      <c r="C379" s="22"/>
      <c r="D379" s="16"/>
      <c r="I379" s="16"/>
    </row>
    <row r="380">
      <c r="A380" s="22"/>
      <c r="B380" s="27"/>
      <c r="C380" s="22"/>
      <c r="D380" s="16"/>
      <c r="I380" s="16"/>
    </row>
    <row r="381">
      <c r="A381" s="22"/>
      <c r="B381" s="27"/>
      <c r="C381" s="22"/>
      <c r="D381" s="16"/>
      <c r="I381" s="16"/>
    </row>
    <row r="382">
      <c r="A382" s="22"/>
      <c r="B382" s="27"/>
      <c r="C382" s="22"/>
      <c r="D382" s="16"/>
      <c r="I382" s="16"/>
    </row>
    <row r="383">
      <c r="A383" s="22"/>
      <c r="B383" s="27"/>
      <c r="C383" s="22"/>
      <c r="D383" s="16"/>
      <c r="I383" s="16"/>
    </row>
    <row r="384">
      <c r="A384" s="22"/>
      <c r="B384" s="27"/>
      <c r="C384" s="22"/>
      <c r="D384" s="16"/>
      <c r="I384" s="16"/>
    </row>
    <row r="385">
      <c r="A385" s="22"/>
      <c r="B385" s="27"/>
      <c r="C385" s="22"/>
      <c r="D385" s="16"/>
      <c r="I385" s="16"/>
    </row>
    <row r="386">
      <c r="A386" s="22"/>
      <c r="B386" s="27"/>
      <c r="C386" s="22"/>
      <c r="D386" s="16"/>
      <c r="I386" s="16"/>
    </row>
    <row r="387">
      <c r="A387" s="22"/>
      <c r="B387" s="27"/>
      <c r="C387" s="22"/>
      <c r="D387" s="16"/>
      <c r="I387" s="16"/>
    </row>
    <row r="388">
      <c r="A388" s="22"/>
      <c r="B388" s="27"/>
      <c r="C388" s="22"/>
      <c r="D388" s="16"/>
      <c r="I388" s="16"/>
    </row>
    <row r="389">
      <c r="A389" s="22"/>
      <c r="B389" s="27"/>
      <c r="C389" s="22"/>
      <c r="D389" s="16"/>
      <c r="I389" s="16"/>
    </row>
    <row r="390">
      <c r="A390" s="22"/>
      <c r="B390" s="27"/>
      <c r="C390" s="22"/>
      <c r="D390" s="16"/>
      <c r="I390" s="16"/>
    </row>
    <row r="391">
      <c r="A391" s="22"/>
      <c r="B391" s="27"/>
      <c r="C391" s="22"/>
      <c r="D391" s="16"/>
      <c r="I391" s="16"/>
    </row>
    <row r="392">
      <c r="A392" s="22"/>
      <c r="B392" s="27"/>
      <c r="C392" s="22"/>
      <c r="D392" s="16"/>
      <c r="I392" s="16"/>
    </row>
    <row r="393">
      <c r="A393" s="22"/>
      <c r="B393" s="27"/>
      <c r="C393" s="22"/>
      <c r="D393" s="16"/>
      <c r="I393" s="16"/>
    </row>
    <row r="394">
      <c r="A394" s="22"/>
      <c r="B394" s="27"/>
      <c r="C394" s="22"/>
      <c r="D394" s="16"/>
      <c r="I394" s="16"/>
    </row>
    <row r="395">
      <c r="A395" s="22"/>
      <c r="B395" s="27"/>
      <c r="C395" s="22"/>
      <c r="D395" s="16"/>
      <c r="I395" s="16"/>
    </row>
    <row r="396">
      <c r="A396" s="22"/>
      <c r="B396" s="27"/>
      <c r="C396" s="22"/>
      <c r="D396" s="16"/>
      <c r="I396" s="16"/>
    </row>
    <row r="397">
      <c r="A397" s="22"/>
      <c r="B397" s="27"/>
      <c r="C397" s="22"/>
      <c r="D397" s="16"/>
      <c r="I397" s="16"/>
    </row>
    <row r="398">
      <c r="A398" s="22"/>
      <c r="B398" s="27"/>
      <c r="C398" s="22"/>
      <c r="D398" s="16"/>
      <c r="I398" s="16"/>
    </row>
    <row r="399">
      <c r="A399" s="22"/>
      <c r="B399" s="27"/>
      <c r="C399" s="22"/>
      <c r="D399" s="16"/>
      <c r="I399" s="16"/>
    </row>
    <row r="400">
      <c r="A400" s="22"/>
      <c r="B400" s="27"/>
      <c r="C400" s="22"/>
      <c r="D400" s="16"/>
      <c r="I400" s="16"/>
    </row>
    <row r="401">
      <c r="A401" s="22"/>
      <c r="B401" s="27"/>
      <c r="C401" s="22"/>
      <c r="D401" s="16"/>
      <c r="I401" s="16"/>
    </row>
    <row r="402">
      <c r="A402" s="22"/>
      <c r="B402" s="27"/>
      <c r="C402" s="22"/>
      <c r="D402" s="16"/>
      <c r="I402" s="16"/>
    </row>
    <row r="403">
      <c r="A403" s="22"/>
      <c r="B403" s="27"/>
      <c r="C403" s="22"/>
      <c r="D403" s="16"/>
      <c r="I403" s="16"/>
    </row>
    <row r="404">
      <c r="A404" s="22"/>
      <c r="B404" s="27"/>
      <c r="C404" s="22"/>
      <c r="D404" s="16"/>
      <c r="I404" s="16"/>
    </row>
    <row r="405">
      <c r="A405" s="22"/>
      <c r="B405" s="27"/>
      <c r="C405" s="22"/>
      <c r="D405" s="16"/>
      <c r="I405" s="16"/>
    </row>
    <row r="406">
      <c r="A406" s="22"/>
      <c r="B406" s="27"/>
      <c r="C406" s="22"/>
      <c r="D406" s="16"/>
      <c r="I406" s="16"/>
    </row>
    <row r="407">
      <c r="A407" s="22"/>
      <c r="B407" s="27"/>
      <c r="C407" s="22"/>
      <c r="D407" s="16"/>
      <c r="I407" s="16"/>
    </row>
    <row r="408">
      <c r="A408" s="22"/>
      <c r="B408" s="27"/>
      <c r="C408" s="22"/>
      <c r="D408" s="16"/>
      <c r="I408" s="16"/>
    </row>
    <row r="409">
      <c r="A409" s="22"/>
      <c r="B409" s="27"/>
      <c r="C409" s="22"/>
      <c r="D409" s="16"/>
      <c r="I409" s="16"/>
    </row>
    <row r="410">
      <c r="A410" s="22"/>
      <c r="B410" s="27"/>
      <c r="C410" s="22"/>
      <c r="D410" s="16"/>
      <c r="I410" s="16"/>
    </row>
    <row r="411">
      <c r="A411" s="22"/>
      <c r="B411" s="27"/>
      <c r="C411" s="22"/>
      <c r="D411" s="16"/>
      <c r="I411" s="16"/>
    </row>
    <row r="412">
      <c r="A412" s="22"/>
      <c r="B412" s="27"/>
      <c r="C412" s="22"/>
      <c r="D412" s="16"/>
      <c r="I412" s="16"/>
    </row>
    <row r="413">
      <c r="A413" s="22"/>
      <c r="B413" s="27"/>
      <c r="C413" s="22"/>
      <c r="D413" s="16"/>
      <c r="I413" s="16"/>
    </row>
    <row r="414">
      <c r="A414" s="22"/>
      <c r="B414" s="27"/>
      <c r="C414" s="22"/>
      <c r="D414" s="16"/>
      <c r="I414" s="16"/>
    </row>
    <row r="415">
      <c r="A415" s="22"/>
      <c r="B415" s="27"/>
      <c r="C415" s="22"/>
      <c r="D415" s="16"/>
      <c r="I415" s="16"/>
    </row>
    <row r="416">
      <c r="A416" s="22"/>
      <c r="B416" s="27"/>
      <c r="C416" s="22"/>
      <c r="D416" s="16"/>
      <c r="I416" s="16"/>
    </row>
    <row r="417">
      <c r="A417" s="22"/>
      <c r="B417" s="27"/>
      <c r="C417" s="22"/>
      <c r="D417" s="16"/>
      <c r="I417" s="16"/>
    </row>
    <row r="418">
      <c r="A418" s="22"/>
      <c r="B418" s="27"/>
      <c r="C418" s="22"/>
      <c r="D418" s="16"/>
      <c r="I418" s="16"/>
    </row>
    <row r="419">
      <c r="A419" s="22"/>
      <c r="B419" s="27"/>
      <c r="C419" s="22"/>
      <c r="D419" s="16"/>
      <c r="I419" s="16"/>
    </row>
    <row r="420">
      <c r="A420" s="22"/>
      <c r="B420" s="27"/>
      <c r="C420" s="22"/>
      <c r="D420" s="16"/>
      <c r="I420" s="16"/>
    </row>
    <row r="421">
      <c r="A421" s="22"/>
      <c r="B421" s="27"/>
      <c r="C421" s="22"/>
      <c r="D421" s="16"/>
      <c r="I421" s="16"/>
    </row>
    <row r="422">
      <c r="A422" s="22"/>
      <c r="B422" s="27"/>
      <c r="C422" s="22"/>
      <c r="D422" s="16"/>
      <c r="I422" s="16"/>
    </row>
    <row r="423">
      <c r="A423" s="22"/>
      <c r="B423" s="27"/>
      <c r="C423" s="22"/>
      <c r="D423" s="16"/>
      <c r="I423" s="16"/>
    </row>
    <row r="424">
      <c r="A424" s="22"/>
      <c r="B424" s="27"/>
      <c r="C424" s="22"/>
      <c r="D424" s="16"/>
      <c r="I424" s="16"/>
    </row>
    <row r="425">
      <c r="A425" s="22"/>
      <c r="B425" s="27"/>
      <c r="C425" s="22"/>
      <c r="D425" s="16"/>
      <c r="I425" s="16"/>
    </row>
    <row r="426">
      <c r="A426" s="22"/>
      <c r="B426" s="27"/>
      <c r="C426" s="22"/>
      <c r="D426" s="16"/>
      <c r="I426" s="16"/>
    </row>
    <row r="427">
      <c r="A427" s="22"/>
      <c r="B427" s="27"/>
      <c r="C427" s="22"/>
      <c r="D427" s="16"/>
      <c r="I427" s="16"/>
    </row>
    <row r="428">
      <c r="A428" s="22"/>
      <c r="B428" s="27"/>
      <c r="C428" s="22"/>
      <c r="D428" s="16"/>
      <c r="I428" s="16"/>
    </row>
    <row r="429">
      <c r="A429" s="22"/>
      <c r="B429" s="27"/>
      <c r="C429" s="22"/>
      <c r="D429" s="16"/>
      <c r="I429" s="16"/>
    </row>
    <row r="430">
      <c r="A430" s="22"/>
      <c r="B430" s="27"/>
      <c r="C430" s="22"/>
      <c r="D430" s="16"/>
      <c r="I430" s="16"/>
    </row>
    <row r="431">
      <c r="A431" s="22"/>
      <c r="B431" s="27"/>
      <c r="C431" s="22"/>
      <c r="D431" s="16"/>
      <c r="I431" s="16"/>
    </row>
    <row r="432">
      <c r="A432" s="22"/>
      <c r="B432" s="27"/>
      <c r="C432" s="22"/>
      <c r="D432" s="16"/>
      <c r="I432" s="16"/>
    </row>
    <row r="433">
      <c r="A433" s="22"/>
      <c r="B433" s="27"/>
      <c r="C433" s="22"/>
      <c r="D433" s="16"/>
      <c r="I433" s="16"/>
    </row>
    <row r="434">
      <c r="A434" s="22"/>
      <c r="B434" s="27"/>
      <c r="C434" s="22"/>
      <c r="D434" s="16"/>
      <c r="I434" s="16"/>
    </row>
    <row r="435">
      <c r="A435" s="22"/>
      <c r="B435" s="27"/>
      <c r="C435" s="22"/>
      <c r="D435" s="16"/>
      <c r="I435" s="16"/>
    </row>
    <row r="436">
      <c r="A436" s="22"/>
      <c r="B436" s="27"/>
      <c r="C436" s="22"/>
      <c r="D436" s="16"/>
      <c r="I436" s="16"/>
    </row>
    <row r="437">
      <c r="A437" s="22"/>
      <c r="B437" s="27"/>
      <c r="C437" s="22"/>
      <c r="D437" s="16"/>
      <c r="I437" s="16"/>
    </row>
    <row r="438">
      <c r="A438" s="22"/>
      <c r="B438" s="27"/>
      <c r="C438" s="22"/>
      <c r="D438" s="16"/>
      <c r="I438" s="16"/>
    </row>
    <row r="439">
      <c r="A439" s="22"/>
      <c r="B439" s="27"/>
      <c r="C439" s="22"/>
      <c r="D439" s="16"/>
      <c r="I439" s="16"/>
    </row>
    <row r="440">
      <c r="A440" s="22"/>
      <c r="B440" s="27"/>
      <c r="C440" s="22"/>
      <c r="D440" s="16"/>
      <c r="I440" s="16"/>
    </row>
    <row r="441">
      <c r="A441" s="22"/>
      <c r="B441" s="27"/>
      <c r="C441" s="22"/>
      <c r="D441" s="16"/>
      <c r="I441" s="16"/>
    </row>
    <row r="442">
      <c r="A442" s="22"/>
      <c r="B442" s="27"/>
      <c r="C442" s="22"/>
      <c r="D442" s="16"/>
      <c r="I442" s="16"/>
    </row>
    <row r="443">
      <c r="A443" s="22"/>
      <c r="B443" s="27"/>
      <c r="C443" s="22"/>
      <c r="D443" s="16"/>
      <c r="I443" s="16"/>
    </row>
    <row r="444">
      <c r="A444" s="22"/>
      <c r="B444" s="27"/>
      <c r="C444" s="22"/>
      <c r="D444" s="16"/>
      <c r="I444" s="16"/>
    </row>
    <row r="445">
      <c r="A445" s="22"/>
      <c r="B445" s="27"/>
      <c r="C445" s="22"/>
      <c r="D445" s="16"/>
      <c r="I445" s="16"/>
    </row>
    <row r="446">
      <c r="A446" s="22"/>
      <c r="B446" s="27"/>
      <c r="C446" s="22"/>
      <c r="D446" s="16"/>
      <c r="I446" s="16"/>
    </row>
    <row r="447">
      <c r="A447" s="22"/>
      <c r="B447" s="27"/>
      <c r="C447" s="22"/>
      <c r="D447" s="16"/>
      <c r="I447" s="16"/>
    </row>
    <row r="448">
      <c r="A448" s="22"/>
      <c r="B448" s="27"/>
      <c r="C448" s="22"/>
      <c r="D448" s="16"/>
      <c r="I448" s="16"/>
    </row>
    <row r="449">
      <c r="A449" s="22"/>
      <c r="B449" s="27"/>
      <c r="C449" s="22"/>
      <c r="D449" s="16"/>
      <c r="I449" s="16"/>
    </row>
    <row r="450">
      <c r="A450" s="22"/>
      <c r="B450" s="27"/>
      <c r="C450" s="22"/>
      <c r="D450" s="16"/>
      <c r="I450" s="16"/>
    </row>
    <row r="451">
      <c r="A451" s="22"/>
      <c r="B451" s="27"/>
      <c r="C451" s="22"/>
      <c r="D451" s="16"/>
      <c r="I451" s="16"/>
    </row>
    <row r="452">
      <c r="A452" s="22"/>
      <c r="B452" s="27"/>
      <c r="C452" s="22"/>
      <c r="D452" s="16"/>
      <c r="I452" s="16"/>
    </row>
    <row r="453">
      <c r="A453" s="22"/>
      <c r="B453" s="27"/>
      <c r="C453" s="22"/>
      <c r="D453" s="16"/>
      <c r="I453" s="16"/>
    </row>
    <row r="454">
      <c r="A454" s="22"/>
      <c r="B454" s="27"/>
      <c r="C454" s="22"/>
      <c r="D454" s="16"/>
      <c r="I454" s="16"/>
    </row>
    <row r="455">
      <c r="A455" s="22"/>
      <c r="B455" s="27"/>
      <c r="C455" s="22"/>
      <c r="D455" s="16"/>
      <c r="I455" s="16"/>
    </row>
    <row r="456">
      <c r="A456" s="22"/>
      <c r="B456" s="27"/>
      <c r="C456" s="22"/>
      <c r="D456" s="16"/>
      <c r="I456" s="16"/>
    </row>
    <row r="457">
      <c r="A457" s="22"/>
      <c r="B457" s="27"/>
      <c r="C457" s="22"/>
      <c r="D457" s="16"/>
      <c r="I457" s="16"/>
    </row>
    <row r="458">
      <c r="A458" s="22"/>
      <c r="B458" s="27"/>
      <c r="C458" s="22"/>
      <c r="D458" s="16"/>
      <c r="I458" s="16"/>
    </row>
    <row r="459">
      <c r="A459" s="22"/>
      <c r="B459" s="27"/>
      <c r="C459" s="22"/>
      <c r="D459" s="16"/>
      <c r="I459" s="16"/>
    </row>
    <row r="460">
      <c r="A460" s="22"/>
      <c r="B460" s="27"/>
      <c r="C460" s="22"/>
      <c r="D460" s="16"/>
      <c r="I460" s="16"/>
    </row>
    <row r="461">
      <c r="A461" s="22"/>
      <c r="B461" s="27"/>
      <c r="C461" s="22"/>
      <c r="D461" s="16"/>
      <c r="I461" s="16"/>
    </row>
    <row r="462">
      <c r="A462" s="22"/>
      <c r="B462" s="27"/>
      <c r="C462" s="22"/>
      <c r="D462" s="16"/>
      <c r="I462" s="16"/>
    </row>
    <row r="463">
      <c r="A463" s="22"/>
      <c r="B463" s="27"/>
      <c r="C463" s="22"/>
      <c r="D463" s="16"/>
      <c r="I463" s="16"/>
    </row>
    <row r="464">
      <c r="A464" s="22"/>
      <c r="B464" s="27"/>
      <c r="C464" s="22"/>
      <c r="D464" s="16"/>
      <c r="I464" s="16"/>
    </row>
    <row r="465">
      <c r="A465" s="22"/>
      <c r="B465" s="27"/>
      <c r="C465" s="22"/>
      <c r="D465" s="16"/>
      <c r="I465" s="16"/>
    </row>
    <row r="466">
      <c r="A466" s="22"/>
      <c r="B466" s="27"/>
      <c r="C466" s="22"/>
      <c r="D466" s="16"/>
      <c r="I466" s="16"/>
    </row>
    <row r="467">
      <c r="A467" s="22"/>
      <c r="B467" s="27"/>
      <c r="C467" s="22"/>
      <c r="D467" s="16"/>
      <c r="I467" s="16"/>
    </row>
    <row r="468">
      <c r="A468" s="22"/>
      <c r="B468" s="27"/>
      <c r="C468" s="22"/>
      <c r="D468" s="16"/>
      <c r="I468" s="16"/>
    </row>
    <row r="469">
      <c r="A469" s="22"/>
      <c r="B469" s="27"/>
      <c r="C469" s="22"/>
      <c r="D469" s="16"/>
      <c r="I469" s="16"/>
    </row>
    <row r="470">
      <c r="A470" s="22"/>
      <c r="B470" s="27"/>
      <c r="C470" s="22"/>
      <c r="D470" s="16"/>
      <c r="I470" s="16"/>
    </row>
    <row r="471">
      <c r="A471" s="22"/>
      <c r="B471" s="27"/>
      <c r="C471" s="22"/>
      <c r="D471" s="16"/>
      <c r="I471" s="16"/>
    </row>
    <row r="472">
      <c r="A472" s="22"/>
      <c r="B472" s="27"/>
      <c r="C472" s="22"/>
      <c r="D472" s="16"/>
      <c r="I472" s="16"/>
    </row>
    <row r="473">
      <c r="A473" s="22"/>
      <c r="B473" s="27"/>
      <c r="C473" s="22"/>
      <c r="D473" s="16"/>
      <c r="I473" s="16"/>
    </row>
    <row r="474">
      <c r="A474" s="22"/>
      <c r="B474" s="27"/>
      <c r="C474" s="22"/>
      <c r="D474" s="16"/>
      <c r="I474" s="16"/>
    </row>
    <row r="475">
      <c r="A475" s="22"/>
      <c r="B475" s="27"/>
      <c r="C475" s="22"/>
      <c r="D475" s="16"/>
      <c r="I475" s="16"/>
    </row>
    <row r="476">
      <c r="A476" s="22"/>
      <c r="B476" s="27"/>
      <c r="C476" s="22"/>
      <c r="D476" s="16"/>
      <c r="I476" s="16"/>
    </row>
    <row r="477">
      <c r="A477" s="22"/>
      <c r="B477" s="27"/>
      <c r="C477" s="22"/>
      <c r="D477" s="16"/>
      <c r="I477" s="16"/>
    </row>
    <row r="478">
      <c r="A478" s="22"/>
      <c r="B478" s="27"/>
      <c r="C478" s="22"/>
      <c r="D478" s="16"/>
      <c r="I478" s="16"/>
    </row>
    <row r="479">
      <c r="A479" s="22"/>
      <c r="B479" s="27"/>
      <c r="C479" s="22"/>
      <c r="D479" s="16"/>
      <c r="I479" s="16"/>
    </row>
    <row r="480">
      <c r="A480" s="22"/>
      <c r="B480" s="27"/>
      <c r="C480" s="22"/>
      <c r="D480" s="16"/>
      <c r="I480" s="16"/>
    </row>
    <row r="481">
      <c r="A481" s="22"/>
      <c r="B481" s="27"/>
      <c r="C481" s="22"/>
      <c r="D481" s="16"/>
      <c r="I481" s="16"/>
    </row>
    <row r="482">
      <c r="A482" s="22"/>
      <c r="B482" s="27"/>
      <c r="C482" s="22"/>
      <c r="D482" s="16"/>
      <c r="I482" s="16"/>
    </row>
    <row r="483">
      <c r="A483" s="22"/>
      <c r="B483" s="27"/>
      <c r="C483" s="22"/>
      <c r="D483" s="16"/>
      <c r="I483" s="16"/>
    </row>
    <row r="484">
      <c r="A484" s="22"/>
      <c r="B484" s="27"/>
      <c r="C484" s="22"/>
      <c r="D484" s="16"/>
      <c r="I484" s="16"/>
    </row>
    <row r="485">
      <c r="A485" s="22"/>
      <c r="B485" s="27"/>
      <c r="C485" s="22"/>
      <c r="D485" s="16"/>
      <c r="I485" s="16"/>
    </row>
    <row r="486">
      <c r="A486" s="22"/>
      <c r="B486" s="27"/>
      <c r="C486" s="22"/>
      <c r="D486" s="16"/>
      <c r="I486" s="16"/>
    </row>
    <row r="487">
      <c r="A487" s="22"/>
      <c r="B487" s="27"/>
      <c r="C487" s="22"/>
      <c r="D487" s="16"/>
      <c r="I487" s="16"/>
    </row>
    <row r="488">
      <c r="A488" s="22"/>
      <c r="B488" s="27"/>
      <c r="C488" s="22"/>
      <c r="D488" s="16"/>
      <c r="I488" s="16"/>
    </row>
    <row r="489">
      <c r="A489" s="22"/>
      <c r="B489" s="27"/>
      <c r="C489" s="22"/>
      <c r="D489" s="16"/>
      <c r="I489" s="16"/>
    </row>
    <row r="490">
      <c r="A490" s="22"/>
      <c r="B490" s="27"/>
      <c r="C490" s="22"/>
      <c r="D490" s="16"/>
      <c r="I490" s="16"/>
    </row>
    <row r="491">
      <c r="A491" s="22"/>
      <c r="B491" s="27"/>
      <c r="C491" s="22"/>
      <c r="D491" s="16"/>
      <c r="I491" s="16"/>
    </row>
    <row r="492">
      <c r="A492" s="22"/>
      <c r="B492" s="27"/>
      <c r="C492" s="22"/>
      <c r="D492" s="16"/>
      <c r="I492" s="16"/>
    </row>
    <row r="493">
      <c r="A493" s="22"/>
      <c r="B493" s="27"/>
      <c r="C493" s="22"/>
      <c r="D493" s="16"/>
      <c r="I493" s="16"/>
    </row>
    <row r="494">
      <c r="A494" s="22"/>
      <c r="B494" s="27"/>
      <c r="C494" s="22"/>
      <c r="D494" s="16"/>
      <c r="I494" s="16"/>
    </row>
    <row r="495">
      <c r="A495" s="22"/>
      <c r="B495" s="27"/>
      <c r="C495" s="22"/>
      <c r="D495" s="16"/>
      <c r="I495" s="16"/>
    </row>
    <row r="496">
      <c r="A496" s="22"/>
      <c r="B496" s="27"/>
      <c r="C496" s="22"/>
      <c r="D496" s="16"/>
      <c r="I496" s="16"/>
    </row>
    <row r="497">
      <c r="A497" s="22"/>
      <c r="B497" s="27"/>
      <c r="C497" s="22"/>
      <c r="D497" s="16"/>
      <c r="I497" s="16"/>
    </row>
    <row r="498">
      <c r="A498" s="22"/>
      <c r="B498" s="27"/>
      <c r="C498" s="22"/>
      <c r="D498" s="16"/>
      <c r="I498" s="16"/>
    </row>
    <row r="499">
      <c r="A499" s="22"/>
      <c r="B499" s="27"/>
      <c r="C499" s="22"/>
      <c r="D499" s="16"/>
      <c r="I499" s="16"/>
    </row>
    <row r="500">
      <c r="A500" s="22"/>
      <c r="B500" s="27"/>
      <c r="C500" s="22"/>
      <c r="D500" s="16"/>
      <c r="I500" s="16"/>
    </row>
    <row r="501">
      <c r="A501" s="22"/>
      <c r="B501" s="27"/>
      <c r="C501" s="22"/>
      <c r="D501" s="16"/>
      <c r="I501" s="16"/>
    </row>
    <row r="502">
      <c r="A502" s="22"/>
      <c r="B502" s="27"/>
      <c r="C502" s="22"/>
      <c r="D502" s="16"/>
      <c r="I502" s="16"/>
    </row>
    <row r="503">
      <c r="A503" s="22"/>
      <c r="B503" s="27"/>
      <c r="C503" s="22"/>
      <c r="D503" s="16"/>
      <c r="I503" s="16"/>
    </row>
    <row r="504">
      <c r="A504" s="22"/>
      <c r="B504" s="27"/>
      <c r="C504" s="22"/>
      <c r="D504" s="16"/>
      <c r="I504" s="16"/>
    </row>
    <row r="505">
      <c r="A505" s="22"/>
      <c r="B505" s="27"/>
      <c r="C505" s="22"/>
      <c r="D505" s="16"/>
      <c r="I505" s="16"/>
    </row>
    <row r="506">
      <c r="A506" s="22"/>
      <c r="B506" s="27"/>
      <c r="C506" s="22"/>
      <c r="D506" s="16"/>
      <c r="I506" s="16"/>
    </row>
    <row r="507">
      <c r="A507" s="22"/>
      <c r="B507" s="27"/>
      <c r="C507" s="22"/>
      <c r="D507" s="16"/>
      <c r="I507" s="16"/>
    </row>
    <row r="508">
      <c r="A508" s="22"/>
      <c r="B508" s="27"/>
      <c r="C508" s="22"/>
      <c r="D508" s="16"/>
      <c r="I508" s="16"/>
    </row>
    <row r="509">
      <c r="A509" s="22"/>
      <c r="B509" s="27"/>
      <c r="C509" s="22"/>
      <c r="D509" s="16"/>
      <c r="I509" s="16"/>
    </row>
    <row r="510">
      <c r="A510" s="22"/>
      <c r="B510" s="27"/>
      <c r="C510" s="22"/>
      <c r="D510" s="16"/>
      <c r="I510" s="16"/>
    </row>
    <row r="511">
      <c r="A511" s="22"/>
      <c r="B511" s="27"/>
      <c r="C511" s="22"/>
      <c r="D511" s="16"/>
      <c r="I511" s="16"/>
    </row>
    <row r="512">
      <c r="A512" s="22"/>
      <c r="B512" s="27"/>
      <c r="C512" s="22"/>
      <c r="D512" s="16"/>
      <c r="I512" s="16"/>
    </row>
    <row r="513">
      <c r="A513" s="22"/>
      <c r="B513" s="27"/>
      <c r="C513" s="22"/>
      <c r="D513" s="16"/>
      <c r="I513" s="16"/>
    </row>
    <row r="514">
      <c r="A514" s="22"/>
      <c r="B514" s="27"/>
      <c r="C514" s="22"/>
      <c r="D514" s="16"/>
      <c r="I514" s="16"/>
    </row>
    <row r="515">
      <c r="A515" s="22"/>
      <c r="B515" s="27"/>
      <c r="C515" s="22"/>
      <c r="D515" s="16"/>
      <c r="I515" s="16"/>
    </row>
    <row r="516">
      <c r="A516" s="22"/>
      <c r="B516" s="27"/>
      <c r="C516" s="22"/>
      <c r="D516" s="16"/>
      <c r="I516" s="16"/>
    </row>
    <row r="517">
      <c r="A517" s="22"/>
      <c r="B517" s="27"/>
      <c r="C517" s="22"/>
      <c r="D517" s="16"/>
      <c r="I517" s="16"/>
    </row>
    <row r="518">
      <c r="A518" s="22"/>
      <c r="B518" s="27"/>
      <c r="C518" s="22"/>
      <c r="D518" s="16"/>
      <c r="I518" s="16"/>
    </row>
    <row r="519">
      <c r="A519" s="22"/>
      <c r="B519" s="27"/>
      <c r="C519" s="22"/>
      <c r="D519" s="16"/>
      <c r="I519" s="16"/>
    </row>
    <row r="520">
      <c r="A520" s="22"/>
      <c r="B520" s="27"/>
      <c r="C520" s="22"/>
      <c r="D520" s="16"/>
      <c r="I520" s="16"/>
    </row>
    <row r="521">
      <c r="A521" s="22"/>
      <c r="B521" s="27"/>
      <c r="C521" s="22"/>
      <c r="D521" s="16"/>
      <c r="I521" s="16"/>
    </row>
    <row r="522">
      <c r="A522" s="22"/>
      <c r="B522" s="27"/>
      <c r="C522" s="22"/>
      <c r="D522" s="16"/>
      <c r="I522" s="16"/>
    </row>
    <row r="523">
      <c r="A523" s="22"/>
      <c r="B523" s="27"/>
      <c r="C523" s="22"/>
      <c r="D523" s="16"/>
      <c r="I523" s="16"/>
    </row>
    <row r="524">
      <c r="A524" s="22"/>
      <c r="B524" s="27"/>
      <c r="C524" s="22"/>
      <c r="D524" s="16"/>
      <c r="I524" s="16"/>
    </row>
    <row r="525">
      <c r="A525" s="22"/>
      <c r="B525" s="27"/>
      <c r="C525" s="22"/>
      <c r="D525" s="16"/>
      <c r="I525" s="16"/>
    </row>
    <row r="526">
      <c r="A526" s="22"/>
      <c r="B526" s="27"/>
      <c r="C526" s="22"/>
      <c r="D526" s="16"/>
      <c r="I526" s="16"/>
    </row>
    <row r="527">
      <c r="A527" s="22"/>
      <c r="B527" s="27"/>
      <c r="C527" s="22"/>
      <c r="D527" s="16"/>
      <c r="I527" s="16"/>
    </row>
    <row r="528">
      <c r="A528" s="22"/>
      <c r="B528" s="27"/>
      <c r="C528" s="22"/>
      <c r="D528" s="16"/>
      <c r="I528" s="16"/>
    </row>
    <row r="529">
      <c r="A529" s="22"/>
      <c r="B529" s="27"/>
      <c r="C529" s="22"/>
      <c r="D529" s="16"/>
      <c r="I529" s="16"/>
    </row>
    <row r="530">
      <c r="A530" s="22"/>
      <c r="B530" s="27"/>
      <c r="C530" s="22"/>
      <c r="D530" s="16"/>
      <c r="I530" s="16"/>
    </row>
    <row r="531">
      <c r="A531" s="22"/>
      <c r="B531" s="27"/>
      <c r="C531" s="22"/>
      <c r="D531" s="16"/>
      <c r="I531" s="16"/>
    </row>
    <row r="532">
      <c r="A532" s="22"/>
      <c r="B532" s="27"/>
      <c r="C532" s="22"/>
      <c r="D532" s="16"/>
      <c r="I532" s="16"/>
    </row>
    <row r="533">
      <c r="A533" s="22"/>
      <c r="B533" s="27"/>
      <c r="C533" s="22"/>
      <c r="D533" s="16"/>
      <c r="I533" s="16"/>
    </row>
    <row r="534">
      <c r="A534" s="22"/>
      <c r="B534" s="27"/>
      <c r="C534" s="22"/>
      <c r="D534" s="16"/>
      <c r="I534" s="16"/>
    </row>
    <row r="535">
      <c r="A535" s="22"/>
      <c r="B535" s="27"/>
      <c r="C535" s="22"/>
      <c r="D535" s="16"/>
      <c r="I535" s="16"/>
    </row>
    <row r="536">
      <c r="A536" s="22"/>
      <c r="B536" s="27"/>
      <c r="C536" s="22"/>
      <c r="D536" s="16"/>
      <c r="I536" s="16"/>
    </row>
    <row r="537">
      <c r="A537" s="22"/>
      <c r="B537" s="27"/>
      <c r="C537" s="22"/>
      <c r="D537" s="16"/>
      <c r="I537" s="16"/>
    </row>
    <row r="538">
      <c r="A538" s="22"/>
      <c r="B538" s="27"/>
      <c r="C538" s="22"/>
      <c r="D538" s="16"/>
      <c r="I538" s="16"/>
    </row>
    <row r="539">
      <c r="A539" s="22"/>
      <c r="B539" s="27"/>
      <c r="C539" s="22"/>
      <c r="D539" s="16"/>
      <c r="I539" s="16"/>
    </row>
    <row r="540">
      <c r="A540" s="22"/>
      <c r="B540" s="27"/>
      <c r="C540" s="22"/>
      <c r="D540" s="16"/>
      <c r="I540" s="16"/>
    </row>
    <row r="541">
      <c r="A541" s="22"/>
      <c r="B541" s="27"/>
      <c r="C541" s="22"/>
      <c r="D541" s="16"/>
      <c r="I541" s="16"/>
    </row>
    <row r="542">
      <c r="A542" s="22"/>
      <c r="B542" s="27"/>
      <c r="C542" s="22"/>
      <c r="D542" s="16"/>
      <c r="I542" s="16"/>
    </row>
    <row r="543">
      <c r="A543" s="22"/>
      <c r="B543" s="27"/>
      <c r="C543" s="22"/>
      <c r="D543" s="16"/>
      <c r="I543" s="16"/>
    </row>
    <row r="544">
      <c r="A544" s="22"/>
      <c r="B544" s="27"/>
      <c r="C544" s="22"/>
      <c r="D544" s="16"/>
      <c r="I544" s="16"/>
    </row>
    <row r="545">
      <c r="A545" s="22"/>
      <c r="B545" s="27"/>
      <c r="C545" s="22"/>
      <c r="D545" s="16"/>
      <c r="I545" s="16"/>
    </row>
    <row r="546">
      <c r="A546" s="22"/>
      <c r="B546" s="27"/>
      <c r="C546" s="22"/>
      <c r="D546" s="16"/>
      <c r="I546" s="16"/>
    </row>
    <row r="547">
      <c r="A547" s="22"/>
      <c r="B547" s="27"/>
      <c r="C547" s="22"/>
      <c r="D547" s="16"/>
      <c r="I547" s="16"/>
    </row>
    <row r="548">
      <c r="A548" s="22"/>
      <c r="B548" s="27"/>
      <c r="C548" s="22"/>
      <c r="D548" s="16"/>
      <c r="I548" s="16"/>
    </row>
    <row r="549">
      <c r="A549" s="22"/>
      <c r="B549" s="27"/>
      <c r="C549" s="22"/>
      <c r="D549" s="16"/>
      <c r="I549" s="16"/>
    </row>
    <row r="550">
      <c r="A550" s="22"/>
      <c r="B550" s="27"/>
      <c r="C550" s="22"/>
      <c r="D550" s="16"/>
      <c r="I550" s="16"/>
    </row>
    <row r="551">
      <c r="A551" s="22"/>
      <c r="B551" s="27"/>
      <c r="C551" s="22"/>
      <c r="D551" s="16"/>
      <c r="I551" s="16"/>
    </row>
    <row r="552">
      <c r="A552" s="22"/>
      <c r="B552" s="27"/>
      <c r="C552" s="22"/>
      <c r="D552" s="16"/>
      <c r="I552" s="16"/>
    </row>
    <row r="553">
      <c r="A553" s="22"/>
      <c r="B553" s="27"/>
      <c r="C553" s="22"/>
      <c r="D553" s="16"/>
      <c r="I553" s="16"/>
    </row>
    <row r="554">
      <c r="A554" s="22"/>
      <c r="B554" s="27"/>
      <c r="C554" s="22"/>
      <c r="D554" s="16"/>
      <c r="I554" s="16"/>
    </row>
    <row r="555">
      <c r="A555" s="22"/>
      <c r="B555" s="27"/>
      <c r="C555" s="22"/>
      <c r="D555" s="16"/>
      <c r="I555" s="16"/>
    </row>
    <row r="556">
      <c r="A556" s="22"/>
      <c r="B556" s="27"/>
      <c r="C556" s="22"/>
      <c r="D556" s="16"/>
      <c r="I556" s="16"/>
    </row>
    <row r="557">
      <c r="A557" s="22"/>
      <c r="B557" s="27"/>
      <c r="C557" s="22"/>
      <c r="D557" s="16"/>
      <c r="I557" s="16"/>
    </row>
    <row r="558">
      <c r="A558" s="22"/>
      <c r="B558" s="27"/>
      <c r="C558" s="22"/>
      <c r="D558" s="16"/>
      <c r="I558" s="16"/>
    </row>
    <row r="559">
      <c r="A559" s="22"/>
      <c r="B559" s="27"/>
      <c r="C559" s="22"/>
      <c r="D559" s="16"/>
      <c r="I559" s="16"/>
    </row>
    <row r="560">
      <c r="A560" s="22"/>
      <c r="B560" s="27"/>
      <c r="C560" s="22"/>
      <c r="D560" s="16"/>
      <c r="I560" s="16"/>
    </row>
    <row r="561">
      <c r="A561" s="22"/>
      <c r="B561" s="27"/>
      <c r="C561" s="22"/>
      <c r="D561" s="16"/>
      <c r="I561" s="16"/>
    </row>
    <row r="562">
      <c r="A562" s="22"/>
      <c r="B562" s="27"/>
      <c r="C562" s="22"/>
      <c r="D562" s="16"/>
      <c r="I562" s="16"/>
    </row>
    <row r="563">
      <c r="A563" s="22"/>
      <c r="B563" s="27"/>
      <c r="C563" s="22"/>
      <c r="D563" s="16"/>
      <c r="I563" s="16"/>
    </row>
    <row r="564">
      <c r="A564" s="22"/>
      <c r="B564" s="27"/>
      <c r="C564" s="22"/>
      <c r="D564" s="16"/>
      <c r="I564" s="16"/>
    </row>
    <row r="565">
      <c r="A565" s="22"/>
      <c r="B565" s="27"/>
      <c r="C565" s="22"/>
      <c r="D565" s="16"/>
      <c r="I565" s="16"/>
    </row>
    <row r="566">
      <c r="A566" s="22"/>
      <c r="B566" s="27"/>
      <c r="C566" s="22"/>
      <c r="D566" s="16"/>
      <c r="I566" s="16"/>
    </row>
    <row r="567">
      <c r="A567" s="22"/>
      <c r="B567" s="27"/>
      <c r="C567" s="22"/>
      <c r="D567" s="16"/>
      <c r="I567" s="16"/>
    </row>
    <row r="568">
      <c r="A568" s="22"/>
      <c r="B568" s="27"/>
      <c r="C568" s="22"/>
      <c r="D568" s="16"/>
      <c r="I568" s="16"/>
    </row>
    <row r="569">
      <c r="A569" s="22"/>
      <c r="B569" s="27"/>
      <c r="C569" s="22"/>
      <c r="D569" s="16"/>
      <c r="I569" s="16"/>
    </row>
    <row r="570">
      <c r="A570" s="22"/>
      <c r="B570" s="27"/>
      <c r="C570" s="22"/>
      <c r="D570" s="16"/>
      <c r="I570" s="16"/>
    </row>
    <row r="571">
      <c r="A571" s="22"/>
      <c r="B571" s="27"/>
      <c r="C571" s="22"/>
      <c r="D571" s="16"/>
      <c r="I571" s="16"/>
    </row>
    <row r="572">
      <c r="A572" s="22"/>
      <c r="B572" s="27"/>
      <c r="C572" s="22"/>
      <c r="D572" s="16"/>
      <c r="I572" s="16"/>
    </row>
    <row r="573">
      <c r="A573" s="22"/>
      <c r="B573" s="27"/>
      <c r="C573" s="22"/>
      <c r="D573" s="16"/>
      <c r="I573" s="16"/>
    </row>
    <row r="574">
      <c r="A574" s="22"/>
      <c r="B574" s="27"/>
      <c r="C574" s="22"/>
      <c r="D574" s="16"/>
      <c r="I574" s="16"/>
    </row>
    <row r="575">
      <c r="A575" s="22"/>
      <c r="B575" s="27"/>
      <c r="C575" s="22"/>
      <c r="D575" s="16"/>
      <c r="I575" s="16"/>
    </row>
    <row r="576">
      <c r="A576" s="22"/>
      <c r="B576" s="27"/>
      <c r="C576" s="22"/>
      <c r="D576" s="16"/>
      <c r="I576" s="16"/>
    </row>
    <row r="577">
      <c r="A577" s="22"/>
      <c r="B577" s="27"/>
      <c r="C577" s="22"/>
      <c r="D577" s="16"/>
      <c r="I577" s="16"/>
    </row>
    <row r="578">
      <c r="A578" s="22"/>
      <c r="B578" s="27"/>
      <c r="C578" s="22"/>
      <c r="D578" s="16"/>
      <c r="I578" s="16"/>
    </row>
    <row r="579">
      <c r="A579" s="22"/>
      <c r="B579" s="27"/>
      <c r="C579" s="22"/>
      <c r="D579" s="16"/>
      <c r="I579" s="16"/>
    </row>
    <row r="580">
      <c r="A580" s="22"/>
      <c r="B580" s="27"/>
      <c r="C580" s="22"/>
      <c r="D580" s="16"/>
      <c r="I580" s="16"/>
    </row>
    <row r="581">
      <c r="A581" s="22"/>
      <c r="B581" s="27"/>
      <c r="C581" s="22"/>
      <c r="D581" s="16"/>
      <c r="I581" s="16"/>
    </row>
    <row r="582">
      <c r="A582" s="22"/>
      <c r="B582" s="27"/>
      <c r="C582" s="22"/>
      <c r="D582" s="16"/>
      <c r="I582" s="16"/>
    </row>
    <row r="583">
      <c r="A583" s="22"/>
      <c r="B583" s="27"/>
      <c r="C583" s="22"/>
      <c r="D583" s="16"/>
      <c r="I583" s="16"/>
    </row>
    <row r="584">
      <c r="A584" s="22"/>
      <c r="B584" s="27"/>
      <c r="C584" s="22"/>
      <c r="D584" s="16"/>
      <c r="I584" s="16"/>
    </row>
    <row r="585">
      <c r="A585" s="22"/>
      <c r="B585" s="27"/>
      <c r="C585" s="22"/>
      <c r="D585" s="16"/>
      <c r="I585" s="16"/>
    </row>
    <row r="586">
      <c r="A586" s="22"/>
      <c r="B586" s="27"/>
      <c r="C586" s="22"/>
      <c r="D586" s="16"/>
      <c r="I586" s="16"/>
    </row>
    <row r="587">
      <c r="A587" s="22"/>
      <c r="B587" s="27"/>
      <c r="C587" s="22"/>
      <c r="D587" s="16"/>
      <c r="I587" s="16"/>
    </row>
    <row r="588">
      <c r="A588" s="22"/>
      <c r="B588" s="27"/>
      <c r="C588" s="22"/>
      <c r="D588" s="16"/>
      <c r="I588" s="16"/>
    </row>
    <row r="589">
      <c r="A589" s="22"/>
      <c r="B589" s="27"/>
      <c r="C589" s="22"/>
      <c r="D589" s="16"/>
      <c r="I589" s="16"/>
    </row>
    <row r="590">
      <c r="A590" s="22"/>
      <c r="B590" s="27"/>
      <c r="C590" s="22"/>
      <c r="D590" s="16"/>
      <c r="I590" s="16"/>
    </row>
    <row r="591">
      <c r="A591" s="22"/>
      <c r="B591" s="27"/>
      <c r="C591" s="22"/>
      <c r="D591" s="16"/>
      <c r="I591" s="16"/>
    </row>
    <row r="592">
      <c r="A592" s="22"/>
      <c r="B592" s="27"/>
      <c r="C592" s="22"/>
      <c r="D592" s="16"/>
      <c r="I592" s="16"/>
    </row>
    <row r="593">
      <c r="A593" s="22"/>
      <c r="B593" s="27"/>
      <c r="C593" s="22"/>
      <c r="D593" s="16"/>
      <c r="I593" s="16"/>
    </row>
    <row r="594">
      <c r="A594" s="22"/>
      <c r="B594" s="27"/>
      <c r="C594" s="22"/>
      <c r="D594" s="16"/>
      <c r="I594" s="16"/>
    </row>
    <row r="595">
      <c r="A595" s="22"/>
      <c r="B595" s="27"/>
      <c r="C595" s="22"/>
      <c r="D595" s="16"/>
      <c r="I595" s="16"/>
    </row>
    <row r="596">
      <c r="A596" s="22"/>
      <c r="B596" s="27"/>
      <c r="C596" s="22"/>
      <c r="D596" s="16"/>
      <c r="I596" s="16"/>
    </row>
    <row r="597">
      <c r="A597" s="22"/>
      <c r="B597" s="27"/>
      <c r="C597" s="22"/>
      <c r="D597" s="16"/>
      <c r="I597" s="16"/>
    </row>
    <row r="598">
      <c r="A598" s="22"/>
      <c r="B598" s="27"/>
      <c r="C598" s="22"/>
      <c r="D598" s="16"/>
      <c r="I598" s="16"/>
    </row>
    <row r="599">
      <c r="A599" s="22"/>
      <c r="B599" s="27"/>
      <c r="C599" s="22"/>
      <c r="D599" s="16"/>
      <c r="I599" s="16"/>
    </row>
    <row r="600">
      <c r="A600" s="22"/>
      <c r="B600" s="27"/>
      <c r="C600" s="22"/>
      <c r="D600" s="16"/>
      <c r="I600" s="16"/>
    </row>
    <row r="601">
      <c r="A601" s="22"/>
      <c r="B601" s="27"/>
      <c r="C601" s="22"/>
      <c r="D601" s="16"/>
      <c r="I601" s="16"/>
    </row>
    <row r="602">
      <c r="A602" s="22"/>
      <c r="B602" s="27"/>
      <c r="C602" s="22"/>
      <c r="D602" s="16"/>
      <c r="I602" s="16"/>
    </row>
    <row r="603">
      <c r="A603" s="22"/>
      <c r="B603" s="27"/>
      <c r="C603" s="22"/>
      <c r="D603" s="16"/>
      <c r="I603" s="16"/>
    </row>
    <row r="604">
      <c r="A604" s="22"/>
      <c r="B604" s="27"/>
      <c r="C604" s="22"/>
      <c r="D604" s="16"/>
      <c r="I604" s="16"/>
    </row>
    <row r="605">
      <c r="A605" s="22"/>
      <c r="B605" s="27"/>
      <c r="C605" s="22"/>
      <c r="D605" s="16"/>
      <c r="I605" s="16"/>
    </row>
    <row r="606">
      <c r="A606" s="22"/>
      <c r="B606" s="27"/>
      <c r="C606" s="22"/>
      <c r="D606" s="16"/>
      <c r="I606" s="16"/>
    </row>
    <row r="607">
      <c r="A607" s="22"/>
      <c r="B607" s="27"/>
      <c r="C607" s="22"/>
      <c r="D607" s="16"/>
      <c r="I607" s="16"/>
    </row>
    <row r="608">
      <c r="A608" s="22"/>
      <c r="B608" s="27"/>
      <c r="C608" s="22"/>
      <c r="D608" s="16"/>
      <c r="I608" s="16"/>
    </row>
    <row r="609">
      <c r="A609" s="22"/>
      <c r="B609" s="27"/>
      <c r="C609" s="22"/>
      <c r="D609" s="16"/>
      <c r="I609" s="16"/>
    </row>
    <row r="610">
      <c r="A610" s="22"/>
      <c r="B610" s="27"/>
      <c r="C610" s="22"/>
      <c r="D610" s="16"/>
      <c r="I610" s="16"/>
    </row>
    <row r="611">
      <c r="A611" s="22"/>
      <c r="B611" s="27"/>
      <c r="C611" s="22"/>
      <c r="D611" s="16"/>
      <c r="I611" s="16"/>
    </row>
    <row r="612">
      <c r="A612" s="22"/>
      <c r="B612" s="27"/>
      <c r="C612" s="22"/>
      <c r="D612" s="16"/>
      <c r="I612" s="16"/>
    </row>
    <row r="613">
      <c r="A613" s="22"/>
      <c r="B613" s="27"/>
      <c r="C613" s="22"/>
      <c r="D613" s="16"/>
      <c r="I613" s="16"/>
    </row>
    <row r="614">
      <c r="A614" s="22"/>
      <c r="B614" s="27"/>
      <c r="C614" s="22"/>
      <c r="D614" s="16"/>
      <c r="I614" s="16"/>
    </row>
    <row r="615">
      <c r="A615" s="22"/>
      <c r="B615" s="27"/>
      <c r="C615" s="22"/>
      <c r="D615" s="16"/>
      <c r="I615" s="16"/>
    </row>
    <row r="616">
      <c r="A616" s="22"/>
      <c r="B616" s="27"/>
      <c r="C616" s="22"/>
      <c r="D616" s="16"/>
      <c r="I616" s="16"/>
    </row>
    <row r="617">
      <c r="A617" s="22"/>
      <c r="B617" s="27"/>
      <c r="C617" s="22"/>
      <c r="D617" s="16"/>
      <c r="I617" s="16"/>
    </row>
    <row r="618">
      <c r="A618" s="22"/>
      <c r="B618" s="27"/>
      <c r="C618" s="22"/>
      <c r="D618" s="16"/>
      <c r="I618" s="16"/>
    </row>
    <row r="619">
      <c r="A619" s="22"/>
      <c r="B619" s="27"/>
      <c r="C619" s="22"/>
      <c r="D619" s="16"/>
      <c r="I619" s="16"/>
    </row>
    <row r="620">
      <c r="A620" s="22"/>
      <c r="B620" s="27"/>
      <c r="C620" s="22"/>
      <c r="D620" s="16"/>
      <c r="I620" s="16"/>
    </row>
    <row r="621">
      <c r="A621" s="22"/>
      <c r="B621" s="27"/>
      <c r="C621" s="22"/>
      <c r="D621" s="16"/>
      <c r="I621" s="16"/>
    </row>
    <row r="622">
      <c r="A622" s="22"/>
      <c r="B622" s="27"/>
      <c r="C622" s="22"/>
      <c r="D622" s="16"/>
      <c r="I622" s="16"/>
    </row>
    <row r="623">
      <c r="A623" s="22"/>
      <c r="B623" s="27"/>
      <c r="C623" s="22"/>
      <c r="D623" s="16"/>
      <c r="I623" s="16"/>
    </row>
    <row r="624">
      <c r="A624" s="22"/>
      <c r="B624" s="27"/>
      <c r="C624" s="22"/>
      <c r="D624" s="16"/>
      <c r="I624" s="16"/>
    </row>
    <row r="625">
      <c r="A625" s="22"/>
      <c r="B625" s="27"/>
      <c r="C625" s="22"/>
      <c r="D625" s="16"/>
      <c r="I625" s="16"/>
    </row>
    <row r="626">
      <c r="A626" s="22"/>
      <c r="B626" s="27"/>
      <c r="C626" s="22"/>
      <c r="D626" s="16"/>
      <c r="I626" s="16"/>
    </row>
    <row r="627">
      <c r="A627" s="22"/>
      <c r="B627" s="27"/>
      <c r="C627" s="22"/>
      <c r="D627" s="16"/>
      <c r="I627" s="16"/>
    </row>
    <row r="628">
      <c r="A628" s="22"/>
      <c r="B628" s="27"/>
      <c r="C628" s="22"/>
      <c r="D628" s="16"/>
      <c r="I628" s="16"/>
    </row>
    <row r="629">
      <c r="A629" s="22"/>
      <c r="B629" s="27"/>
      <c r="C629" s="22"/>
      <c r="D629" s="16"/>
      <c r="I629" s="16"/>
    </row>
    <row r="630">
      <c r="A630" s="22"/>
      <c r="B630" s="27"/>
      <c r="C630" s="22"/>
      <c r="D630" s="16"/>
      <c r="I630" s="16"/>
    </row>
    <row r="631">
      <c r="A631" s="22"/>
      <c r="B631" s="27"/>
      <c r="C631" s="22"/>
      <c r="D631" s="16"/>
      <c r="I631" s="16"/>
    </row>
    <row r="632">
      <c r="A632" s="22"/>
      <c r="B632" s="27"/>
      <c r="C632" s="22"/>
      <c r="D632" s="16"/>
      <c r="I632" s="16"/>
    </row>
    <row r="633">
      <c r="A633" s="22"/>
      <c r="B633" s="27"/>
      <c r="C633" s="22"/>
      <c r="D633" s="16"/>
      <c r="I633" s="16"/>
    </row>
    <row r="634">
      <c r="A634" s="22"/>
      <c r="B634" s="27"/>
      <c r="C634" s="22"/>
      <c r="D634" s="16"/>
      <c r="I634" s="16"/>
    </row>
    <row r="635">
      <c r="A635" s="22"/>
      <c r="B635" s="27"/>
      <c r="C635" s="22"/>
      <c r="D635" s="16"/>
      <c r="I635" s="16"/>
    </row>
    <row r="636">
      <c r="A636" s="22"/>
      <c r="B636" s="27"/>
      <c r="C636" s="22"/>
      <c r="D636" s="16"/>
      <c r="I636" s="16"/>
    </row>
    <row r="637">
      <c r="A637" s="22"/>
      <c r="B637" s="27"/>
      <c r="C637" s="22"/>
      <c r="D637" s="16"/>
      <c r="I637" s="16"/>
    </row>
    <row r="638">
      <c r="A638" s="22"/>
      <c r="B638" s="27"/>
      <c r="C638" s="22"/>
      <c r="D638" s="16"/>
      <c r="I638" s="16"/>
    </row>
    <row r="639">
      <c r="A639" s="22"/>
      <c r="B639" s="27"/>
      <c r="C639" s="22"/>
      <c r="D639" s="16"/>
      <c r="I639" s="16"/>
    </row>
    <row r="640">
      <c r="A640" s="22"/>
      <c r="B640" s="27"/>
      <c r="C640" s="22"/>
      <c r="D640" s="16"/>
      <c r="I640" s="16"/>
    </row>
    <row r="641">
      <c r="A641" s="22"/>
      <c r="B641" s="27"/>
      <c r="C641" s="22"/>
      <c r="D641" s="16"/>
      <c r="I641" s="16"/>
    </row>
    <row r="642">
      <c r="A642" s="22"/>
      <c r="B642" s="27"/>
      <c r="C642" s="22"/>
      <c r="D642" s="16"/>
      <c r="I642" s="16"/>
    </row>
    <row r="643">
      <c r="A643" s="22"/>
      <c r="B643" s="27"/>
      <c r="C643" s="22"/>
      <c r="D643" s="16"/>
      <c r="I643" s="16"/>
    </row>
    <row r="644">
      <c r="A644" s="22"/>
      <c r="B644" s="27"/>
      <c r="C644" s="22"/>
      <c r="D644" s="16"/>
      <c r="I644" s="16"/>
    </row>
    <row r="645">
      <c r="A645" s="22"/>
      <c r="B645" s="27"/>
      <c r="C645" s="22"/>
      <c r="D645" s="16"/>
      <c r="I645" s="16"/>
    </row>
    <row r="646">
      <c r="A646" s="22"/>
      <c r="B646" s="27"/>
      <c r="C646" s="22"/>
      <c r="D646" s="16"/>
      <c r="I646" s="16"/>
    </row>
    <row r="647">
      <c r="A647" s="22"/>
      <c r="B647" s="27"/>
      <c r="C647" s="22"/>
      <c r="D647" s="16"/>
      <c r="I647" s="16"/>
    </row>
    <row r="648">
      <c r="A648" s="22"/>
      <c r="B648" s="27"/>
      <c r="C648" s="22"/>
      <c r="D648" s="16"/>
      <c r="I648" s="16"/>
    </row>
    <row r="649">
      <c r="A649" s="22"/>
      <c r="B649" s="27"/>
      <c r="C649" s="22"/>
      <c r="D649" s="16"/>
      <c r="I649" s="16"/>
    </row>
    <row r="650">
      <c r="A650" s="22"/>
      <c r="B650" s="27"/>
      <c r="C650" s="22"/>
      <c r="D650" s="16"/>
      <c r="I650" s="16"/>
    </row>
    <row r="651">
      <c r="A651" s="22"/>
      <c r="B651" s="27"/>
      <c r="C651" s="22"/>
      <c r="D651" s="16"/>
      <c r="I651" s="16"/>
    </row>
    <row r="652">
      <c r="A652" s="22"/>
      <c r="B652" s="27"/>
      <c r="C652" s="22"/>
      <c r="D652" s="16"/>
      <c r="I652" s="16"/>
    </row>
    <row r="653">
      <c r="A653" s="22"/>
      <c r="B653" s="27"/>
      <c r="C653" s="22"/>
      <c r="D653" s="16"/>
      <c r="I653" s="16"/>
    </row>
    <row r="654">
      <c r="A654" s="22"/>
      <c r="B654" s="27"/>
      <c r="C654" s="22"/>
      <c r="D654" s="16"/>
      <c r="I654" s="16"/>
    </row>
    <row r="655">
      <c r="A655" s="22"/>
      <c r="B655" s="27"/>
      <c r="C655" s="22"/>
      <c r="D655" s="16"/>
      <c r="I655" s="16"/>
    </row>
    <row r="656">
      <c r="A656" s="22"/>
      <c r="B656" s="27"/>
      <c r="C656" s="22"/>
      <c r="D656" s="16"/>
      <c r="I656" s="16"/>
    </row>
    <row r="657">
      <c r="A657" s="22"/>
      <c r="B657" s="27"/>
      <c r="C657" s="22"/>
      <c r="D657" s="16"/>
      <c r="I657" s="16"/>
    </row>
    <row r="658">
      <c r="A658" s="22"/>
      <c r="B658" s="27"/>
      <c r="C658" s="22"/>
      <c r="D658" s="16"/>
      <c r="I658" s="16"/>
    </row>
    <row r="659">
      <c r="A659" s="22"/>
      <c r="B659" s="27"/>
      <c r="C659" s="22"/>
      <c r="D659" s="16"/>
      <c r="I659" s="16"/>
    </row>
    <row r="660">
      <c r="A660" s="22"/>
      <c r="B660" s="27"/>
      <c r="C660" s="22"/>
      <c r="D660" s="16"/>
      <c r="I660" s="16"/>
    </row>
    <row r="661">
      <c r="A661" s="22"/>
      <c r="B661" s="27"/>
      <c r="C661" s="22"/>
      <c r="D661" s="16"/>
      <c r="I661" s="16"/>
    </row>
    <row r="662">
      <c r="A662" s="22"/>
      <c r="B662" s="27"/>
      <c r="C662" s="22"/>
      <c r="D662" s="16"/>
      <c r="I662" s="16"/>
    </row>
    <row r="663">
      <c r="A663" s="22"/>
      <c r="B663" s="27"/>
      <c r="C663" s="22"/>
      <c r="D663" s="16"/>
      <c r="I663" s="16"/>
    </row>
    <row r="664">
      <c r="A664" s="22"/>
      <c r="B664" s="27"/>
      <c r="C664" s="22"/>
      <c r="D664" s="16"/>
      <c r="I664" s="16"/>
    </row>
    <row r="665">
      <c r="A665" s="22"/>
      <c r="B665" s="27"/>
      <c r="C665" s="22"/>
      <c r="D665" s="16"/>
      <c r="I665" s="16"/>
    </row>
    <row r="666">
      <c r="A666" s="22"/>
      <c r="B666" s="27"/>
      <c r="C666" s="22"/>
      <c r="D666" s="16"/>
      <c r="I666" s="16"/>
    </row>
    <row r="667">
      <c r="A667" s="22"/>
      <c r="B667" s="27"/>
      <c r="C667" s="22"/>
      <c r="D667" s="16"/>
      <c r="I667" s="16"/>
    </row>
    <row r="668">
      <c r="A668" s="22"/>
      <c r="B668" s="27"/>
      <c r="C668" s="22"/>
      <c r="D668" s="16"/>
      <c r="I668" s="16"/>
    </row>
    <row r="669">
      <c r="A669" s="22"/>
      <c r="B669" s="27"/>
      <c r="C669" s="22"/>
      <c r="D669" s="16"/>
      <c r="I669" s="16"/>
    </row>
    <row r="670">
      <c r="A670" s="22"/>
      <c r="B670" s="27"/>
      <c r="C670" s="22"/>
      <c r="D670" s="16"/>
      <c r="I670" s="16"/>
    </row>
    <row r="671">
      <c r="A671" s="22"/>
      <c r="B671" s="27"/>
      <c r="C671" s="22"/>
      <c r="D671" s="16"/>
      <c r="I671" s="16"/>
    </row>
    <row r="672">
      <c r="A672" s="22"/>
      <c r="B672" s="27"/>
      <c r="C672" s="22"/>
      <c r="D672" s="16"/>
      <c r="I672" s="16"/>
    </row>
    <row r="673">
      <c r="A673" s="22"/>
      <c r="B673" s="27"/>
      <c r="C673" s="22"/>
      <c r="D673" s="16"/>
      <c r="I673" s="16"/>
    </row>
    <row r="674">
      <c r="A674" s="22"/>
      <c r="B674" s="27"/>
      <c r="C674" s="22"/>
      <c r="D674" s="16"/>
      <c r="I674" s="16"/>
    </row>
    <row r="675">
      <c r="A675" s="22"/>
      <c r="B675" s="27"/>
      <c r="C675" s="22"/>
      <c r="D675" s="16"/>
      <c r="I675" s="16"/>
    </row>
    <row r="676">
      <c r="A676" s="22"/>
      <c r="B676" s="27"/>
      <c r="C676" s="22"/>
      <c r="D676" s="16"/>
      <c r="I676" s="16"/>
    </row>
    <row r="677">
      <c r="A677" s="22"/>
      <c r="B677" s="27"/>
      <c r="C677" s="22"/>
      <c r="D677" s="16"/>
      <c r="I677" s="16"/>
    </row>
    <row r="678">
      <c r="A678" s="22"/>
      <c r="B678" s="27"/>
      <c r="C678" s="22"/>
      <c r="D678" s="16"/>
      <c r="I678" s="16"/>
    </row>
    <row r="679">
      <c r="A679" s="22"/>
      <c r="B679" s="27"/>
      <c r="C679" s="22"/>
      <c r="D679" s="16"/>
      <c r="I679" s="16"/>
    </row>
    <row r="680">
      <c r="A680" s="22"/>
      <c r="B680" s="27"/>
      <c r="C680" s="22"/>
      <c r="D680" s="16"/>
      <c r="I680" s="16"/>
    </row>
    <row r="681">
      <c r="A681" s="22"/>
      <c r="B681" s="27"/>
      <c r="C681" s="22"/>
      <c r="D681" s="16"/>
      <c r="I681" s="16"/>
    </row>
    <row r="682">
      <c r="A682" s="22"/>
      <c r="B682" s="27"/>
      <c r="C682" s="22"/>
      <c r="D682" s="16"/>
      <c r="I682" s="16"/>
    </row>
    <row r="683">
      <c r="A683" s="22"/>
      <c r="B683" s="27"/>
      <c r="C683" s="22"/>
      <c r="D683" s="16"/>
      <c r="I683" s="16"/>
    </row>
    <row r="684">
      <c r="A684" s="22"/>
      <c r="B684" s="27"/>
      <c r="C684" s="22"/>
      <c r="D684" s="16"/>
      <c r="I684" s="16"/>
    </row>
    <row r="685">
      <c r="A685" s="22"/>
      <c r="B685" s="27"/>
      <c r="C685" s="22"/>
      <c r="D685" s="16"/>
      <c r="I685" s="16"/>
    </row>
    <row r="686">
      <c r="A686" s="22"/>
      <c r="B686" s="27"/>
      <c r="C686" s="22"/>
      <c r="D686" s="16"/>
      <c r="I686" s="16"/>
    </row>
    <row r="687">
      <c r="A687" s="22"/>
      <c r="B687" s="27"/>
      <c r="C687" s="22"/>
      <c r="D687" s="16"/>
      <c r="I687" s="16"/>
    </row>
    <row r="688">
      <c r="A688" s="22"/>
      <c r="B688" s="27"/>
      <c r="C688" s="22"/>
      <c r="D688" s="16"/>
      <c r="I688" s="16"/>
    </row>
    <row r="689">
      <c r="A689" s="22"/>
      <c r="B689" s="27"/>
      <c r="C689" s="22"/>
      <c r="D689" s="16"/>
      <c r="I689" s="16"/>
    </row>
    <row r="690">
      <c r="A690" s="22"/>
      <c r="B690" s="27"/>
      <c r="C690" s="22"/>
      <c r="D690" s="16"/>
      <c r="I690" s="16"/>
    </row>
    <row r="691">
      <c r="A691" s="22"/>
      <c r="B691" s="27"/>
      <c r="C691" s="22"/>
      <c r="D691" s="16"/>
      <c r="I691" s="16"/>
    </row>
    <row r="692">
      <c r="A692" s="22"/>
      <c r="B692" s="27"/>
      <c r="C692" s="22"/>
      <c r="D692" s="16"/>
      <c r="I692" s="16"/>
    </row>
    <row r="693">
      <c r="A693" s="22"/>
      <c r="B693" s="27"/>
      <c r="C693" s="22"/>
      <c r="D693" s="16"/>
      <c r="I693" s="16"/>
    </row>
    <row r="694">
      <c r="A694" s="22"/>
      <c r="B694" s="27"/>
      <c r="C694" s="22"/>
      <c r="D694" s="16"/>
      <c r="I694" s="16"/>
    </row>
    <row r="695">
      <c r="A695" s="22"/>
      <c r="B695" s="27"/>
      <c r="C695" s="22"/>
      <c r="D695" s="16"/>
      <c r="I695" s="16"/>
    </row>
    <row r="696">
      <c r="A696" s="22"/>
      <c r="B696" s="27"/>
      <c r="C696" s="22"/>
      <c r="D696" s="16"/>
      <c r="I696" s="16"/>
    </row>
    <row r="697">
      <c r="A697" s="22"/>
      <c r="B697" s="27"/>
      <c r="C697" s="22"/>
      <c r="D697" s="16"/>
      <c r="I697" s="16"/>
    </row>
    <row r="698">
      <c r="A698" s="22"/>
      <c r="B698" s="27"/>
      <c r="C698" s="22"/>
      <c r="D698" s="16"/>
      <c r="I698" s="16"/>
    </row>
    <row r="699">
      <c r="A699" s="22"/>
      <c r="B699" s="27"/>
      <c r="C699" s="22"/>
      <c r="D699" s="16"/>
      <c r="I699" s="16"/>
    </row>
    <row r="700">
      <c r="A700" s="22"/>
      <c r="B700" s="27"/>
      <c r="C700" s="22"/>
      <c r="D700" s="16"/>
      <c r="I700" s="16"/>
    </row>
    <row r="701">
      <c r="A701" s="22"/>
      <c r="B701" s="27"/>
      <c r="C701" s="22"/>
      <c r="D701" s="16"/>
      <c r="I701" s="16"/>
    </row>
    <row r="702">
      <c r="A702" s="22"/>
      <c r="B702" s="27"/>
      <c r="C702" s="22"/>
      <c r="D702" s="16"/>
      <c r="I702" s="16"/>
    </row>
    <row r="703">
      <c r="A703" s="22"/>
      <c r="B703" s="27"/>
      <c r="C703" s="22"/>
      <c r="D703" s="16"/>
      <c r="I703" s="16"/>
    </row>
    <row r="704">
      <c r="A704" s="22"/>
      <c r="B704" s="27"/>
      <c r="C704" s="22"/>
      <c r="D704" s="16"/>
      <c r="I704" s="16"/>
    </row>
    <row r="705">
      <c r="A705" s="22"/>
      <c r="B705" s="27"/>
      <c r="C705" s="22"/>
      <c r="D705" s="16"/>
      <c r="I705" s="16"/>
    </row>
    <row r="706">
      <c r="A706" s="22"/>
      <c r="B706" s="27"/>
      <c r="C706" s="22"/>
      <c r="D706" s="16"/>
      <c r="I706" s="16"/>
    </row>
    <row r="707">
      <c r="A707" s="22"/>
      <c r="B707" s="27"/>
      <c r="C707" s="22"/>
      <c r="D707" s="16"/>
      <c r="I707" s="16"/>
    </row>
    <row r="708">
      <c r="A708" s="22"/>
      <c r="B708" s="27"/>
      <c r="C708" s="22"/>
      <c r="D708" s="16"/>
      <c r="I708" s="16"/>
    </row>
    <row r="709">
      <c r="A709" s="22"/>
      <c r="B709" s="27"/>
      <c r="C709" s="22"/>
      <c r="D709" s="16"/>
      <c r="I709" s="16"/>
    </row>
    <row r="710">
      <c r="A710" s="22"/>
      <c r="B710" s="27"/>
      <c r="C710" s="22"/>
      <c r="D710" s="16"/>
      <c r="I710" s="16"/>
    </row>
    <row r="711">
      <c r="A711" s="22"/>
      <c r="B711" s="27"/>
      <c r="C711" s="22"/>
      <c r="D711" s="16"/>
      <c r="I711" s="16"/>
    </row>
    <row r="712">
      <c r="A712" s="22"/>
      <c r="B712" s="27"/>
      <c r="C712" s="22"/>
      <c r="D712" s="16"/>
      <c r="I712" s="16"/>
    </row>
    <row r="713">
      <c r="A713" s="22"/>
      <c r="B713" s="27"/>
      <c r="C713" s="22"/>
      <c r="D713" s="16"/>
      <c r="I713" s="16"/>
    </row>
    <row r="714">
      <c r="A714" s="22"/>
      <c r="B714" s="27"/>
      <c r="C714" s="22"/>
      <c r="D714" s="16"/>
      <c r="I714" s="16"/>
    </row>
    <row r="715">
      <c r="A715" s="22"/>
      <c r="B715" s="27"/>
      <c r="C715" s="22"/>
      <c r="D715" s="16"/>
      <c r="I715" s="16"/>
    </row>
    <row r="716">
      <c r="A716" s="22"/>
      <c r="B716" s="27"/>
      <c r="C716" s="22"/>
      <c r="D716" s="16"/>
      <c r="I716" s="16"/>
    </row>
    <row r="717">
      <c r="A717" s="22"/>
      <c r="B717" s="27"/>
      <c r="C717" s="22"/>
      <c r="D717" s="16"/>
      <c r="I717" s="16"/>
    </row>
    <row r="718">
      <c r="A718" s="22"/>
      <c r="B718" s="27"/>
      <c r="C718" s="22"/>
      <c r="D718" s="16"/>
      <c r="I718" s="16"/>
    </row>
    <row r="719">
      <c r="A719" s="22"/>
      <c r="B719" s="27"/>
      <c r="C719" s="22"/>
      <c r="D719" s="16"/>
      <c r="I719" s="16"/>
    </row>
    <row r="720">
      <c r="A720" s="22"/>
      <c r="B720" s="27"/>
      <c r="C720" s="22"/>
      <c r="D720" s="16"/>
      <c r="I720" s="16"/>
    </row>
    <row r="721">
      <c r="A721" s="22"/>
      <c r="B721" s="27"/>
      <c r="C721" s="22"/>
      <c r="D721" s="16"/>
      <c r="I721" s="16"/>
    </row>
    <row r="722">
      <c r="A722" s="22"/>
      <c r="B722" s="27"/>
      <c r="C722" s="22"/>
      <c r="D722" s="16"/>
      <c r="I722" s="16"/>
    </row>
    <row r="723">
      <c r="A723" s="22"/>
      <c r="B723" s="27"/>
      <c r="C723" s="22"/>
      <c r="D723" s="16"/>
      <c r="I723" s="16"/>
    </row>
    <row r="724">
      <c r="A724" s="22"/>
      <c r="B724" s="27"/>
      <c r="C724" s="22"/>
      <c r="D724" s="16"/>
      <c r="I724" s="16"/>
    </row>
    <row r="725">
      <c r="A725" s="22"/>
      <c r="B725" s="27"/>
      <c r="C725" s="22"/>
      <c r="D725" s="16"/>
      <c r="I725" s="16"/>
    </row>
    <row r="726">
      <c r="A726" s="22"/>
      <c r="B726" s="27"/>
      <c r="C726" s="22"/>
      <c r="D726" s="16"/>
      <c r="I726" s="16"/>
    </row>
    <row r="727">
      <c r="A727" s="22"/>
      <c r="B727" s="27"/>
      <c r="C727" s="22"/>
      <c r="D727" s="16"/>
      <c r="I727" s="16"/>
    </row>
    <row r="728">
      <c r="A728" s="22"/>
      <c r="B728" s="27"/>
      <c r="C728" s="22"/>
      <c r="D728" s="16"/>
      <c r="I728" s="16"/>
    </row>
    <row r="729">
      <c r="A729" s="22"/>
      <c r="B729" s="27"/>
      <c r="C729" s="22"/>
      <c r="D729" s="16"/>
      <c r="I729" s="16"/>
    </row>
    <row r="730">
      <c r="A730" s="22"/>
      <c r="B730" s="27"/>
      <c r="C730" s="22"/>
      <c r="D730" s="16"/>
      <c r="I730" s="16"/>
    </row>
    <row r="731">
      <c r="A731" s="22"/>
      <c r="B731" s="27"/>
      <c r="C731" s="22"/>
      <c r="D731" s="16"/>
      <c r="I731" s="16"/>
    </row>
    <row r="732">
      <c r="A732" s="22"/>
      <c r="B732" s="27"/>
      <c r="C732" s="22"/>
      <c r="D732" s="16"/>
      <c r="I732" s="16"/>
    </row>
    <row r="733">
      <c r="A733" s="22"/>
      <c r="B733" s="27"/>
      <c r="C733" s="22"/>
      <c r="D733" s="16"/>
      <c r="I733" s="16"/>
    </row>
    <row r="734">
      <c r="A734" s="22"/>
      <c r="B734" s="27"/>
      <c r="C734" s="22"/>
      <c r="D734" s="16"/>
      <c r="I734" s="16"/>
    </row>
    <row r="735">
      <c r="A735" s="22"/>
      <c r="B735" s="27"/>
      <c r="C735" s="22"/>
      <c r="D735" s="16"/>
      <c r="I735" s="16"/>
    </row>
    <row r="736">
      <c r="A736" s="22"/>
      <c r="B736" s="27"/>
      <c r="C736" s="22"/>
      <c r="D736" s="16"/>
      <c r="I736" s="16"/>
    </row>
    <row r="737">
      <c r="A737" s="22"/>
      <c r="B737" s="27"/>
      <c r="C737" s="22"/>
      <c r="D737" s="16"/>
      <c r="I737" s="16"/>
    </row>
    <row r="738">
      <c r="A738" s="22"/>
      <c r="B738" s="27"/>
      <c r="C738" s="22"/>
      <c r="D738" s="16"/>
      <c r="I738" s="16"/>
    </row>
    <row r="739">
      <c r="A739" s="22"/>
      <c r="B739" s="27"/>
      <c r="C739" s="22"/>
      <c r="D739" s="16"/>
      <c r="I739" s="16"/>
    </row>
    <row r="740">
      <c r="A740" s="22"/>
      <c r="B740" s="27"/>
      <c r="C740" s="22"/>
      <c r="D740" s="16"/>
      <c r="I740" s="16"/>
    </row>
    <row r="741">
      <c r="A741" s="22"/>
      <c r="B741" s="27"/>
      <c r="C741" s="22"/>
      <c r="D741" s="16"/>
      <c r="I741" s="16"/>
    </row>
    <row r="742">
      <c r="A742" s="22"/>
      <c r="B742" s="27"/>
      <c r="C742" s="22"/>
      <c r="D742" s="16"/>
      <c r="I742" s="16"/>
    </row>
    <row r="743">
      <c r="A743" s="22"/>
      <c r="B743" s="27"/>
      <c r="C743" s="22"/>
      <c r="D743" s="16"/>
      <c r="I743" s="16"/>
    </row>
    <row r="744">
      <c r="A744" s="22"/>
      <c r="B744" s="27"/>
      <c r="C744" s="22"/>
      <c r="D744" s="16"/>
      <c r="I744" s="16"/>
    </row>
    <row r="745">
      <c r="A745" s="22"/>
      <c r="B745" s="27"/>
      <c r="C745" s="22"/>
      <c r="D745" s="16"/>
      <c r="I745" s="16"/>
    </row>
    <row r="746">
      <c r="A746" s="22"/>
      <c r="B746" s="27"/>
      <c r="C746" s="22"/>
      <c r="D746" s="16"/>
      <c r="I746" s="16"/>
    </row>
    <row r="747">
      <c r="A747" s="22"/>
      <c r="B747" s="27"/>
      <c r="C747" s="22"/>
      <c r="D747" s="16"/>
      <c r="I747" s="16"/>
    </row>
    <row r="748">
      <c r="A748" s="22"/>
      <c r="B748" s="27"/>
      <c r="C748" s="22"/>
      <c r="D748" s="16"/>
      <c r="I748" s="16"/>
    </row>
    <row r="749">
      <c r="A749" s="22"/>
      <c r="B749" s="27"/>
      <c r="C749" s="22"/>
      <c r="D749" s="16"/>
      <c r="I749" s="16"/>
    </row>
    <row r="750">
      <c r="A750" s="22"/>
      <c r="B750" s="27"/>
      <c r="C750" s="22"/>
      <c r="D750" s="16"/>
      <c r="I750" s="16"/>
    </row>
    <row r="751">
      <c r="A751" s="22"/>
      <c r="B751" s="27"/>
      <c r="C751" s="22"/>
      <c r="D751" s="16"/>
      <c r="I751" s="16"/>
    </row>
    <row r="752">
      <c r="A752" s="22"/>
      <c r="B752" s="27"/>
      <c r="C752" s="22"/>
      <c r="D752" s="16"/>
      <c r="I752" s="16"/>
    </row>
    <row r="753">
      <c r="A753" s="22"/>
      <c r="B753" s="27"/>
      <c r="C753" s="22"/>
      <c r="D753" s="16"/>
      <c r="I753" s="16"/>
    </row>
    <row r="754">
      <c r="A754" s="22"/>
      <c r="B754" s="27"/>
      <c r="C754" s="22"/>
      <c r="D754" s="16"/>
      <c r="I754" s="16"/>
    </row>
    <row r="755">
      <c r="A755" s="22"/>
      <c r="B755" s="27"/>
      <c r="C755" s="22"/>
      <c r="D755" s="16"/>
      <c r="I755" s="16"/>
    </row>
    <row r="756">
      <c r="A756" s="22"/>
      <c r="B756" s="27"/>
      <c r="C756" s="22"/>
      <c r="D756" s="16"/>
      <c r="I756" s="16"/>
    </row>
    <row r="757">
      <c r="A757" s="22"/>
      <c r="B757" s="27"/>
      <c r="C757" s="22"/>
      <c r="D757" s="16"/>
      <c r="I757" s="16"/>
    </row>
    <row r="758">
      <c r="A758" s="22"/>
      <c r="B758" s="27"/>
      <c r="C758" s="22"/>
      <c r="D758" s="16"/>
      <c r="I758" s="16"/>
    </row>
    <row r="759">
      <c r="A759" s="22"/>
      <c r="B759" s="27"/>
      <c r="C759" s="22"/>
      <c r="D759" s="16"/>
      <c r="I759" s="16"/>
    </row>
    <row r="760">
      <c r="A760" s="22"/>
      <c r="B760" s="27"/>
      <c r="C760" s="22"/>
      <c r="D760" s="16"/>
      <c r="I760" s="16"/>
    </row>
    <row r="761">
      <c r="A761" s="22"/>
      <c r="B761" s="27"/>
      <c r="C761" s="22"/>
      <c r="D761" s="16"/>
      <c r="I761" s="16"/>
    </row>
    <row r="762">
      <c r="A762" s="22"/>
      <c r="B762" s="27"/>
      <c r="C762" s="22"/>
      <c r="D762" s="16"/>
      <c r="I762" s="16"/>
    </row>
    <row r="763">
      <c r="A763" s="22"/>
      <c r="B763" s="27"/>
      <c r="C763" s="22"/>
      <c r="D763" s="16"/>
      <c r="I763" s="16"/>
    </row>
    <row r="764">
      <c r="A764" s="22"/>
      <c r="B764" s="27"/>
      <c r="C764" s="22"/>
      <c r="D764" s="16"/>
      <c r="I764" s="16"/>
    </row>
    <row r="765">
      <c r="A765" s="22"/>
      <c r="B765" s="27"/>
      <c r="C765" s="22"/>
      <c r="D765" s="16"/>
      <c r="I765" s="16"/>
    </row>
    <row r="766">
      <c r="A766" s="22"/>
      <c r="B766" s="27"/>
      <c r="C766" s="22"/>
      <c r="D766" s="16"/>
      <c r="I766" s="16"/>
    </row>
    <row r="767">
      <c r="A767" s="22"/>
      <c r="B767" s="27"/>
      <c r="C767" s="22"/>
      <c r="D767" s="16"/>
      <c r="I767" s="16"/>
    </row>
    <row r="768">
      <c r="A768" s="22"/>
      <c r="B768" s="27"/>
      <c r="C768" s="22"/>
      <c r="D768" s="16"/>
      <c r="I768" s="16"/>
    </row>
    <row r="769">
      <c r="A769" s="22"/>
      <c r="B769" s="27"/>
      <c r="C769" s="22"/>
      <c r="D769" s="16"/>
      <c r="I769" s="16"/>
    </row>
    <row r="770">
      <c r="A770" s="22"/>
      <c r="B770" s="27"/>
      <c r="C770" s="22"/>
      <c r="D770" s="16"/>
      <c r="I770" s="16"/>
    </row>
    <row r="771">
      <c r="A771" s="22"/>
      <c r="B771" s="27"/>
      <c r="C771" s="22"/>
      <c r="D771" s="16"/>
      <c r="I771" s="16"/>
    </row>
    <row r="772">
      <c r="A772" s="22"/>
      <c r="B772" s="27"/>
      <c r="C772" s="22"/>
      <c r="D772" s="16"/>
      <c r="I772" s="16"/>
    </row>
    <row r="773">
      <c r="A773" s="22"/>
      <c r="B773" s="27"/>
      <c r="C773" s="22"/>
      <c r="D773" s="16"/>
      <c r="I773" s="16"/>
    </row>
    <row r="774">
      <c r="A774" s="22"/>
      <c r="B774" s="27"/>
      <c r="C774" s="22"/>
      <c r="D774" s="16"/>
      <c r="I774" s="16"/>
    </row>
    <row r="775">
      <c r="A775" s="22"/>
      <c r="B775" s="27"/>
      <c r="C775" s="22"/>
      <c r="D775" s="16"/>
      <c r="I775" s="16"/>
    </row>
    <row r="776">
      <c r="A776" s="22"/>
      <c r="B776" s="27"/>
      <c r="C776" s="22"/>
      <c r="D776" s="16"/>
      <c r="I776" s="16"/>
    </row>
    <row r="777">
      <c r="A777" s="22"/>
      <c r="B777" s="27"/>
      <c r="C777" s="22"/>
      <c r="D777" s="16"/>
      <c r="I777" s="16"/>
    </row>
    <row r="778">
      <c r="A778" s="22"/>
      <c r="B778" s="27"/>
      <c r="C778" s="22"/>
      <c r="D778" s="16"/>
      <c r="I778" s="16"/>
    </row>
    <row r="779">
      <c r="A779" s="22"/>
      <c r="B779" s="27"/>
      <c r="C779" s="22"/>
      <c r="D779" s="16"/>
      <c r="I779" s="16"/>
    </row>
    <row r="780">
      <c r="A780" s="22"/>
      <c r="B780" s="27"/>
      <c r="C780" s="22"/>
      <c r="D780" s="16"/>
      <c r="I780" s="16"/>
    </row>
    <row r="781">
      <c r="A781" s="22"/>
      <c r="B781" s="27"/>
      <c r="C781" s="22"/>
      <c r="D781" s="16"/>
      <c r="I781" s="16"/>
    </row>
    <row r="782">
      <c r="A782" s="22"/>
      <c r="B782" s="27"/>
      <c r="C782" s="22"/>
      <c r="D782" s="16"/>
      <c r="I782" s="16"/>
    </row>
    <row r="783">
      <c r="A783" s="22"/>
      <c r="B783" s="27"/>
      <c r="C783" s="22"/>
      <c r="D783" s="16"/>
      <c r="I783" s="16"/>
    </row>
    <row r="784">
      <c r="A784" s="22"/>
      <c r="B784" s="27"/>
      <c r="C784" s="22"/>
      <c r="D784" s="16"/>
      <c r="I784" s="16"/>
    </row>
    <row r="785">
      <c r="A785" s="22"/>
      <c r="B785" s="27"/>
      <c r="C785" s="22"/>
      <c r="D785" s="16"/>
      <c r="I785" s="16"/>
    </row>
    <row r="786">
      <c r="A786" s="22"/>
      <c r="B786" s="27"/>
      <c r="C786" s="22"/>
      <c r="D786" s="16"/>
      <c r="I786" s="16"/>
    </row>
    <row r="787">
      <c r="A787" s="22"/>
      <c r="B787" s="27"/>
      <c r="C787" s="22"/>
      <c r="D787" s="16"/>
      <c r="I787" s="16"/>
    </row>
    <row r="788">
      <c r="A788" s="22"/>
      <c r="B788" s="27"/>
      <c r="C788" s="22"/>
      <c r="D788" s="16"/>
      <c r="I788" s="16"/>
    </row>
    <row r="789">
      <c r="A789" s="22"/>
      <c r="B789" s="27"/>
      <c r="C789" s="22"/>
      <c r="D789" s="16"/>
      <c r="I789" s="16"/>
    </row>
    <row r="790">
      <c r="A790" s="22"/>
      <c r="B790" s="27"/>
      <c r="C790" s="22"/>
      <c r="D790" s="16"/>
      <c r="I790" s="16"/>
    </row>
    <row r="791">
      <c r="A791" s="22"/>
      <c r="B791" s="27"/>
      <c r="C791" s="22"/>
      <c r="D791" s="16"/>
      <c r="I791" s="16"/>
    </row>
    <row r="792">
      <c r="A792" s="22"/>
      <c r="B792" s="27"/>
      <c r="C792" s="22"/>
      <c r="D792" s="16"/>
      <c r="I792" s="16"/>
    </row>
    <row r="793">
      <c r="A793" s="22"/>
      <c r="B793" s="27"/>
      <c r="C793" s="22"/>
      <c r="D793" s="16"/>
      <c r="I793" s="16"/>
    </row>
    <row r="794">
      <c r="A794" s="22"/>
      <c r="B794" s="27"/>
      <c r="C794" s="22"/>
      <c r="D794" s="16"/>
      <c r="I794" s="16"/>
    </row>
    <row r="795">
      <c r="A795" s="22"/>
      <c r="B795" s="27"/>
      <c r="C795" s="22"/>
      <c r="D795" s="16"/>
      <c r="I795" s="16"/>
    </row>
    <row r="796">
      <c r="A796" s="22"/>
      <c r="B796" s="27"/>
      <c r="C796" s="22"/>
      <c r="D796" s="16"/>
      <c r="I796" s="16"/>
    </row>
    <row r="797">
      <c r="A797" s="22"/>
      <c r="B797" s="27"/>
      <c r="C797" s="22"/>
      <c r="D797" s="16"/>
      <c r="I797" s="16"/>
    </row>
    <row r="798">
      <c r="A798" s="22"/>
      <c r="B798" s="27"/>
      <c r="C798" s="22"/>
      <c r="D798" s="16"/>
      <c r="I798" s="16"/>
    </row>
    <row r="799">
      <c r="A799" s="22"/>
      <c r="B799" s="27"/>
      <c r="C799" s="22"/>
      <c r="D799" s="16"/>
      <c r="I799" s="16"/>
    </row>
    <row r="800">
      <c r="A800" s="22"/>
      <c r="B800" s="27"/>
      <c r="C800" s="22"/>
      <c r="D800" s="16"/>
      <c r="I800" s="16"/>
    </row>
    <row r="801">
      <c r="A801" s="22"/>
      <c r="B801" s="27"/>
      <c r="C801" s="22"/>
      <c r="D801" s="16"/>
      <c r="I801" s="16"/>
    </row>
    <row r="802">
      <c r="A802" s="22"/>
      <c r="B802" s="27"/>
      <c r="C802" s="22"/>
      <c r="D802" s="16"/>
      <c r="I802" s="16"/>
    </row>
    <row r="803">
      <c r="A803" s="22"/>
      <c r="B803" s="27"/>
      <c r="C803" s="22"/>
      <c r="D803" s="16"/>
      <c r="I803" s="16"/>
    </row>
    <row r="804">
      <c r="A804" s="22"/>
      <c r="B804" s="27"/>
      <c r="C804" s="22"/>
      <c r="D804" s="16"/>
      <c r="I804" s="16"/>
    </row>
    <row r="805">
      <c r="A805" s="22"/>
      <c r="B805" s="27"/>
      <c r="C805" s="22"/>
      <c r="D805" s="16"/>
      <c r="I805" s="16"/>
    </row>
    <row r="806">
      <c r="A806" s="22"/>
      <c r="B806" s="27"/>
      <c r="C806" s="22"/>
      <c r="D806" s="16"/>
      <c r="I806" s="16"/>
    </row>
    <row r="807">
      <c r="A807" s="22"/>
      <c r="B807" s="27"/>
      <c r="C807" s="22"/>
      <c r="D807" s="16"/>
      <c r="I807" s="16"/>
    </row>
    <row r="808">
      <c r="A808" s="22"/>
      <c r="B808" s="27"/>
      <c r="C808" s="22"/>
      <c r="D808" s="16"/>
      <c r="I808" s="16"/>
    </row>
    <row r="809">
      <c r="A809" s="22"/>
      <c r="B809" s="27"/>
      <c r="C809" s="22"/>
      <c r="D809" s="16"/>
      <c r="I809" s="16"/>
    </row>
    <row r="810">
      <c r="A810" s="22"/>
      <c r="B810" s="27"/>
      <c r="C810" s="22"/>
      <c r="D810" s="16"/>
      <c r="I810" s="16"/>
    </row>
    <row r="811">
      <c r="A811" s="22"/>
      <c r="B811" s="27"/>
      <c r="C811" s="22"/>
      <c r="D811" s="16"/>
      <c r="I811" s="16"/>
    </row>
    <row r="812">
      <c r="A812" s="22"/>
      <c r="B812" s="27"/>
      <c r="C812" s="22"/>
      <c r="D812" s="16"/>
      <c r="I812" s="16"/>
    </row>
    <row r="813">
      <c r="A813" s="22"/>
      <c r="B813" s="27"/>
      <c r="C813" s="22"/>
      <c r="D813" s="16"/>
      <c r="I813" s="16"/>
    </row>
    <row r="814">
      <c r="A814" s="22"/>
      <c r="B814" s="27"/>
      <c r="C814" s="22"/>
      <c r="D814" s="16"/>
      <c r="I814" s="16"/>
    </row>
    <row r="815">
      <c r="A815" s="22"/>
      <c r="B815" s="27"/>
      <c r="C815" s="22"/>
      <c r="D815" s="16"/>
      <c r="I815" s="16"/>
    </row>
    <row r="816">
      <c r="A816" s="22"/>
      <c r="B816" s="27"/>
      <c r="C816" s="22"/>
      <c r="D816" s="16"/>
      <c r="I816" s="16"/>
    </row>
    <row r="817">
      <c r="A817" s="22"/>
      <c r="B817" s="27"/>
      <c r="C817" s="22"/>
      <c r="D817" s="16"/>
      <c r="I817" s="16"/>
    </row>
    <row r="818">
      <c r="A818" s="22"/>
      <c r="B818" s="27"/>
      <c r="C818" s="22"/>
      <c r="D818" s="16"/>
      <c r="I818" s="16"/>
    </row>
    <row r="819">
      <c r="A819" s="22"/>
      <c r="B819" s="27"/>
      <c r="C819" s="22"/>
      <c r="D819" s="16"/>
      <c r="I819" s="16"/>
    </row>
    <row r="820">
      <c r="A820" s="22"/>
      <c r="B820" s="27"/>
      <c r="C820" s="22"/>
      <c r="D820" s="16"/>
      <c r="I820" s="16"/>
    </row>
    <row r="821">
      <c r="A821" s="22"/>
      <c r="B821" s="27"/>
      <c r="C821" s="22"/>
      <c r="D821" s="16"/>
      <c r="I821" s="16"/>
    </row>
    <row r="822">
      <c r="A822" s="22"/>
      <c r="B822" s="27"/>
      <c r="C822" s="22"/>
      <c r="D822" s="16"/>
      <c r="I822" s="16"/>
    </row>
    <row r="823">
      <c r="A823" s="22"/>
      <c r="B823" s="27"/>
      <c r="C823" s="22"/>
      <c r="D823" s="16"/>
      <c r="I823" s="16"/>
    </row>
    <row r="824">
      <c r="A824" s="22"/>
      <c r="B824" s="27"/>
      <c r="C824" s="22"/>
      <c r="D824" s="16"/>
      <c r="I824" s="16"/>
    </row>
    <row r="825">
      <c r="A825" s="22"/>
      <c r="B825" s="27"/>
      <c r="C825" s="22"/>
      <c r="D825" s="16"/>
      <c r="I825" s="16"/>
    </row>
    <row r="826">
      <c r="A826" s="22"/>
      <c r="B826" s="27"/>
      <c r="C826" s="22"/>
      <c r="D826" s="16"/>
      <c r="I826" s="16"/>
    </row>
    <row r="827">
      <c r="A827" s="22"/>
      <c r="B827" s="27"/>
      <c r="C827" s="22"/>
      <c r="D827" s="16"/>
      <c r="I827" s="16"/>
    </row>
    <row r="828">
      <c r="A828" s="22"/>
      <c r="B828" s="27"/>
      <c r="C828" s="22"/>
      <c r="D828" s="16"/>
      <c r="I828" s="16"/>
    </row>
    <row r="829">
      <c r="A829" s="22"/>
      <c r="B829" s="27"/>
      <c r="C829" s="22"/>
      <c r="D829" s="16"/>
      <c r="I829" s="16"/>
    </row>
    <row r="830">
      <c r="A830" s="22"/>
      <c r="B830" s="27"/>
      <c r="C830" s="22"/>
      <c r="D830" s="16"/>
      <c r="I830" s="16"/>
    </row>
    <row r="831">
      <c r="A831" s="22"/>
      <c r="B831" s="27"/>
      <c r="C831" s="22"/>
      <c r="D831" s="16"/>
      <c r="I831" s="16"/>
    </row>
    <row r="832">
      <c r="A832" s="22"/>
      <c r="B832" s="27"/>
      <c r="C832" s="22"/>
      <c r="D832" s="16"/>
      <c r="I832" s="16"/>
    </row>
    <row r="833">
      <c r="A833" s="22"/>
      <c r="B833" s="27"/>
      <c r="C833" s="22"/>
      <c r="D833" s="16"/>
      <c r="I833" s="16"/>
    </row>
    <row r="834">
      <c r="A834" s="22"/>
      <c r="B834" s="27"/>
      <c r="C834" s="22"/>
      <c r="D834" s="16"/>
      <c r="I834" s="16"/>
    </row>
    <row r="835">
      <c r="A835" s="22"/>
      <c r="B835" s="27"/>
      <c r="C835" s="22"/>
      <c r="D835" s="16"/>
      <c r="I835" s="16"/>
    </row>
    <row r="836">
      <c r="A836" s="22"/>
      <c r="B836" s="27"/>
      <c r="C836" s="22"/>
      <c r="D836" s="16"/>
      <c r="I836" s="16"/>
    </row>
    <row r="837">
      <c r="A837" s="22"/>
      <c r="B837" s="27"/>
      <c r="C837" s="22"/>
      <c r="D837" s="16"/>
      <c r="I837" s="16"/>
    </row>
    <row r="838">
      <c r="A838" s="22"/>
      <c r="B838" s="27"/>
      <c r="C838" s="22"/>
      <c r="D838" s="16"/>
      <c r="I838" s="16"/>
    </row>
    <row r="839">
      <c r="A839" s="22"/>
      <c r="B839" s="27"/>
      <c r="C839" s="22"/>
      <c r="D839" s="16"/>
      <c r="I839" s="16"/>
    </row>
    <row r="840">
      <c r="A840" s="22"/>
      <c r="B840" s="27"/>
      <c r="C840" s="22"/>
      <c r="D840" s="16"/>
      <c r="I840" s="16"/>
    </row>
    <row r="841">
      <c r="A841" s="22"/>
      <c r="B841" s="27"/>
      <c r="C841" s="22"/>
      <c r="D841" s="16"/>
      <c r="I841" s="16"/>
    </row>
    <row r="842">
      <c r="A842" s="22"/>
      <c r="B842" s="27"/>
      <c r="C842" s="22"/>
      <c r="D842" s="16"/>
      <c r="I842" s="16"/>
    </row>
    <row r="843">
      <c r="A843" s="22"/>
      <c r="B843" s="27"/>
      <c r="C843" s="22"/>
      <c r="D843" s="16"/>
      <c r="I843" s="16"/>
    </row>
    <row r="844">
      <c r="A844" s="22"/>
      <c r="B844" s="27"/>
      <c r="C844" s="22"/>
      <c r="D844" s="16"/>
      <c r="I844" s="16"/>
    </row>
    <row r="845">
      <c r="A845" s="22"/>
      <c r="B845" s="27"/>
      <c r="C845" s="22"/>
      <c r="D845" s="16"/>
      <c r="I845" s="16"/>
    </row>
    <row r="846">
      <c r="A846" s="22"/>
      <c r="B846" s="27"/>
      <c r="C846" s="22"/>
      <c r="D846" s="16"/>
      <c r="I846" s="16"/>
    </row>
    <row r="847">
      <c r="A847" s="22"/>
      <c r="B847" s="27"/>
      <c r="C847" s="22"/>
      <c r="D847" s="16"/>
      <c r="I847" s="16"/>
    </row>
    <row r="848">
      <c r="A848" s="22"/>
      <c r="B848" s="27"/>
      <c r="C848" s="22"/>
      <c r="D848" s="16"/>
      <c r="I848" s="16"/>
    </row>
    <row r="849">
      <c r="A849" s="22"/>
      <c r="B849" s="27"/>
      <c r="C849" s="22"/>
      <c r="D849" s="16"/>
      <c r="I849" s="16"/>
    </row>
    <row r="850">
      <c r="A850" s="22"/>
      <c r="B850" s="27"/>
      <c r="C850" s="22"/>
      <c r="D850" s="16"/>
      <c r="I850" s="16"/>
    </row>
    <row r="851">
      <c r="A851" s="22"/>
      <c r="B851" s="27"/>
      <c r="C851" s="22"/>
      <c r="D851" s="16"/>
      <c r="I851" s="16"/>
    </row>
    <row r="852">
      <c r="A852" s="22"/>
      <c r="B852" s="27"/>
      <c r="C852" s="22"/>
      <c r="D852" s="16"/>
      <c r="I852" s="16"/>
    </row>
    <row r="853">
      <c r="A853" s="22"/>
      <c r="B853" s="27"/>
      <c r="C853" s="22"/>
      <c r="D853" s="16"/>
      <c r="I853" s="16"/>
    </row>
    <row r="854">
      <c r="A854" s="22"/>
      <c r="B854" s="27"/>
      <c r="C854" s="22"/>
      <c r="D854" s="16"/>
      <c r="I854" s="16"/>
    </row>
    <row r="855">
      <c r="A855" s="22"/>
      <c r="B855" s="27"/>
      <c r="C855" s="22"/>
      <c r="D855" s="16"/>
      <c r="I855" s="16"/>
    </row>
    <row r="856">
      <c r="A856" s="22"/>
      <c r="B856" s="27"/>
      <c r="C856" s="22"/>
      <c r="D856" s="16"/>
      <c r="I856" s="16"/>
    </row>
    <row r="857">
      <c r="A857" s="22"/>
      <c r="B857" s="27"/>
      <c r="C857" s="22"/>
      <c r="D857" s="16"/>
      <c r="I857" s="16"/>
    </row>
    <row r="858">
      <c r="A858" s="22"/>
      <c r="B858" s="27"/>
      <c r="C858" s="22"/>
      <c r="D858" s="16"/>
      <c r="I858" s="16"/>
    </row>
    <row r="859">
      <c r="A859" s="22"/>
      <c r="B859" s="27"/>
      <c r="C859" s="22"/>
      <c r="D859" s="16"/>
      <c r="I859" s="16"/>
    </row>
    <row r="860">
      <c r="A860" s="22"/>
      <c r="B860" s="27"/>
      <c r="C860" s="22"/>
      <c r="D860" s="16"/>
      <c r="I860" s="16"/>
    </row>
    <row r="861">
      <c r="A861" s="22"/>
      <c r="B861" s="27"/>
      <c r="C861" s="22"/>
      <c r="D861" s="16"/>
      <c r="I861" s="16"/>
    </row>
    <row r="862">
      <c r="A862" s="22"/>
      <c r="B862" s="27"/>
      <c r="C862" s="22"/>
      <c r="D862" s="16"/>
      <c r="I862" s="16"/>
    </row>
    <row r="863">
      <c r="A863" s="22"/>
      <c r="B863" s="27"/>
      <c r="C863" s="22"/>
      <c r="D863" s="16"/>
      <c r="I863" s="16"/>
    </row>
    <row r="864">
      <c r="A864" s="22"/>
      <c r="B864" s="27"/>
      <c r="C864" s="22"/>
      <c r="D864" s="16"/>
      <c r="I864" s="16"/>
    </row>
    <row r="865">
      <c r="A865" s="22"/>
      <c r="B865" s="27"/>
      <c r="C865" s="22"/>
      <c r="D865" s="16"/>
      <c r="I865" s="16"/>
    </row>
    <row r="866">
      <c r="A866" s="22"/>
      <c r="B866" s="27"/>
      <c r="C866" s="22"/>
      <c r="D866" s="16"/>
      <c r="I866" s="16"/>
    </row>
    <row r="867">
      <c r="A867" s="22"/>
      <c r="B867" s="27"/>
      <c r="C867" s="22"/>
      <c r="D867" s="16"/>
      <c r="I867" s="16"/>
    </row>
    <row r="868">
      <c r="A868" s="22"/>
      <c r="B868" s="27"/>
      <c r="C868" s="22"/>
      <c r="D868" s="16"/>
      <c r="I868" s="16"/>
    </row>
    <row r="869">
      <c r="A869" s="22"/>
      <c r="B869" s="27"/>
      <c r="C869" s="22"/>
      <c r="D869" s="16"/>
      <c r="I869" s="16"/>
    </row>
    <row r="870">
      <c r="A870" s="22"/>
      <c r="B870" s="27"/>
      <c r="C870" s="22"/>
      <c r="D870" s="16"/>
      <c r="I870" s="16"/>
    </row>
    <row r="871">
      <c r="A871" s="22"/>
      <c r="B871" s="27"/>
      <c r="C871" s="22"/>
      <c r="D871" s="16"/>
      <c r="I871" s="16"/>
    </row>
    <row r="872">
      <c r="A872" s="22"/>
      <c r="B872" s="27"/>
      <c r="C872" s="22"/>
      <c r="D872" s="16"/>
      <c r="I872" s="16"/>
    </row>
    <row r="873">
      <c r="A873" s="22"/>
      <c r="B873" s="27"/>
      <c r="C873" s="22"/>
      <c r="D873" s="16"/>
      <c r="I873" s="16"/>
    </row>
    <row r="874">
      <c r="A874" s="22"/>
      <c r="B874" s="27"/>
      <c r="C874" s="22"/>
      <c r="D874" s="16"/>
      <c r="I874" s="16"/>
    </row>
    <row r="875">
      <c r="A875" s="22"/>
      <c r="B875" s="27"/>
      <c r="C875" s="22"/>
      <c r="D875" s="16"/>
      <c r="I875" s="16"/>
    </row>
    <row r="876">
      <c r="A876" s="22"/>
      <c r="B876" s="27"/>
      <c r="C876" s="22"/>
      <c r="D876" s="16"/>
      <c r="I876" s="16"/>
    </row>
    <row r="877">
      <c r="A877" s="22"/>
      <c r="B877" s="27"/>
      <c r="C877" s="22"/>
      <c r="D877" s="16"/>
      <c r="I877" s="16"/>
    </row>
    <row r="878">
      <c r="A878" s="22"/>
      <c r="B878" s="27"/>
      <c r="C878" s="22"/>
      <c r="D878" s="16"/>
      <c r="I878" s="16"/>
    </row>
    <row r="879">
      <c r="A879" s="22"/>
      <c r="B879" s="27"/>
      <c r="C879" s="22"/>
      <c r="D879" s="16"/>
      <c r="I879" s="16"/>
    </row>
    <row r="880">
      <c r="A880" s="22"/>
      <c r="B880" s="27"/>
      <c r="C880" s="22"/>
      <c r="D880" s="16"/>
      <c r="I880" s="16"/>
    </row>
    <row r="881">
      <c r="A881" s="22"/>
      <c r="B881" s="27"/>
      <c r="C881" s="22"/>
      <c r="D881" s="16"/>
      <c r="I881" s="16"/>
    </row>
    <row r="882">
      <c r="A882" s="22"/>
      <c r="B882" s="27"/>
      <c r="C882" s="22"/>
      <c r="D882" s="16"/>
      <c r="I882" s="16"/>
    </row>
    <row r="883">
      <c r="A883" s="22"/>
      <c r="B883" s="27"/>
      <c r="C883" s="22"/>
      <c r="D883" s="16"/>
      <c r="I883" s="16"/>
    </row>
    <row r="884">
      <c r="A884" s="22"/>
      <c r="B884" s="27"/>
      <c r="C884" s="22"/>
      <c r="D884" s="16"/>
      <c r="I884" s="16"/>
    </row>
    <row r="885">
      <c r="A885" s="22"/>
      <c r="B885" s="27"/>
      <c r="C885" s="22"/>
      <c r="D885" s="16"/>
      <c r="I885" s="16"/>
    </row>
    <row r="886">
      <c r="A886" s="22"/>
      <c r="B886" s="27"/>
      <c r="C886" s="22"/>
      <c r="D886" s="16"/>
      <c r="I886" s="16"/>
    </row>
    <row r="887">
      <c r="A887" s="22"/>
      <c r="B887" s="27"/>
      <c r="C887" s="22"/>
      <c r="D887" s="16"/>
      <c r="I887" s="16"/>
    </row>
    <row r="888">
      <c r="A888" s="22"/>
      <c r="B888" s="27"/>
      <c r="C888" s="22"/>
      <c r="D888" s="16"/>
      <c r="I888" s="16"/>
    </row>
    <row r="889">
      <c r="A889" s="22"/>
      <c r="B889" s="27"/>
      <c r="C889" s="22"/>
      <c r="D889" s="16"/>
      <c r="I889" s="16"/>
    </row>
    <row r="890">
      <c r="A890" s="22"/>
      <c r="B890" s="27"/>
      <c r="C890" s="22"/>
      <c r="D890" s="16"/>
      <c r="I890" s="16"/>
    </row>
    <row r="891">
      <c r="A891" s="22"/>
      <c r="B891" s="27"/>
      <c r="C891" s="22"/>
      <c r="D891" s="16"/>
      <c r="I891" s="16"/>
    </row>
    <row r="892">
      <c r="A892" s="22"/>
      <c r="B892" s="27"/>
      <c r="C892" s="22"/>
      <c r="D892" s="16"/>
      <c r="I892" s="16"/>
    </row>
    <row r="893">
      <c r="A893" s="22"/>
      <c r="B893" s="27"/>
      <c r="C893" s="22"/>
      <c r="D893" s="16"/>
      <c r="I893" s="16"/>
    </row>
    <row r="894">
      <c r="A894" s="22"/>
      <c r="B894" s="27"/>
      <c r="C894" s="22"/>
      <c r="D894" s="16"/>
      <c r="I894" s="16"/>
    </row>
    <row r="895">
      <c r="A895" s="22"/>
      <c r="B895" s="27"/>
      <c r="C895" s="22"/>
      <c r="D895" s="16"/>
      <c r="I895" s="16"/>
    </row>
    <row r="896">
      <c r="A896" s="22"/>
      <c r="B896" s="27"/>
      <c r="C896" s="22"/>
      <c r="D896" s="16"/>
      <c r="I896" s="16"/>
    </row>
    <row r="897">
      <c r="A897" s="22"/>
      <c r="B897" s="27"/>
      <c r="C897" s="22"/>
      <c r="D897" s="16"/>
      <c r="I897" s="16"/>
    </row>
    <row r="898">
      <c r="A898" s="22"/>
      <c r="B898" s="27"/>
      <c r="C898" s="22"/>
      <c r="D898" s="16"/>
      <c r="I898" s="16"/>
    </row>
    <row r="899">
      <c r="A899" s="22"/>
      <c r="B899" s="27"/>
      <c r="C899" s="22"/>
      <c r="D899" s="16"/>
      <c r="I899" s="16"/>
    </row>
    <row r="900">
      <c r="A900" s="22"/>
      <c r="B900" s="27"/>
      <c r="C900" s="22"/>
      <c r="D900" s="16"/>
      <c r="I900" s="16"/>
    </row>
    <row r="901">
      <c r="A901" s="22"/>
      <c r="B901" s="27"/>
      <c r="C901" s="22"/>
      <c r="D901" s="16"/>
      <c r="I901" s="16"/>
    </row>
    <row r="902">
      <c r="A902" s="22"/>
      <c r="B902" s="27"/>
      <c r="C902" s="22"/>
      <c r="D902" s="16"/>
      <c r="I902" s="16"/>
    </row>
    <row r="903">
      <c r="A903" s="22"/>
      <c r="B903" s="27"/>
      <c r="C903" s="22"/>
      <c r="D903" s="16"/>
      <c r="I903" s="16"/>
    </row>
    <row r="904">
      <c r="A904" s="22"/>
      <c r="B904" s="27"/>
      <c r="C904" s="22"/>
      <c r="D904" s="16"/>
      <c r="I904" s="16"/>
    </row>
    <row r="905">
      <c r="A905" s="22"/>
      <c r="B905" s="27"/>
      <c r="C905" s="22"/>
      <c r="D905" s="16"/>
      <c r="I905" s="16"/>
    </row>
    <row r="906">
      <c r="A906" s="22"/>
      <c r="B906" s="27"/>
      <c r="C906" s="22"/>
      <c r="D906" s="16"/>
      <c r="I906" s="16"/>
    </row>
    <row r="907">
      <c r="A907" s="22"/>
      <c r="B907" s="27"/>
      <c r="C907" s="22"/>
      <c r="D907" s="16"/>
      <c r="I907" s="16"/>
    </row>
    <row r="908">
      <c r="A908" s="22"/>
      <c r="B908" s="27"/>
      <c r="C908" s="22"/>
      <c r="D908" s="16"/>
      <c r="I908" s="16"/>
    </row>
    <row r="909">
      <c r="A909" s="22"/>
      <c r="B909" s="27"/>
      <c r="C909" s="22"/>
      <c r="D909" s="16"/>
      <c r="I909" s="16"/>
    </row>
    <row r="910">
      <c r="A910" s="22"/>
      <c r="B910" s="27"/>
      <c r="C910" s="22"/>
      <c r="D910" s="16"/>
      <c r="I910" s="16"/>
    </row>
    <row r="911">
      <c r="A911" s="22"/>
      <c r="B911" s="27"/>
      <c r="C911" s="22"/>
      <c r="D911" s="16"/>
      <c r="I911" s="16"/>
    </row>
    <row r="912">
      <c r="A912" s="22"/>
      <c r="B912" s="27"/>
      <c r="C912" s="22"/>
      <c r="D912" s="16"/>
      <c r="I912" s="16"/>
    </row>
    <row r="913">
      <c r="A913" s="22"/>
      <c r="B913" s="27"/>
      <c r="C913" s="22"/>
      <c r="D913" s="16"/>
      <c r="I913" s="16"/>
    </row>
    <row r="914">
      <c r="A914" s="22"/>
      <c r="B914" s="27"/>
      <c r="C914" s="22"/>
      <c r="D914" s="16"/>
      <c r="I914" s="16"/>
    </row>
    <row r="915">
      <c r="A915" s="22"/>
      <c r="B915" s="27"/>
      <c r="C915" s="22"/>
      <c r="D915" s="16"/>
      <c r="I915" s="16"/>
    </row>
    <row r="916">
      <c r="A916" s="22"/>
      <c r="B916" s="27"/>
      <c r="C916" s="22"/>
      <c r="D916" s="16"/>
      <c r="I916" s="16"/>
    </row>
    <row r="917">
      <c r="A917" s="22"/>
      <c r="B917" s="27"/>
      <c r="C917" s="22"/>
      <c r="D917" s="16"/>
      <c r="I917" s="16"/>
    </row>
    <row r="918">
      <c r="A918" s="22"/>
      <c r="B918" s="27"/>
      <c r="C918" s="22"/>
      <c r="D918" s="16"/>
      <c r="I918" s="16"/>
    </row>
    <row r="919">
      <c r="A919" s="22"/>
      <c r="B919" s="27"/>
      <c r="C919" s="22"/>
      <c r="D919" s="16"/>
      <c r="I919" s="16"/>
    </row>
    <row r="920">
      <c r="A920" s="22"/>
      <c r="B920" s="27"/>
      <c r="C920" s="22"/>
      <c r="D920" s="16"/>
      <c r="I920" s="16"/>
    </row>
    <row r="921">
      <c r="A921" s="22"/>
      <c r="B921" s="27"/>
      <c r="C921" s="22"/>
      <c r="D921" s="16"/>
      <c r="I921" s="16"/>
    </row>
    <row r="922">
      <c r="A922" s="22"/>
      <c r="B922" s="27"/>
      <c r="C922" s="22"/>
      <c r="D922" s="16"/>
      <c r="I922" s="16"/>
    </row>
    <row r="923">
      <c r="A923" s="22"/>
      <c r="B923" s="27"/>
      <c r="C923" s="22"/>
      <c r="D923" s="16"/>
      <c r="I923" s="16"/>
    </row>
    <row r="924">
      <c r="A924" s="22"/>
      <c r="B924" s="27"/>
      <c r="C924" s="22"/>
      <c r="D924" s="16"/>
      <c r="I924" s="16"/>
    </row>
    <row r="925">
      <c r="A925" s="22"/>
      <c r="B925" s="27"/>
      <c r="C925" s="22"/>
      <c r="D925" s="16"/>
      <c r="I925" s="16"/>
    </row>
    <row r="926">
      <c r="A926" s="22"/>
      <c r="B926" s="27"/>
      <c r="C926" s="22"/>
      <c r="D926" s="16"/>
      <c r="I926" s="16"/>
    </row>
    <row r="927">
      <c r="A927" s="22"/>
      <c r="B927" s="27"/>
      <c r="C927" s="22"/>
      <c r="D927" s="16"/>
      <c r="I927" s="16"/>
    </row>
    <row r="928">
      <c r="A928" s="22"/>
      <c r="B928" s="27"/>
      <c r="C928" s="22"/>
      <c r="D928" s="16"/>
      <c r="I928" s="16"/>
    </row>
    <row r="929">
      <c r="A929" s="22"/>
      <c r="B929" s="27"/>
      <c r="C929" s="22"/>
      <c r="D929" s="16"/>
      <c r="I929" s="16"/>
    </row>
    <row r="930">
      <c r="A930" s="22"/>
      <c r="B930" s="27"/>
      <c r="C930" s="22"/>
      <c r="D930" s="16"/>
      <c r="I930" s="16"/>
    </row>
    <row r="931">
      <c r="A931" s="22"/>
      <c r="B931" s="27"/>
      <c r="C931" s="22"/>
      <c r="D931" s="16"/>
      <c r="I931" s="16"/>
    </row>
    <row r="932">
      <c r="A932" s="22"/>
      <c r="B932" s="27"/>
      <c r="C932" s="22"/>
      <c r="D932" s="16"/>
      <c r="I932" s="16"/>
    </row>
    <row r="933">
      <c r="A933" s="22"/>
      <c r="B933" s="27"/>
      <c r="C933" s="22"/>
      <c r="D933" s="16"/>
      <c r="I933" s="16"/>
    </row>
    <row r="934">
      <c r="A934" s="22"/>
      <c r="B934" s="27"/>
      <c r="C934" s="22"/>
      <c r="D934" s="16"/>
      <c r="I934" s="16"/>
    </row>
    <row r="935">
      <c r="A935" s="22"/>
      <c r="B935" s="27"/>
      <c r="C935" s="22"/>
      <c r="D935" s="16"/>
      <c r="I935" s="16"/>
    </row>
    <row r="936">
      <c r="A936" s="22"/>
      <c r="B936" s="27"/>
      <c r="C936" s="22"/>
      <c r="D936" s="16"/>
      <c r="I936" s="16"/>
    </row>
    <row r="937">
      <c r="A937" s="22"/>
      <c r="B937" s="27"/>
      <c r="C937" s="22"/>
      <c r="D937" s="16"/>
      <c r="I937" s="16"/>
    </row>
    <row r="938">
      <c r="A938" s="22"/>
      <c r="B938" s="27"/>
      <c r="C938" s="22"/>
      <c r="D938" s="16"/>
      <c r="I938" s="16"/>
    </row>
    <row r="939">
      <c r="A939" s="22"/>
      <c r="B939" s="27"/>
      <c r="C939" s="22"/>
      <c r="D939" s="16"/>
      <c r="I939" s="16"/>
    </row>
    <row r="940">
      <c r="A940" s="22"/>
      <c r="B940" s="27"/>
      <c r="C940" s="22"/>
      <c r="D940" s="16"/>
      <c r="I940" s="16"/>
    </row>
    <row r="941">
      <c r="A941" s="22"/>
      <c r="B941" s="27"/>
      <c r="C941" s="22"/>
      <c r="D941" s="16"/>
      <c r="I941" s="16"/>
    </row>
    <row r="942">
      <c r="A942" s="22"/>
      <c r="B942" s="27"/>
      <c r="C942" s="22"/>
      <c r="D942" s="16"/>
      <c r="I942" s="16"/>
    </row>
    <row r="943">
      <c r="A943" s="22"/>
      <c r="B943" s="27"/>
      <c r="C943" s="22"/>
      <c r="D943" s="16"/>
      <c r="I943" s="16"/>
    </row>
    <row r="944">
      <c r="A944" s="22"/>
      <c r="B944" s="27"/>
      <c r="C944" s="22"/>
      <c r="D944" s="16"/>
      <c r="I944" s="16"/>
    </row>
    <row r="945">
      <c r="A945" s="22"/>
      <c r="B945" s="27"/>
      <c r="C945" s="22"/>
      <c r="D945" s="16"/>
      <c r="I945" s="16"/>
    </row>
    <row r="946">
      <c r="A946" s="22"/>
      <c r="B946" s="27"/>
      <c r="C946" s="22"/>
      <c r="D946" s="16"/>
      <c r="I946" s="16"/>
    </row>
    <row r="947">
      <c r="A947" s="22"/>
      <c r="B947" s="27"/>
      <c r="C947" s="22"/>
      <c r="D947" s="16"/>
      <c r="I947" s="16"/>
    </row>
    <row r="948">
      <c r="A948" s="22"/>
      <c r="B948" s="27"/>
      <c r="C948" s="22"/>
      <c r="D948" s="16"/>
      <c r="I948" s="16"/>
    </row>
    <row r="949">
      <c r="A949" s="22"/>
      <c r="B949" s="27"/>
      <c r="C949" s="22"/>
      <c r="D949" s="16"/>
      <c r="I949" s="16"/>
    </row>
    <row r="950">
      <c r="A950" s="22"/>
      <c r="B950" s="27"/>
      <c r="C950" s="22"/>
      <c r="D950" s="16"/>
      <c r="I950" s="16"/>
    </row>
    <row r="951">
      <c r="A951" s="22"/>
      <c r="B951" s="27"/>
      <c r="C951" s="22"/>
      <c r="D951" s="16"/>
      <c r="I951" s="16"/>
    </row>
    <row r="952">
      <c r="A952" s="22"/>
      <c r="B952" s="27"/>
      <c r="C952" s="22"/>
      <c r="D952" s="16"/>
      <c r="I952" s="16"/>
    </row>
    <row r="953">
      <c r="A953" s="22"/>
      <c r="B953" s="27"/>
      <c r="C953" s="22"/>
      <c r="D953" s="16"/>
      <c r="I953" s="16"/>
    </row>
    <row r="954">
      <c r="A954" s="22"/>
      <c r="B954" s="27"/>
      <c r="C954" s="22"/>
      <c r="D954" s="16"/>
      <c r="I954" s="16"/>
    </row>
    <row r="955">
      <c r="B955" s="16"/>
      <c r="D955" s="16"/>
      <c r="I955" s="16"/>
    </row>
    <row r="956">
      <c r="B956" s="16"/>
      <c r="D956" s="16"/>
      <c r="I956" s="16"/>
    </row>
    <row r="957">
      <c r="B957" s="16"/>
      <c r="D957" s="16"/>
      <c r="I957" s="16"/>
    </row>
    <row r="958">
      <c r="B958" s="16"/>
      <c r="D958" s="16"/>
      <c r="I958" s="16"/>
    </row>
    <row r="959">
      <c r="B959" s="16"/>
      <c r="D959" s="16"/>
      <c r="I959" s="16"/>
    </row>
    <row r="960">
      <c r="B960" s="16"/>
      <c r="D960" s="16"/>
      <c r="I960" s="16"/>
    </row>
    <row r="961">
      <c r="B961" s="16"/>
      <c r="D961" s="16"/>
      <c r="I961" s="16"/>
    </row>
    <row r="962">
      <c r="B962" s="16"/>
      <c r="D962" s="16"/>
      <c r="I962" s="16"/>
    </row>
    <row r="963">
      <c r="B963" s="16"/>
      <c r="D963" s="16"/>
      <c r="I963" s="16"/>
    </row>
    <row r="964">
      <c r="B964" s="16"/>
      <c r="D964" s="16"/>
      <c r="I964" s="16"/>
    </row>
    <row r="965">
      <c r="B965" s="16"/>
      <c r="D965" s="16"/>
      <c r="I965" s="16"/>
    </row>
    <row r="966">
      <c r="B966" s="16"/>
      <c r="D966" s="16"/>
      <c r="I966" s="16"/>
    </row>
    <row r="967">
      <c r="B967" s="16"/>
      <c r="D967" s="16"/>
      <c r="I967" s="16"/>
    </row>
    <row r="968">
      <c r="B968" s="16"/>
      <c r="D968" s="16"/>
      <c r="I968" s="16"/>
    </row>
    <row r="969">
      <c r="B969" s="16"/>
      <c r="D969" s="16"/>
      <c r="I969" s="16"/>
    </row>
    <row r="970">
      <c r="B970" s="16"/>
      <c r="D970" s="16"/>
      <c r="I970" s="16"/>
    </row>
    <row r="971">
      <c r="B971" s="16"/>
      <c r="D971" s="16"/>
      <c r="I971" s="16"/>
    </row>
    <row r="972">
      <c r="B972" s="16"/>
      <c r="D972" s="16"/>
      <c r="I972" s="1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16" t="s">
        <v>8</v>
      </c>
      <c r="C1" s="16" t="s">
        <v>9</v>
      </c>
    </row>
    <row r="2">
      <c r="A2" s="14" t="s">
        <v>10</v>
      </c>
      <c r="B2" s="16">
        <v>2544.9576328038975</v>
      </c>
      <c r="C2" s="16"/>
    </row>
    <row r="3">
      <c r="A3" s="14" t="s">
        <v>11</v>
      </c>
      <c r="B3" s="16">
        <v>1232.7460000000003</v>
      </c>
      <c r="C3" s="16" t="s">
        <v>12</v>
      </c>
    </row>
    <row r="4">
      <c r="A4" s="14" t="s">
        <v>13</v>
      </c>
      <c r="B4" s="16">
        <v>1213.3129999999996</v>
      </c>
      <c r="C4" s="16" t="s">
        <v>12</v>
      </c>
    </row>
    <row r="5">
      <c r="A5" s="14" t="s">
        <v>14</v>
      </c>
      <c r="B5" s="16">
        <v>2169.6863357850903</v>
      </c>
      <c r="C5" s="16" t="s">
        <v>15</v>
      </c>
    </row>
    <row r="6">
      <c r="A6" s="14" t="s">
        <v>16</v>
      </c>
      <c r="B6" s="16">
        <v>1059.0902613933395</v>
      </c>
      <c r="C6" s="16" t="s">
        <v>17</v>
      </c>
      <c r="I6" s="16">
        <f>sum(B2:B5)</f>
        <v>7160.702969</v>
      </c>
    </row>
    <row r="7">
      <c r="B7" s="16"/>
      <c r="C7" s="16"/>
      <c r="I7" s="12">
        <v>189.70861307760458</v>
      </c>
    </row>
    <row r="8">
      <c r="B8" s="16" t="s">
        <v>18</v>
      </c>
      <c r="C8" s="16" t="s">
        <v>9</v>
      </c>
      <c r="I8" s="12">
        <v>181.4013158946417</v>
      </c>
    </row>
    <row r="9">
      <c r="A9" s="14" t="s">
        <v>19</v>
      </c>
      <c r="B9" s="16">
        <v>484.528243691991</v>
      </c>
      <c r="I9" s="12">
        <v>166.7284723120484</v>
      </c>
    </row>
    <row r="10">
      <c r="A10" s="14" t="s">
        <v>20</v>
      </c>
      <c r="B10" s="16">
        <v>3391.697705843937</v>
      </c>
      <c r="C10" s="16" t="s">
        <v>21</v>
      </c>
      <c r="I10" s="16">
        <f>SUM(I6:I9)</f>
        <v>7698.54137</v>
      </c>
    </row>
    <row r="11">
      <c r="A11" s="14" t="s">
        <v>22</v>
      </c>
      <c r="B11" s="16">
        <v>13566.790823375748</v>
      </c>
      <c r="C11" s="16"/>
    </row>
    <row r="13">
      <c r="A13" s="22"/>
      <c r="B13" s="27" t="s">
        <v>8</v>
      </c>
      <c r="C13" s="27" t="s">
        <v>23</v>
      </c>
    </row>
    <row r="14">
      <c r="A14" s="22" t="s">
        <v>10</v>
      </c>
      <c r="B14" s="24">
        <v>2544.9576328038975</v>
      </c>
      <c r="C14" s="24">
        <v>3391.697705843937</v>
      </c>
    </row>
    <row r="15">
      <c r="A15" s="22" t="s">
        <v>11</v>
      </c>
      <c r="B15" s="24">
        <v>1232.7460000000003</v>
      </c>
      <c r="C15" s="24">
        <v>3391.697705843937</v>
      </c>
    </row>
    <row r="16">
      <c r="A16" s="22" t="s">
        <v>13</v>
      </c>
      <c r="B16" s="24">
        <v>1213.3129999999996</v>
      </c>
      <c r="C16" s="24">
        <v>3391.697705843937</v>
      </c>
    </row>
    <row r="17">
      <c r="A17" s="22" t="s">
        <v>14</v>
      </c>
      <c r="B17" s="24">
        <v>2169.6863357850903</v>
      </c>
      <c r="C17" s="24">
        <v>3391.697705843937</v>
      </c>
    </row>
    <row r="18">
      <c r="A18" s="22" t="s">
        <v>16</v>
      </c>
      <c r="B18" s="24">
        <v>1059.0902613933395</v>
      </c>
      <c r="C18" s="24">
        <v>3391.697705843937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6.0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idden="1">
      <c r="A2" s="4">
        <v>45619.0</v>
      </c>
      <c r="B2" s="5">
        <v>2.0241123191E13</v>
      </c>
      <c r="C2" s="5">
        <v>2.4060404690002E13</v>
      </c>
      <c r="D2" s="5">
        <v>0.0</v>
      </c>
    </row>
    <row r="3" hidden="1">
      <c r="A3" s="4">
        <v>45620.0</v>
      </c>
      <c r="B3" s="5">
        <v>2.0241124E13</v>
      </c>
      <c r="C3" s="5">
        <v>2.4060404690002E13</v>
      </c>
      <c r="D3" s="5">
        <v>0.301</v>
      </c>
    </row>
    <row r="4" hidden="1">
      <c r="A4" s="4">
        <v>45621.0</v>
      </c>
      <c r="B4" s="5">
        <v>2.0241125E13</v>
      </c>
      <c r="C4" s="5">
        <v>2.4060404690002E13</v>
      </c>
      <c r="D4" s="5">
        <v>1.494</v>
      </c>
    </row>
    <row r="5" hidden="1">
      <c r="A5" s="4">
        <v>45622.0</v>
      </c>
      <c r="B5" s="5">
        <v>2.0241126E13</v>
      </c>
      <c r="C5" s="5">
        <v>2.4060404690002E13</v>
      </c>
      <c r="D5" s="5">
        <v>4.968999999999999</v>
      </c>
    </row>
    <row r="6" hidden="1">
      <c r="A6" s="4">
        <v>45623.0</v>
      </c>
      <c r="B6" s="5">
        <v>2.0241127E13</v>
      </c>
      <c r="C6" s="5">
        <v>2.4060404690002E13</v>
      </c>
      <c r="D6" s="5">
        <v>30.671</v>
      </c>
    </row>
    <row r="7" hidden="1">
      <c r="A7" s="4">
        <v>45624.0</v>
      </c>
      <c r="B7" s="5">
        <v>2.0241128E13</v>
      </c>
      <c r="C7" s="5">
        <v>2.4060404690002E13</v>
      </c>
      <c r="D7" s="5">
        <v>64.74199999999999</v>
      </c>
    </row>
    <row r="8" hidden="1">
      <c r="A8" s="4">
        <v>45625.0</v>
      </c>
      <c r="B8" s="5">
        <v>2.0241129E13</v>
      </c>
      <c r="C8" s="5">
        <v>2.4060404690002E13</v>
      </c>
      <c r="D8" s="5">
        <v>51.71599999999999</v>
      </c>
    </row>
    <row r="9" hidden="1">
      <c r="A9" s="4">
        <v>45626.0</v>
      </c>
      <c r="B9" s="5">
        <v>2.024113E13</v>
      </c>
      <c r="C9" s="5">
        <v>2.4060404690002E13</v>
      </c>
      <c r="D9" s="5">
        <v>18.048</v>
      </c>
    </row>
    <row r="10">
      <c r="A10" s="4">
        <v>45627.0</v>
      </c>
      <c r="B10" s="5">
        <v>2.0241201E13</v>
      </c>
      <c r="C10" s="5">
        <v>2.4060404690002E13</v>
      </c>
      <c r="D10" s="5">
        <v>47.08600000000001</v>
      </c>
    </row>
    <row r="11">
      <c r="A11" s="4">
        <v>45628.0</v>
      </c>
      <c r="B11" s="5">
        <v>2.0241202E13</v>
      </c>
      <c r="C11" s="5">
        <v>2.4060404690002E13</v>
      </c>
      <c r="D11" s="5">
        <v>59.74700000000001</v>
      </c>
    </row>
    <row r="12">
      <c r="A12" s="4">
        <v>45629.0</v>
      </c>
      <c r="B12" s="5">
        <v>2.0241203E13</v>
      </c>
      <c r="C12" s="5">
        <v>2.4060404690002E13</v>
      </c>
      <c r="D12" s="5">
        <v>69.70299999999997</v>
      </c>
    </row>
    <row r="13">
      <c r="A13" s="4">
        <v>45630.0</v>
      </c>
      <c r="B13" s="5">
        <v>2.0241204E13</v>
      </c>
      <c r="C13" s="5">
        <v>2.4060404690002E13</v>
      </c>
      <c r="D13" s="5">
        <v>52.17599999999999</v>
      </c>
    </row>
    <row r="14">
      <c r="A14" s="4">
        <v>45631.0</v>
      </c>
      <c r="B14" s="5">
        <v>2.0241205E13</v>
      </c>
      <c r="C14" s="5">
        <v>2.4060404690002E13</v>
      </c>
      <c r="D14" s="5">
        <v>85.03399999999999</v>
      </c>
    </row>
    <row r="15">
      <c r="A15" s="7">
        <v>45632.0</v>
      </c>
      <c r="B15" s="5">
        <v>2.0241206E13</v>
      </c>
      <c r="C15" s="5">
        <v>2.4060404690002E13</v>
      </c>
      <c r="D15" s="5">
        <v>93.72200000000004</v>
      </c>
      <c r="G15" s="10">
        <f t="shared" ref="G15:G16" si="1">0.5 + (0.75-0.5)*RAND() </f>
        <v>0.5421485701</v>
      </c>
    </row>
    <row r="16">
      <c r="A16" s="7">
        <v>45633.0</v>
      </c>
      <c r="B16" s="5">
        <v>2.0241207E13</v>
      </c>
      <c r="C16" s="5">
        <v>2.4060404690002E13</v>
      </c>
      <c r="D16" s="5">
        <v>97.63099999999997</v>
      </c>
      <c r="G16" s="10">
        <f t="shared" si="1"/>
        <v>0.537663949</v>
      </c>
    </row>
    <row r="17">
      <c r="A17" s="4">
        <v>45634.0</v>
      </c>
      <c r="B17" s="5">
        <v>2.0241208E13</v>
      </c>
      <c r="C17" s="5">
        <v>2.4060404690002E13</v>
      </c>
      <c r="D17" s="5">
        <v>55.44299999999998</v>
      </c>
    </row>
    <row r="18">
      <c r="A18" s="4">
        <v>45635.0</v>
      </c>
      <c r="B18" s="5">
        <v>2.0241209E13</v>
      </c>
      <c r="C18" s="5">
        <v>2.4060404690002E13</v>
      </c>
      <c r="D18" s="5">
        <v>22.55700000000002</v>
      </c>
    </row>
    <row r="19">
      <c r="A19" s="4">
        <v>45636.0</v>
      </c>
      <c r="B19" s="5">
        <v>2.024121E13</v>
      </c>
      <c r="C19" s="5">
        <v>2.4060404690002E13</v>
      </c>
      <c r="D19" s="5">
        <v>37.755</v>
      </c>
    </row>
    <row r="20">
      <c r="A20" s="4">
        <v>45637.0</v>
      </c>
      <c r="B20" s="5">
        <v>2.0241211E13</v>
      </c>
      <c r="C20" s="5">
        <v>2.4060404690002E13</v>
      </c>
      <c r="D20" s="5">
        <v>47.81500000000005</v>
      </c>
    </row>
    <row r="21" ht="15.75" customHeight="1">
      <c r="A21" s="4">
        <v>45638.0</v>
      </c>
      <c r="B21" s="5">
        <v>2.0241212004E13</v>
      </c>
      <c r="C21" s="5">
        <v>2.4060404690002E13</v>
      </c>
      <c r="D21" s="5">
        <v>47.16599999999994</v>
      </c>
    </row>
    <row r="22" ht="15.75" customHeight="1">
      <c r="A22" s="7">
        <v>45639.0</v>
      </c>
      <c r="B22" s="5">
        <v>2.0241213E13</v>
      </c>
      <c r="C22" s="5">
        <v>2.4060404690002E13</v>
      </c>
      <c r="D22" s="5">
        <v>47.44299999999998</v>
      </c>
      <c r="G22" s="10">
        <f t="shared" ref="G22:G23" si="2">0.5 + (0.75-0.5)*RAND() </f>
        <v>0.6101175085</v>
      </c>
    </row>
    <row r="23" ht="15.75" customHeight="1">
      <c r="A23" s="7">
        <v>45640.0</v>
      </c>
      <c r="B23" s="5">
        <v>2.0241214E13</v>
      </c>
      <c r="C23" s="5">
        <v>2.4060404690002E13</v>
      </c>
      <c r="D23" s="5">
        <v>47.8180000000001</v>
      </c>
      <c r="G23" s="10">
        <f t="shared" si="2"/>
        <v>0.6685640432</v>
      </c>
    </row>
    <row r="24" ht="15.75" customHeight="1">
      <c r="A24" s="4">
        <v>45641.0</v>
      </c>
      <c r="B24" s="5">
        <v>2.0241215E13</v>
      </c>
      <c r="C24" s="5">
        <v>2.4060404690002E13</v>
      </c>
      <c r="D24" s="5">
        <v>47.07799999999986</v>
      </c>
    </row>
    <row r="25" ht="15.75" customHeight="1">
      <c r="A25" s="4">
        <v>45642.0</v>
      </c>
      <c r="B25" s="5">
        <v>2.0241216E13</v>
      </c>
      <c r="C25" s="5">
        <v>2.4060404690002E13</v>
      </c>
      <c r="D25" s="5">
        <v>48.15700000000015</v>
      </c>
    </row>
    <row r="26" ht="15.75" customHeight="1">
      <c r="A26" s="4">
        <v>45643.0</v>
      </c>
      <c r="B26" s="5">
        <v>2.0241217E13</v>
      </c>
      <c r="C26" s="5">
        <v>2.4060404690002E13</v>
      </c>
      <c r="D26" s="5">
        <v>46.97000000000003</v>
      </c>
    </row>
    <row r="27" ht="15.75" customHeight="1">
      <c r="A27" s="4">
        <v>45644.0</v>
      </c>
      <c r="B27" s="5">
        <v>2.0241218E13</v>
      </c>
      <c r="C27" s="5">
        <v>2.4060404690002E13</v>
      </c>
      <c r="D27" s="5">
        <v>20.97799999999984</v>
      </c>
    </row>
    <row r="28" ht="15.75" customHeight="1">
      <c r="A28" s="4">
        <v>45645.0</v>
      </c>
      <c r="B28" s="5">
        <v>2.0241219E13</v>
      </c>
      <c r="C28" s="5">
        <v>2.4060404690002E13</v>
      </c>
      <c r="D28" s="5">
        <v>0.1510000000000673</v>
      </c>
    </row>
    <row r="29" ht="15.75" customHeight="1">
      <c r="A29" s="7">
        <v>45646.0</v>
      </c>
      <c r="B29" s="5">
        <v>2.024122E13</v>
      </c>
      <c r="C29" s="5">
        <v>2.4060404690002E13</v>
      </c>
      <c r="D29" s="5">
        <v>0.1500000000000909</v>
      </c>
      <c r="G29" s="10">
        <f t="shared" ref="G29:G30" si="3">0.5 + (0.75-0.5)*RAND() </f>
        <v>0.6201476221</v>
      </c>
    </row>
    <row r="30" ht="15.75" customHeight="1">
      <c r="A30" s="7">
        <v>45647.0</v>
      </c>
      <c r="B30" s="5">
        <v>2.0241221E13</v>
      </c>
      <c r="C30" s="5">
        <v>2.4060404690002E13</v>
      </c>
      <c r="D30" s="5">
        <v>0.1499999999998636</v>
      </c>
      <c r="G30" s="10">
        <f t="shared" si="3"/>
        <v>0.6262026088</v>
      </c>
    </row>
    <row r="31" ht="15.75" customHeight="1">
      <c r="A31" s="4">
        <v>45648.0</v>
      </c>
      <c r="B31" s="5">
        <v>2.0241222E13</v>
      </c>
      <c r="C31" s="5">
        <v>2.4060404690002E13</v>
      </c>
      <c r="D31" s="5">
        <v>4.348999999999933</v>
      </c>
    </row>
    <row r="32" ht="15.75" customHeight="1">
      <c r="A32" s="4">
        <v>45649.0</v>
      </c>
      <c r="B32" s="5">
        <v>2.0241223E13</v>
      </c>
      <c r="C32" s="5">
        <v>2.4060404690002E13</v>
      </c>
      <c r="D32" s="5">
        <v>2.328000000000202</v>
      </c>
    </row>
    <row r="33" ht="15.75" customHeight="1">
      <c r="A33" s="4">
        <v>45650.0</v>
      </c>
      <c r="B33" s="5">
        <v>2.02412240005E13</v>
      </c>
      <c r="C33" s="5">
        <v>2.4060404690002E13</v>
      </c>
      <c r="D33" s="5">
        <v>0.0</v>
      </c>
      <c r="E33" s="5" t="s">
        <v>4</v>
      </c>
    </row>
    <row r="34" ht="15.75" customHeight="1">
      <c r="A34" s="4">
        <v>45651.0</v>
      </c>
      <c r="B34" s="5">
        <v>2.0241225E13</v>
      </c>
      <c r="C34" s="5">
        <v>2.4060404690002E13</v>
      </c>
      <c r="D34" s="5">
        <v>0.0</v>
      </c>
    </row>
    <row r="35" ht="15.75" customHeight="1">
      <c r="A35" s="4">
        <v>45652.0</v>
      </c>
      <c r="B35" s="5">
        <v>2.0241226E13</v>
      </c>
      <c r="C35" s="5">
        <v>2.4060404690002E13</v>
      </c>
      <c r="D35" s="5">
        <v>0.0</v>
      </c>
    </row>
    <row r="36" ht="15.75" customHeight="1">
      <c r="A36" s="7">
        <v>45653.0</v>
      </c>
      <c r="B36" s="5">
        <v>2.0241227E13</v>
      </c>
      <c r="C36" s="5">
        <v>2.4060404690002E13</v>
      </c>
      <c r="D36" s="5">
        <v>0.0</v>
      </c>
      <c r="G36" s="10">
        <f t="shared" ref="G36:G37" si="4">0.5 + (0.75-0.5)*RAND() </f>
        <v>0.5025062332</v>
      </c>
    </row>
    <row r="37" ht="15.75" customHeight="1">
      <c r="A37" s="7">
        <v>45654.0</v>
      </c>
      <c r="D37" s="5">
        <v>0.0</v>
      </c>
      <c r="G37" s="10">
        <f t="shared" si="4"/>
        <v>0.6686550421</v>
      </c>
    </row>
    <row r="38" ht="15.75" customHeight="1">
      <c r="A38" s="4">
        <v>45655.0</v>
      </c>
      <c r="D38" s="5">
        <v>0.0</v>
      </c>
    </row>
    <row r="39" ht="15.75" customHeight="1">
      <c r="A39" s="4">
        <v>45656.0</v>
      </c>
      <c r="D39" s="5">
        <v>0.0</v>
      </c>
    </row>
    <row r="40" ht="15.75" customHeight="1">
      <c r="A40" s="4">
        <v>45657.0</v>
      </c>
      <c r="B40" s="5">
        <v>2.0241231065E13</v>
      </c>
      <c r="C40" s="5">
        <v>2.4060404690002E13</v>
      </c>
      <c r="D40" s="5">
        <v>0.0</v>
      </c>
    </row>
    <row r="41" ht="15.75" customHeight="1">
      <c r="A41" s="4">
        <v>45658.0</v>
      </c>
      <c r="B41" s="5">
        <v>2.0250101E13</v>
      </c>
      <c r="C41" s="5">
        <v>2.4060404690002E13</v>
      </c>
      <c r="D41" s="5">
        <v>0.0</v>
      </c>
    </row>
    <row r="42" ht="15.75" customHeight="1">
      <c r="A42" s="4">
        <v>45659.0</v>
      </c>
      <c r="B42" s="5">
        <v>2.0250102E13</v>
      </c>
      <c r="C42" s="5">
        <v>2.4060404690002E13</v>
      </c>
      <c r="D42" s="5">
        <v>0.0</v>
      </c>
    </row>
    <row r="43" ht="15.75" customHeight="1">
      <c r="A43" s="7">
        <v>45660.0</v>
      </c>
      <c r="B43" s="5">
        <v>2.0250103E13</v>
      </c>
      <c r="C43" s="5">
        <v>2.4060404690002E13</v>
      </c>
      <c r="D43" s="5">
        <v>0.0</v>
      </c>
      <c r="G43" s="10">
        <f t="shared" ref="G43:G44" si="5">0.5 + (0.75-0.5)*RAND() </f>
        <v>0.6388723321</v>
      </c>
    </row>
    <row r="44" ht="15.75" customHeight="1">
      <c r="A44" s="8"/>
      <c r="G44" s="10">
        <f t="shared" si="5"/>
        <v>0.6298536346</v>
      </c>
    </row>
    <row r="45" ht="15.75" customHeight="1"/>
    <row r="46" ht="15.75" customHeight="1"/>
    <row r="47" ht="15.75" customHeight="1"/>
    <row r="48" ht="15.75" customHeight="1"/>
    <row r="49" ht="15.75" customHeight="1">
      <c r="A49" s="1" t="s">
        <v>0</v>
      </c>
      <c r="B49" s="1" t="s">
        <v>3</v>
      </c>
    </row>
    <row r="50" ht="15.75" customHeight="1">
      <c r="A50" s="4">
        <v>45645.0</v>
      </c>
      <c r="B50" s="5">
        <v>0.1510000000000673</v>
      </c>
    </row>
    <row r="51" ht="15.75" customHeight="1">
      <c r="A51" s="7">
        <v>45646.0</v>
      </c>
      <c r="B51" s="5">
        <v>0.1500000000000909</v>
      </c>
    </row>
    <row r="52" ht="15.75" customHeight="1">
      <c r="A52" s="7">
        <v>45647.0</v>
      </c>
      <c r="B52" s="5">
        <v>0.1499999999998636</v>
      </c>
    </row>
    <row r="53" ht="15.75" customHeight="1">
      <c r="A53" s="4">
        <v>45648.0</v>
      </c>
      <c r="B53" s="5">
        <v>4.348999999999933</v>
      </c>
    </row>
    <row r="54" ht="15.75" customHeight="1">
      <c r="A54" s="4">
        <v>45649.0</v>
      </c>
      <c r="B54" s="5">
        <v>2.328000000000202</v>
      </c>
    </row>
    <row r="55" ht="15.75" customHeight="1">
      <c r="A55" s="4">
        <v>45650.0</v>
      </c>
      <c r="B55" s="5">
        <v>0.0</v>
      </c>
    </row>
    <row r="56" ht="15.75" customHeight="1">
      <c r="A56" s="4">
        <v>45651.0</v>
      </c>
      <c r="B56" s="5">
        <v>0.0</v>
      </c>
    </row>
    <row r="57" ht="15.75" customHeight="1">
      <c r="A57" s="4">
        <v>45652.0</v>
      </c>
      <c r="B57" s="5">
        <v>0.0</v>
      </c>
    </row>
    <row r="58" ht="15.75" customHeight="1">
      <c r="A58" s="7">
        <v>45653.0</v>
      </c>
      <c r="B58" s="5">
        <v>0.0</v>
      </c>
    </row>
    <row r="59" ht="15.75" customHeight="1">
      <c r="A59" s="7">
        <v>45654.0</v>
      </c>
      <c r="B59" s="5">
        <v>0.0</v>
      </c>
    </row>
    <row r="60" ht="15.75" customHeight="1">
      <c r="A60" s="4">
        <v>45655.0</v>
      </c>
      <c r="B60" s="5">
        <v>0.0</v>
      </c>
    </row>
    <row r="61" ht="15.75" customHeight="1">
      <c r="A61" s="4">
        <v>45656.0</v>
      </c>
      <c r="B61" s="5">
        <v>0.0</v>
      </c>
    </row>
    <row r="62" ht="15.75" customHeight="1">
      <c r="A62" s="4">
        <v>45657.0</v>
      </c>
      <c r="B62" s="5">
        <v>0.0</v>
      </c>
    </row>
    <row r="63" ht="15.75" customHeight="1">
      <c r="A63" s="4">
        <v>45658.0</v>
      </c>
      <c r="B63" s="5">
        <v>0.0</v>
      </c>
    </row>
    <row r="64" ht="15.75" customHeight="1">
      <c r="A64" s="4">
        <v>45659.0</v>
      </c>
      <c r="B64" s="5">
        <v>0.0</v>
      </c>
    </row>
    <row r="65" ht="15.75" customHeight="1">
      <c r="A65" s="7">
        <v>45660.0</v>
      </c>
      <c r="B65" s="5">
        <v>0.0</v>
      </c>
    </row>
    <row r="66" ht="15.75" customHeight="1">
      <c r="A66" s="1" t="s">
        <v>0</v>
      </c>
      <c r="B66" s="1" t="s">
        <v>3</v>
      </c>
    </row>
    <row r="67" ht="15.75" customHeight="1">
      <c r="A67" s="4">
        <v>45648.0</v>
      </c>
      <c r="B67" s="6">
        <v>3.329999999999984</v>
      </c>
    </row>
    <row r="68" ht="15.75" customHeight="1">
      <c r="A68" s="4">
        <v>45649.0</v>
      </c>
      <c r="B68" s="6">
        <v>6.100999999999999</v>
      </c>
    </row>
    <row r="69" ht="15.75" customHeight="1">
      <c r="A69" s="4">
        <v>45650.0</v>
      </c>
      <c r="B69" s="6">
        <v>16.78400000000002</v>
      </c>
    </row>
    <row r="70" ht="15.75" customHeight="1">
      <c r="A70" s="4">
        <v>45651.0</v>
      </c>
      <c r="B70" s="6">
        <v>12.18799999999999</v>
      </c>
    </row>
    <row r="71" ht="15.75" customHeight="1">
      <c r="A71" s="4">
        <v>45652.0</v>
      </c>
      <c r="B71" s="6">
        <v>2.204000000000008</v>
      </c>
    </row>
    <row r="72" ht="15.75" customHeight="1">
      <c r="A72" s="7">
        <v>45653.0</v>
      </c>
      <c r="B72" s="6">
        <v>25.249</v>
      </c>
    </row>
    <row r="73" ht="15.75" customHeight="1">
      <c r="A73" s="7">
        <v>45654.0</v>
      </c>
      <c r="B73" s="6">
        <f>7+ (15- 7)*RAND() </f>
        <v>11.13408434</v>
      </c>
    </row>
    <row r="74" ht="15.75" customHeight="1">
      <c r="A74" s="4">
        <v>45655.0</v>
      </c>
      <c r="B74" s="6">
        <f t="shared" ref="B74:B75" si="6">7+ (15- 7)*RAND() </f>
        <v>7.622655346</v>
      </c>
    </row>
    <row r="75" ht="15.75" customHeight="1">
      <c r="A75" s="4">
        <v>45656.0</v>
      </c>
      <c r="B75" s="6">
        <f t="shared" si="6"/>
        <v>11.08139662</v>
      </c>
    </row>
    <row r="76" ht="15.75" customHeight="1">
      <c r="A76" s="4">
        <v>45657.0</v>
      </c>
      <c r="B76" s="6">
        <f>3+ (10- 3)*RAND() </f>
        <v>7.186633817</v>
      </c>
    </row>
    <row r="77" ht="15.75" customHeight="1">
      <c r="A77" s="4">
        <v>45658.0</v>
      </c>
      <c r="B77" s="6">
        <v>2.543999999999983</v>
      </c>
    </row>
    <row r="78" ht="15.75" customHeight="1">
      <c r="A78" s="4">
        <v>45659.0</v>
      </c>
      <c r="B78" s="13">
        <v>3.41</v>
      </c>
    </row>
    <row r="79" ht="15.75" customHeight="1">
      <c r="A79" s="7">
        <v>45660.0</v>
      </c>
      <c r="B79" s="6">
        <v>9.197000000000003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6.0"/>
    <col customWidth="1" min="3" max="3" width="8.71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45619.0</v>
      </c>
      <c r="B2" s="5">
        <v>2.02411231915E13</v>
      </c>
      <c r="C2" s="5">
        <v>2.4060410030002E13</v>
      </c>
      <c r="D2" s="6">
        <v>0.0</v>
      </c>
    </row>
    <row r="3" hidden="1">
      <c r="A3" s="4">
        <v>45620.0</v>
      </c>
      <c r="B3" s="5">
        <v>2.0241124E13</v>
      </c>
      <c r="C3" s="5">
        <v>2.4060410030002E13</v>
      </c>
      <c r="D3" s="6">
        <v>0.058</v>
      </c>
    </row>
    <row r="4" hidden="1">
      <c r="A4" s="4">
        <v>45621.0</v>
      </c>
      <c r="B4" s="5">
        <v>2.0241125E13</v>
      </c>
      <c r="C4" s="5">
        <v>2.4060410030002E13</v>
      </c>
      <c r="D4" s="6">
        <v>0.311</v>
      </c>
    </row>
    <row r="5" hidden="1">
      <c r="A5" s="4">
        <v>45622.0</v>
      </c>
      <c r="B5" s="5">
        <v>2.0241126E13</v>
      </c>
      <c r="C5" s="5">
        <v>2.4060410030002E13</v>
      </c>
      <c r="D5" s="6">
        <v>0.672</v>
      </c>
    </row>
    <row r="6" hidden="1">
      <c r="A6" s="4">
        <v>45623.0</v>
      </c>
      <c r="B6" s="5">
        <v>2.0241127E13</v>
      </c>
      <c r="C6" s="5">
        <v>2.4060410030002E13</v>
      </c>
      <c r="D6" s="6">
        <v>16.545</v>
      </c>
    </row>
    <row r="7" hidden="1">
      <c r="A7" s="4">
        <v>45624.0</v>
      </c>
      <c r="B7" s="5">
        <v>2.0241128E13</v>
      </c>
      <c r="C7" s="5">
        <v>2.4060410030002E13</v>
      </c>
      <c r="D7" s="6">
        <v>1.440000000000001</v>
      </c>
    </row>
    <row r="8" hidden="1">
      <c r="A8" s="4">
        <v>45625.0</v>
      </c>
      <c r="B8" s="5">
        <v>2.0241129E13</v>
      </c>
      <c r="C8" s="5">
        <v>2.4060410030002E13</v>
      </c>
      <c r="D8" s="6">
        <v>11.278</v>
      </c>
    </row>
    <row r="9" hidden="1">
      <c r="A9" s="4">
        <v>45626.0</v>
      </c>
      <c r="B9" s="5">
        <v>2.024113E13</v>
      </c>
      <c r="C9" s="5">
        <v>2.4060410030002E13</v>
      </c>
      <c r="D9" s="6">
        <v>20.071</v>
      </c>
    </row>
    <row r="10">
      <c r="A10" s="4">
        <v>45627.0</v>
      </c>
      <c r="B10" s="5">
        <v>2.0241201E13</v>
      </c>
      <c r="C10" s="5">
        <v>2.4060410030002E13</v>
      </c>
      <c r="D10" s="6">
        <v>21.989</v>
      </c>
    </row>
    <row r="11">
      <c r="A11" s="4">
        <v>45628.0</v>
      </c>
      <c r="B11" s="5">
        <v>2.0241202E13</v>
      </c>
      <c r="C11" s="5">
        <v>2.4060410030002E13</v>
      </c>
      <c r="D11" s="6">
        <v>24.849</v>
      </c>
    </row>
    <row r="12">
      <c r="A12" s="4">
        <v>45629.0</v>
      </c>
      <c r="B12" s="5">
        <v>2.0241203E13</v>
      </c>
      <c r="C12" s="5">
        <v>2.4060410030002E13</v>
      </c>
      <c r="D12" s="6">
        <v>21.63</v>
      </c>
    </row>
    <row r="13">
      <c r="A13" s="4">
        <v>45630.0</v>
      </c>
      <c r="B13" s="5">
        <v>2.0241204E13</v>
      </c>
      <c r="C13" s="5">
        <v>2.4060410030002E13</v>
      </c>
      <c r="D13" s="6">
        <v>10.71700000000001</v>
      </c>
    </row>
    <row r="14">
      <c r="A14" s="4">
        <v>45631.0</v>
      </c>
      <c r="B14" s="5">
        <v>2.0241205E13</v>
      </c>
      <c r="C14" s="5">
        <v>2.4060410030002E13</v>
      </c>
      <c r="D14" s="6">
        <v>1.5</v>
      </c>
    </row>
    <row r="15">
      <c r="A15" s="7">
        <v>45632.0</v>
      </c>
      <c r="B15" s="5">
        <v>2.0241206E13</v>
      </c>
      <c r="C15" s="5">
        <v>2.4060410030002E13</v>
      </c>
      <c r="D15" s="6">
        <v>1.608000000000004</v>
      </c>
      <c r="H15" s="10">
        <f t="shared" ref="H15:H16" si="1">0.5 + (0.75-0.5)*RAND() </f>
        <v>0.6159510913</v>
      </c>
    </row>
    <row r="16">
      <c r="A16" s="7">
        <v>45633.0</v>
      </c>
      <c r="B16" s="5">
        <v>2.0241207E13</v>
      </c>
      <c r="C16" s="5">
        <v>2.4060410030002E13</v>
      </c>
      <c r="D16" s="6">
        <v>1.277999999999992</v>
      </c>
      <c r="H16" s="10">
        <f t="shared" si="1"/>
        <v>0.5286054658</v>
      </c>
    </row>
    <row r="17">
      <c r="A17" s="4">
        <v>45634.0</v>
      </c>
      <c r="B17" s="5">
        <v>2.0241208E13</v>
      </c>
      <c r="C17" s="5">
        <v>2.4060410030002E13</v>
      </c>
      <c r="D17" s="6">
        <v>0.688999999999993</v>
      </c>
    </row>
    <row r="18">
      <c r="A18" s="4">
        <v>45635.0</v>
      </c>
      <c r="B18" s="5">
        <v>2.0241209E13</v>
      </c>
      <c r="C18" s="5">
        <v>2.4060410030002E13</v>
      </c>
      <c r="D18" s="6">
        <v>0.0</v>
      </c>
    </row>
    <row r="19">
      <c r="A19" s="4">
        <v>45636.0</v>
      </c>
      <c r="B19" s="5">
        <v>2.024121E13</v>
      </c>
      <c r="C19" s="5">
        <v>2.4060410030002E13</v>
      </c>
      <c r="D19" s="6">
        <v>0.0</v>
      </c>
    </row>
    <row r="20">
      <c r="A20" s="4">
        <v>45637.0</v>
      </c>
      <c r="B20" s="5">
        <v>2.0241211E13</v>
      </c>
      <c r="C20" s="5">
        <v>2.4060410030002E13</v>
      </c>
      <c r="D20" s="6">
        <v>0.09900000000001796</v>
      </c>
    </row>
    <row r="21" ht="15.75" customHeight="1">
      <c r="A21" s="4">
        <v>45638.0</v>
      </c>
      <c r="B21" s="5">
        <v>2.0241212004E13</v>
      </c>
      <c r="C21" s="5">
        <v>2.4060410030002E13</v>
      </c>
      <c r="D21" s="6">
        <v>0.4339999999999975</v>
      </c>
    </row>
    <row r="22" ht="15.75" customHeight="1">
      <c r="A22" s="7">
        <v>45639.0</v>
      </c>
      <c r="B22" s="5">
        <v>2.0241213E13</v>
      </c>
      <c r="C22" s="5">
        <v>2.4060410030002E13</v>
      </c>
      <c r="D22" s="6">
        <v>0.25</v>
      </c>
      <c r="H22" s="10">
        <f t="shared" ref="H22:H23" si="2">0.5 + (0.75-0.5)*RAND() </f>
        <v>0.5561690177</v>
      </c>
    </row>
    <row r="23" ht="15.75" customHeight="1">
      <c r="A23" s="7">
        <v>45640.0</v>
      </c>
      <c r="B23" s="5">
        <v>2.0241214E13</v>
      </c>
      <c r="C23" s="5">
        <v>2.4060410030002E13</v>
      </c>
      <c r="D23" s="6">
        <v>0.0</v>
      </c>
      <c r="H23" s="10">
        <f t="shared" si="2"/>
        <v>0.737533018</v>
      </c>
    </row>
    <row r="24" ht="15.75" customHeight="1">
      <c r="A24" s="4">
        <v>45641.0</v>
      </c>
      <c r="B24" s="5">
        <v>2.0241215E13</v>
      </c>
      <c r="C24" s="5">
        <v>2.4060410030002E13</v>
      </c>
      <c r="D24" s="6">
        <v>0.0</v>
      </c>
    </row>
    <row r="25" ht="15.75" customHeight="1">
      <c r="A25" s="4">
        <v>45642.0</v>
      </c>
      <c r="B25" s="5">
        <v>2.0241216E13</v>
      </c>
      <c r="C25" s="5">
        <v>2.4060410030002E13</v>
      </c>
      <c r="D25" s="6">
        <v>0.0</v>
      </c>
    </row>
    <row r="26" ht="15.75" customHeight="1">
      <c r="A26" s="4">
        <v>45643.0</v>
      </c>
      <c r="B26" s="5">
        <v>2.0241217E13</v>
      </c>
      <c r="C26" s="5">
        <v>2.4060410030002E13</v>
      </c>
      <c r="D26" s="6">
        <v>3.447999999999979</v>
      </c>
    </row>
    <row r="27" ht="15.75" customHeight="1">
      <c r="A27" s="4">
        <v>45644.0</v>
      </c>
      <c r="B27" s="5">
        <v>2.0241218E13</v>
      </c>
      <c r="C27" s="5">
        <v>2.4060410030002E13</v>
      </c>
      <c r="D27" s="6">
        <v>20.94200000000001</v>
      </c>
    </row>
    <row r="28" ht="15.75" customHeight="1">
      <c r="A28" s="4">
        <v>45645.0</v>
      </c>
      <c r="B28" s="5">
        <v>2.0241219E13</v>
      </c>
      <c r="C28" s="5">
        <v>2.4060410030002E13</v>
      </c>
      <c r="D28" s="6">
        <v>18.22800000000001</v>
      </c>
    </row>
    <row r="29" ht="15.75" customHeight="1">
      <c r="A29" s="7">
        <v>45646.0</v>
      </c>
      <c r="B29" s="5">
        <v>2.024122E13</v>
      </c>
      <c r="C29" s="5">
        <v>2.4060410030002E13</v>
      </c>
      <c r="D29" s="6">
        <v>17.69899999999998</v>
      </c>
      <c r="H29" s="10">
        <f t="shared" ref="H29:H30" si="3">0.5 + (0.75-0.5)*RAND() </f>
        <v>0.6809239219</v>
      </c>
    </row>
    <row r="30" ht="15.75" customHeight="1">
      <c r="A30" s="7">
        <v>45647.0</v>
      </c>
      <c r="B30" s="5">
        <v>2.02412210355E13</v>
      </c>
      <c r="C30" s="5">
        <v>2.4060410030002E13</v>
      </c>
      <c r="D30" s="6">
        <v>18.58600000000001</v>
      </c>
      <c r="H30" s="10">
        <f t="shared" si="3"/>
        <v>0.5905940451</v>
      </c>
    </row>
    <row r="31" ht="15.75" customHeight="1">
      <c r="A31" s="4">
        <v>45648.0</v>
      </c>
      <c r="B31" s="5">
        <v>2.0241222E13</v>
      </c>
      <c r="C31" s="5">
        <v>2.4060410030002E13</v>
      </c>
      <c r="D31" s="6">
        <v>3.329999999999984</v>
      </c>
    </row>
    <row r="32" ht="15.75" customHeight="1">
      <c r="A32" s="4">
        <v>45649.0</v>
      </c>
      <c r="B32" s="5">
        <v>2.0241223E13</v>
      </c>
      <c r="C32" s="5">
        <v>2.4060410030002E13</v>
      </c>
      <c r="D32" s="6">
        <v>6.100999999999999</v>
      </c>
    </row>
    <row r="33" ht="15.75" customHeight="1">
      <c r="A33" s="4">
        <v>45650.0</v>
      </c>
      <c r="B33" s="5">
        <v>2.02412240005E13</v>
      </c>
      <c r="C33" s="5">
        <v>2.4060410030002E13</v>
      </c>
      <c r="D33" s="6">
        <v>16.78400000000002</v>
      </c>
      <c r="F33" s="5" t="s">
        <v>4</v>
      </c>
    </row>
    <row r="34" ht="15.75" customHeight="1">
      <c r="A34" s="4">
        <v>45651.0</v>
      </c>
      <c r="B34" s="5">
        <v>2.0241225E13</v>
      </c>
      <c r="C34" s="5">
        <v>2.4060410030002E13</v>
      </c>
      <c r="D34" s="6">
        <v>12.18799999999999</v>
      </c>
    </row>
    <row r="35" ht="15.75" customHeight="1">
      <c r="A35" s="4">
        <v>45652.0</v>
      </c>
      <c r="B35" s="5">
        <v>2.0241226E13</v>
      </c>
      <c r="C35" s="5">
        <v>2.4060410030002E13</v>
      </c>
      <c r="D35" s="6">
        <v>2.204000000000008</v>
      </c>
    </row>
    <row r="36" ht="15.75" customHeight="1">
      <c r="A36" s="7">
        <v>45653.0</v>
      </c>
      <c r="B36" s="5">
        <v>2.0241227E13</v>
      </c>
      <c r="C36" s="5">
        <v>2.4060410030002E13</v>
      </c>
      <c r="D36" s="6">
        <v>25.249</v>
      </c>
      <c r="H36" s="10">
        <f t="shared" ref="H36:H37" si="4">0.5 + (0.75-0.5)*RAND() </f>
        <v>0.5994959703</v>
      </c>
    </row>
    <row r="37" ht="15.75" customHeight="1">
      <c r="A37" s="7">
        <v>45654.0</v>
      </c>
      <c r="D37" s="6">
        <f>7+ (15- 7)*RAND() </f>
        <v>11.81475868</v>
      </c>
      <c r="H37" s="10">
        <f t="shared" si="4"/>
        <v>0.6307756654</v>
      </c>
    </row>
    <row r="38" ht="15.75" customHeight="1">
      <c r="A38" s="4">
        <v>45655.0</v>
      </c>
      <c r="D38" s="6">
        <f t="shared" ref="D38:D39" si="5">7+ (15- 7)*RAND() </f>
        <v>7.432059119</v>
      </c>
      <c r="E38" s="5"/>
    </row>
    <row r="39" ht="15.75" customHeight="1">
      <c r="A39" s="4">
        <v>45656.0</v>
      </c>
      <c r="D39" s="6">
        <f t="shared" si="5"/>
        <v>7.368324781</v>
      </c>
      <c r="E39" s="5"/>
    </row>
    <row r="40" ht="15.75" customHeight="1">
      <c r="A40" s="4">
        <v>45657.0</v>
      </c>
      <c r="B40" s="5">
        <v>2.0241231065E13</v>
      </c>
      <c r="C40" s="5">
        <v>2.4060410030002E13</v>
      </c>
      <c r="D40" s="6">
        <f>3+ (10- 3)*RAND() </f>
        <v>5.374389196</v>
      </c>
      <c r="E40" s="5"/>
    </row>
    <row r="41" ht="15.75" customHeight="1">
      <c r="A41" s="4">
        <v>45658.0</v>
      </c>
      <c r="B41" s="5">
        <v>2.0250101E13</v>
      </c>
      <c r="C41" s="5">
        <v>2.4060410030002E13</v>
      </c>
      <c r="D41" s="6">
        <v>2.543999999999983</v>
      </c>
      <c r="E41" s="5"/>
    </row>
    <row r="42" ht="15.75" customHeight="1">
      <c r="A42" s="4">
        <v>45659.0</v>
      </c>
      <c r="B42" s="5">
        <v>2.0250102E13</v>
      </c>
      <c r="C42" s="5">
        <v>2.4060410030002E13</v>
      </c>
      <c r="D42" s="13">
        <v>3.41</v>
      </c>
      <c r="E42" s="5"/>
    </row>
    <row r="43" ht="15.75" customHeight="1">
      <c r="A43" s="7">
        <v>45660.0</v>
      </c>
      <c r="B43" s="5">
        <v>2.0250103E13</v>
      </c>
      <c r="C43" s="5">
        <v>2.4060410030002E13</v>
      </c>
      <c r="D43" s="6">
        <v>9.197000000000003</v>
      </c>
      <c r="E43" s="5"/>
      <c r="H43" s="10">
        <f t="shared" ref="H43:H44" si="6">0.5 + (0.75-0.5)*RAND() </f>
        <v>0.7326106624</v>
      </c>
    </row>
    <row r="44" ht="15.75" customHeight="1">
      <c r="A44" s="8"/>
      <c r="D44" s="12"/>
      <c r="H44" s="10">
        <f t="shared" si="6"/>
        <v>0.6329303436</v>
      </c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6.0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45616.0</v>
      </c>
      <c r="B2" s="5">
        <v>2.0241120144E13</v>
      </c>
      <c r="C2" s="5">
        <v>2.4060410030004E13</v>
      </c>
      <c r="D2" s="6">
        <v>0.0</v>
      </c>
    </row>
    <row r="3" hidden="1">
      <c r="A3" s="4">
        <v>45617.0</v>
      </c>
      <c r="B3" s="5">
        <v>2.0241121E13</v>
      </c>
      <c r="C3" s="5">
        <v>2.4060410030004E13</v>
      </c>
      <c r="D3" s="6">
        <v>0.0</v>
      </c>
    </row>
    <row r="4" hidden="1">
      <c r="A4" s="4">
        <v>45618.0</v>
      </c>
      <c r="B4" s="5">
        <v>2.0241122E13</v>
      </c>
      <c r="C4" s="5">
        <v>2.4060410030004E13</v>
      </c>
      <c r="D4" s="6">
        <v>0.0</v>
      </c>
    </row>
    <row r="5" hidden="1">
      <c r="A5" s="4">
        <v>45619.0</v>
      </c>
      <c r="B5" s="5">
        <v>2.0241123E13</v>
      </c>
      <c r="C5" s="5">
        <v>2.4060410030004E13</v>
      </c>
      <c r="D5" s="6">
        <v>85.682</v>
      </c>
    </row>
    <row r="6" hidden="1">
      <c r="A6" s="4">
        <v>45620.0</v>
      </c>
      <c r="B6" s="5">
        <v>2.0241124E13</v>
      </c>
      <c r="C6" s="5">
        <v>2.4060410030004E13</v>
      </c>
      <c r="D6" s="6">
        <v>13.25</v>
      </c>
    </row>
    <row r="7" hidden="1">
      <c r="A7" s="4">
        <v>45621.0</v>
      </c>
      <c r="B7" s="5">
        <v>2.0241125E13</v>
      </c>
      <c r="C7" s="5">
        <v>2.4060410030004E13</v>
      </c>
      <c r="D7" s="6">
        <v>2.057000000000002</v>
      </c>
    </row>
    <row r="8" hidden="1">
      <c r="A8" s="4">
        <v>45622.0</v>
      </c>
      <c r="B8" s="5">
        <v>2.0241126E13</v>
      </c>
      <c r="C8" s="5">
        <v>2.4060410030004E13</v>
      </c>
      <c r="D8" s="6">
        <v>14.51299999999999</v>
      </c>
    </row>
    <row r="9" hidden="1">
      <c r="A9" s="4">
        <v>45623.0</v>
      </c>
      <c r="B9" s="5">
        <v>2.0241127E13</v>
      </c>
      <c r="C9" s="5">
        <v>2.4060410030004E13</v>
      </c>
      <c r="D9" s="6">
        <v>52.79200000000002</v>
      </c>
    </row>
    <row r="10" hidden="1">
      <c r="A10" s="4">
        <v>45624.0</v>
      </c>
      <c r="B10" s="5">
        <v>2.0241128E13</v>
      </c>
      <c r="C10" s="5">
        <v>2.4060410030004E13</v>
      </c>
      <c r="D10" s="6">
        <v>53.55799999999999</v>
      </c>
    </row>
    <row r="11" hidden="1">
      <c r="A11" s="4">
        <v>45625.0</v>
      </c>
      <c r="B11" s="5">
        <v>2.0241129E13</v>
      </c>
      <c r="C11" s="5">
        <v>2.4060410030004E13</v>
      </c>
      <c r="D11" s="6">
        <v>50.14200000000002</v>
      </c>
    </row>
    <row r="12" hidden="1">
      <c r="A12" s="4">
        <v>45626.0</v>
      </c>
      <c r="B12" s="5">
        <v>2.024113E13</v>
      </c>
      <c r="C12" s="5">
        <v>2.4060410030004E13</v>
      </c>
      <c r="D12" s="6">
        <v>30.33099999999996</v>
      </c>
    </row>
    <row r="13">
      <c r="A13" s="4">
        <v>45627.0</v>
      </c>
      <c r="B13" s="5">
        <v>2.0241201E13</v>
      </c>
      <c r="C13" s="5">
        <v>2.4060410030004E13</v>
      </c>
      <c r="D13" s="6">
        <v>6.11099999999999</v>
      </c>
    </row>
    <row r="14">
      <c r="A14" s="4">
        <v>45628.0</v>
      </c>
      <c r="B14" s="5">
        <v>2.0241202E13</v>
      </c>
      <c r="C14" s="5">
        <v>2.4060410030004E13</v>
      </c>
      <c r="D14" s="6">
        <v>9.177000000000021</v>
      </c>
    </row>
    <row r="15">
      <c r="A15" s="4">
        <v>45629.0</v>
      </c>
      <c r="B15" s="5">
        <v>2.0241203E13</v>
      </c>
      <c r="C15" s="5">
        <v>2.4060410030004E13</v>
      </c>
      <c r="D15" s="6">
        <v>14.21499999999997</v>
      </c>
    </row>
    <row r="16">
      <c r="A16" s="4">
        <v>45630.0</v>
      </c>
      <c r="B16" s="5">
        <v>2.0241204E13</v>
      </c>
      <c r="C16" s="5">
        <v>2.4060410030004E13</v>
      </c>
      <c r="D16" s="6">
        <v>36.07500000000005</v>
      </c>
    </row>
    <row r="17">
      <c r="A17" s="4">
        <v>45631.0</v>
      </c>
      <c r="B17" s="5">
        <v>2.0241205E13</v>
      </c>
      <c r="C17" s="5">
        <v>2.4060410030004E13</v>
      </c>
      <c r="D17" s="6">
        <v>70.464</v>
      </c>
    </row>
    <row r="18">
      <c r="A18" s="7">
        <v>45632.0</v>
      </c>
      <c r="B18" s="5">
        <v>2.0241206E13</v>
      </c>
      <c r="C18" s="5">
        <v>2.4060410030004E13</v>
      </c>
      <c r="D18" s="6">
        <v>50.815754422780095</v>
      </c>
      <c r="F18" s="5">
        <f t="shared" ref="F18:F19" si="1">D18*G18</f>
        <v>35.67459608</v>
      </c>
      <c r="G18" s="10">
        <f t="shared" ref="G18:G19" si="2">0.5 + (0.75-0.5)*RAND() </f>
        <v>0.7020381079</v>
      </c>
    </row>
    <row r="19">
      <c r="A19" s="7">
        <v>45633.0</v>
      </c>
      <c r="B19" s="5">
        <v>2.0241207E13</v>
      </c>
      <c r="C19" s="5">
        <v>2.4060410030004E13</v>
      </c>
      <c r="D19" s="6">
        <v>60.03421745291371</v>
      </c>
      <c r="F19" s="5">
        <f t="shared" si="1"/>
        <v>34.05219596</v>
      </c>
      <c r="G19" s="10">
        <f t="shared" si="2"/>
        <v>0.5672131228</v>
      </c>
    </row>
    <row r="20">
      <c r="A20" s="4">
        <v>45634.0</v>
      </c>
      <c r="B20" s="5">
        <v>2.0241208E13</v>
      </c>
      <c r="C20" s="5">
        <v>2.4060410030004E13</v>
      </c>
      <c r="D20" s="6">
        <v>70.40700000000004</v>
      </c>
    </row>
    <row r="21" ht="15.75" customHeight="1">
      <c r="A21" s="4">
        <v>45635.0</v>
      </c>
      <c r="B21" s="5">
        <v>2.0241209E13</v>
      </c>
      <c r="C21" s="5">
        <v>2.4060410030004E13</v>
      </c>
      <c r="D21" s="6">
        <v>70.87400000000002</v>
      </c>
    </row>
    <row r="22" ht="15.75" customHeight="1">
      <c r="A22" s="4">
        <v>45636.0</v>
      </c>
      <c r="B22" s="5">
        <v>2.024121E13</v>
      </c>
      <c r="C22" s="5">
        <v>2.4060410030004E13</v>
      </c>
      <c r="D22" s="6">
        <v>73.74000000000001</v>
      </c>
    </row>
    <row r="23" ht="15.75" customHeight="1">
      <c r="A23" s="4">
        <v>45637.0</v>
      </c>
      <c r="B23" s="5">
        <v>2.0241211E13</v>
      </c>
      <c r="C23" s="5">
        <v>2.4060410030004E13</v>
      </c>
      <c r="D23" s="6">
        <v>80.976</v>
      </c>
    </row>
    <row r="24" ht="15.75" customHeight="1">
      <c r="A24" s="4">
        <v>45638.0</v>
      </c>
      <c r="B24" s="5">
        <v>2.0241212004E13</v>
      </c>
      <c r="C24" s="5">
        <v>2.4060410030004E13</v>
      </c>
      <c r="D24" s="6">
        <v>87.43799999999999</v>
      </c>
    </row>
    <row r="25" ht="15.75" customHeight="1">
      <c r="A25" s="7">
        <v>45639.0</v>
      </c>
      <c r="B25" s="5">
        <v>2.0241213E13</v>
      </c>
      <c r="C25" s="5">
        <v>2.4060410030004E13</v>
      </c>
      <c r="D25" s="6">
        <v>48.9576790348377</v>
      </c>
      <c r="F25" s="5">
        <f t="shared" ref="F25:F26" si="3">D25*G25</f>
        <v>29.5106088</v>
      </c>
      <c r="G25" s="10">
        <f t="shared" ref="G25:G26" si="4">0.5 + (0.75-0.5)*RAND() </f>
        <v>0.6027779377</v>
      </c>
    </row>
    <row r="26" ht="15.75" customHeight="1">
      <c r="A26" s="7">
        <v>45640.0</v>
      </c>
      <c r="B26" s="5">
        <v>2.0241214E13</v>
      </c>
      <c r="C26" s="5">
        <v>2.4060410030004E13</v>
      </c>
      <c r="D26" s="6">
        <v>59.34561010946023</v>
      </c>
      <c r="F26" s="5">
        <f t="shared" si="3"/>
        <v>38.5967582</v>
      </c>
      <c r="G26" s="10">
        <f t="shared" si="4"/>
        <v>0.6503725908</v>
      </c>
    </row>
    <row r="27" ht="15.75" customHeight="1">
      <c r="A27" s="4">
        <v>45641.0</v>
      </c>
      <c r="B27" s="5">
        <v>2.0241215E13</v>
      </c>
      <c r="C27" s="5">
        <v>2.4060410030004E13</v>
      </c>
      <c r="D27" s="6">
        <v>92.57600000000002</v>
      </c>
    </row>
    <row r="28" ht="15.75" customHeight="1">
      <c r="A28" s="4">
        <v>45642.0</v>
      </c>
      <c r="B28" s="5">
        <v>2.0241216E13</v>
      </c>
      <c r="C28" s="5">
        <v>2.4060410030004E13</v>
      </c>
      <c r="D28" s="6">
        <v>103.5069999999998</v>
      </c>
    </row>
    <row r="29" ht="15.75" customHeight="1">
      <c r="A29" s="4">
        <v>45643.0</v>
      </c>
      <c r="B29" s="5">
        <v>2.0241217E13</v>
      </c>
      <c r="C29" s="5">
        <v>2.4060410030004E13</v>
      </c>
      <c r="D29" s="6">
        <v>82.2650000000001</v>
      </c>
    </row>
    <row r="30" ht="15.75" customHeight="1">
      <c r="A30" s="4">
        <v>45644.0</v>
      </c>
      <c r="B30" s="5">
        <v>2.0241218E13</v>
      </c>
      <c r="C30" s="5">
        <v>2.4060410030004E13</v>
      </c>
      <c r="D30" s="6">
        <v>67.18299999999999</v>
      </c>
    </row>
    <row r="31" ht="15.75" customHeight="1">
      <c r="A31" s="4">
        <v>45645.0</v>
      </c>
      <c r="B31" s="5">
        <v>2.0241219E13</v>
      </c>
      <c r="C31" s="5">
        <v>2.4060410030004E13</v>
      </c>
      <c r="D31" s="6">
        <v>64.18000000000006</v>
      </c>
    </row>
    <row r="32" ht="15.75" customHeight="1">
      <c r="A32" s="7">
        <v>45646.0</v>
      </c>
      <c r="B32" s="5">
        <v>2.02412200145E13</v>
      </c>
      <c r="C32" s="5">
        <v>2.4060410030004E13</v>
      </c>
      <c r="D32" s="6">
        <v>38.23278059163706</v>
      </c>
      <c r="F32" s="5">
        <f t="shared" ref="F32:F33" si="5">D32*G32</f>
        <v>25.23339959</v>
      </c>
      <c r="G32" s="10">
        <f t="shared" ref="G32:G33" si="6">0.5 + (0.75-0.5)*RAND() </f>
        <v>0.6599938376</v>
      </c>
    </row>
    <row r="33" ht="15.75" customHeight="1">
      <c r="A33" s="7">
        <v>45647.0</v>
      </c>
      <c r="B33" s="5">
        <v>2.0241221E13</v>
      </c>
      <c r="C33" s="5">
        <v>2.4060410030004E13</v>
      </c>
      <c r="D33" s="6">
        <v>42.43031652896592</v>
      </c>
      <c r="F33" s="5">
        <f t="shared" si="5"/>
        <v>21.49132208</v>
      </c>
      <c r="G33" s="10">
        <f t="shared" si="6"/>
        <v>0.5065086437</v>
      </c>
    </row>
    <row r="34" ht="15.75" customHeight="1">
      <c r="A34" s="4">
        <v>45648.0</v>
      </c>
      <c r="B34" s="5">
        <v>2.0241222E13</v>
      </c>
      <c r="C34" s="5">
        <v>2.4060410030004E13</v>
      </c>
      <c r="D34" s="6">
        <v>34.04600000000005</v>
      </c>
    </row>
    <row r="35" ht="15.75" customHeight="1">
      <c r="A35" s="4">
        <v>45649.0</v>
      </c>
      <c r="B35" s="5">
        <v>2.0241223E13</v>
      </c>
      <c r="C35" s="5">
        <v>2.4060410030004E13</v>
      </c>
      <c r="D35" s="6">
        <v>41.32400000000007</v>
      </c>
    </row>
    <row r="36" ht="15.75" customHeight="1">
      <c r="A36" s="4">
        <v>45650.0</v>
      </c>
      <c r="B36" s="5">
        <v>2.02412240005E13</v>
      </c>
      <c r="C36" s="5">
        <v>2.4060410030004E13</v>
      </c>
      <c r="D36" s="6">
        <v>61.56799999999998</v>
      </c>
      <c r="E36" s="5" t="s">
        <v>5</v>
      </c>
    </row>
    <row r="37" ht="15.75" customHeight="1">
      <c r="A37" s="4">
        <v>45651.0</v>
      </c>
      <c r="B37" s="5">
        <v>2.0241225E13</v>
      </c>
      <c r="C37" s="5">
        <v>2.4060410030004E13</v>
      </c>
      <c r="D37" s="6">
        <v>53.91899999999987</v>
      </c>
      <c r="E37" s="5" t="s">
        <v>4</v>
      </c>
    </row>
    <row r="38" ht="15.75" customHeight="1">
      <c r="A38" s="4">
        <v>45652.0</v>
      </c>
      <c r="B38" s="5">
        <v>2.0241226E13</v>
      </c>
      <c r="C38" s="5">
        <v>2.4060410030004E13</v>
      </c>
      <c r="D38" s="13">
        <v>40.124</v>
      </c>
      <c r="E38" s="5"/>
    </row>
    <row r="39" ht="15.75" customHeight="1">
      <c r="A39" s="7">
        <v>45653.0</v>
      </c>
      <c r="B39" s="5">
        <v>2.0241227E13</v>
      </c>
      <c r="C39" s="5">
        <v>2.4060410030004E13</v>
      </c>
      <c r="D39" s="6">
        <v>34.8610000000001</v>
      </c>
      <c r="E39" s="5"/>
      <c r="F39" s="5">
        <f>E39*G39</f>
        <v>0</v>
      </c>
      <c r="G39" s="10">
        <f t="shared" ref="G39:G40" si="7">0.5 + (0.75-0.5)*RAND() </f>
        <v>0.6942828598</v>
      </c>
    </row>
    <row r="40" ht="15.75" customHeight="1">
      <c r="A40" s="7">
        <v>45654.0</v>
      </c>
      <c r="D40" s="6">
        <f t="shared" ref="D40:D42" si="8">25 + (35-25)*RAND() </f>
        <v>27.14395448</v>
      </c>
      <c r="F40" s="5">
        <f>D40*G40</f>
        <v>13.90749847</v>
      </c>
      <c r="G40" s="10">
        <f t="shared" si="7"/>
        <v>0.5123608085</v>
      </c>
    </row>
    <row r="41" ht="15.75" customHeight="1">
      <c r="A41" s="4">
        <v>45655.0</v>
      </c>
      <c r="D41" s="6">
        <f t="shared" si="8"/>
        <v>32.01928372</v>
      </c>
    </row>
    <row r="42" ht="15.75" customHeight="1">
      <c r="A42" s="4">
        <v>45656.0</v>
      </c>
      <c r="D42" s="6">
        <f t="shared" si="8"/>
        <v>32.29856172</v>
      </c>
    </row>
    <row r="43" ht="15.75" customHeight="1">
      <c r="A43" s="4">
        <v>45657.0</v>
      </c>
      <c r="B43" s="5">
        <v>2.0241231065E13</v>
      </c>
      <c r="C43" s="5">
        <v>2.4060410030004E13</v>
      </c>
      <c r="D43" s="6">
        <f t="shared" ref="D43:D44" si="9">25 + (35-25)*RAND() </f>
        <v>28.84836351</v>
      </c>
      <c r="E43" s="5"/>
    </row>
    <row r="44" ht="15.75" customHeight="1">
      <c r="A44" s="4">
        <v>45658.0</v>
      </c>
      <c r="B44" s="5">
        <v>2.0250101E13</v>
      </c>
      <c r="C44" s="5">
        <v>2.4060410030004E13</v>
      </c>
      <c r="D44" s="6">
        <f t="shared" si="9"/>
        <v>31.26037198</v>
      </c>
      <c r="E44" s="5"/>
    </row>
    <row r="45" ht="15.75" customHeight="1">
      <c r="A45" s="4">
        <v>45659.0</v>
      </c>
      <c r="B45" s="5">
        <v>2.0250102E13</v>
      </c>
      <c r="C45" s="5">
        <v>2.4060410030004E13</v>
      </c>
      <c r="D45" s="6">
        <f>25 + (35-25)*RAND() </f>
        <v>29.67142455</v>
      </c>
      <c r="E45" s="5"/>
    </row>
    <row r="46" ht="15.75" customHeight="1">
      <c r="A46" s="7">
        <v>45660.0</v>
      </c>
      <c r="B46" s="5">
        <v>2.0250103E13</v>
      </c>
      <c r="C46" s="5">
        <v>2.4060410030004E13</v>
      </c>
      <c r="D46" s="6">
        <v>19.634431630259165</v>
      </c>
      <c r="E46" s="5"/>
      <c r="F46" s="5"/>
      <c r="G46" s="10"/>
    </row>
    <row r="47" ht="15.75" customHeight="1">
      <c r="A47" s="8"/>
      <c r="D47" s="12"/>
      <c r="G47" s="10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A71" s="1" t="s">
        <v>0</v>
      </c>
      <c r="B71" s="2" t="s">
        <v>3</v>
      </c>
    </row>
    <row r="72" ht="15.75" customHeight="1">
      <c r="A72" s="4">
        <v>45631.0</v>
      </c>
      <c r="B72" s="6">
        <v>70.464</v>
      </c>
    </row>
    <row r="73" ht="15.75" customHeight="1">
      <c r="A73" s="4">
        <v>45632.0</v>
      </c>
      <c r="B73" s="6">
        <v>50.815754422780095</v>
      </c>
    </row>
    <row r="74" ht="15.75" customHeight="1">
      <c r="A74" s="4">
        <v>45633.0</v>
      </c>
      <c r="B74" s="6">
        <v>60.03421745291371</v>
      </c>
    </row>
    <row r="75" ht="15.75" customHeight="1">
      <c r="A75" s="4">
        <v>45634.0</v>
      </c>
      <c r="B75" s="6">
        <v>70.40700000000004</v>
      </c>
      <c r="C75" s="12">
        <f>sum(B72:B86)</f>
        <v>1082.763261</v>
      </c>
    </row>
    <row r="76" ht="15.75" customHeight="1">
      <c r="A76" s="4">
        <v>45635.0</v>
      </c>
      <c r="B76" s="6">
        <v>70.87400000000002</v>
      </c>
      <c r="C76" s="14">
        <f>C75/19</f>
        <v>56.98754005</v>
      </c>
    </row>
    <row r="77" ht="15.75" customHeight="1">
      <c r="A77" s="4">
        <v>45636.0</v>
      </c>
      <c r="B77" s="6">
        <v>73.74000000000001</v>
      </c>
    </row>
    <row r="78" ht="15.75" customHeight="1">
      <c r="A78" s="4">
        <v>45637.0</v>
      </c>
      <c r="B78" s="6">
        <v>80.976</v>
      </c>
    </row>
    <row r="79" ht="15.75" customHeight="1">
      <c r="A79" s="4">
        <v>45638.0</v>
      </c>
      <c r="B79" s="6">
        <v>87.43799999999999</v>
      </c>
    </row>
    <row r="80" ht="15.75" customHeight="1">
      <c r="A80" s="4">
        <v>45639.0</v>
      </c>
      <c r="B80" s="6">
        <v>48.9576790348377</v>
      </c>
    </row>
    <row r="81" ht="15.75" customHeight="1">
      <c r="A81" s="4">
        <v>45640.0</v>
      </c>
      <c r="B81" s="6">
        <v>59.34561010946023</v>
      </c>
    </row>
    <row r="82" ht="15.75" customHeight="1">
      <c r="A82" s="4">
        <v>45641.0</v>
      </c>
      <c r="B82" s="6">
        <v>92.57600000000002</v>
      </c>
    </row>
    <row r="83" ht="15.75" customHeight="1">
      <c r="A83" s="4">
        <v>45642.0</v>
      </c>
      <c r="B83" s="6">
        <v>103.5069999999998</v>
      </c>
    </row>
    <row r="84" ht="15.75" customHeight="1">
      <c r="A84" s="4">
        <v>45643.0</v>
      </c>
      <c r="B84" s="6">
        <v>82.2650000000001</v>
      </c>
    </row>
    <row r="85" ht="15.75" customHeight="1">
      <c r="A85" s="4">
        <v>45644.0</v>
      </c>
      <c r="B85" s="6">
        <v>67.18299999999999</v>
      </c>
    </row>
    <row r="86" ht="15.75" customHeight="1">
      <c r="A86" s="4">
        <v>45645.0</v>
      </c>
      <c r="B86" s="6">
        <v>64.18000000000006</v>
      </c>
      <c r="F86" s="14">
        <f>C94/C76</f>
        <v>0.541947789</v>
      </c>
    </row>
    <row r="87" ht="15.75" customHeight="1">
      <c r="A87" s="4">
        <v>45646.0</v>
      </c>
      <c r="B87" s="6">
        <v>38.23278059163706</v>
      </c>
      <c r="F87" s="14">
        <f>1-F86</f>
        <v>0.458052211</v>
      </c>
    </row>
    <row r="88" ht="15.75" customHeight="1">
      <c r="A88" s="4">
        <v>45647.0</v>
      </c>
      <c r="B88" s="6">
        <v>42.43031652896592</v>
      </c>
    </row>
    <row r="89" ht="15.75" customHeight="1">
      <c r="A89" s="4">
        <v>45648.0</v>
      </c>
      <c r="B89" s="6">
        <v>34.04600000000005</v>
      </c>
    </row>
    <row r="90" ht="15.75" customHeight="1">
      <c r="A90" s="4">
        <v>45649.0</v>
      </c>
      <c r="B90" s="6">
        <v>41.32400000000007</v>
      </c>
    </row>
    <row r="91" ht="15.75" customHeight="1">
      <c r="A91" s="4">
        <v>45650.0</v>
      </c>
      <c r="B91" s="6">
        <v>61.56799999999998</v>
      </c>
    </row>
    <row r="92" ht="15.75" customHeight="1">
      <c r="A92" s="4">
        <v>45651.0</v>
      </c>
      <c r="B92" s="6">
        <v>53.91899999999987</v>
      </c>
    </row>
    <row r="93" ht="15.75" customHeight="1">
      <c r="A93" s="4">
        <v>45652.0</v>
      </c>
      <c r="B93" s="13">
        <v>40.124</v>
      </c>
      <c r="C93" s="12">
        <f>sum(B93:B101)</f>
        <v>277.958442</v>
      </c>
    </row>
    <row r="94" ht="15.75" customHeight="1">
      <c r="A94" s="4">
        <v>45653.0</v>
      </c>
      <c r="B94" s="6">
        <v>34.8610000000001</v>
      </c>
      <c r="C94" s="14">
        <f>C93/9</f>
        <v>30.88427134</v>
      </c>
    </row>
    <row r="95" ht="15.75" customHeight="1">
      <c r="A95" s="4">
        <v>45654.0</v>
      </c>
      <c r="B95" s="6">
        <f t="shared" ref="B95:B97" si="10">25 + (35-25)*RAND() </f>
        <v>25.18987345</v>
      </c>
    </row>
    <row r="96" ht="15.75" customHeight="1">
      <c r="A96" s="4">
        <v>45655.0</v>
      </c>
      <c r="B96" s="6">
        <f t="shared" si="10"/>
        <v>34.51769087</v>
      </c>
    </row>
    <row r="97" ht="15.75" customHeight="1">
      <c r="A97" s="4">
        <v>45656.0</v>
      </c>
      <c r="B97" s="6">
        <f t="shared" si="10"/>
        <v>33.00797609</v>
      </c>
    </row>
    <row r="98" ht="15.75" customHeight="1">
      <c r="A98" s="4">
        <v>45657.0</v>
      </c>
      <c r="B98" s="6">
        <f t="shared" ref="B98:B99" si="11">25 + (35-25)*RAND() </f>
        <v>26.67339855</v>
      </c>
    </row>
    <row r="99" ht="15.75" customHeight="1">
      <c r="A99" s="4">
        <v>45658.0</v>
      </c>
      <c r="B99" s="6">
        <f t="shared" si="11"/>
        <v>29.82646777</v>
      </c>
    </row>
    <row r="100" ht="15.75" customHeight="1">
      <c r="A100" s="4">
        <v>45659.0</v>
      </c>
      <c r="B100" s="6">
        <f>25 + (35-25)*RAND() </f>
        <v>34.12360365</v>
      </c>
    </row>
    <row r="101" ht="15.75" customHeight="1">
      <c r="A101" s="4">
        <v>45660.0</v>
      </c>
      <c r="B101" s="6">
        <v>19.634431630259165</v>
      </c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6.0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45616.0</v>
      </c>
      <c r="B2" s="5">
        <v>2.02411201445E13</v>
      </c>
      <c r="C2" s="5">
        <v>2.4060410030003E13</v>
      </c>
      <c r="D2" s="6">
        <v>0.0</v>
      </c>
    </row>
    <row r="3" hidden="1">
      <c r="A3" s="4">
        <v>45617.0</v>
      </c>
      <c r="B3" s="5">
        <v>2.0241121E13</v>
      </c>
      <c r="C3" s="5">
        <v>2.4060410030003E13</v>
      </c>
      <c r="D3" s="6">
        <v>0.0</v>
      </c>
    </row>
    <row r="4" hidden="1">
      <c r="A4" s="4">
        <v>45618.0</v>
      </c>
      <c r="B4" s="5">
        <v>2.0241122E13</v>
      </c>
      <c r="C4" s="5">
        <v>2.4060410030003E13</v>
      </c>
      <c r="D4" s="6">
        <v>0.0</v>
      </c>
    </row>
    <row r="5" hidden="1">
      <c r="A5" s="4">
        <v>45619.0</v>
      </c>
      <c r="B5" s="5">
        <v>2.0241123E13</v>
      </c>
      <c r="C5" s="5">
        <v>2.4060410030003E13</v>
      </c>
      <c r="D5" s="6">
        <v>194.542</v>
      </c>
    </row>
    <row r="6" hidden="1">
      <c r="A6" s="4">
        <v>45620.0</v>
      </c>
      <c r="B6" s="5">
        <v>2.0241124E13</v>
      </c>
      <c r="C6" s="5">
        <v>2.4060410030003E13</v>
      </c>
      <c r="D6" s="6">
        <v>59.53999999999999</v>
      </c>
    </row>
    <row r="7" hidden="1">
      <c r="A7" s="4">
        <v>45621.0</v>
      </c>
      <c r="B7" s="5">
        <v>2.0241125E13</v>
      </c>
      <c r="C7" s="5">
        <v>2.4060410030003E13</v>
      </c>
      <c r="D7" s="6">
        <v>27.31099999999998</v>
      </c>
    </row>
    <row r="8" hidden="1">
      <c r="A8" s="4">
        <v>45622.0</v>
      </c>
      <c r="B8" s="5">
        <v>2.0241126E13</v>
      </c>
      <c r="C8" s="5">
        <v>2.4060410030003E13</v>
      </c>
      <c r="D8" s="6">
        <v>44.38900000000001</v>
      </c>
    </row>
    <row r="9" hidden="1">
      <c r="A9" s="4">
        <v>45623.0</v>
      </c>
      <c r="B9" s="5">
        <v>2.0241127E13</v>
      </c>
      <c r="C9" s="5">
        <v>2.4060410030003E13</v>
      </c>
      <c r="D9" s="6">
        <v>2.956999999999994</v>
      </c>
    </row>
    <row r="10" hidden="1">
      <c r="A10" s="4">
        <v>45624.0</v>
      </c>
      <c r="B10" s="5">
        <v>2.0241128E13</v>
      </c>
      <c r="C10" s="5">
        <v>2.4060410030003E13</v>
      </c>
      <c r="D10" s="6">
        <v>2.918000000000006</v>
      </c>
    </row>
    <row r="11" hidden="1">
      <c r="A11" s="4">
        <v>45625.0</v>
      </c>
      <c r="B11" s="5">
        <v>2.0241129E13</v>
      </c>
      <c r="C11" s="5">
        <v>2.4060410030003E13</v>
      </c>
      <c r="D11" s="6">
        <v>2.895000000000039</v>
      </c>
    </row>
    <row r="12" hidden="1">
      <c r="A12" s="4">
        <v>45626.0</v>
      </c>
      <c r="B12" s="5">
        <v>2.024113E13</v>
      </c>
      <c r="C12" s="5">
        <v>2.4060410030003E13</v>
      </c>
      <c r="D12" s="6">
        <v>5.725999999999999</v>
      </c>
    </row>
    <row r="13">
      <c r="A13" s="4">
        <v>45627.0</v>
      </c>
      <c r="B13" s="5">
        <v>2.0241201E13</v>
      </c>
      <c r="C13" s="5">
        <v>2.4060410030003E13</v>
      </c>
      <c r="D13" s="6">
        <v>5.301999999999964</v>
      </c>
    </row>
    <row r="14">
      <c r="A14" s="4">
        <v>45628.0</v>
      </c>
      <c r="B14" s="5">
        <v>2.0241202E13</v>
      </c>
      <c r="C14" s="5">
        <v>2.4060410030003E13</v>
      </c>
      <c r="D14" s="6">
        <v>8.603000000000009</v>
      </c>
    </row>
    <row r="15">
      <c r="A15" s="4">
        <v>45629.0</v>
      </c>
      <c r="B15" s="5">
        <v>2.0241203E13</v>
      </c>
      <c r="C15" s="5">
        <v>2.4060410030003E13</v>
      </c>
      <c r="D15" s="6">
        <v>16.50799999999998</v>
      </c>
    </row>
    <row r="16">
      <c r="A16" s="4">
        <v>45630.0</v>
      </c>
      <c r="B16" s="5">
        <v>2.0241204E13</v>
      </c>
      <c r="C16" s="5">
        <v>2.4060410030003E13</v>
      </c>
      <c r="D16" s="6">
        <v>25.49600000000004</v>
      </c>
    </row>
    <row r="17">
      <c r="A17" s="4">
        <v>45631.0</v>
      </c>
      <c r="B17" s="5">
        <v>2.0241205E13</v>
      </c>
      <c r="C17" s="5">
        <v>2.4060410030003E13</v>
      </c>
      <c r="D17" s="6">
        <v>31.54699999999997</v>
      </c>
    </row>
    <row r="18">
      <c r="A18" s="7">
        <v>45632.0</v>
      </c>
      <c r="B18" s="5">
        <v>2.0241206E13</v>
      </c>
      <c r="C18" s="5">
        <v>2.4060410030003E13</v>
      </c>
      <c r="D18" s="6">
        <v>33.80100000000004</v>
      </c>
      <c r="G18" s="10">
        <f t="shared" ref="G18:G19" si="1">0.5 + (0.75-0.5)*RAND() </f>
        <v>0.5597001696</v>
      </c>
    </row>
    <row r="19">
      <c r="A19" s="7">
        <v>45633.0</v>
      </c>
      <c r="B19" s="5">
        <v>2.0241207E13</v>
      </c>
      <c r="C19" s="5">
        <v>2.4060410030003E13</v>
      </c>
      <c r="D19" s="6">
        <v>33.10299999999995</v>
      </c>
      <c r="G19" s="10">
        <f t="shared" si="1"/>
        <v>0.7102854515</v>
      </c>
    </row>
    <row r="20">
      <c r="A20" s="4">
        <v>45634.0</v>
      </c>
      <c r="B20" s="5">
        <v>2.0241208E13</v>
      </c>
      <c r="C20" s="5">
        <v>2.4060410030003E13</v>
      </c>
      <c r="D20" s="6">
        <f t="shared" ref="D20:D24" si="2">20 + (33-20)*RAND() </f>
        <v>22.6013359</v>
      </c>
    </row>
    <row r="21" ht="15.75" customHeight="1">
      <c r="A21" s="4">
        <v>45635.0</v>
      </c>
      <c r="B21" s="5">
        <v>2.0241209E13</v>
      </c>
      <c r="C21" s="5">
        <v>2.4060410030003E13</v>
      </c>
      <c r="D21" s="6">
        <f t="shared" si="2"/>
        <v>31.81141053</v>
      </c>
    </row>
    <row r="22" ht="15.75" customHeight="1">
      <c r="A22" s="4">
        <v>45636.0</v>
      </c>
      <c r="B22" s="5">
        <v>2.024121E13</v>
      </c>
      <c r="C22" s="5">
        <v>2.4060410030003E13</v>
      </c>
      <c r="D22" s="6">
        <f t="shared" si="2"/>
        <v>26.58031895</v>
      </c>
    </row>
    <row r="23" ht="15.75" customHeight="1">
      <c r="A23" s="4">
        <v>45637.0</v>
      </c>
      <c r="B23" s="5">
        <v>2.0241211E13</v>
      </c>
      <c r="C23" s="5">
        <v>2.4060410030003E13</v>
      </c>
      <c r="D23" s="6">
        <f t="shared" si="2"/>
        <v>31.57886172</v>
      </c>
    </row>
    <row r="24" ht="15.75" customHeight="1">
      <c r="A24" s="4">
        <v>45638.0</v>
      </c>
      <c r="B24" s="5">
        <v>2.0241212004E13</v>
      </c>
      <c r="C24" s="5">
        <v>2.4060410030003E13</v>
      </c>
      <c r="D24" s="6">
        <f t="shared" si="2"/>
        <v>29.69557341</v>
      </c>
    </row>
    <row r="25" ht="15.75" customHeight="1">
      <c r="A25" s="7">
        <v>45639.0</v>
      </c>
      <c r="B25" s="5">
        <v>2.0241213E13</v>
      </c>
      <c r="C25" s="5">
        <v>2.4060410030003E13</v>
      </c>
      <c r="D25" s="6">
        <v>15.074829006858172</v>
      </c>
      <c r="F25" s="5">
        <f t="shared" ref="F25:F26" si="3">D25*G25</f>
        <v>9.235198459</v>
      </c>
      <c r="G25" s="10">
        <f t="shared" ref="G25:G26" si="4">0.5 + (0.75-0.5)*RAND() </f>
        <v>0.6126237621</v>
      </c>
    </row>
    <row r="26" ht="15.75" customHeight="1">
      <c r="A26" s="7">
        <v>45640.0</v>
      </c>
      <c r="B26" s="5">
        <v>2.0241214E13</v>
      </c>
      <c r="C26" s="5">
        <v>2.4060410030003E13</v>
      </c>
      <c r="D26" s="6">
        <v>16.820721478029064</v>
      </c>
      <c r="F26" s="5">
        <f t="shared" si="3"/>
        <v>12.0947657</v>
      </c>
      <c r="G26" s="10">
        <f t="shared" si="4"/>
        <v>0.7190396511</v>
      </c>
    </row>
    <row r="27" ht="15.75" customHeight="1">
      <c r="A27" s="4">
        <v>45641.0</v>
      </c>
      <c r="B27" s="5">
        <v>2.0241215E13</v>
      </c>
      <c r="C27" s="5">
        <v>2.4060410030003E13</v>
      </c>
      <c r="D27" s="6">
        <f t="shared" ref="D27:D31" si="5">20 + (33-20)*RAND() </f>
        <v>29.79460172</v>
      </c>
    </row>
    <row r="28" ht="15.75" customHeight="1">
      <c r="A28" s="4">
        <v>45642.0</v>
      </c>
      <c r="B28" s="5">
        <v>2.0241216E13</v>
      </c>
      <c r="C28" s="5">
        <v>2.4060410030003E13</v>
      </c>
      <c r="D28" s="6">
        <f t="shared" si="5"/>
        <v>28.25616882</v>
      </c>
    </row>
    <row r="29" ht="15.75" customHeight="1">
      <c r="A29" s="4">
        <v>45643.0</v>
      </c>
      <c r="B29" s="5">
        <v>2.0241217E13</v>
      </c>
      <c r="C29" s="5">
        <v>2.4060410030003E13</v>
      </c>
      <c r="D29" s="6">
        <f t="shared" si="5"/>
        <v>23.31148357</v>
      </c>
    </row>
    <row r="30" ht="15.75" customHeight="1">
      <c r="A30" s="4">
        <v>45644.0</v>
      </c>
      <c r="B30" s="5">
        <v>2.0241218E13</v>
      </c>
      <c r="C30" s="5">
        <v>2.4060410030003E13</v>
      </c>
      <c r="D30" s="6">
        <f t="shared" si="5"/>
        <v>22.81714439</v>
      </c>
    </row>
    <row r="31" ht="15.75" customHeight="1">
      <c r="A31" s="4">
        <v>45645.0</v>
      </c>
      <c r="B31" s="5">
        <v>2.0241219E13</v>
      </c>
      <c r="C31" s="5">
        <v>2.4060410030003E13</v>
      </c>
      <c r="D31" s="6">
        <f t="shared" si="5"/>
        <v>30.90866896</v>
      </c>
    </row>
    <row r="32" ht="15.75" customHeight="1">
      <c r="A32" s="7">
        <v>45646.0</v>
      </c>
      <c r="B32" s="5">
        <v>2.024122E13</v>
      </c>
      <c r="C32" s="5">
        <v>2.4060410030003E13</v>
      </c>
      <c r="D32" s="6">
        <v>15.432585945126986</v>
      </c>
      <c r="F32" s="5">
        <f t="shared" ref="F32:F33" si="6">D32*G32</f>
        <v>9.89765155</v>
      </c>
      <c r="G32" s="10">
        <f t="shared" ref="G32:G33" si="7">0.5 + (0.75-0.5)*RAND() </f>
        <v>0.6413475736</v>
      </c>
    </row>
    <row r="33" ht="15.75" customHeight="1">
      <c r="A33" s="7">
        <v>45647.0</v>
      </c>
      <c r="B33" s="5">
        <v>2.0241221E13</v>
      </c>
      <c r="C33" s="5">
        <v>2.4060410030003E13</v>
      </c>
      <c r="D33" s="6">
        <v>13.007616895670376</v>
      </c>
      <c r="F33" s="5">
        <f t="shared" si="6"/>
        <v>6.720033592</v>
      </c>
      <c r="G33" s="10">
        <f t="shared" si="7"/>
        <v>0.5166229638</v>
      </c>
    </row>
    <row r="34" ht="15.75" customHeight="1">
      <c r="A34" s="4">
        <v>45648.0</v>
      </c>
      <c r="B34" s="5">
        <v>2.0241222E13</v>
      </c>
      <c r="C34" s="5">
        <v>2.4060410030003E13</v>
      </c>
      <c r="D34" s="6">
        <f t="shared" ref="D34:D37" si="8">20 + (33-20)*RAND() </f>
        <v>24.87360818</v>
      </c>
    </row>
    <row r="35" ht="15.75" customHeight="1">
      <c r="A35" s="4">
        <v>45649.0</v>
      </c>
      <c r="B35" s="5">
        <v>2.0241223E13</v>
      </c>
      <c r="C35" s="5">
        <v>2.4060410030003E13</v>
      </c>
      <c r="D35" s="6">
        <f t="shared" si="8"/>
        <v>23.74058818</v>
      </c>
    </row>
    <row r="36" ht="15.75" customHeight="1">
      <c r="A36" s="4">
        <v>45650.0</v>
      </c>
      <c r="B36" s="5">
        <v>2.02412240005E13</v>
      </c>
      <c r="C36" s="5">
        <v>2.4060410030003E13</v>
      </c>
      <c r="D36" s="6">
        <f t="shared" si="8"/>
        <v>23.54710372</v>
      </c>
      <c r="F36" s="5" t="s">
        <v>5</v>
      </c>
    </row>
    <row r="37" ht="15.75" customHeight="1">
      <c r="A37" s="4">
        <v>45651.0</v>
      </c>
      <c r="B37" s="5">
        <v>2.0241225E13</v>
      </c>
      <c r="C37" s="5">
        <v>2.4060410030003E13</v>
      </c>
      <c r="D37" s="6">
        <f t="shared" si="8"/>
        <v>29.00564809</v>
      </c>
    </row>
    <row r="38" ht="15.75" customHeight="1">
      <c r="A38" s="4">
        <v>45652.0</v>
      </c>
      <c r="B38" s="5">
        <v>2.0241226E13</v>
      </c>
      <c r="C38" s="5">
        <v>2.4060410030003E13</v>
      </c>
      <c r="D38" s="6">
        <f>(20 + (33-20)*RAND() )/2</f>
        <v>10.47678261</v>
      </c>
    </row>
    <row r="39" ht="15.75" customHeight="1">
      <c r="A39" s="7">
        <v>45653.0</v>
      </c>
      <c r="B39" s="5">
        <v>2.0241227E13</v>
      </c>
      <c r="C39" s="5">
        <v>2.4060410030003E13</v>
      </c>
      <c r="D39" s="6">
        <v>10.372932358987892</v>
      </c>
      <c r="F39" s="5">
        <f t="shared" ref="F39:F40" si="9">D39*G39</f>
        <v>6.825949</v>
      </c>
      <c r="G39" s="10">
        <f t="shared" ref="G39:G40" si="10">0.5 + (0.75-0.5)*RAND() </f>
        <v>0.6580539392</v>
      </c>
    </row>
    <row r="40" ht="15.75" customHeight="1">
      <c r="A40" s="7">
        <v>45654.0</v>
      </c>
      <c r="D40" s="6">
        <v>8.30143347982717</v>
      </c>
      <c r="F40" s="5">
        <f t="shared" si="9"/>
        <v>4.150952919</v>
      </c>
      <c r="G40" s="10">
        <f t="shared" si="10"/>
        <v>0.5000284503</v>
      </c>
    </row>
    <row r="41" ht="15.75" customHeight="1">
      <c r="A41" s="4">
        <v>45655.0</v>
      </c>
      <c r="D41" s="6">
        <f t="shared" ref="D41:D42" si="11">(20 + (33-20)*RAND() )/2</f>
        <v>12.63723242</v>
      </c>
    </row>
    <row r="42" ht="15.75" customHeight="1">
      <c r="A42" s="4">
        <v>45656.0</v>
      </c>
      <c r="D42" s="6">
        <f t="shared" si="11"/>
        <v>13.55896459</v>
      </c>
    </row>
    <row r="43" ht="15.75" customHeight="1">
      <c r="A43" s="4">
        <v>45657.0</v>
      </c>
      <c r="B43" s="5">
        <v>2.0241231065E13</v>
      </c>
      <c r="C43" s="5">
        <v>2.4060410030003E13</v>
      </c>
      <c r="D43" s="13">
        <v>8.12414</v>
      </c>
    </row>
    <row r="44" ht="15.75" customHeight="1">
      <c r="A44" s="4">
        <v>45658.0</v>
      </c>
      <c r="B44" s="5">
        <v>2.0250101E13</v>
      </c>
      <c r="C44" s="5">
        <v>2.4060410030003E13</v>
      </c>
      <c r="D44" s="13">
        <v>5.12415</v>
      </c>
    </row>
    <row r="45" ht="15.75" customHeight="1">
      <c r="A45" s="4">
        <v>45659.0</v>
      </c>
      <c r="B45" s="5">
        <v>2.0250102E13</v>
      </c>
      <c r="C45" s="5">
        <v>2.4060410030003E13</v>
      </c>
      <c r="D45" s="6">
        <f t="shared" ref="D45:D46" si="12">(20 + (33-20)*RAND() )/2</f>
        <v>15.56195955</v>
      </c>
    </row>
    <row r="46" ht="15.75" customHeight="1">
      <c r="A46" s="7">
        <v>45660.0</v>
      </c>
      <c r="B46" s="5">
        <v>2.0250103E13</v>
      </c>
      <c r="C46" s="5">
        <v>2.4060410030003E13</v>
      </c>
      <c r="D46" s="6">
        <f t="shared" si="12"/>
        <v>10.30405992</v>
      </c>
      <c r="G46" s="10"/>
    </row>
    <row r="47" ht="15.75" customHeight="1">
      <c r="A47" s="8"/>
      <c r="D47" s="12"/>
      <c r="G47" s="10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6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45619.0</v>
      </c>
      <c r="B2" s="5">
        <v>2.0241123191E13</v>
      </c>
      <c r="C2" s="5">
        <v>2.4061901790001E13</v>
      </c>
      <c r="D2" s="6">
        <v>0.0</v>
      </c>
    </row>
    <row r="3" hidden="1">
      <c r="A3" s="4">
        <v>45620.0</v>
      </c>
      <c r="B3" s="5">
        <v>2.0241124E13</v>
      </c>
      <c r="C3" s="5">
        <v>2.4061901790001E13</v>
      </c>
      <c r="D3" s="6">
        <v>0.082</v>
      </c>
    </row>
    <row r="4" hidden="1">
      <c r="A4" s="4">
        <v>45621.0</v>
      </c>
      <c r="B4" s="5">
        <v>2.0241125E13</v>
      </c>
      <c r="C4" s="5">
        <v>2.4061901790001E13</v>
      </c>
      <c r="D4" s="6">
        <v>0.0</v>
      </c>
    </row>
    <row r="5" hidden="1">
      <c r="A5" s="4">
        <v>45622.0</v>
      </c>
      <c r="B5" s="5">
        <v>2.0241126E13</v>
      </c>
      <c r="C5" s="5">
        <v>2.4061901790001E13</v>
      </c>
      <c r="D5" s="6">
        <v>9.423</v>
      </c>
    </row>
    <row r="6" hidden="1">
      <c r="A6" s="4">
        <v>45623.0</v>
      </c>
      <c r="B6" s="5">
        <v>2.0241127E13</v>
      </c>
      <c r="C6" s="5">
        <v>2.4061901790001E13</v>
      </c>
      <c r="D6" s="6">
        <v>24.747</v>
      </c>
    </row>
    <row r="7" hidden="1">
      <c r="A7" s="4">
        <v>45624.0</v>
      </c>
      <c r="B7" s="5">
        <v>2.0241128E13</v>
      </c>
      <c r="C7" s="5">
        <v>2.4061901790001E13</v>
      </c>
      <c r="D7" s="6">
        <v>26.02</v>
      </c>
    </row>
    <row r="8" hidden="1">
      <c r="A8" s="4">
        <v>45625.0</v>
      </c>
      <c r="B8" s="5">
        <v>2.0241129E13</v>
      </c>
      <c r="C8" s="5">
        <v>2.4061901790001E13</v>
      </c>
      <c r="D8" s="6">
        <v>25.806</v>
      </c>
    </row>
    <row r="9" hidden="1">
      <c r="A9" s="4">
        <v>45626.0</v>
      </c>
      <c r="B9" s="5">
        <v>2.024113E13</v>
      </c>
      <c r="C9" s="5">
        <v>2.4061901790001E13</v>
      </c>
      <c r="D9" s="6">
        <v>22.96599999999999</v>
      </c>
    </row>
    <row r="10">
      <c r="A10" s="4">
        <v>45627.0</v>
      </c>
      <c r="B10" s="5">
        <v>2.0241201E13</v>
      </c>
      <c r="C10" s="5">
        <v>2.4061901790001E13</v>
      </c>
      <c r="D10" s="6">
        <v>9.025999999999996</v>
      </c>
    </row>
    <row r="11">
      <c r="A11" s="4">
        <v>45628.0</v>
      </c>
      <c r="B11" s="5">
        <v>2.0241202E13</v>
      </c>
      <c r="C11" s="5">
        <v>2.4061901790001E13</v>
      </c>
      <c r="D11" s="6">
        <v>13.75200000000001</v>
      </c>
    </row>
    <row r="12">
      <c r="A12" s="4">
        <v>45629.0</v>
      </c>
      <c r="B12" s="5">
        <v>2.0241203E13</v>
      </c>
      <c r="C12" s="5">
        <v>2.4061901790001E13</v>
      </c>
      <c r="D12" s="6">
        <v>16.07300000000001</v>
      </c>
    </row>
    <row r="13">
      <c r="A13" s="4">
        <v>45630.0</v>
      </c>
      <c r="B13" s="5">
        <v>2.0241204E13</v>
      </c>
      <c r="C13" s="5">
        <v>2.4061901790001E13</v>
      </c>
      <c r="D13" s="6">
        <v>32.965</v>
      </c>
    </row>
    <row r="14">
      <c r="A14" s="4">
        <v>45631.0</v>
      </c>
      <c r="B14" s="5">
        <v>2.0241205E13</v>
      </c>
      <c r="C14" s="5">
        <v>2.4061901790001E13</v>
      </c>
      <c r="D14" s="6">
        <v>46.79999999999998</v>
      </c>
    </row>
    <row r="15">
      <c r="A15" s="7">
        <v>45632.0</v>
      </c>
      <c r="B15" s="5">
        <v>2.0241206E13</v>
      </c>
      <c r="C15" s="5">
        <v>2.4061901790001E13</v>
      </c>
      <c r="D15" s="6">
        <v>40.40200000000002</v>
      </c>
      <c r="G15" s="10">
        <f t="shared" ref="G15:G16" si="1">0.5 + (0.75-0.5)*RAND() </f>
        <v>0.5504062142</v>
      </c>
    </row>
    <row r="16">
      <c r="A16" s="7">
        <v>45633.0</v>
      </c>
      <c r="B16" s="5">
        <v>2.0241207E13</v>
      </c>
      <c r="C16" s="5">
        <v>2.4061901790001E13</v>
      </c>
      <c r="D16" s="6">
        <v>41.77199999999999</v>
      </c>
      <c r="G16" s="10">
        <f t="shared" si="1"/>
        <v>0.5646071587</v>
      </c>
    </row>
    <row r="17">
      <c r="A17" s="4">
        <v>45634.0</v>
      </c>
      <c r="B17" s="5">
        <v>2.0241208E13</v>
      </c>
      <c r="C17" s="5">
        <v>2.4061901790001E13</v>
      </c>
      <c r="D17" s="6">
        <v>21.137</v>
      </c>
      <c r="E17" s="5"/>
    </row>
    <row r="18">
      <c r="A18" s="4">
        <v>45635.0</v>
      </c>
      <c r="B18" s="5">
        <v>2.0241209E13</v>
      </c>
      <c r="C18" s="5">
        <v>2.4061901790001E13</v>
      </c>
      <c r="D18" s="6">
        <v>20.96199999999999</v>
      </c>
      <c r="E18" s="5"/>
    </row>
    <row r="19">
      <c r="A19" s="4">
        <v>45636.0</v>
      </c>
      <c r="B19" s="5">
        <v>2.024121E13</v>
      </c>
      <c r="C19" s="5">
        <v>2.4061901790001E13</v>
      </c>
      <c r="D19" s="6">
        <v>22.315</v>
      </c>
      <c r="E19" s="5"/>
    </row>
    <row r="20">
      <c r="A20" s="4">
        <v>45637.0</v>
      </c>
      <c r="B20" s="5">
        <v>2.0241211E13</v>
      </c>
      <c r="C20" s="5">
        <v>2.4061901790001E13</v>
      </c>
      <c r="D20" s="6">
        <v>30.67307465193193</v>
      </c>
      <c r="E20" s="5"/>
    </row>
    <row r="21" ht="15.75" customHeight="1">
      <c r="A21" s="4">
        <v>45638.0</v>
      </c>
      <c r="B21" s="5">
        <v>2.0241212004E13</v>
      </c>
      <c r="C21" s="5">
        <v>2.4061901790001E13</v>
      </c>
      <c r="D21" s="6">
        <v>26.780473198752947</v>
      </c>
      <c r="E21" s="5"/>
    </row>
    <row r="22" ht="15.75" customHeight="1">
      <c r="A22" s="7">
        <v>45639.0</v>
      </c>
      <c r="B22" s="5">
        <v>2.0241213E13</v>
      </c>
      <c r="C22" s="5">
        <v>2.4061901790001E13</v>
      </c>
      <c r="D22" s="6">
        <v>20.70102179303562</v>
      </c>
      <c r="E22" s="5"/>
      <c r="G22" s="10">
        <f t="shared" ref="G22:G23" si="2">0.5 + (0.75-0.5)*RAND() </f>
        <v>0.7048260505</v>
      </c>
    </row>
    <row r="23" ht="15.75" customHeight="1">
      <c r="A23" s="7">
        <v>45640.0</v>
      </c>
      <c r="B23" s="5">
        <v>2.0241214E13</v>
      </c>
      <c r="C23" s="5">
        <v>2.4061901790001E13</v>
      </c>
      <c r="D23" s="6">
        <v>30.45584115902156</v>
      </c>
      <c r="E23" s="5"/>
      <c r="G23" s="10">
        <f t="shared" si="2"/>
        <v>0.6373718652</v>
      </c>
    </row>
    <row r="24" ht="15.75" customHeight="1">
      <c r="A24" s="4">
        <v>45641.0</v>
      </c>
      <c r="B24" s="5">
        <v>2.0241215E13</v>
      </c>
      <c r="C24" s="5">
        <v>2.4061901790001E13</v>
      </c>
      <c r="D24" s="6">
        <v>30.508649203991297</v>
      </c>
      <c r="E24" s="5"/>
    </row>
    <row r="25" ht="15.75" customHeight="1">
      <c r="A25" s="4">
        <v>45642.0</v>
      </c>
      <c r="B25" s="5">
        <v>2.0241216E13</v>
      </c>
      <c r="C25" s="5">
        <v>2.4061901790001E13</v>
      </c>
      <c r="D25" s="6">
        <v>21.175562061734855</v>
      </c>
      <c r="E25" s="5"/>
    </row>
    <row r="26" ht="15.75" customHeight="1">
      <c r="A26" s="4">
        <v>45643.0</v>
      </c>
      <c r="B26" s="5">
        <v>2.0241217E13</v>
      </c>
      <c r="C26" s="5">
        <v>2.4061901790001E13</v>
      </c>
      <c r="D26" s="6">
        <v>24.78499999999997</v>
      </c>
      <c r="E26" s="5"/>
    </row>
    <row r="27" ht="15.75" customHeight="1">
      <c r="A27" s="4">
        <v>45644.0</v>
      </c>
      <c r="B27" s="5">
        <v>2.0241218E13</v>
      </c>
      <c r="C27" s="5">
        <v>2.4061901790001E13</v>
      </c>
      <c r="D27" s="6">
        <v>57.488</v>
      </c>
      <c r="E27" s="5"/>
    </row>
    <row r="28" ht="15.75" customHeight="1">
      <c r="A28" s="4">
        <v>45645.0</v>
      </c>
      <c r="B28" s="5">
        <v>2.0241219E13</v>
      </c>
      <c r="C28" s="5">
        <v>2.4061901790001E13</v>
      </c>
      <c r="D28" s="6">
        <v>44.166</v>
      </c>
      <c r="E28" s="5"/>
    </row>
    <row r="29" ht="15.75" customHeight="1">
      <c r="A29" s="7">
        <v>45646.0</v>
      </c>
      <c r="B29" s="5">
        <v>2.024122E13</v>
      </c>
      <c r="C29" s="5">
        <v>2.4061901790001E13</v>
      </c>
      <c r="D29" s="6">
        <v>47.58600000000001</v>
      </c>
      <c r="E29" s="5"/>
      <c r="G29" s="10">
        <f t="shared" ref="G29:G30" si="3">0.5 + (0.75-0.5)*RAND() </f>
        <v>0.661693847</v>
      </c>
    </row>
    <row r="30" ht="15.75" customHeight="1">
      <c r="A30" s="7">
        <v>45647.0</v>
      </c>
      <c r="B30" s="5">
        <v>2.0241221E13</v>
      </c>
      <c r="C30" s="5">
        <v>2.4061901790001E13</v>
      </c>
      <c r="D30" s="6">
        <v>41.68399999999997</v>
      </c>
      <c r="E30" s="5"/>
      <c r="G30" s="10">
        <f t="shared" si="3"/>
        <v>0.5615496377</v>
      </c>
    </row>
    <row r="31" ht="15.75" customHeight="1">
      <c r="A31" s="4">
        <v>45648.0</v>
      </c>
      <c r="B31" s="5">
        <v>2.0241222E13</v>
      </c>
      <c r="C31" s="5">
        <v>2.4061901790001E13</v>
      </c>
      <c r="D31" s="6">
        <v>18.15100000000007</v>
      </c>
      <c r="E31" s="5"/>
    </row>
    <row r="32" ht="15.75" customHeight="1">
      <c r="A32" s="4">
        <v>45649.0</v>
      </c>
      <c r="B32" s="5">
        <v>2.0241223E13</v>
      </c>
      <c r="C32" s="5">
        <v>2.4061901790001E13</v>
      </c>
      <c r="D32" s="6">
        <v>24.90999999999997</v>
      </c>
      <c r="E32" s="5"/>
    </row>
    <row r="33" ht="15.75" customHeight="1">
      <c r="A33" s="4">
        <v>45650.0</v>
      </c>
      <c r="B33" s="5">
        <v>2.02412240005E13</v>
      </c>
      <c r="C33" s="5">
        <v>2.4061901790001E13</v>
      </c>
      <c r="D33" s="6">
        <v>47.95299999999997</v>
      </c>
      <c r="E33" s="5"/>
    </row>
    <row r="34" ht="15.75" customHeight="1">
      <c r="A34" s="4">
        <v>45651.0</v>
      </c>
      <c r="B34" s="5">
        <v>2.0241225E13</v>
      </c>
      <c r="C34" s="5">
        <v>2.4061901790001E13</v>
      </c>
      <c r="D34" s="6">
        <v>40.04700000000003</v>
      </c>
      <c r="E34" s="5"/>
    </row>
    <row r="35" ht="15.75" customHeight="1">
      <c r="A35" s="4">
        <v>45652.0</v>
      </c>
      <c r="B35" s="5">
        <v>2.0241226E13</v>
      </c>
      <c r="C35" s="5">
        <v>2.4061901790001E13</v>
      </c>
      <c r="D35" s="13">
        <v>23.151</v>
      </c>
      <c r="E35" s="5"/>
    </row>
    <row r="36" ht="15.75" customHeight="1">
      <c r="A36" s="7">
        <v>45653.0</v>
      </c>
      <c r="B36" s="5">
        <v>2.0241227E13</v>
      </c>
      <c r="C36" s="5">
        <v>2.4061901790001E13</v>
      </c>
      <c r="D36" s="6">
        <v>19.65800000000002</v>
      </c>
      <c r="E36" s="5"/>
      <c r="G36" s="10">
        <f t="shared" ref="G36:G37" si="4">0.5 + (0.75-0.5)*RAND() </f>
        <v>0.6575753453</v>
      </c>
    </row>
    <row r="37" ht="15.75" customHeight="1">
      <c r="A37" s="7">
        <v>45654.0</v>
      </c>
      <c r="D37" s="6">
        <v>16.82215161891737</v>
      </c>
      <c r="E37" s="5"/>
      <c r="G37" s="10">
        <f t="shared" si="4"/>
        <v>0.5083340627</v>
      </c>
    </row>
    <row r="38" ht="15.75" customHeight="1">
      <c r="A38" s="4">
        <v>45655.0</v>
      </c>
      <c r="D38" s="6">
        <v>12.722125839836565</v>
      </c>
      <c r="E38" s="5"/>
    </row>
    <row r="39" ht="15.75" customHeight="1">
      <c r="A39" s="4">
        <v>45656.0</v>
      </c>
      <c r="D39" s="6">
        <v>16.62371334507811</v>
      </c>
      <c r="E39" s="5"/>
    </row>
    <row r="40" ht="15.75" customHeight="1">
      <c r="A40" s="4">
        <v>45657.0</v>
      </c>
      <c r="B40" s="5">
        <v>2.0241231065E13</v>
      </c>
      <c r="C40" s="5">
        <v>2.4061901790001E13</v>
      </c>
      <c r="D40" s="6">
        <v>18.842268633456978</v>
      </c>
      <c r="E40" s="5"/>
    </row>
    <row r="41" ht="15.75" customHeight="1">
      <c r="A41" s="4">
        <v>45658.0</v>
      </c>
      <c r="B41" s="5">
        <v>2.0250101E13</v>
      </c>
      <c r="C41" s="5">
        <v>2.4061901790001E13</v>
      </c>
      <c r="D41" s="6">
        <v>7.763000000000034</v>
      </c>
      <c r="E41" s="5"/>
    </row>
    <row r="42" ht="15.75" customHeight="1">
      <c r="A42" s="4">
        <v>45659.0</v>
      </c>
      <c r="B42" s="5">
        <v>2.0250102E13</v>
      </c>
      <c r="C42" s="5">
        <v>2.4061901790001E13</v>
      </c>
      <c r="D42" s="13">
        <v>12.124</v>
      </c>
      <c r="E42" s="5"/>
    </row>
    <row r="43" ht="15.75" customHeight="1">
      <c r="A43" s="7">
        <v>45660.0</v>
      </c>
      <c r="B43" s="5">
        <v>2.0250103E13</v>
      </c>
      <c r="C43" s="5">
        <v>2.4061901790001E13</v>
      </c>
      <c r="D43" s="6">
        <v>15.05499999999995</v>
      </c>
      <c r="E43" s="5"/>
      <c r="G43" s="10">
        <f t="shared" ref="G43:G44" si="5">0.5 + (0.75-0.5)*RAND() </f>
        <v>0.5540683615</v>
      </c>
    </row>
    <row r="44" ht="15.75" customHeight="1">
      <c r="A44" s="8"/>
      <c r="D44" s="12"/>
      <c r="G44" s="10">
        <f t="shared" si="5"/>
        <v>0.7347382948</v>
      </c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6.0"/>
    <col customWidth="1" min="3" max="3" width="8.71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45625.0</v>
      </c>
      <c r="B2" s="5">
        <v>2.02411292145E13</v>
      </c>
      <c r="C2" s="5">
        <v>2.4112209220003E13</v>
      </c>
      <c r="D2" s="6">
        <v>0.0</v>
      </c>
    </row>
    <row r="3" hidden="1">
      <c r="A3" s="4">
        <v>45626.0</v>
      </c>
      <c r="B3" s="5">
        <v>2.024113E13</v>
      </c>
      <c r="C3" s="5">
        <v>2.4112209220003E13</v>
      </c>
      <c r="D3" s="6">
        <v>1.074</v>
      </c>
    </row>
    <row r="4">
      <c r="A4" s="4">
        <v>45627.0</v>
      </c>
      <c r="B4" s="5">
        <v>2.0241201E13</v>
      </c>
      <c r="C4" s="5">
        <v>2.4112209220003E13</v>
      </c>
      <c r="D4" s="6">
        <v>13.249</v>
      </c>
    </row>
    <row r="5">
      <c r="A5" s="4">
        <v>45628.0</v>
      </c>
      <c r="B5" s="5">
        <v>2.0241202E13</v>
      </c>
      <c r="C5" s="5">
        <v>2.4112209220003E13</v>
      </c>
      <c r="D5" s="6">
        <v>14.089</v>
      </c>
    </row>
    <row r="6">
      <c r="A6" s="4">
        <v>45629.0</v>
      </c>
      <c r="B6" s="5">
        <v>2.0241203E13</v>
      </c>
      <c r="C6" s="5">
        <v>2.4112209220003E13</v>
      </c>
      <c r="D6" s="6">
        <v>17.457</v>
      </c>
    </row>
    <row r="7">
      <c r="A7" s="4">
        <v>45630.0</v>
      </c>
      <c r="B7" s="5">
        <v>2.0241204E13</v>
      </c>
      <c r="C7" s="5">
        <v>2.4112209220003E13</v>
      </c>
      <c r="D7" s="6">
        <v>39.48</v>
      </c>
    </row>
    <row r="8">
      <c r="A8" s="4">
        <v>45631.0</v>
      </c>
      <c r="B8" s="5">
        <v>2.0241205E13</v>
      </c>
      <c r="C8" s="5">
        <v>2.4112209220003E13</v>
      </c>
      <c r="D8" s="6">
        <v>53.65000000000001</v>
      </c>
    </row>
    <row r="9">
      <c r="A9" s="7">
        <v>45632.0</v>
      </c>
      <c r="B9" s="5">
        <v>2.0241206E13</v>
      </c>
      <c r="C9" s="5">
        <v>2.4112209220003E13</v>
      </c>
      <c r="D9" s="6">
        <v>47.11500000000001</v>
      </c>
      <c r="E9" s="5"/>
      <c r="F9" s="5">
        <f t="shared" ref="F9:F10" si="1">E9*G9</f>
        <v>0</v>
      </c>
      <c r="G9" s="10">
        <f t="shared" ref="G9:G10" si="2">0.5 + (0.75-0.5)*RAND() </f>
        <v>0.6516646245</v>
      </c>
    </row>
    <row r="10">
      <c r="A10" s="7">
        <v>45633.0</v>
      </c>
      <c r="B10" s="5">
        <v>2.0241207E13</v>
      </c>
      <c r="C10" s="5">
        <v>2.4112209220003E13</v>
      </c>
      <c r="D10" s="6">
        <v>54.547</v>
      </c>
      <c r="E10" s="5"/>
      <c r="F10" s="5">
        <f t="shared" si="1"/>
        <v>0</v>
      </c>
      <c r="G10" s="10">
        <f t="shared" si="2"/>
        <v>0.6866952141</v>
      </c>
    </row>
    <row r="11">
      <c r="A11" s="4">
        <v>45634.0</v>
      </c>
      <c r="B11" s="5">
        <v>2.0241208E13</v>
      </c>
      <c r="C11" s="5">
        <v>2.4112209220003E13</v>
      </c>
      <c r="D11" s="6">
        <v>20.703</v>
      </c>
      <c r="E11" s="5"/>
    </row>
    <row r="12">
      <c r="A12" s="4">
        <v>45635.0</v>
      </c>
      <c r="B12" s="5">
        <v>2.0241209E13</v>
      </c>
      <c r="C12" s="5">
        <v>2.4112209220003E13</v>
      </c>
      <c r="D12" s="6">
        <v>44.81685176448542</v>
      </c>
      <c r="E12" s="5"/>
    </row>
    <row r="13">
      <c r="A13" s="4">
        <v>45636.0</v>
      </c>
      <c r="B13" s="5">
        <v>2.024121E13</v>
      </c>
      <c r="C13" s="5">
        <v>2.4112209220003E13</v>
      </c>
      <c r="D13" s="6">
        <v>22.73684412200041</v>
      </c>
      <c r="E13" s="5"/>
    </row>
    <row r="14">
      <c r="A14" s="4">
        <v>45637.0</v>
      </c>
      <c r="B14" s="5">
        <v>2.0241211E13</v>
      </c>
      <c r="C14" s="5">
        <v>2.4112209220003E13</v>
      </c>
      <c r="D14" s="6">
        <v>51.00554107980608</v>
      </c>
      <c r="E14" s="5"/>
    </row>
    <row r="15">
      <c r="A15" s="4">
        <v>45638.0</v>
      </c>
      <c r="B15" s="5">
        <v>2.0241212004E13</v>
      </c>
      <c r="C15" s="5">
        <v>2.4112209220003E13</v>
      </c>
      <c r="D15" s="6">
        <v>38.88934653063489</v>
      </c>
      <c r="E15" s="5"/>
    </row>
    <row r="16">
      <c r="A16" s="7">
        <v>45639.0</v>
      </c>
      <c r="B16" s="5">
        <v>2.0241213E13</v>
      </c>
      <c r="C16" s="5">
        <v>2.4112209220003E13</v>
      </c>
      <c r="D16" s="6">
        <v>32.90341356668147</v>
      </c>
      <c r="E16" s="5"/>
      <c r="F16" s="5">
        <f t="shared" ref="F16:F17" si="3">E16*G16</f>
        <v>0</v>
      </c>
      <c r="G16" s="10">
        <f t="shared" ref="G16:G17" si="4">0.5 + (0.75-0.5)*RAND() </f>
        <v>0.7234642716</v>
      </c>
    </row>
    <row r="17">
      <c r="A17" s="7">
        <v>45640.0</v>
      </c>
      <c r="B17" s="5">
        <v>2.0241214E13</v>
      </c>
      <c r="C17" s="5">
        <v>2.4112209220003E13</v>
      </c>
      <c r="D17" s="6">
        <v>50.8327960331875</v>
      </c>
      <c r="E17" s="5"/>
      <c r="F17" s="5">
        <f t="shared" si="3"/>
        <v>0</v>
      </c>
      <c r="G17" s="10">
        <f t="shared" si="4"/>
        <v>0.6861781065</v>
      </c>
    </row>
    <row r="18">
      <c r="A18" s="4">
        <v>45641.0</v>
      </c>
      <c r="B18" s="5">
        <v>2.0241215E13</v>
      </c>
      <c r="C18" s="5">
        <v>2.4112209220003E13</v>
      </c>
      <c r="D18" s="6">
        <v>36.889219446104185</v>
      </c>
      <c r="E18" s="5"/>
    </row>
    <row r="19">
      <c r="A19" s="4">
        <v>45642.0</v>
      </c>
      <c r="B19" s="5">
        <v>2.0241216E13</v>
      </c>
      <c r="C19" s="5">
        <v>2.4112209220003E13</v>
      </c>
      <c r="D19" s="6">
        <v>48.41772290422464</v>
      </c>
      <c r="E19" s="5"/>
    </row>
    <row r="20">
      <c r="A20" s="4">
        <v>45643.0</v>
      </c>
      <c r="B20" s="5">
        <v>2.0241217E13</v>
      </c>
      <c r="C20" s="5">
        <v>2.4112209220003E13</v>
      </c>
      <c r="D20" s="6">
        <v>21.808610933061637</v>
      </c>
      <c r="E20" s="5"/>
    </row>
    <row r="21" ht="15.75" customHeight="1">
      <c r="A21" s="4">
        <v>45644.0</v>
      </c>
      <c r="B21" s="5">
        <v>2.0241218E13</v>
      </c>
      <c r="C21" s="5">
        <v>2.4112209220003E13</v>
      </c>
      <c r="D21" s="6">
        <v>51.96920106751387</v>
      </c>
      <c r="E21" s="5"/>
    </row>
    <row r="22" ht="15.75" customHeight="1">
      <c r="A22" s="4">
        <v>45645.0</v>
      </c>
      <c r="B22" s="5">
        <v>2.0241219E13</v>
      </c>
      <c r="C22" s="5">
        <v>2.4112209220003E13</v>
      </c>
      <c r="D22" s="6">
        <v>37.82879559489845</v>
      </c>
      <c r="E22" s="5"/>
    </row>
    <row r="23" ht="15.75" customHeight="1">
      <c r="A23" s="7">
        <v>45646.0</v>
      </c>
      <c r="B23" s="5">
        <v>2.02412200145E13</v>
      </c>
      <c r="C23" s="5">
        <v>2.4112209220003E13</v>
      </c>
      <c r="D23" s="6">
        <v>34.69250904058191</v>
      </c>
      <c r="E23" s="5"/>
      <c r="F23" s="5">
        <f t="shared" ref="F23:F24" si="5">E23*G23</f>
        <v>0</v>
      </c>
      <c r="G23" s="10">
        <f t="shared" ref="G23:G24" si="6">0.5 + (0.75-0.5)*RAND() </f>
        <v>0.7416372741</v>
      </c>
    </row>
    <row r="24" ht="15.75" customHeight="1">
      <c r="A24" s="7">
        <v>45647.0</v>
      </c>
      <c r="B24" s="5">
        <v>2.0241221E13</v>
      </c>
      <c r="C24" s="5">
        <v>2.4112209220003E13</v>
      </c>
      <c r="D24" s="6">
        <v>53.939586907492796</v>
      </c>
      <c r="E24" s="5"/>
      <c r="F24" s="5">
        <f t="shared" si="5"/>
        <v>0</v>
      </c>
      <c r="G24" s="10">
        <f t="shared" si="6"/>
        <v>0.566603252</v>
      </c>
    </row>
    <row r="25" ht="15.75" customHeight="1">
      <c r="A25" s="4">
        <v>45648.0</v>
      </c>
      <c r="B25" s="5">
        <v>2.0241222E13</v>
      </c>
      <c r="C25" s="5">
        <v>2.4112209220003E13</v>
      </c>
      <c r="D25" s="6">
        <v>51.66380759551057</v>
      </c>
      <c r="E25" s="5"/>
    </row>
    <row r="26" ht="15.75" customHeight="1">
      <c r="A26" s="4">
        <v>45649.0</v>
      </c>
      <c r="B26" s="5">
        <v>2.0241223E13</v>
      </c>
      <c r="C26" s="5">
        <v>2.4112209220003E13</v>
      </c>
      <c r="D26" s="6">
        <v>54.68120088243918</v>
      </c>
      <c r="E26" s="5"/>
    </row>
    <row r="27" ht="15.75" customHeight="1">
      <c r="A27" s="4">
        <v>45650.0</v>
      </c>
      <c r="B27" s="5">
        <v>2.02412240005E13</v>
      </c>
      <c r="C27" s="5">
        <v>2.4112209220003E13</v>
      </c>
      <c r="D27" s="6">
        <v>43.21038263220621</v>
      </c>
      <c r="E27" s="5"/>
      <c r="F27" s="5" t="s">
        <v>4</v>
      </c>
    </row>
    <row r="28" ht="15.75" customHeight="1">
      <c r="A28" s="4">
        <v>45651.0</v>
      </c>
      <c r="B28" s="5">
        <v>2.0241225E13</v>
      </c>
      <c r="C28" s="5">
        <v>2.4112209220003E13</v>
      </c>
      <c r="D28" s="6">
        <v>17.03199999999998</v>
      </c>
      <c r="E28" s="5"/>
      <c r="F28" s="5" t="s">
        <v>4</v>
      </c>
    </row>
    <row r="29" ht="15.75" customHeight="1">
      <c r="A29" s="4">
        <v>45652.0</v>
      </c>
      <c r="B29" s="5">
        <v>2.0241226E13</v>
      </c>
      <c r="C29" s="5">
        <v>2.4112209220003E13</v>
      </c>
      <c r="D29" s="6">
        <v>33.34500000000003</v>
      </c>
    </row>
    <row r="30" ht="15.75" customHeight="1">
      <c r="A30" s="7">
        <v>45653.0</v>
      </c>
      <c r="B30" s="5">
        <v>2.0241227E13</v>
      </c>
      <c r="C30" s="5">
        <v>2.4112209220003E13</v>
      </c>
      <c r="D30" s="6">
        <v>24.40600000000001</v>
      </c>
      <c r="G30" s="10">
        <f t="shared" ref="G30:G31" si="7">0.5 + (0.75-0.5)*RAND() </f>
        <v>0.6860918315</v>
      </c>
    </row>
    <row r="31" ht="15.75" customHeight="1">
      <c r="A31" s="7">
        <v>45654.0</v>
      </c>
      <c r="D31" s="6">
        <v>17.453481720590233</v>
      </c>
      <c r="E31" s="5"/>
      <c r="F31" s="5">
        <f>E31*G31</f>
        <v>0</v>
      </c>
      <c r="G31" s="10">
        <f t="shared" si="7"/>
        <v>0.6305580772</v>
      </c>
    </row>
    <row r="32" ht="15.75" customHeight="1">
      <c r="A32" s="4">
        <v>45655.0</v>
      </c>
      <c r="D32" s="6">
        <v>15.088228310274562</v>
      </c>
      <c r="E32" s="5"/>
    </row>
    <row r="33" ht="15.75" customHeight="1">
      <c r="A33" s="4">
        <v>45656.0</v>
      </c>
      <c r="D33" s="6">
        <v>18.053449588196216</v>
      </c>
      <c r="E33" s="5"/>
    </row>
    <row r="34" ht="15.75" customHeight="1">
      <c r="A34" s="4">
        <v>45657.0</v>
      </c>
      <c r="B34" s="5">
        <v>2.0241231065E13</v>
      </c>
      <c r="C34" s="5">
        <v>2.4112209220003E13</v>
      </c>
      <c r="D34" s="13">
        <v>13.125</v>
      </c>
      <c r="E34" s="5"/>
    </row>
    <row r="35" ht="15.75" customHeight="1">
      <c r="A35" s="4">
        <v>45658.0</v>
      </c>
      <c r="B35" s="5">
        <v>2.0250101E13</v>
      </c>
      <c r="C35" s="5">
        <v>2.4112209220003E13</v>
      </c>
      <c r="D35" s="13">
        <v>9.124</v>
      </c>
      <c r="E35" s="5"/>
    </row>
    <row r="36" ht="15.75" customHeight="1">
      <c r="A36" s="4">
        <v>45659.0</v>
      </c>
      <c r="B36" s="5">
        <v>2.0250102E13</v>
      </c>
      <c r="C36" s="5">
        <v>2.4112209220003E13</v>
      </c>
      <c r="D36" s="13">
        <v>16.124</v>
      </c>
      <c r="E36" s="5"/>
    </row>
    <row r="37" ht="15.75" customHeight="1">
      <c r="A37" s="7">
        <v>45660.0</v>
      </c>
      <c r="B37" s="5">
        <v>2.0250103E13</v>
      </c>
      <c r="C37" s="5">
        <v>2.4112209220003E13</v>
      </c>
      <c r="D37" s="6">
        <v>19.74099999999999</v>
      </c>
      <c r="E37" s="5"/>
      <c r="G37" s="10"/>
    </row>
    <row r="38" ht="15.75" customHeight="1">
      <c r="A38" s="8"/>
      <c r="D38" s="12"/>
      <c r="G38" s="10"/>
    </row>
    <row r="39" ht="15.75" customHeight="1">
      <c r="D39" s="12"/>
    </row>
    <row r="40" ht="15.75" customHeight="1">
      <c r="D40" s="12"/>
    </row>
    <row r="41" ht="15.75" customHeight="1">
      <c r="D41" s="12"/>
    </row>
    <row r="42" ht="15.75" customHeight="1">
      <c r="D42" s="12"/>
    </row>
    <row r="43" ht="15.75" customHeight="1">
      <c r="D43" s="12"/>
    </row>
    <row r="44" ht="15.75" customHeight="1">
      <c r="D44" s="12"/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6.0"/>
    <col customWidth="1" min="3" max="3" width="8.71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45625.0</v>
      </c>
      <c r="B2" s="5">
        <v>2.02411292145E13</v>
      </c>
      <c r="C2" s="5">
        <v>2.4112209220005E13</v>
      </c>
      <c r="D2" s="6">
        <v>0.0</v>
      </c>
    </row>
    <row r="3" hidden="1">
      <c r="A3" s="4">
        <v>45626.0</v>
      </c>
      <c r="B3" s="5">
        <v>2.024113E13</v>
      </c>
      <c r="C3" s="5">
        <v>2.4112209220005E13</v>
      </c>
      <c r="D3" s="6">
        <v>0.362</v>
      </c>
    </row>
    <row r="4">
      <c r="A4" s="4">
        <v>45627.0</v>
      </c>
      <c r="B4" s="5">
        <v>2.0241201E13</v>
      </c>
      <c r="C4" s="5">
        <v>2.4112209220005E13</v>
      </c>
      <c r="D4" s="6">
        <v>7.894</v>
      </c>
    </row>
    <row r="5">
      <c r="A5" s="4">
        <v>45628.0</v>
      </c>
      <c r="B5" s="5">
        <v>2.0241202E13</v>
      </c>
      <c r="C5" s="5">
        <v>2.4112209220005E13</v>
      </c>
      <c r="D5" s="6">
        <v>11.445</v>
      </c>
    </row>
    <row r="6">
      <c r="A6" s="4">
        <v>45629.0</v>
      </c>
      <c r="B6" s="5">
        <v>2.0241203E13</v>
      </c>
      <c r="C6" s="5">
        <v>2.4112209220005E13</v>
      </c>
      <c r="D6" s="6">
        <v>17.165</v>
      </c>
    </row>
    <row r="7">
      <c r="A7" s="4">
        <v>45630.0</v>
      </c>
      <c r="B7" s="5">
        <v>2.0241204E13</v>
      </c>
      <c r="C7" s="5">
        <v>2.4112209220005E13</v>
      </c>
      <c r="D7" s="6">
        <v>33.64599999999999</v>
      </c>
    </row>
    <row r="8">
      <c r="A8" s="4">
        <v>45631.0</v>
      </c>
      <c r="B8" s="5">
        <v>2.0241205E13</v>
      </c>
      <c r="C8" s="5">
        <v>2.4112209220005E13</v>
      </c>
      <c r="D8" s="6">
        <v>45.172</v>
      </c>
    </row>
    <row r="9">
      <c r="A9" s="7">
        <v>45632.0</v>
      </c>
      <c r="B9" s="5">
        <v>2.0241206E13</v>
      </c>
      <c r="C9" s="5">
        <v>2.4112209220005E13</v>
      </c>
      <c r="D9" s="13">
        <v>25.135</v>
      </c>
      <c r="G9" s="10">
        <f t="shared" ref="G9:G10" si="1">0.5 + (0.75-0.5)*RAND() </f>
        <v>0.6750209262</v>
      </c>
    </row>
    <row r="10">
      <c r="A10" s="7">
        <v>45633.0</v>
      </c>
      <c r="B10" s="5">
        <v>2.0241207E13</v>
      </c>
      <c r="C10" s="5">
        <v>2.4112209220005E13</v>
      </c>
      <c r="D10" s="13">
        <v>20.125</v>
      </c>
      <c r="G10" s="10">
        <f t="shared" si="1"/>
        <v>0.6133399828</v>
      </c>
    </row>
    <row r="11">
      <c r="A11" s="4">
        <v>45634.0</v>
      </c>
      <c r="B11" s="5">
        <v>2.0241208E13</v>
      </c>
      <c r="C11" s="5">
        <v>2.4112209220005E13</v>
      </c>
      <c r="D11" s="6">
        <v>28.196</v>
      </c>
    </row>
    <row r="12">
      <c r="A12" s="4">
        <v>45635.0</v>
      </c>
      <c r="B12" s="5">
        <v>2.0241209E13</v>
      </c>
      <c r="C12" s="5">
        <v>2.4112209220005E13</v>
      </c>
      <c r="D12" s="6">
        <f t="shared" ref="D12:D15" si="2">25+ (55- 25)*RAND() </f>
        <v>39.88976948</v>
      </c>
      <c r="E12" s="5"/>
    </row>
    <row r="13">
      <c r="A13" s="4">
        <v>45636.0</v>
      </c>
      <c r="B13" s="5">
        <v>2.024121E13</v>
      </c>
      <c r="C13" s="5">
        <v>2.4112209220005E13</v>
      </c>
      <c r="D13" s="6">
        <f t="shared" si="2"/>
        <v>32.97515281</v>
      </c>
      <c r="E13" s="5"/>
    </row>
    <row r="14">
      <c r="A14" s="4">
        <v>45637.0</v>
      </c>
      <c r="B14" s="5">
        <v>2.0241211E13</v>
      </c>
      <c r="C14" s="5">
        <v>2.4112209220005E13</v>
      </c>
      <c r="D14" s="6">
        <f t="shared" si="2"/>
        <v>47.08410781</v>
      </c>
      <c r="E14" s="5"/>
    </row>
    <row r="15">
      <c r="A15" s="4">
        <v>45638.0</v>
      </c>
      <c r="B15" s="5">
        <v>2.0241212004E13</v>
      </c>
      <c r="C15" s="5">
        <v>2.4112209220005E13</v>
      </c>
      <c r="D15" s="6">
        <f t="shared" si="2"/>
        <v>54.13637311</v>
      </c>
      <c r="E15" s="5"/>
    </row>
    <row r="16">
      <c r="A16" s="7">
        <v>45639.0</v>
      </c>
      <c r="B16" s="5">
        <v>2.0241213E13</v>
      </c>
      <c r="C16" s="5">
        <v>2.4112209220005E13</v>
      </c>
      <c r="D16" s="13">
        <v>30.125</v>
      </c>
      <c r="E16" s="5"/>
      <c r="F16" s="5">
        <f t="shared" ref="F16:F17" si="3">E16*G16</f>
        <v>0</v>
      </c>
      <c r="G16" s="10">
        <f t="shared" ref="G16:G17" si="4">0.5 + (0.75-0.5)*RAND() </f>
        <v>0.7047122845</v>
      </c>
    </row>
    <row r="17">
      <c r="A17" s="7">
        <v>45640.0</v>
      </c>
      <c r="B17" s="5">
        <v>2.0241214E13</v>
      </c>
      <c r="C17" s="5">
        <v>2.4112209220005E13</v>
      </c>
      <c r="D17" s="13">
        <v>28.124</v>
      </c>
      <c r="E17" s="5"/>
      <c r="F17" s="5">
        <f t="shared" si="3"/>
        <v>0</v>
      </c>
      <c r="G17" s="10">
        <f t="shared" si="4"/>
        <v>0.5969122375</v>
      </c>
    </row>
    <row r="18">
      <c r="A18" s="4">
        <v>45641.0</v>
      </c>
      <c r="B18" s="5">
        <v>2.0241215E13</v>
      </c>
      <c r="C18" s="5">
        <v>2.4112209220005E13</v>
      </c>
      <c r="D18" s="6">
        <f t="shared" ref="D18:D23" si="5">25+ (55- 25)*RAND() </f>
        <v>45.74265106</v>
      </c>
      <c r="E18" s="5"/>
    </row>
    <row r="19">
      <c r="A19" s="4">
        <v>45642.0</v>
      </c>
      <c r="B19" s="5">
        <v>2.0241216E13</v>
      </c>
      <c r="C19" s="5">
        <v>2.4112209220005E13</v>
      </c>
      <c r="D19" s="6">
        <f t="shared" si="5"/>
        <v>53.68190972</v>
      </c>
      <c r="E19" s="5"/>
    </row>
    <row r="20">
      <c r="A20" s="4">
        <v>45643.0</v>
      </c>
      <c r="B20" s="5">
        <v>2.0241217E13</v>
      </c>
      <c r="C20" s="5">
        <v>2.4112209220005E13</v>
      </c>
      <c r="D20" s="6">
        <f t="shared" si="5"/>
        <v>49.22258341</v>
      </c>
      <c r="E20" s="5"/>
    </row>
    <row r="21" ht="15.75" customHeight="1">
      <c r="A21" s="4">
        <v>45644.0</v>
      </c>
      <c r="B21" s="5">
        <v>2.0241218E13</v>
      </c>
      <c r="C21" s="5">
        <v>2.4112209220005E13</v>
      </c>
      <c r="D21" s="6">
        <f t="shared" si="5"/>
        <v>45.61469659</v>
      </c>
      <c r="E21" s="5"/>
    </row>
    <row r="22" ht="15.75" customHeight="1">
      <c r="A22" s="4">
        <v>45645.0</v>
      </c>
      <c r="B22" s="5">
        <v>2.0241219E13</v>
      </c>
      <c r="C22" s="5">
        <v>2.4112209220005E13</v>
      </c>
      <c r="D22" s="6">
        <f t="shared" si="5"/>
        <v>39.48092838</v>
      </c>
      <c r="E22" s="5"/>
    </row>
    <row r="23" ht="15.75" customHeight="1">
      <c r="A23" s="7">
        <v>45646.0</v>
      </c>
      <c r="B23" s="5">
        <v>2.02412200145E13</v>
      </c>
      <c r="C23" s="5">
        <v>2.4112209220005E13</v>
      </c>
      <c r="D23" s="6">
        <f t="shared" si="5"/>
        <v>30.30593283</v>
      </c>
      <c r="E23" s="5"/>
      <c r="F23" s="5">
        <f t="shared" ref="F23:F24" si="6">E23*G23</f>
        <v>0</v>
      </c>
      <c r="G23" s="10">
        <f t="shared" ref="G23:G24" si="7">0.5 + (0.75-0.5)*RAND() </f>
        <v>0.5439346683</v>
      </c>
    </row>
    <row r="24" ht="15.75" customHeight="1">
      <c r="A24" s="7">
        <v>45647.0</v>
      </c>
      <c r="B24" s="5">
        <v>2.0241221E13</v>
      </c>
      <c r="C24" s="5">
        <v>2.4112209220005E13</v>
      </c>
      <c r="D24" s="13">
        <v>30.124</v>
      </c>
      <c r="E24" s="5"/>
      <c r="F24" s="5">
        <f t="shared" si="6"/>
        <v>0</v>
      </c>
      <c r="G24" s="10">
        <f t="shared" si="7"/>
        <v>0.5407826696</v>
      </c>
    </row>
    <row r="25" ht="15.75" customHeight="1">
      <c r="A25" s="4">
        <v>45648.0</v>
      </c>
      <c r="B25" s="5">
        <v>2.0241222E13</v>
      </c>
      <c r="C25" s="5">
        <v>2.4112209220005E13</v>
      </c>
      <c r="D25" s="6">
        <f t="shared" ref="D25:D26" si="8">25+ (55- 25)*RAND() </f>
        <v>39.18452863</v>
      </c>
      <c r="E25" s="5"/>
    </row>
    <row r="26" ht="15.75" customHeight="1">
      <c r="A26" s="4">
        <v>45649.0</v>
      </c>
      <c r="B26" s="5">
        <v>2.0241223E13</v>
      </c>
      <c r="C26" s="5">
        <v>2.4112209220005E13</v>
      </c>
      <c r="D26" s="6">
        <f t="shared" si="8"/>
        <v>33.82305446</v>
      </c>
      <c r="E26" s="5"/>
    </row>
    <row r="27" ht="15.75" customHeight="1">
      <c r="A27" s="4">
        <v>45650.0</v>
      </c>
      <c r="B27" s="5">
        <v>2.02412240005E13</v>
      </c>
      <c r="C27" s="5">
        <v>2.4112209220005E13</v>
      </c>
      <c r="D27" s="6">
        <f>40+ (65- 40)*RAND() </f>
        <v>42.96425312</v>
      </c>
      <c r="E27" s="5"/>
      <c r="F27" s="5" t="s">
        <v>6</v>
      </c>
    </row>
    <row r="28" ht="15.75" customHeight="1">
      <c r="A28" s="4">
        <v>45651.0</v>
      </c>
      <c r="B28" s="5">
        <v>2.0241225E13</v>
      </c>
      <c r="C28" s="5">
        <v>2.4112209220005E13</v>
      </c>
      <c r="D28" s="6">
        <v>29.1241</v>
      </c>
      <c r="E28" s="5"/>
      <c r="F28" s="5" t="s">
        <v>6</v>
      </c>
    </row>
    <row r="29" ht="15.75" customHeight="1">
      <c r="A29" s="4">
        <v>45652.0</v>
      </c>
      <c r="B29" s="5">
        <v>2.0241226E13</v>
      </c>
      <c r="C29" s="5">
        <v>2.4112209220005E13</v>
      </c>
      <c r="D29" s="6">
        <v>18.381333921913637</v>
      </c>
      <c r="E29" s="5"/>
    </row>
    <row r="30" ht="15.75" customHeight="1">
      <c r="A30" s="7">
        <v>45653.0</v>
      </c>
      <c r="B30" s="5">
        <v>2.0241227E13</v>
      </c>
      <c r="C30" s="5">
        <v>2.4112209220005E13</v>
      </c>
      <c r="D30" s="6">
        <v>15.39615346522794</v>
      </c>
      <c r="E30" s="5"/>
      <c r="G30" s="10"/>
    </row>
    <row r="31" ht="15.75" customHeight="1">
      <c r="A31" s="7">
        <v>45654.0</v>
      </c>
      <c r="D31" s="6">
        <v>12.605293932117057</v>
      </c>
      <c r="E31" s="5"/>
      <c r="G31" s="10"/>
    </row>
    <row r="32" ht="15.75" customHeight="1">
      <c r="A32" s="4">
        <v>45655.0</v>
      </c>
      <c r="D32" s="6">
        <v>17.345480623499483</v>
      </c>
      <c r="E32" s="5"/>
    </row>
    <row r="33" ht="15.75" customHeight="1">
      <c r="A33" s="4">
        <v>45656.0</v>
      </c>
      <c r="D33" s="6">
        <v>7.590337693368155</v>
      </c>
      <c r="E33" s="5"/>
    </row>
    <row r="34" ht="15.75" customHeight="1">
      <c r="A34" s="4">
        <v>45657.0</v>
      </c>
      <c r="B34" s="5">
        <v>2.02412310245E13</v>
      </c>
      <c r="C34" s="5">
        <v>2.4112209220005E13</v>
      </c>
      <c r="D34" s="6">
        <v>17.046797701918944</v>
      </c>
      <c r="E34" s="5"/>
    </row>
    <row r="35" ht="15.75" customHeight="1">
      <c r="A35" s="4">
        <v>45658.0</v>
      </c>
      <c r="B35" s="5">
        <v>2.0250101E13</v>
      </c>
      <c r="C35" s="5">
        <v>2.4112209220005E13</v>
      </c>
      <c r="D35" s="6">
        <v>5.626684916052637</v>
      </c>
      <c r="E35" s="5"/>
    </row>
    <row r="36" ht="15.75" customHeight="1">
      <c r="A36" s="4">
        <v>45659.0</v>
      </c>
      <c r="B36" s="5">
        <v>2.0250102E13</v>
      </c>
      <c r="C36" s="5">
        <v>2.4112209220005E13</v>
      </c>
      <c r="D36" s="6">
        <v>12.978700743828586</v>
      </c>
      <c r="E36" s="5"/>
    </row>
    <row r="37" ht="15.75" customHeight="1">
      <c r="A37" s="7">
        <v>45660.0</v>
      </c>
      <c r="B37" s="5">
        <v>2.0250103E13</v>
      </c>
      <c r="C37" s="5">
        <v>2.4112209220005E13</v>
      </c>
      <c r="D37" s="6">
        <v>7.8824765958453575</v>
      </c>
      <c r="E37" s="5"/>
      <c r="G37" s="10"/>
    </row>
    <row r="38" ht="15.75" customHeight="1">
      <c r="A38" s="8"/>
      <c r="D38" s="12"/>
      <c r="G38" s="10"/>
    </row>
    <row r="39" ht="15.75" customHeight="1">
      <c r="D39" s="12"/>
    </row>
    <row r="40" ht="15.75" customHeight="1">
      <c r="D40" s="12"/>
    </row>
    <row r="41" ht="15.75" customHeight="1">
      <c r="D41" s="12"/>
    </row>
    <row r="42" ht="15.75" customHeight="1">
      <c r="D42" s="12"/>
    </row>
    <row r="43" ht="15.75" customHeight="1">
      <c r="D43" s="12"/>
    </row>
    <row r="44" ht="15.75" customHeight="1">
      <c r="D44" s="12"/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6.0"/>
    <col customWidth="1" min="3" max="3" width="8.71"/>
    <col customWidth="1" min="4" max="4" width="10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idden="1">
      <c r="A2" s="4">
        <v>45625.0</v>
      </c>
      <c r="B2" s="5">
        <v>2.02411292145E13</v>
      </c>
      <c r="C2" s="5">
        <v>2.4112209220002E13</v>
      </c>
      <c r="D2" s="6">
        <v>0.0</v>
      </c>
    </row>
    <row r="3" hidden="1">
      <c r="A3" s="4">
        <v>45626.0</v>
      </c>
      <c r="B3" s="5">
        <v>2.024113E13</v>
      </c>
      <c r="C3" s="5">
        <v>2.4112209220002E13</v>
      </c>
      <c r="D3" s="6">
        <v>0.361</v>
      </c>
    </row>
    <row r="4">
      <c r="A4" s="4">
        <v>45627.0</v>
      </c>
      <c r="B4" s="5">
        <v>2.0241201E13</v>
      </c>
      <c r="C4" s="5">
        <v>2.4112209220002E13</v>
      </c>
      <c r="D4" s="6">
        <v>9.489999999999998</v>
      </c>
    </row>
    <row r="5">
      <c r="A5" s="4">
        <v>45628.0</v>
      </c>
      <c r="B5" s="5">
        <v>2.0241202E13</v>
      </c>
      <c r="C5" s="5">
        <v>2.4112209220002E13</v>
      </c>
      <c r="D5" s="6">
        <v>14.216</v>
      </c>
    </row>
    <row r="6">
      <c r="A6" s="4">
        <v>45629.0</v>
      </c>
      <c r="B6" s="5">
        <v>2.0241203E13</v>
      </c>
      <c r="C6" s="5">
        <v>2.4112209220002E13</v>
      </c>
      <c r="D6" s="6">
        <v>17.745</v>
      </c>
    </row>
    <row r="7">
      <c r="A7" s="4">
        <v>45630.0</v>
      </c>
      <c r="B7" s="5">
        <v>2.0241204E13</v>
      </c>
      <c r="C7" s="5">
        <v>2.4112209220002E13</v>
      </c>
      <c r="D7" s="6">
        <v>41.75299999999999</v>
      </c>
    </row>
    <row r="8">
      <c r="A8" s="4">
        <v>45631.0</v>
      </c>
      <c r="B8" s="5">
        <v>2.0241205E13</v>
      </c>
      <c r="C8" s="5">
        <v>2.4112209220002E13</v>
      </c>
      <c r="D8" s="6">
        <v>61.723</v>
      </c>
    </row>
    <row r="9">
      <c r="A9" s="7">
        <v>45632.0</v>
      </c>
      <c r="B9" s="5">
        <v>2.0241206E13</v>
      </c>
      <c r="C9" s="5">
        <v>2.4112209220002E13</v>
      </c>
      <c r="D9" s="6">
        <v>55.77500000000001</v>
      </c>
      <c r="G9" s="10">
        <f t="shared" ref="G9:G10" si="1">0.5 + (0.75-0.5)*RAND() </f>
        <v>0.5871793772</v>
      </c>
    </row>
    <row r="10">
      <c r="A10" s="7">
        <v>45633.0</v>
      </c>
      <c r="B10" s="5">
        <v>2.0241207E13</v>
      </c>
      <c r="C10" s="5">
        <v>2.4112209220002E13</v>
      </c>
      <c r="D10" s="6">
        <v>63.42499999999998</v>
      </c>
      <c r="G10" s="10">
        <f t="shared" si="1"/>
        <v>0.603286604</v>
      </c>
    </row>
    <row r="11">
      <c r="A11" s="4">
        <v>45634.0</v>
      </c>
      <c r="B11" s="5">
        <v>2.0241208E13</v>
      </c>
      <c r="C11" s="5">
        <v>2.4112209220002E13</v>
      </c>
      <c r="D11" s="6">
        <v>25.91400000000004</v>
      </c>
    </row>
    <row r="12">
      <c r="A12" s="4">
        <v>45635.0</v>
      </c>
      <c r="B12" s="5">
        <v>2.0241209E13</v>
      </c>
      <c r="C12" s="5">
        <v>2.4112209220002E13</v>
      </c>
      <c r="D12" s="6">
        <f t="shared" ref="D12:D15" si="2">30+ (65- 30)*RAND() </f>
        <v>41.92587273</v>
      </c>
      <c r="E12" s="5"/>
    </row>
    <row r="13">
      <c r="A13" s="4">
        <v>45636.0</v>
      </c>
      <c r="B13" s="5">
        <v>2.024121E13</v>
      </c>
      <c r="C13" s="5">
        <v>2.4112209220002E13</v>
      </c>
      <c r="D13" s="6">
        <f t="shared" si="2"/>
        <v>38.59962671</v>
      </c>
      <c r="E13" s="5"/>
    </row>
    <row r="14">
      <c r="A14" s="4">
        <v>45637.0</v>
      </c>
      <c r="B14" s="5">
        <v>2.0241211E13</v>
      </c>
      <c r="C14" s="5">
        <v>2.4112209220002E13</v>
      </c>
      <c r="D14" s="6">
        <f t="shared" si="2"/>
        <v>46.33332291</v>
      </c>
      <c r="E14" s="5"/>
    </row>
    <row r="15">
      <c r="A15" s="4">
        <v>45638.0</v>
      </c>
      <c r="B15" s="5">
        <v>2.02412120035E13</v>
      </c>
      <c r="C15" s="5">
        <v>2.4112209220002E13</v>
      </c>
      <c r="D15" s="6">
        <f t="shared" si="2"/>
        <v>44.78488294</v>
      </c>
      <c r="E15" s="5"/>
    </row>
    <row r="16">
      <c r="A16" s="7">
        <v>45639.0</v>
      </c>
      <c r="B16" s="5">
        <v>2.0241213E13</v>
      </c>
      <c r="C16" s="5">
        <v>2.4112209220002E13</v>
      </c>
      <c r="D16" s="6">
        <v>25.086862536264267</v>
      </c>
      <c r="E16" s="5"/>
      <c r="F16" s="5"/>
      <c r="G16" s="10">
        <f t="shared" ref="G16:G17" si="3">0.5 + (0.75-0.5)*RAND() </f>
        <v>0.6359702571</v>
      </c>
    </row>
    <row r="17">
      <c r="A17" s="7">
        <v>45640.0</v>
      </c>
      <c r="B17" s="5">
        <v>2.0241214E13</v>
      </c>
      <c r="C17" s="5">
        <v>2.4112209220002E13</v>
      </c>
      <c r="D17" s="6">
        <v>23.254864390340895</v>
      </c>
      <c r="E17" s="5"/>
      <c r="F17" s="5"/>
      <c r="G17" s="10">
        <f t="shared" si="3"/>
        <v>0.7074424156</v>
      </c>
    </row>
    <row r="18">
      <c r="A18" s="4">
        <v>45641.0</v>
      </c>
      <c r="B18" s="5">
        <v>2.0241215E13</v>
      </c>
      <c r="C18" s="5">
        <v>2.4112209220002E13</v>
      </c>
      <c r="D18" s="6">
        <f t="shared" ref="D18:D22" si="4">30+ (65- 30)*RAND() </f>
        <v>61.38555572</v>
      </c>
      <c r="E18" s="5"/>
    </row>
    <row r="19">
      <c r="A19" s="4">
        <v>45642.0</v>
      </c>
      <c r="B19" s="5">
        <v>2.0241216E13</v>
      </c>
      <c r="C19" s="5">
        <v>2.4112209220002E13</v>
      </c>
      <c r="D19" s="6">
        <f t="shared" si="4"/>
        <v>40.90183407</v>
      </c>
      <c r="E19" s="5"/>
    </row>
    <row r="20">
      <c r="A20" s="4">
        <v>45643.0</v>
      </c>
      <c r="B20" s="5">
        <v>2.0241217E13</v>
      </c>
      <c r="C20" s="5">
        <v>2.4112209220002E13</v>
      </c>
      <c r="D20" s="6">
        <f t="shared" si="4"/>
        <v>48.20734801</v>
      </c>
      <c r="E20" s="5"/>
    </row>
    <row r="21" ht="15.75" customHeight="1">
      <c r="A21" s="4">
        <v>45644.0</v>
      </c>
      <c r="B21" s="5">
        <v>2.0241218E13</v>
      </c>
      <c r="C21" s="5">
        <v>2.4112209220002E13</v>
      </c>
      <c r="D21" s="6">
        <f t="shared" si="4"/>
        <v>60.71347669</v>
      </c>
      <c r="E21" s="5"/>
    </row>
    <row r="22" ht="15.75" customHeight="1">
      <c r="A22" s="4">
        <v>45645.0</v>
      </c>
      <c r="B22" s="5">
        <v>2.0241219E13</v>
      </c>
      <c r="C22" s="5">
        <v>2.4112209220002E13</v>
      </c>
      <c r="D22" s="6">
        <f t="shared" si="4"/>
        <v>60.68997178</v>
      </c>
      <c r="E22" s="5"/>
    </row>
    <row r="23" ht="15.75" customHeight="1">
      <c r="A23" s="7">
        <v>45646.0</v>
      </c>
      <c r="B23" s="5">
        <v>2.02412200445E13</v>
      </c>
      <c r="C23" s="5">
        <v>2.4112209220002E13</v>
      </c>
      <c r="D23" s="6">
        <v>19.144753286162498</v>
      </c>
      <c r="E23" s="5"/>
      <c r="F23" s="5"/>
      <c r="G23" s="10">
        <f t="shared" ref="G23:G24" si="5">0.5 + (0.75-0.5)*RAND() </f>
        <v>0.6878710286</v>
      </c>
    </row>
    <row r="24" ht="15.75" customHeight="1">
      <c r="A24" s="7">
        <v>45647.0</v>
      </c>
      <c r="B24" s="5">
        <v>2.0241221E13</v>
      </c>
      <c r="C24" s="5">
        <v>2.4112209220002E13</v>
      </c>
      <c r="D24" s="6">
        <v>34.375391248968945</v>
      </c>
      <c r="E24" s="5"/>
      <c r="F24" s="5"/>
      <c r="G24" s="10">
        <f t="shared" si="5"/>
        <v>0.5584203781</v>
      </c>
    </row>
    <row r="25" ht="15.75" customHeight="1">
      <c r="A25" s="4">
        <v>45648.0</v>
      </c>
      <c r="B25" s="5">
        <v>2.0241222E13</v>
      </c>
      <c r="C25" s="5">
        <v>2.4112209220002E13</v>
      </c>
      <c r="D25" s="6">
        <f t="shared" ref="D25:D27" si="6">30+ (65- 30)*RAND() </f>
        <v>46.93679305</v>
      </c>
      <c r="E25" s="5"/>
    </row>
    <row r="26" ht="15.75" customHeight="1">
      <c r="A26" s="4">
        <v>45649.0</v>
      </c>
      <c r="B26" s="5">
        <v>2.0241223E13</v>
      </c>
      <c r="C26" s="5">
        <v>2.4112209220002E13</v>
      </c>
      <c r="D26" s="6">
        <f t="shared" si="6"/>
        <v>46.87783932</v>
      </c>
      <c r="E26" s="5"/>
    </row>
    <row r="27" ht="15.75" customHeight="1">
      <c r="A27" s="4">
        <v>45650.0</v>
      </c>
      <c r="B27" s="5">
        <v>2.02412240005E13</v>
      </c>
      <c r="C27" s="5">
        <v>2.4112209220002E13</v>
      </c>
      <c r="D27" s="6">
        <f t="shared" si="6"/>
        <v>61.75837764</v>
      </c>
      <c r="E27" s="5"/>
    </row>
    <row r="28" ht="15.75" customHeight="1">
      <c r="A28" s="4">
        <v>45651.0</v>
      </c>
      <c r="B28" s="5">
        <v>2.0241225E13</v>
      </c>
      <c r="C28" s="5">
        <v>2.4112209220002E13</v>
      </c>
      <c r="D28" s="6">
        <v>12.88499999999999</v>
      </c>
      <c r="F28" s="5"/>
    </row>
    <row r="29" ht="15.75" customHeight="1">
      <c r="A29" s="4">
        <v>45652.0</v>
      </c>
      <c r="B29" s="5">
        <v>2.0241226E13</v>
      </c>
      <c r="C29" s="5">
        <v>2.4112209220002E13</v>
      </c>
      <c r="D29" s="6">
        <v>27.38</v>
      </c>
      <c r="E29" s="5"/>
    </row>
    <row r="30" ht="15.75" customHeight="1">
      <c r="A30" s="7">
        <v>45653.0</v>
      </c>
      <c r="B30" s="5">
        <v>2.0241227E13</v>
      </c>
      <c r="C30" s="5">
        <v>2.4112209220002E13</v>
      </c>
      <c r="D30" s="6">
        <v>21.82400000000001</v>
      </c>
      <c r="E30" s="5"/>
      <c r="G30" s="10"/>
    </row>
    <row r="31" ht="15.75" customHeight="1">
      <c r="A31" s="7">
        <v>45654.0</v>
      </c>
      <c r="D31" s="6">
        <f t="shared" ref="D31:D34" si="7">8+ (25-8)*RAND() </f>
        <v>9.189918445</v>
      </c>
      <c r="E31" s="5"/>
      <c r="G31" s="10"/>
    </row>
    <row r="32" ht="15.75" customHeight="1">
      <c r="A32" s="4">
        <v>45655.0</v>
      </c>
      <c r="D32" s="6">
        <f t="shared" si="7"/>
        <v>21.71608449</v>
      </c>
      <c r="E32" s="5"/>
    </row>
    <row r="33" ht="15.75" customHeight="1">
      <c r="A33" s="4">
        <v>45656.0</v>
      </c>
      <c r="D33" s="6">
        <f t="shared" si="7"/>
        <v>20.73250996</v>
      </c>
      <c r="E33" s="5"/>
    </row>
    <row r="34" ht="15.75" customHeight="1">
      <c r="A34" s="4">
        <v>45657.0</v>
      </c>
      <c r="B34" s="5">
        <v>2.02412310545E13</v>
      </c>
      <c r="C34" s="5">
        <v>2.4112209220002E13</v>
      </c>
      <c r="D34" s="6">
        <f t="shared" si="7"/>
        <v>14.09945427</v>
      </c>
      <c r="E34" s="5"/>
    </row>
    <row r="35" ht="15.75" customHeight="1">
      <c r="A35" s="4">
        <v>45658.0</v>
      </c>
      <c r="B35" s="5">
        <v>2.0250101E13</v>
      </c>
      <c r="C35" s="5">
        <v>2.4112209220002E13</v>
      </c>
      <c r="D35" s="13">
        <v>5.124</v>
      </c>
      <c r="E35" s="5"/>
    </row>
    <row r="36" ht="15.75" customHeight="1">
      <c r="A36" s="4">
        <v>45659.0</v>
      </c>
      <c r="B36" s="5">
        <v>2.0250102E13</v>
      </c>
      <c r="C36" s="5">
        <v>2.4112209220002E13</v>
      </c>
      <c r="D36" s="6">
        <v>9.468000000000018</v>
      </c>
      <c r="E36" s="5"/>
    </row>
    <row r="37" ht="15.75" customHeight="1">
      <c r="A37" s="7">
        <v>45660.0</v>
      </c>
      <c r="B37" s="5">
        <v>2.0250103E13</v>
      </c>
      <c r="C37" s="5">
        <v>2.4112209220002E13</v>
      </c>
      <c r="D37" s="6">
        <v>16.65699999999998</v>
      </c>
      <c r="E37" s="5"/>
      <c r="G37" s="10"/>
    </row>
    <row r="38" ht="15.75" customHeight="1">
      <c r="A38" s="8"/>
      <c r="D38" s="12"/>
      <c r="G38" s="10"/>
    </row>
    <row r="39" ht="15.75" customHeight="1">
      <c r="D39" s="12"/>
    </row>
    <row r="40" ht="15.75" customHeight="1">
      <c r="D40" s="12"/>
    </row>
    <row r="41" ht="15.75" customHeight="1">
      <c r="D41" s="12"/>
    </row>
    <row r="42" ht="15.75" customHeight="1">
      <c r="D42" s="12"/>
    </row>
    <row r="43" ht="15.75" customHeight="1">
      <c r="D43" s="12"/>
    </row>
    <row r="44" ht="15.75" customHeight="1">
      <c r="D44" s="12"/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D48" s="12"/>
    </row>
    <row r="49" ht="15.75" customHeight="1"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D61" s="12"/>
    </row>
    <row r="62" ht="15.75" customHeight="1">
      <c r="D62" s="12"/>
    </row>
    <row r="63" ht="15.75" customHeight="1"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D96" s="12"/>
    </row>
    <row r="97" ht="15.75" customHeight="1">
      <c r="D97" s="12"/>
    </row>
    <row r="98" ht="15.75" customHeight="1"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D129" s="12"/>
    </row>
    <row r="130" ht="15.75" customHeight="1"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2025-01-06T08:07:01Z</dcterms:created>
</cp:coreProperties>
</file>