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rka\PycharmProjects\Proyecto_Final_Yirka_Contreras_Ynfante\exceldatos\"/>
    </mc:Choice>
  </mc:AlternateContent>
  <xr:revisionPtr revIDLastSave="0" documentId="13_ncr:1_{E8550CD3-A7FD-4BDE-A489-4C91B766C3AC}" xr6:coauthVersionLast="47" xr6:coauthVersionMax="47" xr10:uidLastSave="{00000000-0000-0000-0000-000000000000}"/>
  <bookViews>
    <workbookView xWindow="-103" yWindow="-103" windowWidth="16663" windowHeight="9017" xr2:uid="{00000000-000D-0000-FFFF-FFFF00000000}"/>
  </bookViews>
  <sheets>
    <sheet name="productos " sheetId="3" r:id="rId1"/>
    <sheet name="proveedores " sheetId="2" r:id="rId2"/>
  </sheets>
  <definedNames>
    <definedName name="ConnectionInfo">#REF!</definedName>
    <definedName name="ObjectInf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E5" i="3" s="1"/>
  <c r="D6" i="3"/>
  <c r="E6" i="3" s="1"/>
  <c r="D7" i="3"/>
  <c r="D8" i="3"/>
  <c r="D9" i="3"/>
  <c r="E9" i="3" s="1"/>
  <c r="D10" i="3"/>
  <c r="E10" i="3" s="1"/>
  <c r="D11" i="3"/>
  <c r="D12" i="3"/>
  <c r="D13" i="3"/>
  <c r="E13" i="3" s="1"/>
  <c r="D14" i="3"/>
  <c r="E14" i="3" s="1"/>
  <c r="D15" i="3"/>
  <c r="D16" i="3"/>
  <c r="D17" i="3"/>
  <c r="E17" i="3" s="1"/>
  <c r="D18" i="3"/>
  <c r="E18" i="3" s="1"/>
  <c r="D19" i="3"/>
  <c r="D20" i="3"/>
  <c r="D21" i="3"/>
  <c r="E21" i="3" s="1"/>
  <c r="D22" i="3"/>
  <c r="E22" i="3" s="1"/>
  <c r="D23" i="3"/>
  <c r="D24" i="3"/>
  <c r="D25" i="3"/>
  <c r="E25" i="3" s="1"/>
  <c r="D26" i="3"/>
  <c r="E26" i="3" s="1"/>
  <c r="D27" i="3"/>
  <c r="D28" i="3"/>
  <c r="D29" i="3"/>
  <c r="E29" i="3" s="1"/>
  <c r="D30" i="3"/>
  <c r="E30" i="3" s="1"/>
  <c r="D31" i="3"/>
  <c r="D32" i="3"/>
  <c r="D33" i="3"/>
  <c r="E33" i="3" s="1"/>
  <c r="D34" i="3"/>
  <c r="E34" i="3" s="1"/>
  <c r="D35" i="3"/>
  <c r="D36" i="3"/>
  <c r="D37" i="3"/>
  <c r="E37" i="3" s="1"/>
  <c r="D38" i="3"/>
  <c r="E38" i="3" s="1"/>
  <c r="D39" i="3"/>
  <c r="D40" i="3"/>
  <c r="D41" i="3"/>
  <c r="E41" i="3" s="1"/>
  <c r="D42" i="3"/>
  <c r="E42" i="3" s="1"/>
  <c r="D43" i="3"/>
  <c r="D44" i="3"/>
  <c r="D45" i="3"/>
  <c r="E45" i="3" s="1"/>
  <c r="D46" i="3"/>
  <c r="E46" i="3" s="1"/>
  <c r="D47" i="3"/>
  <c r="D48" i="3"/>
  <c r="D49" i="3"/>
  <c r="E49" i="3" s="1"/>
  <c r="D50" i="3"/>
  <c r="E50" i="3" s="1"/>
  <c r="D51" i="3"/>
  <c r="D52" i="3"/>
  <c r="D53" i="3"/>
  <c r="E53" i="3" s="1"/>
  <c r="D54" i="3"/>
  <c r="E54" i="3" s="1"/>
  <c r="D55" i="3"/>
  <c r="D56" i="3"/>
  <c r="D57" i="3"/>
  <c r="E57" i="3" s="1"/>
  <c r="D58" i="3"/>
  <c r="E58" i="3" s="1"/>
  <c r="D59" i="3"/>
  <c r="D60" i="3"/>
  <c r="D61" i="3"/>
  <c r="E61" i="3" s="1"/>
  <c r="D62" i="3"/>
  <c r="E62" i="3" s="1"/>
  <c r="D63" i="3"/>
  <c r="D64" i="3"/>
  <c r="D65" i="3"/>
  <c r="E65" i="3" s="1"/>
  <c r="D66" i="3"/>
  <c r="E66" i="3" s="1"/>
  <c r="D67" i="3"/>
  <c r="D68" i="3"/>
  <c r="D69" i="3"/>
  <c r="E69" i="3" s="1"/>
  <c r="D70" i="3"/>
  <c r="E70" i="3" s="1"/>
  <c r="D71" i="3"/>
  <c r="D72" i="3"/>
  <c r="D73" i="3"/>
  <c r="E73" i="3" s="1"/>
  <c r="D74" i="3"/>
  <c r="E74" i="3" s="1"/>
  <c r="D75" i="3"/>
  <c r="D76" i="3"/>
  <c r="D77" i="3"/>
  <c r="E77" i="3" s="1"/>
  <c r="D78" i="3"/>
  <c r="E78" i="3" s="1"/>
  <c r="D79" i="3"/>
  <c r="D80" i="3"/>
  <c r="D81" i="3"/>
  <c r="E81" i="3" s="1"/>
  <c r="D82" i="3"/>
  <c r="E82" i="3" s="1"/>
  <c r="D83" i="3"/>
  <c r="D84" i="3"/>
  <c r="D85" i="3"/>
  <c r="E85" i="3" s="1"/>
  <c r="D86" i="3"/>
  <c r="E86" i="3" s="1"/>
  <c r="D87" i="3"/>
  <c r="D88" i="3"/>
  <c r="D89" i="3"/>
  <c r="E89" i="3" s="1"/>
  <c r="D90" i="3"/>
  <c r="E90" i="3" s="1"/>
  <c r="D91" i="3"/>
  <c r="D92" i="3"/>
  <c r="D93" i="3"/>
  <c r="E93" i="3" s="1"/>
  <c r="D94" i="3"/>
  <c r="E94" i="3" s="1"/>
  <c r="D95" i="3"/>
  <c r="D96" i="3"/>
  <c r="D97" i="3"/>
  <c r="E97" i="3" s="1"/>
  <c r="D98" i="3"/>
  <c r="E98" i="3" s="1"/>
  <c r="D99" i="3"/>
  <c r="D100" i="3"/>
  <c r="D101" i="3"/>
  <c r="E101" i="3" s="1"/>
  <c r="D102" i="3"/>
  <c r="E102" i="3" s="1"/>
  <c r="D103" i="3"/>
  <c r="D104" i="3"/>
  <c r="D2" i="3"/>
  <c r="E3" i="3"/>
  <c r="E4" i="3"/>
  <c r="E7" i="3"/>
  <c r="E8" i="3"/>
  <c r="E11" i="3"/>
  <c r="E12" i="3"/>
  <c r="E15" i="3"/>
  <c r="E16" i="3"/>
  <c r="E19" i="3"/>
  <c r="E20" i="3"/>
  <c r="E23" i="3"/>
  <c r="E24" i="3"/>
  <c r="E27" i="3"/>
  <c r="E28" i="3"/>
  <c r="E31" i="3"/>
  <c r="E32" i="3"/>
  <c r="E35" i="3"/>
  <c r="E36" i="3"/>
  <c r="E39" i="3"/>
  <c r="E40" i="3"/>
  <c r="E43" i="3"/>
  <c r="E44" i="3"/>
  <c r="E47" i="3"/>
  <c r="E48" i="3"/>
  <c r="E51" i="3"/>
  <c r="E52" i="3"/>
  <c r="E55" i="3"/>
  <c r="E56" i="3"/>
  <c r="E59" i="3"/>
  <c r="E60" i="3"/>
  <c r="E63" i="3"/>
  <c r="E64" i="3"/>
  <c r="E67" i="3"/>
  <c r="E68" i="3"/>
  <c r="E71" i="3"/>
  <c r="E72" i="3"/>
  <c r="E75" i="3"/>
  <c r="E76" i="3"/>
  <c r="E79" i="3"/>
  <c r="E80" i="3"/>
  <c r="E83" i="3"/>
  <c r="E84" i="3"/>
  <c r="E87" i="3"/>
  <c r="E88" i="3"/>
  <c r="E91" i="3"/>
  <c r="E92" i="3"/>
  <c r="E95" i="3"/>
  <c r="E96" i="3"/>
  <c r="E99" i="3"/>
  <c r="E100" i="3"/>
  <c r="E103" i="3"/>
  <c r="E104" i="3"/>
  <c r="K22" i="3"/>
  <c r="K9" i="3"/>
  <c r="K76" i="3"/>
  <c r="K77" i="3"/>
  <c r="K78" i="3"/>
  <c r="K101" i="3"/>
  <c r="K79" i="3"/>
  <c r="K80" i="3"/>
  <c r="K81" i="3"/>
  <c r="K102" i="3"/>
  <c r="K103" i="3"/>
  <c r="K7" i="3"/>
  <c r="K55" i="3"/>
  <c r="K8" i="3"/>
  <c r="K56" i="3"/>
  <c r="K57" i="3"/>
  <c r="K58" i="3"/>
  <c r="K59" i="3"/>
  <c r="K60" i="3"/>
  <c r="K97" i="3"/>
  <c r="K17" i="3"/>
  <c r="K18" i="3"/>
  <c r="K61" i="3"/>
  <c r="K62" i="3"/>
  <c r="K63" i="3"/>
  <c r="K19" i="3"/>
  <c r="K98" i="3"/>
  <c r="K5" i="3"/>
  <c r="K43" i="3"/>
  <c r="K6" i="3"/>
  <c r="K44" i="3"/>
  <c r="K45" i="3"/>
  <c r="K95" i="3"/>
  <c r="K46" i="3"/>
  <c r="K47" i="3"/>
  <c r="K4" i="3"/>
  <c r="K34" i="3"/>
  <c r="K35" i="3"/>
  <c r="K36" i="3"/>
  <c r="K37" i="3"/>
  <c r="K30" i="3"/>
  <c r="K3" i="3"/>
  <c r="K31" i="3"/>
  <c r="K94" i="3"/>
  <c r="K32" i="3"/>
  <c r="K33" i="3"/>
  <c r="K23" i="3"/>
  <c r="K2" i="3"/>
  <c r="K24" i="3"/>
  <c r="K25" i="3"/>
  <c r="K26" i="3"/>
  <c r="K27" i="3"/>
  <c r="K10" i="3"/>
  <c r="K28" i="3"/>
  <c r="K29" i="3"/>
  <c r="K11" i="3"/>
  <c r="K64" i="3"/>
  <c r="K65" i="3"/>
  <c r="K66" i="3"/>
  <c r="K67" i="3"/>
  <c r="K68" i="3"/>
  <c r="K38" i="3"/>
  <c r="K39" i="3"/>
  <c r="K40" i="3"/>
  <c r="K41" i="3"/>
  <c r="K42" i="3"/>
  <c r="K49" i="3"/>
  <c r="K50" i="3"/>
  <c r="K51" i="3"/>
  <c r="K52" i="3"/>
  <c r="K53" i="3"/>
  <c r="K54" i="3"/>
  <c r="K20" i="3"/>
  <c r="K21" i="3"/>
  <c r="K99" i="3"/>
  <c r="K92" i="3"/>
  <c r="K96" i="3"/>
  <c r="K88" i="3"/>
  <c r="K89" i="3"/>
  <c r="K16" i="3"/>
  <c r="K90" i="3"/>
  <c r="K87" i="3"/>
  <c r="K12" i="3"/>
  <c r="K13" i="3"/>
  <c r="K14" i="3"/>
  <c r="K15" i="3"/>
  <c r="K104" i="3"/>
  <c r="K93" i="3"/>
  <c r="K82" i="3"/>
  <c r="K83" i="3"/>
  <c r="K84" i="3"/>
  <c r="K85" i="3"/>
  <c r="K86" i="3"/>
  <c r="K100" i="3"/>
  <c r="K69" i="3"/>
  <c r="K70" i="3"/>
  <c r="K71" i="3"/>
  <c r="K72" i="3"/>
  <c r="K73" i="3"/>
  <c r="K74" i="3"/>
  <c r="K75" i="3"/>
  <c r="K48" i="3"/>
  <c r="K91" i="3"/>
  <c r="E2" i="3"/>
</calcChain>
</file>

<file path=xl/sharedStrings.xml><?xml version="1.0" encoding="utf-8"?>
<sst xmlns="http://schemas.openxmlformats.org/spreadsheetml/2006/main" count="560" uniqueCount="261">
  <si>
    <t>Nombre</t>
  </si>
  <si>
    <t>Dirección</t>
  </si>
  <si>
    <t>CIF/NIF</t>
  </si>
  <si>
    <t>BARCELONA</t>
  </si>
  <si>
    <t>MADRID</t>
  </si>
  <si>
    <t>CEPSA COMERCIAL PETROLEO, S.A.U.</t>
  </si>
  <si>
    <t>Paseo de la Castellana, 259 A</t>
  </si>
  <si>
    <t>A80298896</t>
  </si>
  <si>
    <t>SANT ANDREU DE LA BARCA</t>
  </si>
  <si>
    <t>Cogelsa -Efficient Lubrication</t>
  </si>
  <si>
    <t>Comercio, 36 Pol.Can Sunyer</t>
  </si>
  <si>
    <t>A08096679</t>
  </si>
  <si>
    <t>OLIPES, S. L.</t>
  </si>
  <si>
    <t>C/Aluminio,2-3 Parq.Em.BORONDO</t>
  </si>
  <si>
    <t>CAMPO REAL</t>
  </si>
  <si>
    <t>B78346095</t>
  </si>
  <si>
    <t>PRODUCTOS DELTA, S.A.U.</t>
  </si>
  <si>
    <t>Caracas, 29-31</t>
  </si>
  <si>
    <t>A08103509</t>
  </si>
  <si>
    <t>933458900-916955113</t>
  </si>
  <si>
    <t>902194922</t>
  </si>
  <si>
    <t>913379679</t>
  </si>
  <si>
    <t>Descripción</t>
  </si>
  <si>
    <t>1L</t>
  </si>
  <si>
    <t>CU20L</t>
  </si>
  <si>
    <t>CONT</t>
  </si>
  <si>
    <t>BL205</t>
  </si>
  <si>
    <t>C4X5L</t>
  </si>
  <si>
    <t>ENVASE</t>
  </si>
  <si>
    <t>BL060</t>
  </si>
  <si>
    <t>KG</t>
  </si>
  <si>
    <t>1KG</t>
  </si>
  <si>
    <t>MC05018</t>
  </si>
  <si>
    <t>SUNAMATIC ATF ZF 6 (20 Lts)</t>
  </si>
  <si>
    <t>MC05022</t>
  </si>
  <si>
    <t>SUNAMATIC ATF DSG (20 Lts)</t>
  </si>
  <si>
    <t>MC23005</t>
  </si>
  <si>
    <t>GEAR GL-4 SAE 80W90 (4x5 Lts)</t>
  </si>
  <si>
    <t>MC23006</t>
  </si>
  <si>
    <t>GEAR GL-5 SAE 80W90 (4x5 Lts)</t>
  </si>
  <si>
    <t>MC23007</t>
  </si>
  <si>
    <t>GEAR GL-5 SAE 85W140 (4x5 Lts)</t>
  </si>
  <si>
    <t>MC23008</t>
  </si>
  <si>
    <t>GEAR GL-5 SAE 80W/90 LS (4x5 Lts)</t>
  </si>
  <si>
    <t>MC23011</t>
  </si>
  <si>
    <t>SUNAMATIC ATF DEX II (4x5 Lts)</t>
  </si>
  <si>
    <t>MC23016</t>
  </si>
  <si>
    <t>GEAR GL-5 SUPERFLOW 75W80 (4x5 Lts)</t>
  </si>
  <si>
    <t>MC23018</t>
  </si>
  <si>
    <t>SUNAMATIC ATF ZF 6 (4x5 Lts)</t>
  </si>
  <si>
    <t>MC23037</t>
  </si>
  <si>
    <t>SUNAMATIC ATF CVT (4x5 Lts)</t>
  </si>
  <si>
    <t>MC42003</t>
  </si>
  <si>
    <t>GEAR GL-5 SUPERFLOW 75W90 (12x1 Lt)</t>
  </si>
  <si>
    <t>MC42004</t>
  </si>
  <si>
    <t>GEAR GL5 HYPERFLOW 75W140-12x1L</t>
  </si>
  <si>
    <t>MC42008</t>
  </si>
  <si>
    <t>GEAR GL-5  SAE 80W90 LS (12x1 Lt)</t>
  </si>
  <si>
    <t>MC42011</t>
  </si>
  <si>
    <t>SUNAMATIC ATF DEX II (12x1 Lt)</t>
  </si>
  <si>
    <t>MC42016</t>
  </si>
  <si>
    <t>GEAR GL-5 SUPERFLOW 75W80 (12x1 Lt)</t>
  </si>
  <si>
    <t>MC42018</t>
  </si>
  <si>
    <t>SUNAMATIC ATF ZF 6 (12x1 Lt)</t>
  </si>
  <si>
    <t>MC42037</t>
  </si>
  <si>
    <t>SUNAMATIC ATF CVT (12x1 Lt)</t>
  </si>
  <si>
    <t>MD01003</t>
  </si>
  <si>
    <t>4T GP Competition 5W40 (1000 Lts)</t>
  </si>
  <si>
    <t>MD01008</t>
  </si>
  <si>
    <t>4T GP SPORT 10W40 (1000 Lts)</t>
  </si>
  <si>
    <t>MD01032</t>
  </si>
  <si>
    <t>2T POWER GREEN (1000 Lts)</t>
  </si>
  <si>
    <t>MD01037</t>
  </si>
  <si>
    <t>4T GP RACING 10W50 (1000 Lts)</t>
  </si>
  <si>
    <t>MD02009</t>
  </si>
  <si>
    <t>MOTOFORK OIL SAE 10 W (205 Lts)</t>
  </si>
  <si>
    <t>MD03028</t>
  </si>
  <si>
    <t>RACING RS-1 (60 Lts)</t>
  </si>
  <si>
    <t>MD03035</t>
  </si>
  <si>
    <t>4T GP MOTO 20W50 (60 Lts)</t>
  </si>
  <si>
    <t>MD03040</t>
  </si>
  <si>
    <t>MOTOFORK SAE 2,5 SYNT (60 Lts)</t>
  </si>
  <si>
    <t>MD03041</t>
  </si>
  <si>
    <t>MOTOFORK SAE 5 SYNT (60 Lts)</t>
  </si>
  <si>
    <t>MD05024</t>
  </si>
  <si>
    <t>CHAINSAW OIL 80 (20 Lts)</t>
  </si>
  <si>
    <t>MD23013</t>
  </si>
  <si>
    <t>MOTOFORK OIL SAE 5 (4x5 Lts)</t>
  </si>
  <si>
    <t>MD23024</t>
  </si>
  <si>
    <t>CHAINSAW OIL 80 (4x5 Lts)</t>
  </si>
  <si>
    <t>MD41032</t>
  </si>
  <si>
    <t>2T POWER GREEN (24x 1 Lt)</t>
  </si>
  <si>
    <t>MD42032</t>
  </si>
  <si>
    <t>2T POWER GREEN (12x 1 Lt)</t>
  </si>
  <si>
    <t>MG05000</t>
  </si>
  <si>
    <t>MULTI-DUTY GREASE EP 00 (18 kgs.)</t>
  </si>
  <si>
    <t>CU18K</t>
  </si>
  <si>
    <t>MG05001</t>
  </si>
  <si>
    <t>MULTI-DUTY GREASE EP2 (18 Kgs)</t>
  </si>
  <si>
    <t>MG05002</t>
  </si>
  <si>
    <t>MULTI-DUTY GREASE EP 3 (18 Kgs)</t>
  </si>
  <si>
    <t>MG05003</t>
  </si>
  <si>
    <t>MULTI MOLY GREASE 2- 18 kgs.</t>
  </si>
  <si>
    <t>MG05006</t>
  </si>
  <si>
    <t>ULTRAPLEX 2/3 (18 kg)</t>
  </si>
  <si>
    <t>MG05026</t>
  </si>
  <si>
    <t>MULTI METAL GREASE EP-2 (18 Kgs.)</t>
  </si>
  <si>
    <t>MG06000</t>
  </si>
  <si>
    <t>BK045</t>
  </si>
  <si>
    <t>MG06001</t>
  </si>
  <si>
    <t>MULTI-DUTY GREASE EP2 (45 Kgs)</t>
  </si>
  <si>
    <t>MG06003</t>
  </si>
  <si>
    <t>MULTI MOLY GREASE 2- 45 Kgs.</t>
  </si>
  <si>
    <t>MG06006</t>
  </si>
  <si>
    <t>ULTRAPLEX 2/3 (45 Kg)</t>
  </si>
  <si>
    <t>MG06024</t>
  </si>
  <si>
    <t>MULTI-DUTY GREASE EP 0 (45 kgs)</t>
  </si>
  <si>
    <t>MG23000</t>
  </si>
  <si>
    <t>MULTI-DUTY GREASE EP OO - 4 X 5 Kgs.</t>
  </si>
  <si>
    <t>MG23001</t>
  </si>
  <si>
    <t>MULTI-DUTY GREASE EP2- 4x5 kgs</t>
  </si>
  <si>
    <t>MG23003</t>
  </si>
  <si>
    <t>MULTI MOLY GREASE 2 (4x5 Kgs)</t>
  </si>
  <si>
    <t>MG23006</t>
  </si>
  <si>
    <t>ULTRAPLEX 2/3 (4x5 Kg)</t>
  </si>
  <si>
    <t>MG23017</t>
  </si>
  <si>
    <t>KRATOS GREASE 2 (Caja 4x5 Kgs.)</t>
  </si>
  <si>
    <t>MS01001</t>
  </si>
  <si>
    <t>SYNTURO DYNAMIC 5W30 (1000 Lts)</t>
  </si>
  <si>
    <t>MS01004</t>
  </si>
  <si>
    <t>SYNTURO XENON 5W40 (1000 Lts)</t>
  </si>
  <si>
    <t>MS01005</t>
  </si>
  <si>
    <t>SYNTURO MISTRAL 5W30 (1000 Lts)</t>
  </si>
  <si>
    <t>MS01008</t>
  </si>
  <si>
    <t>SYNTURO RACING 10W60 (1000 Lts)</t>
  </si>
  <si>
    <t>MS01014</t>
  </si>
  <si>
    <t>SYNTURO CRYSTAL C4 5W30 (1000 Lts)</t>
  </si>
  <si>
    <t>MS01015</t>
  </si>
  <si>
    <t>SYNTURO XENON 5W30 (1000 Lts)</t>
  </si>
  <si>
    <t>MS01019</t>
  </si>
  <si>
    <t>TITANIUM FUTURA M 10W40 (1000 Lts)</t>
  </si>
  <si>
    <t>MS01020</t>
  </si>
  <si>
    <t>SYNTURO XENON M 5W30 (1000 Lts)</t>
  </si>
  <si>
    <t>MS01032</t>
  </si>
  <si>
    <t>HEAVY DUTY SUPREME 10W30 (1000 Lts)</t>
  </si>
  <si>
    <t>MS01037</t>
  </si>
  <si>
    <t>TITANIUM VICTORY 10W40 (1000 Lts)</t>
  </si>
  <si>
    <t>MS01038</t>
  </si>
  <si>
    <t>SYNTURO CRYSTAL C2 OW30 (1000 L)</t>
  </si>
  <si>
    <t>MS02004</t>
  </si>
  <si>
    <t>SYNTURO XENON 5W40 (205 Lts)</t>
  </si>
  <si>
    <t>MS02005</t>
  </si>
  <si>
    <t>SYNTURO MISTRAL 5W30 (205 Lts)</t>
  </si>
  <si>
    <t>MS02013</t>
  </si>
  <si>
    <t>SYNTURO CROWN 5W20 (205 Lts)</t>
  </si>
  <si>
    <t>MS02015</t>
  </si>
  <si>
    <t>SYNTURO XENON 5W30 (205 Lts)</t>
  </si>
  <si>
    <t>MS02032</t>
  </si>
  <si>
    <t>HEAVY DUTY SUPREME 10W30 (205 Lts)</t>
  </si>
  <si>
    <t>MS02038</t>
  </si>
  <si>
    <t>SYNTURO CRYSTAL C2 OW30 (205 Lts)</t>
  </si>
  <si>
    <t>MS03004</t>
  </si>
  <si>
    <t>SYNTURO XENON 5W40 (60 Lts)</t>
  </si>
  <si>
    <t>MS03005</t>
  </si>
  <si>
    <t>SYNTURO MISTRAL 5W30 (60 Lts)</t>
  </si>
  <si>
    <t>MS03015</t>
  </si>
  <si>
    <t>SYNTURO XENON 5W30 (60 Lts)</t>
  </si>
  <si>
    <t>MS03018</t>
  </si>
  <si>
    <t>TITANIUM MARATHON 10W40 (60 Lts)</t>
  </si>
  <si>
    <t>MS03040</t>
  </si>
  <si>
    <t>SYNTURO PLATINUM 0W20 (60 Lts)</t>
  </si>
  <si>
    <t>MS05004</t>
  </si>
  <si>
    <t>SYNTURO XENON 5W40 (20 Lts)</t>
  </si>
  <si>
    <t>MS05005</t>
  </si>
  <si>
    <t>SYNTURO MISTRAL 5W30 (20 Lts)</t>
  </si>
  <si>
    <t>MS05013</t>
  </si>
  <si>
    <t>SYNTURO CROWN 5W20 (20 Lts)</t>
  </si>
  <si>
    <t>MS05015</t>
  </si>
  <si>
    <t>SYNTURO XENON 5W30 (20 Lts)</t>
  </si>
  <si>
    <t>MS05018</t>
  </si>
  <si>
    <t>TITANIUM MARATHON 10W40 (20 Lts)</t>
  </si>
  <si>
    <t>MS05032</t>
  </si>
  <si>
    <t>HEAVY DUTY SUPREME 10W30 (20 Lts)</t>
  </si>
  <si>
    <t>MS05038</t>
  </si>
  <si>
    <t>SYNTURO CRYSTAL C2 OW30 (20 Lts.)</t>
  </si>
  <si>
    <t>MS05040</t>
  </si>
  <si>
    <t>SYNTURO PLATINUM 0W20 (20 Lts)</t>
  </si>
  <si>
    <t>MS23000</t>
  </si>
  <si>
    <t>SYNTURO BRILLIANT OW30 (4x5 Lts)</t>
  </si>
  <si>
    <t>MS23001</t>
  </si>
  <si>
    <t>SYNTURO DYNAMIC 5W30 (4x5 Lts)</t>
  </si>
  <si>
    <t>MS23002</t>
  </si>
  <si>
    <t>SYNTURO CRYSTAL C2 5W30 (4x5 Lts)</t>
  </si>
  <si>
    <t>MS23004</t>
  </si>
  <si>
    <t>SYNTURO XENON 5W40 (4x5 Lts)</t>
  </si>
  <si>
    <t>MS23005</t>
  </si>
  <si>
    <t>SYNTURO MISTRAL 5W30 (4x5 Lts)</t>
  </si>
  <si>
    <t>MS23008</t>
  </si>
  <si>
    <t>SYNTURO RACING 10W60 (4x5 Lts)</t>
  </si>
  <si>
    <t>MS23010</t>
  </si>
  <si>
    <t>HEAVY DUTY EURO 10W40 (4x5 Lts)</t>
  </si>
  <si>
    <t>MS23013</t>
  </si>
  <si>
    <t>SYNTURO CROWN 5W20 (4x5 Lts)</t>
  </si>
  <si>
    <t>MS23014</t>
  </si>
  <si>
    <t>SYNTURO CRYSTAL C4 5W30 (4x5 Lts)</t>
  </si>
  <si>
    <t>MS23015</t>
  </si>
  <si>
    <t>SYNTURO XENON 5W30 (4x5 Lts)</t>
  </si>
  <si>
    <t>MS23018</t>
  </si>
  <si>
    <t>TITANIUM MARATHON 10W40 (4x5 Lts)</t>
  </si>
  <si>
    <t>MS23019</t>
  </si>
  <si>
    <t>TITANIUM FUTURA M 10W40 (4x5 Lts)</t>
  </si>
  <si>
    <t>MS23020</t>
  </si>
  <si>
    <t>SYNTURO XENON M 5W30 C3 (4x5 Lts)</t>
  </si>
  <si>
    <t>MS23032</t>
  </si>
  <si>
    <t>HEAVY DUTY SUPREME 10W30 (4x5 Lts)</t>
  </si>
  <si>
    <t>MS23038</t>
  </si>
  <si>
    <t>SYNTURO CRYSTAL C2 OW30 (4x5 Lts)</t>
  </si>
  <si>
    <t>MS23040</t>
  </si>
  <si>
    <t>SYNTURO PLATINUM 0W20 (4x5 Lts)</t>
  </si>
  <si>
    <t>MS41000</t>
  </si>
  <si>
    <t>SYNTURO BRILLIANT OW30 (24 x1 Lt)</t>
  </si>
  <si>
    <t>MS42000</t>
  </si>
  <si>
    <t>SYNTURO BRILLANT OW30 (12x1 Lt)</t>
  </si>
  <si>
    <t>MS42002</t>
  </si>
  <si>
    <t>SYNTURO CRYSTAL C2 5W30 (12x1 Lt)</t>
  </si>
  <si>
    <t>MS42004</t>
  </si>
  <si>
    <t>SYNTURO XENON 5W40 (12x1 Lt)</t>
  </si>
  <si>
    <t>MS42005</t>
  </si>
  <si>
    <t>SYNTURO MISTRAL 5W30 (12x1 Lt)</t>
  </si>
  <si>
    <t>MS42013</t>
  </si>
  <si>
    <t>SYNTURO CROWN 5W20 (12x1 Lt)</t>
  </si>
  <si>
    <t>MS42015</t>
  </si>
  <si>
    <t>SYNTURO XENON 5W30 (12x1 Lt)</t>
  </si>
  <si>
    <t>MS42018</t>
  </si>
  <si>
    <t>TITANIUM MARATHON 10W40 (12x1 Lt)</t>
  </si>
  <si>
    <t>MS42038</t>
  </si>
  <si>
    <t>SYNTURO CRYSTAL C2 OW30 (12x 1 Lt)</t>
  </si>
  <si>
    <t>MS42040</t>
  </si>
  <si>
    <t>SYNTURO PLATINUM 0W20 (12x1 Lt)</t>
  </si>
  <si>
    <t>MULTI-DUTY GREASE EP 00 (45 kgs.)</t>
  </si>
  <si>
    <t>1</t>
  </si>
  <si>
    <t>2</t>
  </si>
  <si>
    <t>3</t>
  </si>
  <si>
    <t>4</t>
  </si>
  <si>
    <t xml:space="preserve"> C. de Méndez Álvaro, 44,</t>
  </si>
  <si>
    <t>917538100</t>
  </si>
  <si>
    <t>A28201523</t>
  </si>
  <si>
    <t>REPSOL LUBRICANTES Y ESPECIALIDADES, S.A.</t>
  </si>
  <si>
    <t>5</t>
  </si>
  <si>
    <t>ID_producto</t>
  </si>
  <si>
    <t>Unidad_medida_base</t>
  </si>
  <si>
    <t>Unidad_medida_compra_y_venta</t>
  </si>
  <si>
    <t>Envase_Lt/Kg</t>
  </si>
  <si>
    <t>ID_Proveedor</t>
  </si>
  <si>
    <t>Telefono</t>
  </si>
  <si>
    <t>Poblacion</t>
  </si>
  <si>
    <t>cantidad_minima</t>
  </si>
  <si>
    <t>Stock_actual</t>
  </si>
  <si>
    <r>
      <t>coste_por_litro (</t>
    </r>
    <r>
      <rPr>
        <sz val="9"/>
        <rFont val="Calibri"/>
        <family val="2"/>
      </rPr>
      <t>€)</t>
    </r>
  </si>
  <si>
    <r>
      <t>coste_por_envase (</t>
    </r>
    <r>
      <rPr>
        <sz val="9"/>
        <rFont val="Calibri"/>
        <family val="2"/>
      </rPr>
      <t>€)</t>
    </r>
  </si>
  <si>
    <t>Recuento_inicio_mes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</si>
</sst>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D92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2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1" formatCode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D0825-C4EB-4C6A-86A0-DA8A67543211}" name="NavDataRegion" displayName="NavDataRegion" ref="A1:K104" totalsRowShown="0" headerRowDxfId="17">
  <sortState xmlns:xlrd2="http://schemas.microsoft.com/office/spreadsheetml/2017/richdata2" ref="A2:K104">
    <sortCondition ref="H1:H104"/>
  </sortState>
  <tableColumns count="11">
    <tableColumn id="1" xr3:uid="{2F265B11-7CEB-4022-BFA9-EB541C3CEACD}" name="ID_producto" dataDxfId="16"/>
    <tableColumn id="2" xr3:uid="{82ED2631-DBCC-4FE5-BE5D-B627A5F276D7}" name="Descripción" dataDxfId="15"/>
    <tableColumn id="3" xr3:uid="{AB5B43E3-DFA6-4702-B840-089E927A82AE}" name="Unidad_medida_base" dataDxfId="14"/>
    <tableColumn id="7" xr3:uid="{76B83EED-AEED-449D-9292-BAC75AF01732}" name="Recuento_inicio_mes" dataDxfId="13">
      <calculatedColumnFormula>NavDataRegion[[#This Row],[cantidad_minima]]+10</calculatedColumnFormula>
    </tableColumn>
    <tableColumn id="5" xr3:uid="{A632CEF9-D4A5-42C2-9ACF-06E3E651ABFD}" name="Stock_actual" dataDxfId="12">
      <calculatedColumnFormula>NavDataRegion[[#This Row],[Recuento_inicio_mes]]</calculatedColumnFormula>
    </tableColumn>
    <tableColumn id="6" xr3:uid="{392F5A1D-46FC-4719-B6F9-442D465A1C08}" name="Envase_Lt/Kg" dataDxfId="11"/>
    <tableColumn id="8" xr3:uid="{20A7C416-52ED-4736-A95E-404EFD3C0AF0}" name="Unidad_medida_compra_y_venta" dataDxfId="10"/>
    <tableColumn id="9" xr3:uid="{42C38ACD-C9CA-42A0-B2E0-EF39F163D0AA}" name="ID_Proveedor" dataDxfId="9"/>
    <tableColumn id="11" xr3:uid="{E2FAC40B-3353-4C10-A859-0A6F2439860D}" name="cantidad_minima" dataDxfId="8"/>
    <tableColumn id="12" xr3:uid="{535BD6E2-3B0E-47EE-8B35-21CAEFDD4857}" name="coste_por_litro (€)" dataDxfId="7"/>
    <tableColumn id="4" xr3:uid="{23FB0ABB-92FE-45BC-98C4-CF5170244EE3}" name="coste_por_envase (€)" dataDxfId="6">
      <calculatedColumnFormula>NavDataRegion[[#This Row],[coste_por_litro (€)]]*NavDataRegion[[#This Row],[Envase_Lt/Kg]]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678C3-0F46-421A-A152-02F9AB705606}" name="NavDataRegion3" displayName="NavDataRegion3" ref="A1:F6" totalsRowShown="0">
  <tableColumns count="6">
    <tableColumn id="1" xr3:uid="{37FA0244-A3BD-4992-B479-AD12D0E09279}" name="ID_Proveedor" dataDxfId="5"/>
    <tableColumn id="2" xr3:uid="{5332CFCA-4E51-46F2-9B73-6938D845933A}" name="Nombre" dataDxfId="4"/>
    <tableColumn id="5" xr3:uid="{D5F0CC75-0894-40A8-9BDB-7843F0091B18}" name="Dirección" dataDxfId="3"/>
    <tableColumn id="7" xr3:uid="{BBADC36F-5688-4F69-8C60-DE2A7ED0B9F8}" name="Poblacion" dataDxfId="2"/>
    <tableColumn id="9" xr3:uid="{B5AB7850-C710-45D1-923E-34FB8D64671E}" name="Telefono" dataDxfId="1"/>
    <tableColumn id="11" xr3:uid="{443DE93B-B9EF-49C5-96D0-EACE7D9C05E8}" name="CIF/NI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FEF2-721D-452F-A24D-D290469DABC8}">
  <dimension ref="A1:K121"/>
  <sheetViews>
    <sheetView tabSelected="1" workbookViewId="0">
      <selection activeCell="D6" sqref="D6"/>
    </sheetView>
  </sheetViews>
  <sheetFormatPr baseColWidth="10" defaultRowHeight="14.6" x14ac:dyDescent="0.4"/>
  <cols>
    <col min="2" max="2" width="39.3046875" customWidth="1"/>
    <col min="3" max="3" width="19.07421875" customWidth="1"/>
    <col min="4" max="4" width="19.07421875" style="7" customWidth="1"/>
    <col min="6" max="6" width="20.3046875" customWidth="1"/>
    <col min="7" max="7" width="29.07421875" customWidth="1"/>
    <col min="8" max="8" width="12.53515625" customWidth="1"/>
    <col min="9" max="9" width="16.69140625" style="13" customWidth="1"/>
    <col min="10" max="10" width="14.4609375" style="7" customWidth="1"/>
    <col min="11" max="11" width="16.07421875" style="7" customWidth="1"/>
    <col min="12" max="12" width="25.84375" customWidth="1"/>
  </cols>
  <sheetData>
    <row r="1" spans="1:11" s="9" customFormat="1" ht="35.6" customHeight="1" x14ac:dyDescent="0.4">
      <c r="A1" s="8" t="s">
        <v>249</v>
      </c>
      <c r="B1" s="8" t="s">
        <v>22</v>
      </c>
      <c r="C1" s="8" t="s">
        <v>250</v>
      </c>
      <c r="D1" s="10" t="s">
        <v>260</v>
      </c>
      <c r="E1" s="9" t="s">
        <v>257</v>
      </c>
      <c r="F1" s="9" t="s">
        <v>252</v>
      </c>
      <c r="G1" s="8" t="s">
        <v>251</v>
      </c>
      <c r="H1" s="8" t="s">
        <v>253</v>
      </c>
      <c r="I1" s="12" t="s">
        <v>256</v>
      </c>
      <c r="J1" s="10" t="s">
        <v>258</v>
      </c>
      <c r="K1" s="10" t="s">
        <v>259</v>
      </c>
    </row>
    <row r="2" spans="1:11" x14ac:dyDescent="0.4">
      <c r="A2" s="1" t="s">
        <v>143</v>
      </c>
      <c r="B2" s="1" t="s">
        <v>144</v>
      </c>
      <c r="C2" s="1" t="s">
        <v>23</v>
      </c>
      <c r="D2" s="14">
        <f>NavDataRegion[[#This Row],[cantidad_minima]]+10</f>
        <v>130</v>
      </c>
      <c r="E2" s="11">
        <f>NavDataRegion[[#This Row],[Recuento_inicio_mes]]</f>
        <v>130</v>
      </c>
      <c r="F2">
        <v>1000</v>
      </c>
      <c r="G2" s="1" t="s">
        <v>25</v>
      </c>
      <c r="H2" s="2" t="s">
        <v>240</v>
      </c>
      <c r="I2" s="13">
        <v>120</v>
      </c>
      <c r="J2" s="7">
        <v>2.22566</v>
      </c>
      <c r="K2" s="7">
        <f>NavDataRegion[[#This Row],[coste_por_litro (€)]]*NavDataRegion[[#This Row],[Envase_Lt/Kg]]</f>
        <v>2225.66</v>
      </c>
    </row>
    <row r="3" spans="1:11" x14ac:dyDescent="0.4">
      <c r="A3" s="1" t="s">
        <v>157</v>
      </c>
      <c r="B3" s="1" t="s">
        <v>158</v>
      </c>
      <c r="C3" s="1" t="s">
        <v>23</v>
      </c>
      <c r="D3" s="14">
        <f>NavDataRegion[[#This Row],[cantidad_minima]]+10</f>
        <v>310</v>
      </c>
      <c r="E3" s="11">
        <f>NavDataRegion[[#This Row],[Recuento_inicio_mes]]</f>
        <v>310</v>
      </c>
      <c r="F3">
        <v>205</v>
      </c>
      <c r="G3" s="1" t="s">
        <v>26</v>
      </c>
      <c r="H3" s="2" t="s">
        <v>240</v>
      </c>
      <c r="I3" s="13">
        <v>300</v>
      </c>
      <c r="J3" s="7">
        <v>2.37134</v>
      </c>
      <c r="K3" s="7">
        <f>NavDataRegion[[#This Row],[coste_por_litro (€)]]*NavDataRegion[[#This Row],[Envase_Lt/Kg]]</f>
        <v>486.12470000000002</v>
      </c>
    </row>
    <row r="4" spans="1:11" x14ac:dyDescent="0.4">
      <c r="A4" s="1" t="s">
        <v>169</v>
      </c>
      <c r="B4" s="1" t="s">
        <v>170</v>
      </c>
      <c r="C4" s="1" t="s">
        <v>23</v>
      </c>
      <c r="D4" s="14">
        <f>NavDataRegion[[#This Row],[cantidad_minima]]+10</f>
        <v>35</v>
      </c>
      <c r="E4" s="11">
        <f>NavDataRegion[[#This Row],[Recuento_inicio_mes]]</f>
        <v>35</v>
      </c>
      <c r="F4">
        <v>60</v>
      </c>
      <c r="G4" s="1" t="s">
        <v>29</v>
      </c>
      <c r="H4" s="2" t="s">
        <v>240</v>
      </c>
      <c r="I4" s="13">
        <v>25</v>
      </c>
      <c r="J4" s="7">
        <v>4.0936700000000004</v>
      </c>
      <c r="K4" s="7">
        <f>NavDataRegion[[#This Row],[coste_por_litro (€)]]*NavDataRegion[[#This Row],[Envase_Lt/Kg]]</f>
        <v>245.62020000000001</v>
      </c>
    </row>
    <row r="5" spans="1:11" x14ac:dyDescent="0.4">
      <c r="A5" s="1" t="s">
        <v>185</v>
      </c>
      <c r="B5" s="1" t="s">
        <v>186</v>
      </c>
      <c r="C5" s="1" t="s">
        <v>23</v>
      </c>
      <c r="D5" s="14">
        <f>NavDataRegion[[#This Row],[cantidad_minima]]+10</f>
        <v>170</v>
      </c>
      <c r="E5" s="11">
        <f>NavDataRegion[[#This Row],[Recuento_inicio_mes]]</f>
        <v>170</v>
      </c>
      <c r="F5">
        <v>20</v>
      </c>
      <c r="G5" s="1" t="s">
        <v>24</v>
      </c>
      <c r="H5" s="2" t="s">
        <v>240</v>
      </c>
      <c r="I5" s="13">
        <v>160</v>
      </c>
      <c r="J5" s="7">
        <v>3.992</v>
      </c>
      <c r="K5" s="7">
        <f>NavDataRegion[[#This Row],[coste_por_litro (€)]]*NavDataRegion[[#This Row],[Envase_Lt/Kg]]</f>
        <v>79.84</v>
      </c>
    </row>
    <row r="6" spans="1:11" x14ac:dyDescent="0.4">
      <c r="A6" s="1" t="s">
        <v>181</v>
      </c>
      <c r="B6" s="1" t="s">
        <v>182</v>
      </c>
      <c r="C6" s="1" t="s">
        <v>23</v>
      </c>
      <c r="D6" s="14">
        <f>NavDataRegion[[#This Row],[cantidad_minima]]+10</f>
        <v>289</v>
      </c>
      <c r="E6" s="11">
        <f>NavDataRegion[[#This Row],[Recuento_inicio_mes]]</f>
        <v>289</v>
      </c>
      <c r="F6">
        <v>20</v>
      </c>
      <c r="G6" s="1" t="s">
        <v>24</v>
      </c>
      <c r="H6" s="2" t="s">
        <v>240</v>
      </c>
      <c r="I6" s="13">
        <v>279</v>
      </c>
      <c r="J6" s="7">
        <v>2.6080000000000001</v>
      </c>
      <c r="K6" s="7">
        <f>NavDataRegion[[#This Row],[coste_por_litro (€)]]*NavDataRegion[[#This Row],[Envase_Lt/Kg]]</f>
        <v>52.160000000000004</v>
      </c>
    </row>
    <row r="7" spans="1:11" x14ac:dyDescent="0.4">
      <c r="A7" s="1" t="s">
        <v>217</v>
      </c>
      <c r="B7" s="1" t="s">
        <v>218</v>
      </c>
      <c r="C7" s="1" t="s">
        <v>23</v>
      </c>
      <c r="D7" s="14">
        <f>NavDataRegion[[#This Row],[cantidad_minima]]+10</f>
        <v>170</v>
      </c>
      <c r="E7" s="11">
        <f>NavDataRegion[[#This Row],[Recuento_inicio_mes]]</f>
        <v>170</v>
      </c>
      <c r="F7">
        <v>5</v>
      </c>
      <c r="G7" s="1" t="s">
        <v>28</v>
      </c>
      <c r="H7" s="2" t="s">
        <v>240</v>
      </c>
      <c r="I7" s="13">
        <v>160</v>
      </c>
      <c r="J7" s="7">
        <v>4.1219999999999999</v>
      </c>
      <c r="K7" s="7">
        <f>NavDataRegion[[#This Row],[coste_por_litro (€)]]*NavDataRegion[[#This Row],[Envase_Lt/Kg]]</f>
        <v>20.61</v>
      </c>
    </row>
    <row r="8" spans="1:11" x14ac:dyDescent="0.4">
      <c r="A8" s="1" t="s">
        <v>213</v>
      </c>
      <c r="B8" s="1" t="s">
        <v>214</v>
      </c>
      <c r="C8" s="1" t="s">
        <v>23</v>
      </c>
      <c r="D8" s="14">
        <f>NavDataRegion[[#This Row],[cantidad_minima]]+10</f>
        <v>231</v>
      </c>
      <c r="E8" s="11">
        <f>NavDataRegion[[#This Row],[Recuento_inicio_mes]]</f>
        <v>231</v>
      </c>
      <c r="F8">
        <v>5</v>
      </c>
      <c r="G8" s="1" t="s">
        <v>28</v>
      </c>
      <c r="H8" s="2" t="s">
        <v>240</v>
      </c>
      <c r="I8" s="13">
        <v>221</v>
      </c>
      <c r="J8" s="7">
        <v>2.6192500000000001</v>
      </c>
      <c r="K8" s="7">
        <f>NavDataRegion[[#This Row],[coste_por_litro (€)]]*NavDataRegion[[#This Row],[Envase_Lt/Kg]]</f>
        <v>13.096250000000001</v>
      </c>
    </row>
    <row r="9" spans="1:11" x14ac:dyDescent="0.4">
      <c r="A9" s="1" t="s">
        <v>237</v>
      </c>
      <c r="B9" s="1" t="s">
        <v>238</v>
      </c>
      <c r="C9" s="1" t="s">
        <v>23</v>
      </c>
      <c r="D9" s="14">
        <f>NavDataRegion[[#This Row],[cantidad_minima]]+10</f>
        <v>50</v>
      </c>
      <c r="E9" s="11">
        <f>NavDataRegion[[#This Row],[Recuento_inicio_mes]]</f>
        <v>50</v>
      </c>
      <c r="F9">
        <v>1</v>
      </c>
      <c r="G9" s="1" t="s">
        <v>28</v>
      </c>
      <c r="H9" s="2" t="s">
        <v>240</v>
      </c>
      <c r="I9" s="13">
        <v>40</v>
      </c>
      <c r="J9" s="7">
        <v>4.4613300000000002</v>
      </c>
      <c r="K9" s="7">
        <f>NavDataRegion[[#This Row],[coste_por_litro (€)]]*NavDataRegion[[#This Row],[Envase_Lt/Kg]]</f>
        <v>4.4613300000000002</v>
      </c>
    </row>
    <row r="10" spans="1:11" x14ac:dyDescent="0.4">
      <c r="A10" s="1" t="s">
        <v>133</v>
      </c>
      <c r="B10" s="1" t="s">
        <v>134</v>
      </c>
      <c r="C10" s="1" t="s">
        <v>23</v>
      </c>
      <c r="D10" s="14">
        <f>NavDataRegion[[#This Row],[cantidad_minima]]+10</f>
        <v>263</v>
      </c>
      <c r="E10" s="11">
        <f>NavDataRegion[[#This Row],[Recuento_inicio_mes]]</f>
        <v>263</v>
      </c>
      <c r="F10">
        <v>1000</v>
      </c>
      <c r="G10" s="1" t="s">
        <v>25</v>
      </c>
      <c r="H10" s="4" t="s">
        <v>241</v>
      </c>
      <c r="I10" s="13">
        <v>253</v>
      </c>
      <c r="J10" s="7">
        <v>3.9950000000000001</v>
      </c>
      <c r="K10" s="7">
        <f>NavDataRegion[[#This Row],[coste_por_litro (€)]]*NavDataRegion[[#This Row],[Envase_Lt/Kg]]</f>
        <v>3995</v>
      </c>
    </row>
    <row r="11" spans="1:11" x14ac:dyDescent="0.4">
      <c r="A11" s="1" t="s">
        <v>127</v>
      </c>
      <c r="B11" s="1" t="s">
        <v>128</v>
      </c>
      <c r="C11" s="1" t="s">
        <v>23</v>
      </c>
      <c r="D11" s="14">
        <f>NavDataRegion[[#This Row],[cantidad_minima]]+10</f>
        <v>226</v>
      </c>
      <c r="E11" s="11">
        <f>NavDataRegion[[#This Row],[Recuento_inicio_mes]]</f>
        <v>226</v>
      </c>
      <c r="F11">
        <v>1000</v>
      </c>
      <c r="G11" s="1" t="s">
        <v>25</v>
      </c>
      <c r="H11" s="4" t="s">
        <v>241</v>
      </c>
      <c r="I11" s="13">
        <v>216</v>
      </c>
      <c r="J11" s="7">
        <v>1.5625</v>
      </c>
      <c r="K11" s="7">
        <f>NavDataRegion[[#This Row],[coste_por_litro (€)]]*NavDataRegion[[#This Row],[Envase_Lt/Kg]]</f>
        <v>1562.5</v>
      </c>
    </row>
    <row r="12" spans="1:11" x14ac:dyDescent="0.4">
      <c r="A12" s="1" t="s">
        <v>72</v>
      </c>
      <c r="B12" s="1" t="s">
        <v>73</v>
      </c>
      <c r="C12" s="1" t="s">
        <v>23</v>
      </c>
      <c r="D12" s="14">
        <f>NavDataRegion[[#This Row],[cantidad_minima]]+10</f>
        <v>234</v>
      </c>
      <c r="E12" s="11">
        <f>NavDataRegion[[#This Row],[Recuento_inicio_mes]]</f>
        <v>234</v>
      </c>
      <c r="F12">
        <v>1000</v>
      </c>
      <c r="G12" s="1" t="s">
        <v>25</v>
      </c>
      <c r="H12" s="4" t="s">
        <v>241</v>
      </c>
      <c r="I12" s="13">
        <v>224</v>
      </c>
      <c r="J12" s="7">
        <v>3.6749999999999998</v>
      </c>
      <c r="K12" s="7">
        <f>NavDataRegion[[#This Row],[coste_por_litro (€)]]*NavDataRegion[[#This Row],[Envase_Lt/Kg]]</f>
        <v>3675</v>
      </c>
    </row>
    <row r="13" spans="1:11" x14ac:dyDescent="0.4">
      <c r="A13" s="1" t="s">
        <v>70</v>
      </c>
      <c r="B13" s="1" t="s">
        <v>71</v>
      </c>
      <c r="C13" s="1" t="s">
        <v>23</v>
      </c>
      <c r="D13" s="14">
        <f>NavDataRegion[[#This Row],[cantidad_minima]]+10</f>
        <v>254</v>
      </c>
      <c r="E13" s="11">
        <f>NavDataRegion[[#This Row],[Recuento_inicio_mes]]</f>
        <v>254</v>
      </c>
      <c r="F13">
        <v>1000</v>
      </c>
      <c r="G13" s="1" t="s">
        <v>25</v>
      </c>
      <c r="H13" s="4" t="s">
        <v>241</v>
      </c>
      <c r="I13" s="13">
        <v>244</v>
      </c>
      <c r="J13" s="7">
        <v>1.39</v>
      </c>
      <c r="K13" s="7">
        <f>NavDataRegion[[#This Row],[coste_por_litro (€)]]*NavDataRegion[[#This Row],[Envase_Lt/Kg]]</f>
        <v>1390</v>
      </c>
    </row>
    <row r="14" spans="1:11" x14ac:dyDescent="0.4">
      <c r="A14" s="1" t="s">
        <v>68</v>
      </c>
      <c r="B14" s="1" t="s">
        <v>69</v>
      </c>
      <c r="C14" s="1" t="s">
        <v>23</v>
      </c>
      <c r="D14" s="14">
        <f>NavDataRegion[[#This Row],[cantidad_minima]]+10</f>
        <v>180</v>
      </c>
      <c r="E14" s="11">
        <f>NavDataRegion[[#This Row],[Recuento_inicio_mes]]</f>
        <v>180</v>
      </c>
      <c r="F14">
        <v>1000</v>
      </c>
      <c r="G14" s="1" t="s">
        <v>25</v>
      </c>
      <c r="H14" s="4" t="s">
        <v>241</v>
      </c>
      <c r="I14" s="13">
        <v>170</v>
      </c>
      <c r="J14" s="7">
        <v>2.7530000000000001</v>
      </c>
      <c r="K14" s="7">
        <f>NavDataRegion[[#This Row],[coste_por_litro (€)]]*NavDataRegion[[#This Row],[Envase_Lt/Kg]]</f>
        <v>2753</v>
      </c>
    </row>
    <row r="15" spans="1:11" x14ac:dyDescent="0.4">
      <c r="A15" s="1" t="s">
        <v>66</v>
      </c>
      <c r="B15" s="1" t="s">
        <v>67</v>
      </c>
      <c r="C15" s="1" t="s">
        <v>23</v>
      </c>
      <c r="D15" s="14">
        <f>NavDataRegion[[#This Row],[cantidad_minima]]+10</f>
        <v>191</v>
      </c>
      <c r="E15" s="11">
        <f>NavDataRegion[[#This Row],[Recuento_inicio_mes]]</f>
        <v>191</v>
      </c>
      <c r="F15">
        <v>1000</v>
      </c>
      <c r="G15" s="1" t="s">
        <v>25</v>
      </c>
      <c r="H15" s="4" t="s">
        <v>241</v>
      </c>
      <c r="I15" s="13">
        <v>181</v>
      </c>
      <c r="J15" s="7">
        <v>3.32667</v>
      </c>
      <c r="K15" s="7">
        <f>NavDataRegion[[#This Row],[coste_por_litro (€)]]*NavDataRegion[[#This Row],[Envase_Lt/Kg]]</f>
        <v>3326.67</v>
      </c>
    </row>
    <row r="16" spans="1:11" x14ac:dyDescent="0.4">
      <c r="A16" s="1" t="s">
        <v>78</v>
      </c>
      <c r="B16" s="1" t="s">
        <v>79</v>
      </c>
      <c r="C16" s="1" t="s">
        <v>23</v>
      </c>
      <c r="D16" s="14">
        <f>NavDataRegion[[#This Row],[cantidad_minima]]+10</f>
        <v>255</v>
      </c>
      <c r="E16" s="11">
        <f>NavDataRegion[[#This Row],[Recuento_inicio_mes]]</f>
        <v>255</v>
      </c>
      <c r="F16">
        <v>60</v>
      </c>
      <c r="G16" s="1" t="s">
        <v>29</v>
      </c>
      <c r="H16" s="4" t="s">
        <v>241</v>
      </c>
      <c r="I16" s="13">
        <v>245</v>
      </c>
      <c r="J16" s="7">
        <v>2.33067</v>
      </c>
      <c r="K16" s="7">
        <f>NavDataRegion[[#This Row],[coste_por_litro (€)]]*NavDataRegion[[#This Row],[Envase_Lt/Kg]]</f>
        <v>139.84020000000001</v>
      </c>
    </row>
    <row r="17" spans="1:11" x14ac:dyDescent="0.4">
      <c r="A17" s="1" t="s">
        <v>199</v>
      </c>
      <c r="B17" s="1" t="s">
        <v>200</v>
      </c>
      <c r="C17" s="1" t="s">
        <v>23</v>
      </c>
      <c r="D17" s="14">
        <f>NavDataRegion[[#This Row],[cantidad_minima]]+10</f>
        <v>148</v>
      </c>
      <c r="E17" s="11">
        <f>NavDataRegion[[#This Row],[Recuento_inicio_mes]]</f>
        <v>148</v>
      </c>
      <c r="F17">
        <v>5</v>
      </c>
      <c r="G17" s="1" t="s">
        <v>28</v>
      </c>
      <c r="H17" s="4" t="s">
        <v>241</v>
      </c>
      <c r="I17" s="13">
        <v>138</v>
      </c>
      <c r="J17" s="7">
        <v>2.7571500000000002</v>
      </c>
      <c r="K17" s="7">
        <f>NavDataRegion[[#This Row],[coste_por_litro (€)]]*NavDataRegion[[#This Row],[Envase_Lt/Kg]]</f>
        <v>13.78575</v>
      </c>
    </row>
    <row r="18" spans="1:11" x14ac:dyDescent="0.4">
      <c r="A18" s="1" t="s">
        <v>197</v>
      </c>
      <c r="B18" s="1" t="s">
        <v>198</v>
      </c>
      <c r="C18" s="1" t="s">
        <v>23</v>
      </c>
      <c r="D18" s="14">
        <f>NavDataRegion[[#This Row],[cantidad_minima]]+10</f>
        <v>165</v>
      </c>
      <c r="E18" s="11">
        <f>NavDataRegion[[#This Row],[Recuento_inicio_mes]]</f>
        <v>165</v>
      </c>
      <c r="F18">
        <v>5</v>
      </c>
      <c r="G18" s="1" t="s">
        <v>28</v>
      </c>
      <c r="H18" s="4" t="s">
        <v>241</v>
      </c>
      <c r="I18" s="13">
        <v>155</v>
      </c>
      <c r="J18" s="7">
        <v>5.05471</v>
      </c>
      <c r="K18" s="7">
        <f>NavDataRegion[[#This Row],[coste_por_litro (€)]]*NavDataRegion[[#This Row],[Envase_Lt/Kg]]</f>
        <v>25.27355</v>
      </c>
    </row>
    <row r="19" spans="1:11" x14ac:dyDescent="0.4">
      <c r="A19" s="1" t="s">
        <v>189</v>
      </c>
      <c r="B19" s="1" t="s">
        <v>190</v>
      </c>
      <c r="C19" s="1" t="s">
        <v>23</v>
      </c>
      <c r="D19" s="14">
        <f>NavDataRegion[[#This Row],[cantidad_minima]]+10</f>
        <v>169</v>
      </c>
      <c r="E19" s="11">
        <f>NavDataRegion[[#This Row],[Recuento_inicio_mes]]</f>
        <v>169</v>
      </c>
      <c r="F19">
        <v>5</v>
      </c>
      <c r="G19" s="1" t="s">
        <v>28</v>
      </c>
      <c r="H19" s="4" t="s">
        <v>241</v>
      </c>
      <c r="I19" s="13">
        <v>159</v>
      </c>
      <c r="J19" s="7">
        <v>2.74472</v>
      </c>
      <c r="K19" s="7">
        <f>NavDataRegion[[#This Row],[coste_por_litro (€)]]*NavDataRegion[[#This Row],[Envase_Lt/Kg]]</f>
        <v>13.723600000000001</v>
      </c>
    </row>
    <row r="20" spans="1:11" x14ac:dyDescent="0.4">
      <c r="A20" s="1" t="s">
        <v>92</v>
      </c>
      <c r="B20" s="1" t="s">
        <v>93</v>
      </c>
      <c r="C20" s="1" t="s">
        <v>23</v>
      </c>
      <c r="D20" s="14">
        <f>NavDataRegion[[#This Row],[cantidad_minima]]+10</f>
        <v>147</v>
      </c>
      <c r="E20" s="11">
        <f>NavDataRegion[[#This Row],[Recuento_inicio_mes]]</f>
        <v>147</v>
      </c>
      <c r="F20">
        <v>1</v>
      </c>
      <c r="G20" s="1" t="s">
        <v>28</v>
      </c>
      <c r="H20" s="4" t="s">
        <v>241</v>
      </c>
      <c r="I20" s="13">
        <v>137</v>
      </c>
      <c r="J20" s="7">
        <v>2.02908</v>
      </c>
      <c r="K20" s="7">
        <f>NavDataRegion[[#This Row],[coste_por_litro (€)]]*NavDataRegion[[#This Row],[Envase_Lt/Kg]]</f>
        <v>2.02908</v>
      </c>
    </row>
    <row r="21" spans="1:11" x14ac:dyDescent="0.4">
      <c r="A21" s="1" t="s">
        <v>90</v>
      </c>
      <c r="B21" s="1" t="s">
        <v>91</v>
      </c>
      <c r="C21" s="1" t="s">
        <v>23</v>
      </c>
      <c r="D21" s="14">
        <f>NavDataRegion[[#This Row],[cantidad_minima]]+10</f>
        <v>267</v>
      </c>
      <c r="E21" s="11">
        <f>NavDataRegion[[#This Row],[Recuento_inicio_mes]]</f>
        <v>267</v>
      </c>
      <c r="F21">
        <v>1</v>
      </c>
      <c r="G21" s="1" t="s">
        <v>28</v>
      </c>
      <c r="H21" s="4" t="s">
        <v>241</v>
      </c>
      <c r="I21" s="13">
        <v>257</v>
      </c>
      <c r="J21" s="7">
        <v>2.1922000000000001</v>
      </c>
      <c r="K21" s="7">
        <f>NavDataRegion[[#This Row],[coste_por_litro (€)]]*NavDataRegion[[#This Row],[Envase_Lt/Kg]]</f>
        <v>2.1922000000000001</v>
      </c>
    </row>
    <row r="22" spans="1:11" x14ac:dyDescent="0.4">
      <c r="A22" s="1" t="s">
        <v>147</v>
      </c>
      <c r="B22" s="1" t="s">
        <v>148</v>
      </c>
      <c r="C22" s="1" t="s">
        <v>23</v>
      </c>
      <c r="D22" s="14">
        <f>NavDataRegion[[#This Row],[cantidad_minima]]+10</f>
        <v>254</v>
      </c>
      <c r="E22" s="11">
        <f>NavDataRegion[[#This Row],[Recuento_inicio_mes]]</f>
        <v>254</v>
      </c>
      <c r="F22">
        <v>1000</v>
      </c>
      <c r="G22" s="1" t="s">
        <v>25</v>
      </c>
      <c r="H22" s="3" t="s">
        <v>242</v>
      </c>
      <c r="I22" s="13">
        <v>244</v>
      </c>
      <c r="J22" s="7">
        <v>2.2670300000000001</v>
      </c>
      <c r="K22" s="7">
        <f>NavDataRegion[[#This Row],[coste_por_litro (€)]]*NavDataRegion[[#This Row],[Envase_Lt/Kg]]</f>
        <v>2267.0300000000002</v>
      </c>
    </row>
    <row r="23" spans="1:11" x14ac:dyDescent="0.4">
      <c r="A23" s="1" t="s">
        <v>145</v>
      </c>
      <c r="B23" s="1" t="s">
        <v>146</v>
      </c>
      <c r="C23" s="1" t="s">
        <v>23</v>
      </c>
      <c r="D23" s="14">
        <f>NavDataRegion[[#This Row],[cantidad_minima]]+10</f>
        <v>265</v>
      </c>
      <c r="E23" s="11">
        <f>NavDataRegion[[#This Row],[Recuento_inicio_mes]]</f>
        <v>265</v>
      </c>
      <c r="F23">
        <v>1000</v>
      </c>
      <c r="G23" s="1" t="s">
        <v>25</v>
      </c>
      <c r="H23" s="3" t="s">
        <v>242</v>
      </c>
      <c r="I23" s="13">
        <v>255</v>
      </c>
      <c r="J23" s="7">
        <v>1.9551700000000001</v>
      </c>
      <c r="K23" s="7">
        <f>NavDataRegion[[#This Row],[coste_por_litro (€)]]*NavDataRegion[[#This Row],[Envase_Lt/Kg]]</f>
        <v>1955.17</v>
      </c>
    </row>
    <row r="24" spans="1:11" x14ac:dyDescent="0.4">
      <c r="A24" s="1" t="s">
        <v>141</v>
      </c>
      <c r="B24" s="1" t="s">
        <v>142</v>
      </c>
      <c r="C24" s="1" t="s">
        <v>23</v>
      </c>
      <c r="D24" s="14">
        <f>NavDataRegion[[#This Row],[cantidad_minima]]+10</f>
        <v>143</v>
      </c>
      <c r="E24" s="11">
        <f>NavDataRegion[[#This Row],[Recuento_inicio_mes]]</f>
        <v>143</v>
      </c>
      <c r="F24">
        <v>1000</v>
      </c>
      <c r="G24" s="1" t="s">
        <v>25</v>
      </c>
      <c r="H24" s="3" t="s">
        <v>242</v>
      </c>
      <c r="I24" s="13">
        <v>133</v>
      </c>
      <c r="J24" s="7">
        <v>1.925</v>
      </c>
      <c r="K24" s="7">
        <f>NavDataRegion[[#This Row],[coste_por_litro (€)]]*NavDataRegion[[#This Row],[Envase_Lt/Kg]]</f>
        <v>1925</v>
      </c>
    </row>
    <row r="25" spans="1:11" x14ac:dyDescent="0.4">
      <c r="A25" s="1" t="s">
        <v>139</v>
      </c>
      <c r="B25" s="1" t="s">
        <v>140</v>
      </c>
      <c r="C25" s="1" t="s">
        <v>23</v>
      </c>
      <c r="D25" s="14">
        <f>NavDataRegion[[#This Row],[cantidad_minima]]+10</f>
        <v>134</v>
      </c>
      <c r="E25" s="11">
        <f>NavDataRegion[[#This Row],[Recuento_inicio_mes]]</f>
        <v>134</v>
      </c>
      <c r="F25">
        <v>1000</v>
      </c>
      <c r="G25" s="1" t="s">
        <v>25</v>
      </c>
      <c r="H25" s="3" t="s">
        <v>242</v>
      </c>
      <c r="I25" s="13">
        <v>124</v>
      </c>
      <c r="J25" s="7">
        <v>1.3170500000000001</v>
      </c>
      <c r="K25" s="7">
        <f>NavDataRegion[[#This Row],[coste_por_litro (€)]]*NavDataRegion[[#This Row],[Envase_Lt/Kg]]</f>
        <v>1317.05</v>
      </c>
    </row>
    <row r="26" spans="1:11" x14ac:dyDescent="0.4">
      <c r="A26" s="1" t="s">
        <v>137</v>
      </c>
      <c r="B26" s="1" t="s">
        <v>138</v>
      </c>
      <c r="C26" s="1" t="s">
        <v>23</v>
      </c>
      <c r="D26" s="14">
        <f>NavDataRegion[[#This Row],[cantidad_minima]]+10</f>
        <v>199</v>
      </c>
      <c r="E26" s="11">
        <f>NavDataRegion[[#This Row],[Recuento_inicio_mes]]</f>
        <v>199</v>
      </c>
      <c r="F26">
        <v>1000</v>
      </c>
      <c r="G26" s="1" t="s">
        <v>25</v>
      </c>
      <c r="H26" s="3" t="s">
        <v>242</v>
      </c>
      <c r="I26" s="13">
        <v>189</v>
      </c>
      <c r="J26" s="7">
        <v>2.1</v>
      </c>
      <c r="K26" s="7">
        <f>NavDataRegion[[#This Row],[coste_por_litro (€)]]*NavDataRegion[[#This Row],[Envase_Lt/Kg]]</f>
        <v>2100</v>
      </c>
    </row>
    <row r="27" spans="1:11" x14ac:dyDescent="0.4">
      <c r="A27" s="1" t="s">
        <v>135</v>
      </c>
      <c r="B27" s="1" t="s">
        <v>136</v>
      </c>
      <c r="C27" s="1" t="s">
        <v>23</v>
      </c>
      <c r="D27" s="14">
        <f>NavDataRegion[[#This Row],[cantidad_minima]]+10</f>
        <v>118</v>
      </c>
      <c r="E27" s="11">
        <f>NavDataRegion[[#This Row],[Recuento_inicio_mes]]</f>
        <v>118</v>
      </c>
      <c r="F27">
        <v>1000</v>
      </c>
      <c r="G27" s="1" t="s">
        <v>25</v>
      </c>
      <c r="H27" s="3" t="s">
        <v>242</v>
      </c>
      <c r="I27" s="13">
        <v>108</v>
      </c>
      <c r="J27" s="7">
        <v>2.87</v>
      </c>
      <c r="K27" s="7">
        <f>NavDataRegion[[#This Row],[coste_por_litro (€)]]*NavDataRegion[[#This Row],[Envase_Lt/Kg]]</f>
        <v>2870</v>
      </c>
    </row>
    <row r="28" spans="1:11" x14ac:dyDescent="0.4">
      <c r="A28" s="1" t="s">
        <v>131</v>
      </c>
      <c r="B28" s="1" t="s">
        <v>132</v>
      </c>
      <c r="C28" s="1" t="s">
        <v>23</v>
      </c>
      <c r="D28" s="14">
        <f>NavDataRegion[[#This Row],[cantidad_minima]]+10</f>
        <v>210</v>
      </c>
      <c r="E28" s="11">
        <f>NavDataRegion[[#This Row],[Recuento_inicio_mes]]</f>
        <v>210</v>
      </c>
      <c r="F28">
        <v>1000</v>
      </c>
      <c r="G28" s="1" t="s">
        <v>25</v>
      </c>
      <c r="H28" s="3" t="s">
        <v>242</v>
      </c>
      <c r="I28" s="13">
        <v>200</v>
      </c>
      <c r="J28" s="7">
        <v>2.0990000000000002</v>
      </c>
      <c r="K28" s="7">
        <f>NavDataRegion[[#This Row],[coste_por_litro (€)]]*NavDataRegion[[#This Row],[Envase_Lt/Kg]]</f>
        <v>2099</v>
      </c>
    </row>
    <row r="29" spans="1:11" x14ac:dyDescent="0.4">
      <c r="A29" s="1" t="s">
        <v>129</v>
      </c>
      <c r="B29" s="1" t="s">
        <v>130</v>
      </c>
      <c r="C29" s="1" t="s">
        <v>23</v>
      </c>
      <c r="D29" s="14">
        <f>NavDataRegion[[#This Row],[cantidad_minima]]+10</f>
        <v>168</v>
      </c>
      <c r="E29" s="11">
        <f>NavDataRegion[[#This Row],[Recuento_inicio_mes]]</f>
        <v>168</v>
      </c>
      <c r="F29">
        <v>1000</v>
      </c>
      <c r="G29" s="1" t="s">
        <v>25</v>
      </c>
      <c r="H29" s="3" t="s">
        <v>242</v>
      </c>
      <c r="I29" s="13">
        <v>158</v>
      </c>
      <c r="J29" s="7">
        <v>2.0059999999999998</v>
      </c>
      <c r="K29" s="7">
        <f>NavDataRegion[[#This Row],[coste_por_litro (€)]]*NavDataRegion[[#This Row],[Envase_Lt/Kg]]</f>
        <v>2005.9999999999998</v>
      </c>
    </row>
    <row r="30" spans="1:11" x14ac:dyDescent="0.4">
      <c r="A30" s="1" t="s">
        <v>159</v>
      </c>
      <c r="B30" s="1" t="s">
        <v>160</v>
      </c>
      <c r="C30" s="1" t="s">
        <v>23</v>
      </c>
      <c r="D30" s="14">
        <f>NavDataRegion[[#This Row],[cantidad_minima]]+10</f>
        <v>112</v>
      </c>
      <c r="E30" s="11">
        <f>NavDataRegion[[#This Row],[Recuento_inicio_mes]]</f>
        <v>112</v>
      </c>
      <c r="F30">
        <v>205</v>
      </c>
      <c r="G30" s="1" t="s">
        <v>26</v>
      </c>
      <c r="H30" s="3" t="s">
        <v>242</v>
      </c>
      <c r="I30" s="13">
        <v>102</v>
      </c>
      <c r="J30" s="7">
        <v>2.4985400000000002</v>
      </c>
      <c r="K30" s="7">
        <f>NavDataRegion[[#This Row],[coste_por_litro (€)]]*NavDataRegion[[#This Row],[Envase_Lt/Kg]]</f>
        <v>512.2007000000001</v>
      </c>
    </row>
    <row r="31" spans="1:11" x14ac:dyDescent="0.4">
      <c r="A31" s="1" t="s">
        <v>155</v>
      </c>
      <c r="B31" s="1" t="s">
        <v>156</v>
      </c>
      <c r="C31" s="1" t="s">
        <v>23</v>
      </c>
      <c r="D31" s="14">
        <f>NavDataRegion[[#This Row],[cantidad_minima]]+10</f>
        <v>275</v>
      </c>
      <c r="E31" s="11">
        <f>NavDataRegion[[#This Row],[Recuento_inicio_mes]]</f>
        <v>275</v>
      </c>
      <c r="F31">
        <v>205</v>
      </c>
      <c r="G31" s="1" t="s">
        <v>26</v>
      </c>
      <c r="H31" s="3" t="s">
        <v>242</v>
      </c>
      <c r="I31" s="13">
        <v>265</v>
      </c>
      <c r="J31" s="7">
        <v>2.1512199999999999</v>
      </c>
      <c r="K31" s="7">
        <f>NavDataRegion[[#This Row],[coste_por_litro (€)]]*NavDataRegion[[#This Row],[Envase_Lt/Kg]]</f>
        <v>441.00009999999997</v>
      </c>
    </row>
    <row r="32" spans="1:11" x14ac:dyDescent="0.4">
      <c r="A32" s="1" t="s">
        <v>151</v>
      </c>
      <c r="B32" s="1" t="s">
        <v>152</v>
      </c>
      <c r="C32" s="1" t="s">
        <v>23</v>
      </c>
      <c r="D32" s="14">
        <f>NavDataRegion[[#This Row],[cantidad_minima]]+10</f>
        <v>221</v>
      </c>
      <c r="E32" s="11">
        <f>NavDataRegion[[#This Row],[Recuento_inicio_mes]]</f>
        <v>221</v>
      </c>
      <c r="F32">
        <v>205</v>
      </c>
      <c r="G32" s="1" t="s">
        <v>26</v>
      </c>
      <c r="H32" s="3" t="s">
        <v>242</v>
      </c>
      <c r="I32" s="13">
        <v>211</v>
      </c>
      <c r="J32" s="7">
        <v>2.22166</v>
      </c>
      <c r="K32" s="7">
        <f>NavDataRegion[[#This Row],[coste_por_litro (€)]]*NavDataRegion[[#This Row],[Envase_Lt/Kg]]</f>
        <v>455.44029999999998</v>
      </c>
    </row>
    <row r="33" spans="1:11" x14ac:dyDescent="0.4">
      <c r="A33" s="1" t="s">
        <v>149</v>
      </c>
      <c r="B33" s="1" t="s">
        <v>150</v>
      </c>
      <c r="C33" s="1" t="s">
        <v>23</v>
      </c>
      <c r="D33" s="14">
        <f>NavDataRegion[[#This Row],[cantidad_minima]]+10</f>
        <v>186</v>
      </c>
      <c r="E33" s="11">
        <f>NavDataRegion[[#This Row],[Recuento_inicio_mes]]</f>
        <v>186</v>
      </c>
      <c r="F33">
        <v>205</v>
      </c>
      <c r="G33" s="1" t="s">
        <v>26</v>
      </c>
      <c r="H33" s="3" t="s">
        <v>242</v>
      </c>
      <c r="I33" s="13">
        <v>176</v>
      </c>
      <c r="J33" s="7">
        <v>2.0699999999999998</v>
      </c>
      <c r="K33" s="7">
        <f>NavDataRegion[[#This Row],[coste_por_litro (€)]]*NavDataRegion[[#This Row],[Envase_Lt/Kg]]</f>
        <v>424.34999999999997</v>
      </c>
    </row>
    <row r="34" spans="1:11" x14ac:dyDescent="0.4">
      <c r="A34" s="1" t="s">
        <v>167</v>
      </c>
      <c r="B34" s="1" t="s">
        <v>168</v>
      </c>
      <c r="C34" s="1" t="s">
        <v>23</v>
      </c>
      <c r="D34" s="14">
        <f>NavDataRegion[[#This Row],[cantidad_minima]]+10</f>
        <v>106</v>
      </c>
      <c r="E34" s="11">
        <f>NavDataRegion[[#This Row],[Recuento_inicio_mes]]</f>
        <v>106</v>
      </c>
      <c r="F34">
        <v>60</v>
      </c>
      <c r="G34" s="1" t="s">
        <v>29</v>
      </c>
      <c r="H34" s="3" t="s">
        <v>242</v>
      </c>
      <c r="I34" s="13">
        <v>96</v>
      </c>
      <c r="J34" s="7">
        <v>1.87944</v>
      </c>
      <c r="K34" s="7">
        <f>NavDataRegion[[#This Row],[coste_por_litro (€)]]*NavDataRegion[[#This Row],[Envase_Lt/Kg]]</f>
        <v>112.7664</v>
      </c>
    </row>
    <row r="35" spans="1:11" x14ac:dyDescent="0.4">
      <c r="A35" s="1" t="s">
        <v>165</v>
      </c>
      <c r="B35" s="1" t="s">
        <v>166</v>
      </c>
      <c r="C35" s="1" t="s">
        <v>23</v>
      </c>
      <c r="D35" s="14">
        <f>NavDataRegion[[#This Row],[cantidad_minima]]+10</f>
        <v>91</v>
      </c>
      <c r="E35" s="11">
        <f>NavDataRegion[[#This Row],[Recuento_inicio_mes]]</f>
        <v>91</v>
      </c>
      <c r="F35">
        <v>60</v>
      </c>
      <c r="G35" s="1" t="s">
        <v>29</v>
      </c>
      <c r="H35" s="3" t="s">
        <v>242</v>
      </c>
      <c r="I35" s="13">
        <v>81</v>
      </c>
      <c r="J35" s="7">
        <v>2.3866299999999998</v>
      </c>
      <c r="K35" s="7">
        <f>NavDataRegion[[#This Row],[coste_por_litro (€)]]*NavDataRegion[[#This Row],[Envase_Lt/Kg]]</f>
        <v>143.1978</v>
      </c>
    </row>
    <row r="36" spans="1:11" x14ac:dyDescent="0.4">
      <c r="A36" s="1" t="s">
        <v>163</v>
      </c>
      <c r="B36" s="1" t="s">
        <v>164</v>
      </c>
      <c r="C36" s="1" t="s">
        <v>23</v>
      </c>
      <c r="D36" s="14">
        <f>NavDataRegion[[#This Row],[cantidad_minima]]+10</f>
        <v>134</v>
      </c>
      <c r="E36" s="11">
        <f>NavDataRegion[[#This Row],[Recuento_inicio_mes]]</f>
        <v>134</v>
      </c>
      <c r="F36">
        <v>60</v>
      </c>
      <c r="G36" s="1" t="s">
        <v>29</v>
      </c>
      <c r="H36" s="3" t="s">
        <v>242</v>
      </c>
      <c r="I36" s="13">
        <v>124</v>
      </c>
      <c r="J36" s="7">
        <v>2.43025</v>
      </c>
      <c r="K36" s="7">
        <f>NavDataRegion[[#This Row],[coste_por_litro (€)]]*NavDataRegion[[#This Row],[Envase_Lt/Kg]]</f>
        <v>145.815</v>
      </c>
    </row>
    <row r="37" spans="1:11" x14ac:dyDescent="0.4">
      <c r="A37" s="1" t="s">
        <v>161</v>
      </c>
      <c r="B37" s="1" t="s">
        <v>162</v>
      </c>
      <c r="C37" s="1" t="s">
        <v>23</v>
      </c>
      <c r="D37" s="14">
        <f>NavDataRegion[[#This Row],[cantidad_minima]]+10</f>
        <v>226</v>
      </c>
      <c r="E37" s="11">
        <f>NavDataRegion[[#This Row],[Recuento_inicio_mes]]</f>
        <v>226</v>
      </c>
      <c r="F37">
        <v>60</v>
      </c>
      <c r="G37" s="1" t="s">
        <v>29</v>
      </c>
      <c r="H37" s="3" t="s">
        <v>242</v>
      </c>
      <c r="I37" s="13">
        <v>216</v>
      </c>
      <c r="J37" s="7">
        <v>2.3164400000000001</v>
      </c>
      <c r="K37" s="7">
        <f>NavDataRegion[[#This Row],[coste_por_litro (€)]]*NavDataRegion[[#This Row],[Envase_Lt/Kg]]</f>
        <v>138.9864</v>
      </c>
    </row>
    <row r="38" spans="1:11" x14ac:dyDescent="0.4">
      <c r="A38" s="1" t="s">
        <v>115</v>
      </c>
      <c r="B38" s="1" t="s">
        <v>116</v>
      </c>
      <c r="C38" s="1" t="s">
        <v>31</v>
      </c>
      <c r="D38" s="14">
        <f>NavDataRegion[[#This Row],[cantidad_minima]]+10</f>
        <v>229</v>
      </c>
      <c r="E38" s="11">
        <f>NavDataRegion[[#This Row],[Recuento_inicio_mes]]</f>
        <v>229</v>
      </c>
      <c r="F38">
        <v>45</v>
      </c>
      <c r="G38" s="1" t="s">
        <v>108</v>
      </c>
      <c r="H38" s="3" t="s">
        <v>242</v>
      </c>
      <c r="I38" s="13">
        <v>219</v>
      </c>
      <c r="J38" s="7">
        <v>2.59511</v>
      </c>
      <c r="K38" s="7">
        <f>NavDataRegion[[#This Row],[coste_por_litro (€)]]*NavDataRegion[[#This Row],[Envase_Lt/Kg]]</f>
        <v>116.77995</v>
      </c>
    </row>
    <row r="39" spans="1:11" x14ac:dyDescent="0.4">
      <c r="A39" s="1" t="s">
        <v>113</v>
      </c>
      <c r="B39" s="1" t="s">
        <v>114</v>
      </c>
      <c r="C39" s="1" t="s">
        <v>30</v>
      </c>
      <c r="D39" s="14">
        <f>NavDataRegion[[#This Row],[cantidad_minima]]+10</f>
        <v>87</v>
      </c>
      <c r="E39" s="11">
        <f>NavDataRegion[[#This Row],[Recuento_inicio_mes]]</f>
        <v>87</v>
      </c>
      <c r="F39">
        <v>45</v>
      </c>
      <c r="G39" s="1" t="s">
        <v>108</v>
      </c>
      <c r="H39" s="3" t="s">
        <v>242</v>
      </c>
      <c r="I39" s="13">
        <v>77</v>
      </c>
      <c r="J39" s="7">
        <v>3.9804400000000002</v>
      </c>
      <c r="K39" s="7">
        <f>NavDataRegion[[#This Row],[coste_por_litro (€)]]*NavDataRegion[[#This Row],[Envase_Lt/Kg]]</f>
        <v>179.1198</v>
      </c>
    </row>
    <row r="40" spans="1:11" x14ac:dyDescent="0.4">
      <c r="A40" s="1" t="s">
        <v>111</v>
      </c>
      <c r="B40" s="1" t="s">
        <v>112</v>
      </c>
      <c r="C40" s="1" t="s">
        <v>30</v>
      </c>
      <c r="D40" s="14">
        <f>NavDataRegion[[#This Row],[cantidad_minima]]+10</f>
        <v>140</v>
      </c>
      <c r="E40" s="11">
        <f>NavDataRegion[[#This Row],[Recuento_inicio_mes]]</f>
        <v>140</v>
      </c>
      <c r="F40">
        <v>45</v>
      </c>
      <c r="G40" s="1" t="s">
        <v>108</v>
      </c>
      <c r="H40" s="3" t="s">
        <v>242</v>
      </c>
      <c r="I40" s="13">
        <v>130</v>
      </c>
      <c r="J40" s="7">
        <v>3.1648900000000002</v>
      </c>
      <c r="K40" s="7">
        <f>NavDataRegion[[#This Row],[coste_por_litro (€)]]*NavDataRegion[[#This Row],[Envase_Lt/Kg]]</f>
        <v>142.42005</v>
      </c>
    </row>
    <row r="41" spans="1:11" x14ac:dyDescent="0.4">
      <c r="A41" s="1" t="s">
        <v>109</v>
      </c>
      <c r="B41" s="1" t="s">
        <v>110</v>
      </c>
      <c r="C41" s="1" t="s">
        <v>30</v>
      </c>
      <c r="D41" s="14">
        <f>NavDataRegion[[#This Row],[cantidad_minima]]+10</f>
        <v>251</v>
      </c>
      <c r="E41" s="11">
        <f>NavDataRegion[[#This Row],[Recuento_inicio_mes]]</f>
        <v>251</v>
      </c>
      <c r="F41">
        <v>45</v>
      </c>
      <c r="G41" s="1" t="s">
        <v>108</v>
      </c>
      <c r="H41" s="3" t="s">
        <v>242</v>
      </c>
      <c r="I41" s="13">
        <v>241</v>
      </c>
      <c r="J41" s="7">
        <v>2.8595600000000001</v>
      </c>
      <c r="K41" s="7">
        <f>NavDataRegion[[#This Row],[coste_por_litro (€)]]*NavDataRegion[[#This Row],[Envase_Lt/Kg]]</f>
        <v>128.68020000000001</v>
      </c>
    </row>
    <row r="42" spans="1:11" x14ac:dyDescent="0.4">
      <c r="A42" s="1" t="s">
        <v>107</v>
      </c>
      <c r="B42" s="1" t="s">
        <v>239</v>
      </c>
      <c r="C42" s="1" t="s">
        <v>30</v>
      </c>
      <c r="D42" s="14">
        <f>NavDataRegion[[#This Row],[cantidad_minima]]+10</f>
        <v>228</v>
      </c>
      <c r="E42" s="11">
        <f>NavDataRegion[[#This Row],[Recuento_inicio_mes]]</f>
        <v>228</v>
      </c>
      <c r="F42">
        <v>45</v>
      </c>
      <c r="G42" s="1" t="s">
        <v>108</v>
      </c>
      <c r="H42" s="3" t="s">
        <v>242</v>
      </c>
      <c r="I42" s="13">
        <v>218</v>
      </c>
      <c r="J42" s="7">
        <v>2.59511</v>
      </c>
      <c r="K42" s="7">
        <f>NavDataRegion[[#This Row],[coste_por_litro (€)]]*NavDataRegion[[#This Row],[Envase_Lt/Kg]]</f>
        <v>116.77995</v>
      </c>
    </row>
    <row r="43" spans="1:11" x14ac:dyDescent="0.4">
      <c r="A43" s="1" t="s">
        <v>183</v>
      </c>
      <c r="B43" s="1" t="s">
        <v>184</v>
      </c>
      <c r="C43" s="1" t="s">
        <v>23</v>
      </c>
      <c r="D43" s="14">
        <f>NavDataRegion[[#This Row],[cantidad_minima]]+10</f>
        <v>228</v>
      </c>
      <c r="E43" s="11">
        <f>NavDataRegion[[#This Row],[Recuento_inicio_mes]]</f>
        <v>228</v>
      </c>
      <c r="F43">
        <v>20</v>
      </c>
      <c r="G43" s="1" t="s">
        <v>24</v>
      </c>
      <c r="H43" s="3" t="s">
        <v>242</v>
      </c>
      <c r="I43" s="13">
        <v>218</v>
      </c>
      <c r="J43" s="7">
        <v>2.2029399999999999</v>
      </c>
      <c r="K43" s="7">
        <f>NavDataRegion[[#This Row],[coste_por_litro (€)]]*NavDataRegion[[#This Row],[Envase_Lt/Kg]]</f>
        <v>44.058799999999998</v>
      </c>
    </row>
    <row r="44" spans="1:11" x14ac:dyDescent="0.4">
      <c r="A44" s="1" t="s">
        <v>179</v>
      </c>
      <c r="B44" s="1" t="s">
        <v>180</v>
      </c>
      <c r="C44" s="1" t="s">
        <v>23</v>
      </c>
      <c r="D44" s="14">
        <f>NavDataRegion[[#This Row],[cantidad_minima]]+10</f>
        <v>116</v>
      </c>
      <c r="E44" s="11">
        <f>NavDataRegion[[#This Row],[Recuento_inicio_mes]]</f>
        <v>116</v>
      </c>
      <c r="F44">
        <v>20</v>
      </c>
      <c r="G44" s="1" t="s">
        <v>24</v>
      </c>
      <c r="H44" s="3" t="s">
        <v>242</v>
      </c>
      <c r="I44" s="13">
        <v>106</v>
      </c>
      <c r="J44" s="7">
        <v>1.57263</v>
      </c>
      <c r="K44" s="7">
        <f>NavDataRegion[[#This Row],[coste_por_litro (€)]]*NavDataRegion[[#This Row],[Envase_Lt/Kg]]</f>
        <v>31.4526</v>
      </c>
    </row>
    <row r="45" spans="1:11" x14ac:dyDescent="0.4">
      <c r="A45" s="1" t="s">
        <v>177</v>
      </c>
      <c r="B45" s="1" t="s">
        <v>178</v>
      </c>
      <c r="C45" s="1" t="s">
        <v>23</v>
      </c>
      <c r="D45" s="14">
        <f>NavDataRegion[[#This Row],[cantidad_minima]]+10</f>
        <v>272</v>
      </c>
      <c r="E45" s="11">
        <f>NavDataRegion[[#This Row],[Recuento_inicio_mes]]</f>
        <v>272</v>
      </c>
      <c r="F45">
        <v>20</v>
      </c>
      <c r="G45" s="1" t="s">
        <v>24</v>
      </c>
      <c r="H45" s="3" t="s">
        <v>242</v>
      </c>
      <c r="I45" s="13">
        <v>262</v>
      </c>
      <c r="J45" s="7">
        <v>1.73173</v>
      </c>
      <c r="K45" s="7">
        <f>NavDataRegion[[#This Row],[coste_por_litro (€)]]*NavDataRegion[[#This Row],[Envase_Lt/Kg]]</f>
        <v>34.634599999999999</v>
      </c>
    </row>
    <row r="46" spans="1:11" x14ac:dyDescent="0.4">
      <c r="A46" s="1" t="s">
        <v>173</v>
      </c>
      <c r="B46" s="1" t="s">
        <v>174</v>
      </c>
      <c r="C46" s="1" t="s">
        <v>23</v>
      </c>
      <c r="D46" s="14">
        <f>NavDataRegion[[#This Row],[cantidad_minima]]+10</f>
        <v>111</v>
      </c>
      <c r="E46" s="11">
        <f>NavDataRegion[[#This Row],[Recuento_inicio_mes]]</f>
        <v>111</v>
      </c>
      <c r="F46">
        <v>20</v>
      </c>
      <c r="G46" s="1" t="s">
        <v>24</v>
      </c>
      <c r="H46" s="3" t="s">
        <v>242</v>
      </c>
      <c r="I46" s="13">
        <v>101</v>
      </c>
      <c r="J46" s="7">
        <v>3.262</v>
      </c>
      <c r="K46" s="7">
        <f>NavDataRegion[[#This Row],[coste_por_litro (€)]]*NavDataRegion[[#This Row],[Envase_Lt/Kg]]</f>
        <v>65.239999999999995</v>
      </c>
    </row>
    <row r="47" spans="1:11" x14ac:dyDescent="0.4">
      <c r="A47" s="1" t="s">
        <v>171</v>
      </c>
      <c r="B47" s="1" t="s">
        <v>172</v>
      </c>
      <c r="C47" s="1" t="s">
        <v>23</v>
      </c>
      <c r="D47" s="14">
        <f>NavDataRegion[[#This Row],[cantidad_minima]]+10</f>
        <v>172</v>
      </c>
      <c r="E47" s="11">
        <f>NavDataRegion[[#This Row],[Recuento_inicio_mes]]</f>
        <v>172</v>
      </c>
      <c r="F47">
        <v>20</v>
      </c>
      <c r="G47" s="1" t="s">
        <v>24</v>
      </c>
      <c r="H47" s="3" t="s">
        <v>242</v>
      </c>
      <c r="I47" s="13">
        <v>162</v>
      </c>
      <c r="J47" s="7">
        <v>2.1393399999999998</v>
      </c>
      <c r="K47" s="7">
        <f>NavDataRegion[[#This Row],[coste_por_litro (€)]]*NavDataRegion[[#This Row],[Envase_Lt/Kg]]</f>
        <v>42.786799999999999</v>
      </c>
    </row>
    <row r="48" spans="1:11" x14ac:dyDescent="0.4">
      <c r="A48" s="1" t="s">
        <v>34</v>
      </c>
      <c r="B48" s="1" t="s">
        <v>35</v>
      </c>
      <c r="C48" s="1" t="s">
        <v>23</v>
      </c>
      <c r="D48" s="14">
        <f>NavDataRegion[[#This Row],[cantidad_minima]]+10</f>
        <v>160</v>
      </c>
      <c r="E48" s="11">
        <f>NavDataRegion[[#This Row],[Recuento_inicio_mes]]</f>
        <v>160</v>
      </c>
      <c r="F48">
        <v>20</v>
      </c>
      <c r="G48" s="1" t="s">
        <v>24</v>
      </c>
      <c r="H48" s="3" t="s">
        <v>242</v>
      </c>
      <c r="I48" s="13">
        <v>150</v>
      </c>
      <c r="J48" s="7">
        <v>3.9551699999999999</v>
      </c>
      <c r="K48" s="7">
        <f>NavDataRegion[[#This Row],[coste_por_litro (€)]]*NavDataRegion[[#This Row],[Envase_Lt/Kg]]</f>
        <v>79.103399999999993</v>
      </c>
    </row>
    <row r="49" spans="1:11" x14ac:dyDescent="0.4">
      <c r="A49" s="1" t="s">
        <v>105</v>
      </c>
      <c r="B49" s="1" t="s">
        <v>106</v>
      </c>
      <c r="C49" s="1" t="s">
        <v>30</v>
      </c>
      <c r="D49" s="14">
        <f>NavDataRegion[[#This Row],[cantidad_minima]]+10</f>
        <v>169</v>
      </c>
      <c r="E49" s="11">
        <f>NavDataRegion[[#This Row],[Recuento_inicio_mes]]</f>
        <v>169</v>
      </c>
      <c r="F49">
        <v>18</v>
      </c>
      <c r="G49" s="1" t="s">
        <v>96</v>
      </c>
      <c r="H49" s="3" t="s">
        <v>242</v>
      </c>
      <c r="I49" s="13">
        <v>159</v>
      </c>
      <c r="J49" s="7">
        <v>2.7677800000000001</v>
      </c>
      <c r="K49" s="7">
        <f>NavDataRegion[[#This Row],[coste_por_litro (€)]]*NavDataRegion[[#This Row],[Envase_Lt/Kg]]</f>
        <v>49.820040000000006</v>
      </c>
    </row>
    <row r="50" spans="1:11" x14ac:dyDescent="0.4">
      <c r="A50" s="1" t="s">
        <v>103</v>
      </c>
      <c r="B50" s="1" t="s">
        <v>104</v>
      </c>
      <c r="C50" s="1" t="s">
        <v>30</v>
      </c>
      <c r="D50" s="14">
        <f>NavDataRegion[[#This Row],[cantidad_minima]]+10</f>
        <v>291</v>
      </c>
      <c r="E50" s="11">
        <f>NavDataRegion[[#This Row],[Recuento_inicio_mes]]</f>
        <v>291</v>
      </c>
      <c r="F50">
        <v>18</v>
      </c>
      <c r="G50" s="1" t="s">
        <v>96</v>
      </c>
      <c r="H50" s="3" t="s">
        <v>242</v>
      </c>
      <c r="I50" s="13">
        <v>281</v>
      </c>
      <c r="J50" s="7">
        <v>3.9649999999999999</v>
      </c>
      <c r="K50" s="7">
        <f>NavDataRegion[[#This Row],[coste_por_litro (€)]]*NavDataRegion[[#This Row],[Envase_Lt/Kg]]</f>
        <v>71.37</v>
      </c>
    </row>
    <row r="51" spans="1:11" x14ac:dyDescent="0.4">
      <c r="A51" s="1" t="s">
        <v>101</v>
      </c>
      <c r="B51" s="1" t="s">
        <v>102</v>
      </c>
      <c r="C51" s="1" t="s">
        <v>30</v>
      </c>
      <c r="D51" s="14">
        <f>NavDataRegion[[#This Row],[cantidad_minima]]+10</f>
        <v>301</v>
      </c>
      <c r="E51" s="11">
        <f>NavDataRegion[[#This Row],[Recuento_inicio_mes]]</f>
        <v>301</v>
      </c>
      <c r="F51">
        <v>18</v>
      </c>
      <c r="G51" s="1" t="s">
        <v>96</v>
      </c>
      <c r="H51" s="3" t="s">
        <v>242</v>
      </c>
      <c r="I51" s="13">
        <v>291</v>
      </c>
      <c r="J51" s="7">
        <v>3.04556</v>
      </c>
      <c r="K51" s="7">
        <f>NavDataRegion[[#This Row],[coste_por_litro (€)]]*NavDataRegion[[#This Row],[Envase_Lt/Kg]]</f>
        <v>54.820080000000004</v>
      </c>
    </row>
    <row r="52" spans="1:11" x14ac:dyDescent="0.4">
      <c r="A52" s="1" t="s">
        <v>99</v>
      </c>
      <c r="B52" s="1" t="s">
        <v>100</v>
      </c>
      <c r="C52" s="1" t="s">
        <v>30</v>
      </c>
      <c r="D52" s="14">
        <f>NavDataRegion[[#This Row],[cantidad_minima]]+10</f>
        <v>196</v>
      </c>
      <c r="E52" s="11">
        <f>NavDataRegion[[#This Row],[Recuento_inicio_mes]]</f>
        <v>196</v>
      </c>
      <c r="F52">
        <v>18</v>
      </c>
      <c r="G52" s="1" t="s">
        <v>96</v>
      </c>
      <c r="H52" s="3" t="s">
        <v>242</v>
      </c>
      <c r="I52" s="13">
        <v>186</v>
      </c>
      <c r="J52" s="7">
        <v>2.1455600000000001</v>
      </c>
      <c r="K52" s="7">
        <f>NavDataRegion[[#This Row],[coste_por_litro (€)]]*NavDataRegion[[#This Row],[Envase_Lt/Kg]]</f>
        <v>38.620080000000002</v>
      </c>
    </row>
    <row r="53" spans="1:11" x14ac:dyDescent="0.4">
      <c r="A53" s="1" t="s">
        <v>97</v>
      </c>
      <c r="B53" s="1" t="s">
        <v>98</v>
      </c>
      <c r="C53" s="1" t="s">
        <v>30</v>
      </c>
      <c r="D53" s="14">
        <f>NavDataRegion[[#This Row],[cantidad_minima]]+10</f>
        <v>125</v>
      </c>
      <c r="E53" s="11">
        <f>NavDataRegion[[#This Row],[Recuento_inicio_mes]]</f>
        <v>125</v>
      </c>
      <c r="F53">
        <v>18</v>
      </c>
      <c r="G53" s="1" t="s">
        <v>96</v>
      </c>
      <c r="H53" s="3" t="s">
        <v>242</v>
      </c>
      <c r="I53" s="13">
        <v>115</v>
      </c>
      <c r="J53" s="7">
        <v>2.7311100000000001</v>
      </c>
      <c r="K53" s="7">
        <f>NavDataRegion[[#This Row],[coste_por_litro (€)]]*NavDataRegion[[#This Row],[Envase_Lt/Kg]]</f>
        <v>49.159980000000004</v>
      </c>
    </row>
    <row r="54" spans="1:11" x14ac:dyDescent="0.4">
      <c r="A54" s="1" t="s">
        <v>94</v>
      </c>
      <c r="B54" s="1" t="s">
        <v>95</v>
      </c>
      <c r="C54" s="1" t="s">
        <v>30</v>
      </c>
      <c r="D54" s="14">
        <f>NavDataRegion[[#This Row],[cantidad_minima]]+10</f>
        <v>94</v>
      </c>
      <c r="E54" s="11">
        <f>NavDataRegion[[#This Row],[Recuento_inicio_mes]]</f>
        <v>94</v>
      </c>
      <c r="F54">
        <v>18</v>
      </c>
      <c r="G54" s="1" t="s">
        <v>96</v>
      </c>
      <c r="H54" s="3" t="s">
        <v>242</v>
      </c>
      <c r="I54" s="13">
        <v>84</v>
      </c>
      <c r="J54" s="7">
        <v>2.7716699999999999</v>
      </c>
      <c r="K54" s="7">
        <f>NavDataRegion[[#This Row],[coste_por_litro (€)]]*NavDataRegion[[#This Row],[Envase_Lt/Kg]]</f>
        <v>49.890059999999998</v>
      </c>
    </row>
    <row r="55" spans="1:11" x14ac:dyDescent="0.4">
      <c r="A55" s="1" t="s">
        <v>215</v>
      </c>
      <c r="B55" s="1" t="s">
        <v>216</v>
      </c>
      <c r="C55" s="1" t="s">
        <v>23</v>
      </c>
      <c r="D55" s="14">
        <f>NavDataRegion[[#This Row],[cantidad_minima]]+10</f>
        <v>256</v>
      </c>
      <c r="E55" s="11">
        <f>NavDataRegion[[#This Row],[Recuento_inicio_mes]]</f>
        <v>256</v>
      </c>
      <c r="F55">
        <v>5</v>
      </c>
      <c r="G55" s="1" t="s">
        <v>28</v>
      </c>
      <c r="H55" s="3" t="s">
        <v>242</v>
      </c>
      <c r="I55" s="13">
        <v>246</v>
      </c>
      <c r="J55" s="7">
        <v>2.3906700000000001</v>
      </c>
      <c r="K55" s="7">
        <f>NavDataRegion[[#This Row],[coste_por_litro (€)]]*NavDataRegion[[#This Row],[Envase_Lt/Kg]]</f>
        <v>11.95335</v>
      </c>
    </row>
    <row r="56" spans="1:11" x14ac:dyDescent="0.4">
      <c r="A56" s="1" t="s">
        <v>211</v>
      </c>
      <c r="B56" s="1" t="s">
        <v>212</v>
      </c>
      <c r="C56" s="1" t="s">
        <v>23</v>
      </c>
      <c r="D56" s="14">
        <f>NavDataRegion[[#This Row],[cantidad_minima]]+10</f>
        <v>262</v>
      </c>
      <c r="E56" s="11">
        <f>NavDataRegion[[#This Row],[Recuento_inicio_mes]]</f>
        <v>262</v>
      </c>
      <c r="F56">
        <v>5</v>
      </c>
      <c r="G56" s="1" t="s">
        <v>28</v>
      </c>
      <c r="H56" s="3" t="s">
        <v>242</v>
      </c>
      <c r="I56" s="13">
        <v>252</v>
      </c>
      <c r="J56" s="7">
        <v>1.526</v>
      </c>
      <c r="K56" s="7">
        <f>NavDataRegion[[#This Row],[coste_por_litro (€)]]*NavDataRegion[[#This Row],[Envase_Lt/Kg]]</f>
        <v>7.63</v>
      </c>
    </row>
    <row r="57" spans="1:11" x14ac:dyDescent="0.4">
      <c r="A57" s="1" t="s">
        <v>209</v>
      </c>
      <c r="B57" s="1" t="s">
        <v>210</v>
      </c>
      <c r="C57" s="1" t="s">
        <v>23</v>
      </c>
      <c r="D57" s="14">
        <f>NavDataRegion[[#This Row],[cantidad_minima]]+10</f>
        <v>289</v>
      </c>
      <c r="E57" s="11">
        <f>NavDataRegion[[#This Row],[Recuento_inicio_mes]]</f>
        <v>289</v>
      </c>
      <c r="F57">
        <v>5</v>
      </c>
      <c r="G57" s="1" t="s">
        <v>28</v>
      </c>
      <c r="H57" s="3" t="s">
        <v>242</v>
      </c>
      <c r="I57" s="13">
        <v>279</v>
      </c>
      <c r="J57" s="7">
        <v>1.2024999999999999</v>
      </c>
      <c r="K57" s="7">
        <f>NavDataRegion[[#This Row],[coste_por_litro (€)]]*NavDataRegion[[#This Row],[Envase_Lt/Kg]]</f>
        <v>6.0124999999999993</v>
      </c>
    </row>
    <row r="58" spans="1:11" x14ac:dyDescent="0.4">
      <c r="A58" s="1" t="s">
        <v>207</v>
      </c>
      <c r="B58" s="1" t="s">
        <v>208</v>
      </c>
      <c r="C58" s="1" t="s">
        <v>23</v>
      </c>
      <c r="D58" s="14">
        <f>NavDataRegion[[#This Row],[cantidad_minima]]+10</f>
        <v>41</v>
      </c>
      <c r="E58" s="11">
        <f>NavDataRegion[[#This Row],[Recuento_inicio_mes]]</f>
        <v>41</v>
      </c>
      <c r="F58">
        <v>5</v>
      </c>
      <c r="G58" s="1" t="s">
        <v>28</v>
      </c>
      <c r="H58" s="3" t="s">
        <v>242</v>
      </c>
      <c r="I58" s="13">
        <v>31</v>
      </c>
      <c r="J58" s="7">
        <v>2.0187200000000001</v>
      </c>
      <c r="K58" s="7">
        <f>NavDataRegion[[#This Row],[coste_por_litro (€)]]*NavDataRegion[[#This Row],[Envase_Lt/Kg]]</f>
        <v>10.0936</v>
      </c>
    </row>
    <row r="59" spans="1:11" x14ac:dyDescent="0.4">
      <c r="A59" s="1" t="s">
        <v>205</v>
      </c>
      <c r="B59" s="1" t="s">
        <v>206</v>
      </c>
      <c r="C59" s="1" t="s">
        <v>23</v>
      </c>
      <c r="D59" s="14">
        <f>NavDataRegion[[#This Row],[cantidad_minima]]+10</f>
        <v>94</v>
      </c>
      <c r="E59" s="11">
        <f>NavDataRegion[[#This Row],[Recuento_inicio_mes]]</f>
        <v>94</v>
      </c>
      <c r="F59">
        <v>5</v>
      </c>
      <c r="G59" s="1" t="s">
        <v>28</v>
      </c>
      <c r="H59" s="3" t="s">
        <v>242</v>
      </c>
      <c r="I59" s="13">
        <v>84</v>
      </c>
      <c r="J59" s="7">
        <v>2.3159999999999998</v>
      </c>
      <c r="K59" s="7">
        <f>NavDataRegion[[#This Row],[coste_por_litro (€)]]*NavDataRegion[[#This Row],[Envase_Lt/Kg]]</f>
        <v>11.579999999999998</v>
      </c>
    </row>
    <row r="60" spans="1:11" x14ac:dyDescent="0.4">
      <c r="A60" s="1" t="s">
        <v>203</v>
      </c>
      <c r="B60" s="1" t="s">
        <v>204</v>
      </c>
      <c r="C60" s="1" t="s">
        <v>23</v>
      </c>
      <c r="D60" s="14">
        <f>NavDataRegion[[#This Row],[cantidad_minima]]+10</f>
        <v>179</v>
      </c>
      <c r="E60" s="11">
        <f>NavDataRegion[[#This Row],[Recuento_inicio_mes]]</f>
        <v>179</v>
      </c>
      <c r="F60">
        <v>5</v>
      </c>
      <c r="G60" s="1" t="s">
        <v>28</v>
      </c>
      <c r="H60" s="3" t="s">
        <v>242</v>
      </c>
      <c r="I60" s="13">
        <v>169</v>
      </c>
      <c r="J60" s="7">
        <v>3.2347199999999998</v>
      </c>
      <c r="K60" s="7">
        <f>NavDataRegion[[#This Row],[coste_por_litro (€)]]*NavDataRegion[[#This Row],[Envase_Lt/Kg]]</f>
        <v>16.1736</v>
      </c>
    </row>
    <row r="61" spans="1:11" x14ac:dyDescent="0.4">
      <c r="A61" s="1" t="s">
        <v>195</v>
      </c>
      <c r="B61" s="1" t="s">
        <v>196</v>
      </c>
      <c r="C61" s="1" t="s">
        <v>23</v>
      </c>
      <c r="D61" s="14">
        <f>NavDataRegion[[#This Row],[cantidad_minima]]+10</f>
        <v>30</v>
      </c>
      <c r="E61" s="11">
        <f>NavDataRegion[[#This Row],[Recuento_inicio_mes]]</f>
        <v>30</v>
      </c>
      <c r="F61">
        <v>5</v>
      </c>
      <c r="G61" s="1" t="s">
        <v>28</v>
      </c>
      <c r="H61" s="3" t="s">
        <v>242</v>
      </c>
      <c r="I61" s="13">
        <v>20</v>
      </c>
      <c r="J61" s="7">
        <v>2.4177499999999998</v>
      </c>
      <c r="K61" s="7">
        <f>NavDataRegion[[#This Row],[coste_por_litro (€)]]*NavDataRegion[[#This Row],[Envase_Lt/Kg]]</f>
        <v>12.088749999999999</v>
      </c>
    </row>
    <row r="62" spans="1:11" x14ac:dyDescent="0.4">
      <c r="A62" s="1" t="s">
        <v>193</v>
      </c>
      <c r="B62" s="1" t="s">
        <v>194</v>
      </c>
      <c r="C62" s="1" t="s">
        <v>23</v>
      </c>
      <c r="D62" s="14">
        <f>NavDataRegion[[#This Row],[cantidad_minima]]+10</f>
        <v>172</v>
      </c>
      <c r="E62" s="11">
        <f>NavDataRegion[[#This Row],[Recuento_inicio_mes]]</f>
        <v>172</v>
      </c>
      <c r="F62">
        <v>5</v>
      </c>
      <c r="G62" s="1" t="s">
        <v>28</v>
      </c>
      <c r="H62" s="3" t="s">
        <v>242</v>
      </c>
      <c r="I62" s="13">
        <v>162</v>
      </c>
      <c r="J62" s="7">
        <v>2.4018999999999999</v>
      </c>
      <c r="K62" s="7">
        <f>NavDataRegion[[#This Row],[coste_por_litro (€)]]*NavDataRegion[[#This Row],[Envase_Lt/Kg]]</f>
        <v>12.009499999999999</v>
      </c>
    </row>
    <row r="63" spans="1:11" x14ac:dyDescent="0.4">
      <c r="A63" s="1" t="s">
        <v>191</v>
      </c>
      <c r="B63" s="1" t="s">
        <v>192</v>
      </c>
      <c r="C63" s="1" t="s">
        <v>23</v>
      </c>
      <c r="D63" s="14">
        <f>NavDataRegion[[#This Row],[cantidad_minima]]+10</f>
        <v>107</v>
      </c>
      <c r="E63" s="11">
        <f>NavDataRegion[[#This Row],[Recuento_inicio_mes]]</f>
        <v>107</v>
      </c>
      <c r="F63">
        <v>5</v>
      </c>
      <c r="G63" s="1" t="s">
        <v>28</v>
      </c>
      <c r="H63" s="3" t="s">
        <v>242</v>
      </c>
      <c r="I63" s="13">
        <v>97</v>
      </c>
      <c r="J63" s="7">
        <v>2.44462</v>
      </c>
      <c r="K63" s="7">
        <f>NavDataRegion[[#This Row],[coste_por_litro (€)]]*NavDataRegion[[#This Row],[Envase_Lt/Kg]]</f>
        <v>12.223100000000001</v>
      </c>
    </row>
    <row r="64" spans="1:11" x14ac:dyDescent="0.4">
      <c r="A64" s="1" t="s">
        <v>125</v>
      </c>
      <c r="B64" s="1" t="s">
        <v>126</v>
      </c>
      <c r="C64" s="1" t="s">
        <v>30</v>
      </c>
      <c r="D64" s="14">
        <f>NavDataRegion[[#This Row],[cantidad_minima]]+10</f>
        <v>49</v>
      </c>
      <c r="E64" s="11">
        <f>NavDataRegion[[#This Row],[Recuento_inicio_mes]]</f>
        <v>49</v>
      </c>
      <c r="F64">
        <v>5</v>
      </c>
      <c r="G64" s="1" t="s">
        <v>28</v>
      </c>
      <c r="H64" s="3" t="s">
        <v>242</v>
      </c>
      <c r="I64" s="13">
        <v>39</v>
      </c>
      <c r="J64" s="7">
        <v>2.8620000000000001</v>
      </c>
      <c r="K64" s="7">
        <f>NavDataRegion[[#This Row],[coste_por_litro (€)]]*NavDataRegion[[#This Row],[Envase_Lt/Kg]]</f>
        <v>14.31</v>
      </c>
    </row>
    <row r="65" spans="1:11" x14ac:dyDescent="0.4">
      <c r="A65" s="1" t="s">
        <v>123</v>
      </c>
      <c r="B65" s="1" t="s">
        <v>124</v>
      </c>
      <c r="C65" s="1" t="s">
        <v>30</v>
      </c>
      <c r="D65" s="14">
        <f>NavDataRegion[[#This Row],[cantidad_minima]]+10</f>
        <v>197</v>
      </c>
      <c r="E65" s="11">
        <f>NavDataRegion[[#This Row],[Recuento_inicio_mes]]</f>
        <v>197</v>
      </c>
      <c r="F65">
        <v>5</v>
      </c>
      <c r="G65" s="1" t="s">
        <v>28</v>
      </c>
      <c r="H65" s="3" t="s">
        <v>242</v>
      </c>
      <c r="I65" s="13">
        <v>187</v>
      </c>
      <c r="J65" s="7">
        <v>4.21</v>
      </c>
      <c r="K65" s="7">
        <f>NavDataRegion[[#This Row],[coste_por_litro (€)]]*NavDataRegion[[#This Row],[Envase_Lt/Kg]]</f>
        <v>21.05</v>
      </c>
    </row>
    <row r="66" spans="1:11" x14ac:dyDescent="0.4">
      <c r="A66" s="1" t="s">
        <v>121</v>
      </c>
      <c r="B66" s="1" t="s">
        <v>122</v>
      </c>
      <c r="C66" s="1" t="s">
        <v>30</v>
      </c>
      <c r="D66" s="14">
        <f>NavDataRegion[[#This Row],[cantidad_minima]]+10</f>
        <v>145</v>
      </c>
      <c r="E66" s="11">
        <f>NavDataRegion[[#This Row],[Recuento_inicio_mes]]</f>
        <v>145</v>
      </c>
      <c r="F66">
        <v>5</v>
      </c>
      <c r="G66" s="1" t="s">
        <v>28</v>
      </c>
      <c r="H66" s="3" t="s">
        <v>242</v>
      </c>
      <c r="I66" s="13">
        <v>135</v>
      </c>
      <c r="J66" s="7">
        <v>2.5760000000000001</v>
      </c>
      <c r="K66" s="7">
        <f>NavDataRegion[[#This Row],[coste_por_litro (€)]]*NavDataRegion[[#This Row],[Envase_Lt/Kg]]</f>
        <v>12.88</v>
      </c>
    </row>
    <row r="67" spans="1:11" x14ac:dyDescent="0.4">
      <c r="A67" s="1" t="s">
        <v>119</v>
      </c>
      <c r="B67" s="1" t="s">
        <v>120</v>
      </c>
      <c r="C67" s="1" t="s">
        <v>30</v>
      </c>
      <c r="D67" s="14">
        <f>NavDataRegion[[#This Row],[cantidad_minima]]+10</f>
        <v>208</v>
      </c>
      <c r="E67" s="11">
        <f>NavDataRegion[[#This Row],[Recuento_inicio_mes]]</f>
        <v>208</v>
      </c>
      <c r="F67">
        <v>5</v>
      </c>
      <c r="G67" s="1" t="s">
        <v>28</v>
      </c>
      <c r="H67" s="3" t="s">
        <v>242</v>
      </c>
      <c r="I67" s="13">
        <v>198</v>
      </c>
      <c r="J67" s="7">
        <v>2.9319999999999999</v>
      </c>
      <c r="K67" s="7">
        <f>NavDataRegion[[#This Row],[coste_por_litro (€)]]*NavDataRegion[[#This Row],[Envase_Lt/Kg]]</f>
        <v>14.66</v>
      </c>
    </row>
    <row r="68" spans="1:11" x14ac:dyDescent="0.4">
      <c r="A68" s="1" t="s">
        <v>117</v>
      </c>
      <c r="B68" s="1" t="s">
        <v>118</v>
      </c>
      <c r="C68" s="1" t="s">
        <v>30</v>
      </c>
      <c r="D68" s="14">
        <f>NavDataRegion[[#This Row],[cantidad_minima]]+10</f>
        <v>278</v>
      </c>
      <c r="E68" s="11">
        <f>NavDataRegion[[#This Row],[Recuento_inicio_mes]]</f>
        <v>278</v>
      </c>
      <c r="F68">
        <v>5</v>
      </c>
      <c r="G68" s="1" t="s">
        <v>28</v>
      </c>
      <c r="H68" s="3" t="s">
        <v>242</v>
      </c>
      <c r="I68" s="13">
        <v>268</v>
      </c>
      <c r="J68" s="7">
        <v>2.964</v>
      </c>
      <c r="K68" s="7">
        <f>NavDataRegion[[#This Row],[coste_por_litro (€)]]*NavDataRegion[[#This Row],[Envase_Lt/Kg]]</f>
        <v>14.82</v>
      </c>
    </row>
    <row r="69" spans="1:11" x14ac:dyDescent="0.4">
      <c r="A69" s="1" t="s">
        <v>48</v>
      </c>
      <c r="B69" s="1" t="s">
        <v>49</v>
      </c>
      <c r="C69" s="1" t="s">
        <v>23</v>
      </c>
      <c r="D69" s="14">
        <f>NavDataRegion[[#This Row],[cantidad_minima]]+10</f>
        <v>43</v>
      </c>
      <c r="E69" s="11">
        <f>NavDataRegion[[#This Row],[Recuento_inicio_mes]]</f>
        <v>43</v>
      </c>
      <c r="F69">
        <v>5</v>
      </c>
      <c r="G69" s="1" t="s">
        <v>28</v>
      </c>
      <c r="H69" s="3" t="s">
        <v>242</v>
      </c>
      <c r="I69" s="13">
        <v>33</v>
      </c>
      <c r="J69" s="7">
        <v>2.80254</v>
      </c>
      <c r="K69" s="7">
        <f>NavDataRegion[[#This Row],[coste_por_litro (€)]]*NavDataRegion[[#This Row],[Envase_Lt/Kg]]</f>
        <v>14.012700000000001</v>
      </c>
    </row>
    <row r="70" spans="1:11" x14ac:dyDescent="0.4">
      <c r="A70" s="1" t="s">
        <v>46</v>
      </c>
      <c r="B70" s="1" t="s">
        <v>47</v>
      </c>
      <c r="C70" s="1" t="s">
        <v>23</v>
      </c>
      <c r="D70" s="14">
        <f>NavDataRegion[[#This Row],[cantidad_minima]]+10</f>
        <v>202</v>
      </c>
      <c r="E70" s="11">
        <f>NavDataRegion[[#This Row],[Recuento_inicio_mes]]</f>
        <v>202</v>
      </c>
      <c r="F70">
        <v>5</v>
      </c>
      <c r="G70" s="1" t="s">
        <v>28</v>
      </c>
      <c r="H70" s="3" t="s">
        <v>242</v>
      </c>
      <c r="I70" s="13">
        <v>192</v>
      </c>
      <c r="J70" s="7">
        <v>2.6664099999999999</v>
      </c>
      <c r="K70" s="7">
        <f>NavDataRegion[[#This Row],[coste_por_litro (€)]]*NavDataRegion[[#This Row],[Envase_Lt/Kg]]</f>
        <v>13.332049999999999</v>
      </c>
    </row>
    <row r="71" spans="1:11" x14ac:dyDescent="0.4">
      <c r="A71" s="1" t="s">
        <v>44</v>
      </c>
      <c r="B71" s="1" t="s">
        <v>45</v>
      </c>
      <c r="C71" s="1" t="s">
        <v>23</v>
      </c>
      <c r="D71" s="14">
        <f>NavDataRegion[[#This Row],[cantidad_minima]]+10</f>
        <v>250</v>
      </c>
      <c r="E71" s="11">
        <f>NavDataRegion[[#This Row],[Recuento_inicio_mes]]</f>
        <v>250</v>
      </c>
      <c r="F71">
        <v>5</v>
      </c>
      <c r="G71" s="1" t="s">
        <v>28</v>
      </c>
      <c r="H71" s="3" t="s">
        <v>242</v>
      </c>
      <c r="I71" s="13">
        <v>240</v>
      </c>
      <c r="J71" s="7">
        <v>2.3238799999999999</v>
      </c>
      <c r="K71" s="7">
        <f>NavDataRegion[[#This Row],[coste_por_litro (€)]]*NavDataRegion[[#This Row],[Envase_Lt/Kg]]</f>
        <v>11.619399999999999</v>
      </c>
    </row>
    <row r="72" spans="1:11" x14ac:dyDescent="0.4">
      <c r="A72" s="1" t="s">
        <v>42</v>
      </c>
      <c r="B72" s="1" t="s">
        <v>43</v>
      </c>
      <c r="C72" s="1" t="s">
        <v>23</v>
      </c>
      <c r="D72" s="14">
        <f>NavDataRegion[[#This Row],[cantidad_minima]]+10</f>
        <v>292</v>
      </c>
      <c r="E72" s="11">
        <f>NavDataRegion[[#This Row],[Recuento_inicio_mes]]</f>
        <v>292</v>
      </c>
      <c r="F72">
        <v>5</v>
      </c>
      <c r="G72" s="1" t="s">
        <v>28</v>
      </c>
      <c r="H72" s="3" t="s">
        <v>242</v>
      </c>
      <c r="I72" s="13">
        <v>282</v>
      </c>
      <c r="J72" s="7">
        <v>1.9325000000000001</v>
      </c>
      <c r="K72" s="7">
        <f>NavDataRegion[[#This Row],[coste_por_litro (€)]]*NavDataRegion[[#This Row],[Envase_Lt/Kg]]</f>
        <v>9.6625000000000014</v>
      </c>
    </row>
    <row r="73" spans="1:11" x14ac:dyDescent="0.4">
      <c r="A73" s="1" t="s">
        <v>40</v>
      </c>
      <c r="B73" s="1" t="s">
        <v>41</v>
      </c>
      <c r="C73" s="1" t="s">
        <v>23</v>
      </c>
      <c r="D73" s="14">
        <f>NavDataRegion[[#This Row],[cantidad_minima]]+10</f>
        <v>156</v>
      </c>
      <c r="E73" s="11">
        <f>NavDataRegion[[#This Row],[Recuento_inicio_mes]]</f>
        <v>156</v>
      </c>
      <c r="F73">
        <v>5</v>
      </c>
      <c r="G73" s="1" t="s">
        <v>28</v>
      </c>
      <c r="H73" s="3" t="s">
        <v>242</v>
      </c>
      <c r="I73" s="13">
        <v>146</v>
      </c>
      <c r="J73" s="7">
        <v>2.6760000000000002</v>
      </c>
      <c r="K73" s="7">
        <f>NavDataRegion[[#This Row],[coste_por_litro (€)]]*NavDataRegion[[#This Row],[Envase_Lt/Kg]]</f>
        <v>13.38</v>
      </c>
    </row>
    <row r="74" spans="1:11" x14ac:dyDescent="0.4">
      <c r="A74" s="1" t="s">
        <v>38</v>
      </c>
      <c r="B74" s="1" t="s">
        <v>39</v>
      </c>
      <c r="C74" s="1" t="s">
        <v>23</v>
      </c>
      <c r="D74" s="14">
        <f>NavDataRegion[[#This Row],[cantidad_minima]]+10</f>
        <v>143</v>
      </c>
      <c r="E74" s="11">
        <f>NavDataRegion[[#This Row],[Recuento_inicio_mes]]</f>
        <v>143</v>
      </c>
      <c r="F74">
        <v>5</v>
      </c>
      <c r="G74" s="1" t="s">
        <v>28</v>
      </c>
      <c r="H74" s="3" t="s">
        <v>242</v>
      </c>
      <c r="I74" s="13">
        <v>133</v>
      </c>
      <c r="J74" s="7">
        <v>2.6629800000000001</v>
      </c>
      <c r="K74" s="7">
        <f>NavDataRegion[[#This Row],[coste_por_litro (€)]]*NavDataRegion[[#This Row],[Envase_Lt/Kg]]</f>
        <v>13.314900000000002</v>
      </c>
    </row>
    <row r="75" spans="1:11" x14ac:dyDescent="0.4">
      <c r="A75" s="1" t="s">
        <v>36</v>
      </c>
      <c r="B75" s="1" t="s">
        <v>37</v>
      </c>
      <c r="C75" s="1" t="s">
        <v>23</v>
      </c>
      <c r="D75" s="14">
        <f>NavDataRegion[[#This Row],[cantidad_minima]]+10</f>
        <v>115</v>
      </c>
      <c r="E75" s="11">
        <f>NavDataRegion[[#This Row],[Recuento_inicio_mes]]</f>
        <v>115</v>
      </c>
      <c r="F75">
        <v>5</v>
      </c>
      <c r="G75" s="1" t="s">
        <v>28</v>
      </c>
      <c r="H75" s="3" t="s">
        <v>242</v>
      </c>
      <c r="I75" s="13">
        <v>105</v>
      </c>
      <c r="J75" s="7">
        <v>1.3759999999999999</v>
      </c>
      <c r="K75" s="7">
        <f>NavDataRegion[[#This Row],[coste_por_litro (€)]]*NavDataRegion[[#This Row],[Envase_Lt/Kg]]</f>
        <v>6.879999999999999</v>
      </c>
    </row>
    <row r="76" spans="1:11" x14ac:dyDescent="0.4">
      <c r="A76" s="1" t="s">
        <v>235</v>
      </c>
      <c r="B76" s="1" t="s">
        <v>236</v>
      </c>
      <c r="C76" s="1" t="s">
        <v>23</v>
      </c>
      <c r="D76" s="14">
        <f>NavDataRegion[[#This Row],[cantidad_minima]]+10</f>
        <v>211</v>
      </c>
      <c r="E76" s="11">
        <f>NavDataRegion[[#This Row],[Recuento_inicio_mes]]</f>
        <v>211</v>
      </c>
      <c r="F76">
        <v>1</v>
      </c>
      <c r="G76" s="1" t="s">
        <v>28</v>
      </c>
      <c r="H76" s="3" t="s">
        <v>242</v>
      </c>
      <c r="I76" s="13">
        <v>201</v>
      </c>
      <c r="J76" s="7">
        <v>3.0666899999999999</v>
      </c>
      <c r="K76" s="7">
        <f>NavDataRegion[[#This Row],[coste_por_litro (€)]]*NavDataRegion[[#This Row],[Envase_Lt/Kg]]</f>
        <v>3.0666899999999999</v>
      </c>
    </row>
    <row r="77" spans="1:11" x14ac:dyDescent="0.4">
      <c r="A77" s="1" t="s">
        <v>233</v>
      </c>
      <c r="B77" s="1" t="s">
        <v>234</v>
      </c>
      <c r="C77" s="1" t="s">
        <v>23</v>
      </c>
      <c r="D77" s="14">
        <f>NavDataRegion[[#This Row],[cantidad_minima]]+10</f>
        <v>295</v>
      </c>
      <c r="E77" s="11">
        <f>NavDataRegion[[#This Row],[Recuento_inicio_mes]]</f>
        <v>295</v>
      </c>
      <c r="F77">
        <v>1</v>
      </c>
      <c r="G77" s="1" t="s">
        <v>28</v>
      </c>
      <c r="H77" s="3" t="s">
        <v>242</v>
      </c>
      <c r="I77" s="13">
        <v>285</v>
      </c>
      <c r="J77" s="7">
        <v>1.6366000000000001</v>
      </c>
      <c r="K77" s="7">
        <f>NavDataRegion[[#This Row],[coste_por_litro (€)]]*NavDataRegion[[#This Row],[Envase_Lt/Kg]]</f>
        <v>1.6366000000000001</v>
      </c>
    </row>
    <row r="78" spans="1:11" x14ac:dyDescent="0.4">
      <c r="A78" s="1" t="s">
        <v>231</v>
      </c>
      <c r="B78" s="1" t="s">
        <v>232</v>
      </c>
      <c r="C78" s="1" t="s">
        <v>23</v>
      </c>
      <c r="D78" s="14">
        <f>NavDataRegion[[#This Row],[cantidad_minima]]+10</f>
        <v>165</v>
      </c>
      <c r="E78" s="11">
        <f>NavDataRegion[[#This Row],[Recuento_inicio_mes]]</f>
        <v>165</v>
      </c>
      <c r="F78">
        <v>1</v>
      </c>
      <c r="G78" s="1" t="s">
        <v>28</v>
      </c>
      <c r="H78" s="3" t="s">
        <v>242</v>
      </c>
      <c r="I78" s="13">
        <v>155</v>
      </c>
      <c r="J78" s="7">
        <v>2.7844000000000002</v>
      </c>
      <c r="K78" s="7">
        <f>NavDataRegion[[#This Row],[coste_por_litro (€)]]*NavDataRegion[[#This Row],[Envase_Lt/Kg]]</f>
        <v>2.7844000000000002</v>
      </c>
    </row>
    <row r="79" spans="1:11" x14ac:dyDescent="0.4">
      <c r="A79" s="1" t="s">
        <v>227</v>
      </c>
      <c r="B79" s="1" t="s">
        <v>228</v>
      </c>
      <c r="C79" s="1" t="s">
        <v>23</v>
      </c>
      <c r="D79" s="14">
        <f>NavDataRegion[[#This Row],[cantidad_minima]]+10</f>
        <v>165</v>
      </c>
      <c r="E79" s="11">
        <f>NavDataRegion[[#This Row],[Recuento_inicio_mes]]</f>
        <v>165</v>
      </c>
      <c r="F79">
        <v>1</v>
      </c>
      <c r="G79" s="1" t="s">
        <v>28</v>
      </c>
      <c r="H79" s="3" t="s">
        <v>242</v>
      </c>
      <c r="I79" s="13">
        <v>155</v>
      </c>
      <c r="J79" s="7">
        <v>2.8978799999999998</v>
      </c>
      <c r="K79" s="7">
        <f>NavDataRegion[[#This Row],[coste_por_litro (€)]]*NavDataRegion[[#This Row],[Envase_Lt/Kg]]</f>
        <v>2.8978799999999998</v>
      </c>
    </row>
    <row r="80" spans="1:11" x14ac:dyDescent="0.4">
      <c r="A80" s="1" t="s">
        <v>225</v>
      </c>
      <c r="B80" s="1" t="s">
        <v>226</v>
      </c>
      <c r="C80" s="1" t="s">
        <v>23</v>
      </c>
      <c r="D80" s="14">
        <f>NavDataRegion[[#This Row],[cantidad_minima]]+10</f>
        <v>265</v>
      </c>
      <c r="E80" s="11">
        <f>NavDataRegion[[#This Row],[Recuento_inicio_mes]]</f>
        <v>265</v>
      </c>
      <c r="F80">
        <v>1</v>
      </c>
      <c r="G80" s="1" t="s">
        <v>28</v>
      </c>
      <c r="H80" s="3" t="s">
        <v>242</v>
      </c>
      <c r="I80" s="13">
        <v>255</v>
      </c>
      <c r="J80" s="7">
        <v>2.79541</v>
      </c>
      <c r="K80" s="7">
        <f>NavDataRegion[[#This Row],[coste_por_litro (€)]]*NavDataRegion[[#This Row],[Envase_Lt/Kg]]</f>
        <v>2.79541</v>
      </c>
    </row>
    <row r="81" spans="1:11" x14ac:dyDescent="0.4">
      <c r="A81" s="1" t="s">
        <v>223</v>
      </c>
      <c r="B81" s="1" t="s">
        <v>224</v>
      </c>
      <c r="C81" s="1" t="s">
        <v>23</v>
      </c>
      <c r="D81" s="14">
        <f>NavDataRegion[[#This Row],[cantidad_minima]]+10</f>
        <v>137</v>
      </c>
      <c r="E81" s="11">
        <f>NavDataRegion[[#This Row],[Recuento_inicio_mes]]</f>
        <v>137</v>
      </c>
      <c r="F81">
        <v>1</v>
      </c>
      <c r="G81" s="1" t="s">
        <v>28</v>
      </c>
      <c r="H81" s="3" t="s">
        <v>242</v>
      </c>
      <c r="I81" s="13">
        <v>127</v>
      </c>
      <c r="J81" s="7">
        <v>2.6349300000000002</v>
      </c>
      <c r="K81" s="7">
        <f>NavDataRegion[[#This Row],[coste_por_litro (€)]]*NavDataRegion[[#This Row],[Envase_Lt/Kg]]</f>
        <v>2.6349300000000002</v>
      </c>
    </row>
    <row r="82" spans="1:11" x14ac:dyDescent="0.4">
      <c r="A82" s="1" t="s">
        <v>60</v>
      </c>
      <c r="B82" s="1" t="s">
        <v>61</v>
      </c>
      <c r="C82" s="1" t="s">
        <v>23</v>
      </c>
      <c r="D82" s="14">
        <f>NavDataRegion[[#This Row],[cantidad_minima]]+10</f>
        <v>211</v>
      </c>
      <c r="E82" s="11">
        <f>NavDataRegion[[#This Row],[Recuento_inicio_mes]]</f>
        <v>211</v>
      </c>
      <c r="F82">
        <v>1</v>
      </c>
      <c r="G82" s="1" t="s">
        <v>28</v>
      </c>
      <c r="H82" s="3" t="s">
        <v>242</v>
      </c>
      <c r="I82" s="13">
        <v>201</v>
      </c>
      <c r="J82" s="7">
        <v>3.0308299999999999</v>
      </c>
      <c r="K82" s="7">
        <f>NavDataRegion[[#This Row],[coste_por_litro (€)]]*NavDataRegion[[#This Row],[Envase_Lt/Kg]]</f>
        <v>3.0308299999999999</v>
      </c>
    </row>
    <row r="83" spans="1:11" x14ac:dyDescent="0.4">
      <c r="A83" s="1" t="s">
        <v>58</v>
      </c>
      <c r="B83" s="1" t="s">
        <v>59</v>
      </c>
      <c r="C83" s="1" t="s">
        <v>23</v>
      </c>
      <c r="D83" s="14">
        <f>NavDataRegion[[#This Row],[cantidad_minima]]+10</f>
        <v>163</v>
      </c>
      <c r="E83" s="11">
        <f>NavDataRegion[[#This Row],[Recuento_inicio_mes]]</f>
        <v>163</v>
      </c>
      <c r="F83">
        <v>1</v>
      </c>
      <c r="G83" s="1" t="s">
        <v>28</v>
      </c>
      <c r="H83" s="3" t="s">
        <v>242</v>
      </c>
      <c r="I83" s="13">
        <v>153</v>
      </c>
      <c r="J83" s="7">
        <v>1.33</v>
      </c>
      <c r="K83" s="7">
        <f>NavDataRegion[[#This Row],[coste_por_litro (€)]]*NavDataRegion[[#This Row],[Envase_Lt/Kg]]</f>
        <v>1.33</v>
      </c>
    </row>
    <row r="84" spans="1:11" x14ac:dyDescent="0.4">
      <c r="A84" s="1" t="s">
        <v>56</v>
      </c>
      <c r="B84" s="1" t="s">
        <v>57</v>
      </c>
      <c r="C84" s="1" t="s">
        <v>23</v>
      </c>
      <c r="D84" s="14">
        <f>NavDataRegion[[#This Row],[cantidad_minima]]+10</f>
        <v>271</v>
      </c>
      <c r="E84" s="11">
        <f>NavDataRegion[[#This Row],[Recuento_inicio_mes]]</f>
        <v>271</v>
      </c>
      <c r="F84">
        <v>1</v>
      </c>
      <c r="G84" s="1" t="s">
        <v>28</v>
      </c>
      <c r="H84" s="3" t="s">
        <v>242</v>
      </c>
      <c r="I84" s="13">
        <v>261</v>
      </c>
      <c r="J84" s="7">
        <v>2.24417</v>
      </c>
      <c r="K84" s="7">
        <f>NavDataRegion[[#This Row],[coste_por_litro (€)]]*NavDataRegion[[#This Row],[Envase_Lt/Kg]]</f>
        <v>2.24417</v>
      </c>
    </row>
    <row r="85" spans="1:11" x14ac:dyDescent="0.4">
      <c r="A85" s="1" t="s">
        <v>54</v>
      </c>
      <c r="B85" s="1" t="s">
        <v>55</v>
      </c>
      <c r="C85" s="1" t="s">
        <v>23</v>
      </c>
      <c r="D85" s="14">
        <f>NavDataRegion[[#This Row],[cantidad_minima]]+10</f>
        <v>243</v>
      </c>
      <c r="E85" s="11">
        <f>NavDataRegion[[#This Row],[Recuento_inicio_mes]]</f>
        <v>243</v>
      </c>
      <c r="F85">
        <v>1</v>
      </c>
      <c r="G85" s="1" t="s">
        <v>28</v>
      </c>
      <c r="H85" s="3" t="s">
        <v>242</v>
      </c>
      <c r="I85" s="13">
        <v>233</v>
      </c>
      <c r="J85" s="7">
        <v>3.4608300000000001</v>
      </c>
      <c r="K85" s="7">
        <f>NavDataRegion[[#This Row],[coste_por_litro (€)]]*NavDataRegion[[#This Row],[Envase_Lt/Kg]]</f>
        <v>3.4608300000000001</v>
      </c>
    </row>
    <row r="86" spans="1:11" x14ac:dyDescent="0.4">
      <c r="A86" s="1" t="s">
        <v>52</v>
      </c>
      <c r="B86" s="1" t="s">
        <v>53</v>
      </c>
      <c r="C86" s="1" t="s">
        <v>23</v>
      </c>
      <c r="D86" s="14">
        <f>NavDataRegion[[#This Row],[cantidad_minima]]+10</f>
        <v>82</v>
      </c>
      <c r="E86" s="11">
        <f>NavDataRegion[[#This Row],[Recuento_inicio_mes]]</f>
        <v>82</v>
      </c>
      <c r="F86">
        <v>1</v>
      </c>
      <c r="G86" s="1" t="s">
        <v>28</v>
      </c>
      <c r="H86" s="3" t="s">
        <v>242</v>
      </c>
      <c r="I86" s="13">
        <v>72</v>
      </c>
      <c r="J86" s="7">
        <v>3.1170300000000002</v>
      </c>
      <c r="K86" s="7">
        <f>NavDataRegion[[#This Row],[coste_por_litro (€)]]*NavDataRegion[[#This Row],[Envase_Lt/Kg]]</f>
        <v>3.1170300000000002</v>
      </c>
    </row>
    <row r="87" spans="1:11" x14ac:dyDescent="0.4">
      <c r="A87" s="1" t="s">
        <v>74</v>
      </c>
      <c r="B87" s="1" t="s">
        <v>75</v>
      </c>
      <c r="C87" s="1" t="s">
        <v>23</v>
      </c>
      <c r="D87" s="14">
        <f>NavDataRegion[[#This Row],[cantidad_minima]]+10</f>
        <v>281</v>
      </c>
      <c r="E87" s="11">
        <f>NavDataRegion[[#This Row],[Recuento_inicio_mes]]</f>
        <v>281</v>
      </c>
      <c r="F87">
        <v>205</v>
      </c>
      <c r="G87" s="1" t="s">
        <v>26</v>
      </c>
      <c r="H87" s="6" t="s">
        <v>243</v>
      </c>
      <c r="I87" s="13">
        <v>271</v>
      </c>
      <c r="J87" s="7">
        <v>1.85429</v>
      </c>
      <c r="K87" s="7">
        <f>NavDataRegion[[#This Row],[coste_por_litro (€)]]*NavDataRegion[[#This Row],[Envase_Lt/Kg]]</f>
        <v>380.12945000000002</v>
      </c>
    </row>
    <row r="88" spans="1:11" x14ac:dyDescent="0.4">
      <c r="A88" s="1" t="s">
        <v>82</v>
      </c>
      <c r="B88" s="1" t="s">
        <v>83</v>
      </c>
      <c r="C88" s="1" t="s">
        <v>23</v>
      </c>
      <c r="D88" s="14">
        <f>NavDataRegion[[#This Row],[cantidad_minima]]+10</f>
        <v>123</v>
      </c>
      <c r="E88" s="11">
        <f>NavDataRegion[[#This Row],[Recuento_inicio_mes]]</f>
        <v>123</v>
      </c>
      <c r="F88">
        <v>60</v>
      </c>
      <c r="G88" s="1" t="s">
        <v>29</v>
      </c>
      <c r="H88" s="6" t="s">
        <v>243</v>
      </c>
      <c r="I88" s="13">
        <v>113</v>
      </c>
      <c r="J88" s="7">
        <v>2.1218300000000001</v>
      </c>
      <c r="K88" s="7">
        <f>NavDataRegion[[#This Row],[coste_por_litro (€)]]*NavDataRegion[[#This Row],[Envase_Lt/Kg]]</f>
        <v>127.30980000000001</v>
      </c>
    </row>
    <row r="89" spans="1:11" x14ac:dyDescent="0.4">
      <c r="A89" s="1" t="s">
        <v>80</v>
      </c>
      <c r="B89" s="1" t="s">
        <v>81</v>
      </c>
      <c r="C89" s="1" t="s">
        <v>23</v>
      </c>
      <c r="D89" s="14">
        <f>NavDataRegion[[#This Row],[cantidad_minima]]+10</f>
        <v>169</v>
      </c>
      <c r="E89" s="11">
        <f>NavDataRegion[[#This Row],[Recuento_inicio_mes]]</f>
        <v>169</v>
      </c>
      <c r="F89">
        <v>60</v>
      </c>
      <c r="G89" s="1" t="s">
        <v>29</v>
      </c>
      <c r="H89" s="6" t="s">
        <v>243</v>
      </c>
      <c r="I89" s="13">
        <v>159</v>
      </c>
      <c r="J89" s="7">
        <v>2.3837199999999998</v>
      </c>
      <c r="K89" s="7">
        <f>NavDataRegion[[#This Row],[coste_por_litro (€)]]*NavDataRegion[[#This Row],[Envase_Lt/Kg]]</f>
        <v>143.0232</v>
      </c>
    </row>
    <row r="90" spans="1:11" x14ac:dyDescent="0.4">
      <c r="A90" s="1" t="s">
        <v>76</v>
      </c>
      <c r="B90" s="1" t="s">
        <v>77</v>
      </c>
      <c r="C90" s="1" t="s">
        <v>23</v>
      </c>
      <c r="D90" s="14">
        <f>NavDataRegion[[#This Row],[cantidad_minima]]+10</f>
        <v>192</v>
      </c>
      <c r="E90" s="11">
        <f>NavDataRegion[[#This Row],[Recuento_inicio_mes]]</f>
        <v>192</v>
      </c>
      <c r="F90">
        <v>60</v>
      </c>
      <c r="G90" s="1" t="s">
        <v>29</v>
      </c>
      <c r="H90" s="6" t="s">
        <v>243</v>
      </c>
      <c r="I90" s="13">
        <v>182</v>
      </c>
      <c r="J90" s="7">
        <v>3.6866699999999999</v>
      </c>
      <c r="K90" s="7">
        <f>NavDataRegion[[#This Row],[coste_por_litro (€)]]*NavDataRegion[[#This Row],[Envase_Lt/Kg]]</f>
        <v>221.2002</v>
      </c>
    </row>
    <row r="91" spans="1:11" x14ac:dyDescent="0.4">
      <c r="A91" s="1" t="s">
        <v>32</v>
      </c>
      <c r="B91" s="1" t="s">
        <v>33</v>
      </c>
      <c r="C91" s="1" t="s">
        <v>23</v>
      </c>
      <c r="D91" s="14">
        <f>NavDataRegion[[#This Row],[cantidad_minima]]+10</f>
        <v>268</v>
      </c>
      <c r="E91" s="11">
        <f>NavDataRegion[[#This Row],[Recuento_inicio_mes]]</f>
        <v>268</v>
      </c>
      <c r="F91">
        <v>20</v>
      </c>
      <c r="G91" s="1" t="s">
        <v>24</v>
      </c>
      <c r="H91" s="6" t="s">
        <v>243</v>
      </c>
      <c r="I91" s="13">
        <v>258</v>
      </c>
      <c r="J91" s="7">
        <v>2.677</v>
      </c>
      <c r="K91" s="7">
        <f>NavDataRegion[[#This Row],[coste_por_litro (€)]]*NavDataRegion[[#This Row],[Envase_Lt/Kg]]</f>
        <v>53.54</v>
      </c>
    </row>
    <row r="92" spans="1:11" x14ac:dyDescent="0.4">
      <c r="A92" s="1" t="s">
        <v>86</v>
      </c>
      <c r="B92" s="1" t="s">
        <v>87</v>
      </c>
      <c r="C92" s="1" t="s">
        <v>23</v>
      </c>
      <c r="D92" s="14">
        <f>NavDataRegion[[#This Row],[cantidad_minima]]+10</f>
        <v>237</v>
      </c>
      <c r="E92" s="11">
        <f>NavDataRegion[[#This Row],[Recuento_inicio_mes]]</f>
        <v>237</v>
      </c>
      <c r="F92">
        <v>5</v>
      </c>
      <c r="G92" s="1" t="s">
        <v>28</v>
      </c>
      <c r="H92" s="6" t="s">
        <v>243</v>
      </c>
      <c r="I92" s="13">
        <v>227</v>
      </c>
      <c r="J92" s="7">
        <v>2.1110000000000002</v>
      </c>
      <c r="K92" s="7">
        <f>NavDataRegion[[#This Row],[coste_por_litro (€)]]*NavDataRegion[[#This Row],[Envase_Lt/Kg]]</f>
        <v>10.555000000000001</v>
      </c>
    </row>
    <row r="93" spans="1:11" x14ac:dyDescent="0.4">
      <c r="A93" s="1" t="s">
        <v>62</v>
      </c>
      <c r="B93" s="1" t="s">
        <v>63</v>
      </c>
      <c r="C93" s="1" t="s">
        <v>23</v>
      </c>
      <c r="D93" s="14">
        <f>NavDataRegion[[#This Row],[cantidad_minima]]+10</f>
        <v>210</v>
      </c>
      <c r="E93" s="11">
        <f>NavDataRegion[[#This Row],[Recuento_inicio_mes]]</f>
        <v>210</v>
      </c>
      <c r="F93">
        <v>1</v>
      </c>
      <c r="G93" s="1" t="s">
        <v>28</v>
      </c>
      <c r="H93" s="6" t="s">
        <v>243</v>
      </c>
      <c r="I93" s="13">
        <v>200</v>
      </c>
      <c r="J93" s="7">
        <v>3.1313300000000002</v>
      </c>
      <c r="K93" s="7">
        <f>NavDataRegion[[#This Row],[coste_por_litro (€)]]*NavDataRegion[[#This Row],[Envase_Lt/Kg]]</f>
        <v>3.1313300000000002</v>
      </c>
    </row>
    <row r="94" spans="1:11" x14ac:dyDescent="0.4">
      <c r="A94" s="1" t="s">
        <v>153</v>
      </c>
      <c r="B94" s="1" t="s">
        <v>154</v>
      </c>
      <c r="C94" s="1" t="s">
        <v>23</v>
      </c>
      <c r="D94" s="14">
        <f>NavDataRegion[[#This Row],[cantidad_minima]]+10</f>
        <v>203</v>
      </c>
      <c r="E94" s="11">
        <f>NavDataRegion[[#This Row],[Recuento_inicio_mes]]</f>
        <v>203</v>
      </c>
      <c r="F94">
        <v>205</v>
      </c>
      <c r="G94" s="1" t="s">
        <v>26</v>
      </c>
      <c r="H94" s="5" t="s">
        <v>248</v>
      </c>
      <c r="I94" s="13">
        <v>193</v>
      </c>
      <c r="J94" s="7">
        <v>2.8117100000000002</v>
      </c>
      <c r="K94" s="7">
        <f>NavDataRegion[[#This Row],[coste_por_litro (€)]]*NavDataRegion[[#This Row],[Envase_Lt/Kg]]</f>
        <v>576.40055000000007</v>
      </c>
    </row>
    <row r="95" spans="1:11" x14ac:dyDescent="0.4">
      <c r="A95" s="1" t="s">
        <v>175</v>
      </c>
      <c r="B95" s="1" t="s">
        <v>176</v>
      </c>
      <c r="C95" s="1" t="s">
        <v>23</v>
      </c>
      <c r="D95" s="14">
        <f>NavDataRegion[[#This Row],[cantidad_minima]]+10</f>
        <v>151</v>
      </c>
      <c r="E95" s="11">
        <f>NavDataRegion[[#This Row],[Recuento_inicio_mes]]</f>
        <v>151</v>
      </c>
      <c r="F95">
        <v>20</v>
      </c>
      <c r="G95" s="1" t="s">
        <v>24</v>
      </c>
      <c r="H95" s="5" t="s">
        <v>248</v>
      </c>
      <c r="I95" s="13">
        <v>141</v>
      </c>
      <c r="J95" s="7">
        <v>2.00563</v>
      </c>
      <c r="K95" s="7">
        <f>NavDataRegion[[#This Row],[coste_por_litro (€)]]*NavDataRegion[[#This Row],[Envase_Lt/Kg]]</f>
        <v>40.1126</v>
      </c>
    </row>
    <row r="96" spans="1:11" x14ac:dyDescent="0.4">
      <c r="A96" s="1" t="s">
        <v>84</v>
      </c>
      <c r="B96" s="1" t="s">
        <v>85</v>
      </c>
      <c r="C96" s="1" t="s">
        <v>23</v>
      </c>
      <c r="D96" s="14">
        <f>NavDataRegion[[#This Row],[cantidad_minima]]+10</f>
        <v>76</v>
      </c>
      <c r="E96" s="11">
        <f>NavDataRegion[[#This Row],[Recuento_inicio_mes]]</f>
        <v>76</v>
      </c>
      <c r="F96">
        <v>20</v>
      </c>
      <c r="G96" s="1" t="s">
        <v>24</v>
      </c>
      <c r="H96" s="5" t="s">
        <v>248</v>
      </c>
      <c r="I96" s="13">
        <v>66</v>
      </c>
      <c r="J96" s="7">
        <v>1.1850000000000001</v>
      </c>
      <c r="K96" s="7">
        <f>NavDataRegion[[#This Row],[coste_por_litro (€)]]*NavDataRegion[[#This Row],[Envase_Lt/Kg]]</f>
        <v>23.700000000000003</v>
      </c>
    </row>
    <row r="97" spans="1:11" x14ac:dyDescent="0.4">
      <c r="A97" s="1" t="s">
        <v>201</v>
      </c>
      <c r="B97" s="1" t="s">
        <v>202</v>
      </c>
      <c r="C97" s="1" t="s">
        <v>23</v>
      </c>
      <c r="D97" s="14">
        <f>NavDataRegion[[#This Row],[cantidad_minima]]+10</f>
        <v>213</v>
      </c>
      <c r="E97" s="11">
        <f>NavDataRegion[[#This Row],[Recuento_inicio_mes]]</f>
        <v>213</v>
      </c>
      <c r="F97">
        <v>5</v>
      </c>
      <c r="G97" s="1" t="s">
        <v>28</v>
      </c>
      <c r="H97" s="5" t="s">
        <v>248</v>
      </c>
      <c r="I97" s="13">
        <v>203</v>
      </c>
      <c r="J97" s="7">
        <v>3.0554999999999999</v>
      </c>
      <c r="K97" s="7">
        <f>NavDataRegion[[#This Row],[coste_por_litro (€)]]*NavDataRegion[[#This Row],[Envase_Lt/Kg]]</f>
        <v>15.2775</v>
      </c>
    </row>
    <row r="98" spans="1:11" x14ac:dyDescent="0.4">
      <c r="A98" s="1" t="s">
        <v>187</v>
      </c>
      <c r="B98" s="1" t="s">
        <v>188</v>
      </c>
      <c r="C98" s="1" t="s">
        <v>23</v>
      </c>
      <c r="D98" s="14">
        <f>NavDataRegion[[#This Row],[cantidad_minima]]+10</f>
        <v>108</v>
      </c>
      <c r="E98" s="11">
        <f>NavDataRegion[[#This Row],[Recuento_inicio_mes]]</f>
        <v>108</v>
      </c>
      <c r="F98">
        <v>5</v>
      </c>
      <c r="G98" s="1" t="s">
        <v>28</v>
      </c>
      <c r="H98" s="5" t="s">
        <v>248</v>
      </c>
      <c r="I98" s="13">
        <v>98</v>
      </c>
      <c r="J98" s="7">
        <v>5.31</v>
      </c>
      <c r="K98" s="7">
        <f>NavDataRegion[[#This Row],[coste_por_litro (€)]]*NavDataRegion[[#This Row],[Envase_Lt/Kg]]</f>
        <v>26.549999999999997</v>
      </c>
    </row>
    <row r="99" spans="1:11" x14ac:dyDescent="0.4">
      <c r="A99" s="1" t="s">
        <v>88</v>
      </c>
      <c r="B99" s="1" t="s">
        <v>89</v>
      </c>
      <c r="C99" s="1" t="s">
        <v>23</v>
      </c>
      <c r="D99" s="14">
        <f>NavDataRegion[[#This Row],[cantidad_minima]]+10</f>
        <v>269</v>
      </c>
      <c r="E99" s="11">
        <f>NavDataRegion[[#This Row],[Recuento_inicio_mes]]</f>
        <v>269</v>
      </c>
      <c r="F99">
        <v>5</v>
      </c>
      <c r="G99" s="1" t="s">
        <v>27</v>
      </c>
      <c r="H99" s="5" t="s">
        <v>248</v>
      </c>
      <c r="I99" s="13">
        <v>259</v>
      </c>
      <c r="J99" s="7">
        <v>1.1956</v>
      </c>
      <c r="K99" s="7">
        <f>NavDataRegion[[#This Row],[coste_por_litro (€)]]*NavDataRegion[[#This Row],[Envase_Lt/Kg]]</f>
        <v>5.9779999999999998</v>
      </c>
    </row>
    <row r="100" spans="1:11" x14ac:dyDescent="0.4">
      <c r="A100" s="1" t="s">
        <v>50</v>
      </c>
      <c r="B100" s="1" t="s">
        <v>51</v>
      </c>
      <c r="C100" s="1" t="s">
        <v>23</v>
      </c>
      <c r="D100" s="14">
        <f>NavDataRegion[[#This Row],[cantidad_minima]]+10</f>
        <v>96</v>
      </c>
      <c r="E100" s="11">
        <f>NavDataRegion[[#This Row],[Recuento_inicio_mes]]</f>
        <v>96</v>
      </c>
      <c r="F100">
        <v>5</v>
      </c>
      <c r="G100" s="1" t="s">
        <v>28</v>
      </c>
      <c r="H100" s="5" t="s">
        <v>248</v>
      </c>
      <c r="I100" s="13">
        <v>86</v>
      </c>
      <c r="J100" s="7">
        <v>2.34</v>
      </c>
      <c r="K100" s="7">
        <f>NavDataRegion[[#This Row],[coste_por_litro (€)]]*NavDataRegion[[#This Row],[Envase_Lt/Kg]]</f>
        <v>11.7</v>
      </c>
    </row>
    <row r="101" spans="1:11" x14ac:dyDescent="0.4">
      <c r="A101" s="1" t="s">
        <v>229</v>
      </c>
      <c r="B101" s="1" t="s">
        <v>230</v>
      </c>
      <c r="C101" s="1" t="s">
        <v>23</v>
      </c>
      <c r="D101" s="14">
        <f>NavDataRegion[[#This Row],[cantidad_minima]]+10</f>
        <v>131</v>
      </c>
      <c r="E101" s="11">
        <f>NavDataRegion[[#This Row],[Recuento_inicio_mes]]</f>
        <v>131</v>
      </c>
      <c r="F101">
        <v>1</v>
      </c>
      <c r="G101" s="1" t="s">
        <v>28</v>
      </c>
      <c r="H101" s="5" t="s">
        <v>248</v>
      </c>
      <c r="I101" s="13">
        <v>121</v>
      </c>
      <c r="J101" s="7">
        <v>2.4628299999999999</v>
      </c>
      <c r="K101" s="7">
        <f>NavDataRegion[[#This Row],[coste_por_litro (€)]]*NavDataRegion[[#This Row],[Envase_Lt/Kg]]</f>
        <v>2.4628299999999999</v>
      </c>
    </row>
    <row r="102" spans="1:11" x14ac:dyDescent="0.4">
      <c r="A102" s="1" t="s">
        <v>221</v>
      </c>
      <c r="B102" s="1" t="s">
        <v>222</v>
      </c>
      <c r="C102" s="1" t="s">
        <v>23</v>
      </c>
      <c r="D102" s="14">
        <f>NavDataRegion[[#This Row],[cantidad_minima]]+10</f>
        <v>265</v>
      </c>
      <c r="E102" s="11">
        <f>NavDataRegion[[#This Row],[Recuento_inicio_mes]]</f>
        <v>265</v>
      </c>
      <c r="F102">
        <v>1</v>
      </c>
      <c r="G102" s="1" t="s">
        <v>28</v>
      </c>
      <c r="H102" s="5" t="s">
        <v>248</v>
      </c>
      <c r="I102" s="13">
        <v>255</v>
      </c>
      <c r="J102" s="7">
        <v>3.97</v>
      </c>
      <c r="K102" s="7">
        <f>NavDataRegion[[#This Row],[coste_por_litro (€)]]*NavDataRegion[[#This Row],[Envase_Lt/Kg]]</f>
        <v>3.97</v>
      </c>
    </row>
    <row r="103" spans="1:11" x14ac:dyDescent="0.4">
      <c r="A103" s="1" t="s">
        <v>219</v>
      </c>
      <c r="B103" s="1" t="s">
        <v>220</v>
      </c>
      <c r="C103" s="1" t="s">
        <v>23</v>
      </c>
      <c r="D103" s="14">
        <f>NavDataRegion[[#This Row],[cantidad_minima]]+10</f>
        <v>190</v>
      </c>
      <c r="E103" s="11">
        <f>NavDataRegion[[#This Row],[Recuento_inicio_mes]]</f>
        <v>190</v>
      </c>
      <c r="F103">
        <v>1</v>
      </c>
      <c r="G103" s="1" t="s">
        <v>28</v>
      </c>
      <c r="H103" s="5" t="s">
        <v>248</v>
      </c>
      <c r="I103" s="13">
        <v>180</v>
      </c>
      <c r="J103" s="7">
        <v>3.97417</v>
      </c>
      <c r="K103" s="7">
        <f>NavDataRegion[[#This Row],[coste_por_litro (€)]]*NavDataRegion[[#This Row],[Envase_Lt/Kg]]</f>
        <v>3.97417</v>
      </c>
    </row>
    <row r="104" spans="1:11" x14ac:dyDescent="0.4">
      <c r="A104" s="1" t="s">
        <v>64</v>
      </c>
      <c r="B104" s="1" t="s">
        <v>65</v>
      </c>
      <c r="C104" s="1" t="s">
        <v>23</v>
      </c>
      <c r="D104" s="14">
        <f>NavDataRegion[[#This Row],[cantidad_minima]]+10</f>
        <v>79</v>
      </c>
      <c r="E104" s="11">
        <f>NavDataRegion[[#This Row],[Recuento_inicio_mes]]</f>
        <v>79</v>
      </c>
      <c r="F104">
        <v>1</v>
      </c>
      <c r="G104" s="1" t="s">
        <v>28</v>
      </c>
      <c r="H104" s="5" t="s">
        <v>248</v>
      </c>
      <c r="I104" s="13">
        <v>69</v>
      </c>
      <c r="J104" s="7">
        <v>3.6589399999999999</v>
      </c>
      <c r="K104" s="7">
        <f>NavDataRegion[[#This Row],[coste_por_litro (€)]]*NavDataRegion[[#This Row],[Envase_Lt/Kg]]</f>
        <v>3.6589399999999999</v>
      </c>
    </row>
    <row r="119" ht="24" customHeight="1" x14ac:dyDescent="0.4"/>
    <row r="121" ht="33" customHeight="1" x14ac:dyDescent="0.4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B0C9-F8A1-49E4-90FE-163A641BB117}">
  <dimension ref="A1:Z6"/>
  <sheetViews>
    <sheetView zoomScaleNormal="100" workbookViewId="0">
      <selection activeCell="B12" sqref="B12"/>
    </sheetView>
  </sheetViews>
  <sheetFormatPr baseColWidth="10" defaultRowHeight="14.6" x14ac:dyDescent="0.4"/>
  <cols>
    <col min="1" max="1" width="14.07421875" customWidth="1"/>
    <col min="2" max="2" width="42.4609375" customWidth="1"/>
    <col min="3" max="3" width="34.84375" customWidth="1"/>
    <col min="4" max="4" width="25.07421875" customWidth="1"/>
    <col min="5" max="5" width="28.53515625" customWidth="1"/>
    <col min="6" max="6" width="31.69140625" customWidth="1"/>
  </cols>
  <sheetData>
    <row r="1" spans="1:26" x14ac:dyDescent="0.4">
      <c r="A1" s="1" t="s">
        <v>253</v>
      </c>
      <c r="B1" s="1" t="s">
        <v>0</v>
      </c>
      <c r="C1" s="1" t="s">
        <v>1</v>
      </c>
      <c r="D1" s="1" t="s">
        <v>255</v>
      </c>
      <c r="E1" s="1" t="s">
        <v>254</v>
      </c>
      <c r="F1" s="1" t="s">
        <v>2</v>
      </c>
    </row>
    <row r="2" spans="1:26" x14ac:dyDescent="0.4">
      <c r="A2" s="2" t="s">
        <v>240</v>
      </c>
      <c r="B2" s="2" t="s">
        <v>5</v>
      </c>
      <c r="C2" s="2" t="s">
        <v>6</v>
      </c>
      <c r="D2" s="2" t="s">
        <v>4</v>
      </c>
      <c r="E2" s="2" t="s">
        <v>21</v>
      </c>
      <c r="F2" s="2" t="s">
        <v>7</v>
      </c>
    </row>
    <row r="3" spans="1:26" x14ac:dyDescent="0.4">
      <c r="A3" s="4" t="s">
        <v>241</v>
      </c>
      <c r="B3" s="4" t="s">
        <v>9</v>
      </c>
      <c r="C3" s="4" t="s">
        <v>10</v>
      </c>
      <c r="D3" s="4" t="s">
        <v>8</v>
      </c>
      <c r="E3" s="4">
        <v>936822220</v>
      </c>
      <c r="F3" s="4" t="s">
        <v>11</v>
      </c>
    </row>
    <row r="4" spans="1:26" x14ac:dyDescent="0.4">
      <c r="A4" s="3" t="s">
        <v>242</v>
      </c>
      <c r="B4" s="3" t="s">
        <v>12</v>
      </c>
      <c r="C4" s="3" t="s">
        <v>13</v>
      </c>
      <c r="D4" s="3" t="s">
        <v>14</v>
      </c>
      <c r="E4" s="3" t="s">
        <v>20</v>
      </c>
      <c r="F4" s="3" t="s">
        <v>15</v>
      </c>
    </row>
    <row r="5" spans="1:26" x14ac:dyDescent="0.4">
      <c r="A5" s="6" t="s">
        <v>243</v>
      </c>
      <c r="B5" s="6" t="s">
        <v>16</v>
      </c>
      <c r="C5" s="6" t="s">
        <v>17</v>
      </c>
      <c r="D5" s="6" t="s">
        <v>3</v>
      </c>
      <c r="E5" s="6" t="s">
        <v>19</v>
      </c>
      <c r="F5" s="6" t="s">
        <v>18</v>
      </c>
    </row>
    <row r="6" spans="1:26" s="5" customFormat="1" x14ac:dyDescent="0.4">
      <c r="A6" s="5">
        <v>5</v>
      </c>
      <c r="B6" s="5" t="s">
        <v>247</v>
      </c>
      <c r="C6" s="5" t="s">
        <v>244</v>
      </c>
      <c r="D6" s="5" t="s">
        <v>4</v>
      </c>
      <c r="E6" s="5" t="s">
        <v>245</v>
      </c>
      <c r="F6" s="5" t="s">
        <v>246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</vt:lpstr>
      <vt:lpstr>proveedores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Yirka</dc:creator>
  <cp:lastModifiedBy>Yirka Contreras</cp:lastModifiedBy>
  <dcterms:created xsi:type="dcterms:W3CDTF">2023-01-30T13:09:44Z</dcterms:created>
  <dcterms:modified xsi:type="dcterms:W3CDTF">2023-03-01T18:12:46Z</dcterms:modified>
</cp:coreProperties>
</file>