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mily Happy\Downloads\"/>
    </mc:Choice>
  </mc:AlternateContent>
  <bookViews>
    <workbookView xWindow="0" yWindow="0" windowWidth="20490" windowHeight="7650" firstSheet="7" activeTab="11"/>
  </bookViews>
  <sheets>
    <sheet name="CADAVERES 2014" sheetId="1" r:id="rId1"/>
    <sheet name="CADAVERES 2015" sheetId="2" r:id="rId2"/>
    <sheet name="CADAVERES 2016" sheetId="3" r:id="rId3"/>
    <sheet name="CADAVERES 2017" sheetId="4" r:id="rId4"/>
    <sheet name="CADAVERES 2018" sheetId="5" r:id="rId5"/>
    <sheet name="CADAVERES 2019" sheetId="6" r:id="rId6"/>
    <sheet name="CADAVERES 2020" sheetId="7" r:id="rId7"/>
    <sheet name="CADAVERES 2021" sheetId="8" r:id="rId8"/>
    <sheet name="CADAVERES 2022" sheetId="9" r:id="rId9"/>
    <sheet name="CADAVERES 2023" sheetId="10" r:id="rId10"/>
    <sheet name="CADAVERES 2024" sheetId="11" r:id="rId11"/>
    <sheet name="CADAVERES 2025" sheetId="12" r:id="rId12"/>
    <sheet name="CASOS REMITIDOS A PEREIRA" sheetId="13" r:id="rId13"/>
    <sheet name="SIRDEC" sheetId="14" r:id="rId14"/>
    <sheet name="GENETICA 2DA MX" sheetId="15" r:id="rId15"/>
    <sheet name="casos ENTREGADOS" sheetId="16" r:id="rId16"/>
  </sheets>
  <definedNames>
    <definedName name="_xlnm._FilterDatabase" localSheetId="1" hidden="1">'CADAVERES 2015'!$C$2:$BP$77</definedName>
    <definedName name="_xlnm._FilterDatabase" localSheetId="2" hidden="1">'CADAVERES 2016'!$C$2:$BR$116</definedName>
    <definedName name="_xlnm._FilterDatabase" localSheetId="3" hidden="1">'CADAVERES 2017'!$C$2:$BT$60</definedName>
    <definedName name="_xlnm._FilterDatabase" localSheetId="4" hidden="1">'CADAVERES 2018'!$C$2:$BM$80</definedName>
    <definedName name="_xlnm._FilterDatabase" localSheetId="5" hidden="1">'CADAVERES 2019'!$A$2:$BK$65</definedName>
    <definedName name="_xlnm._FilterDatabase" localSheetId="6" hidden="1">'CADAVERES 2020'!$A$2:$AN$23</definedName>
    <definedName name="_xlnm._FilterDatabase" localSheetId="7" hidden="1">'CADAVERES 2021'!$A$2:$AQ$68</definedName>
    <definedName name="_xlnm._FilterDatabase" localSheetId="8" hidden="1">'CADAVERES 2022'!$A$2:$AV$126</definedName>
    <definedName name="_xlnm._FilterDatabase" localSheetId="9" hidden="1">'CADAVERES 2023'!$A$2:$AT$42</definedName>
    <definedName name="_xlnm._FilterDatabase" localSheetId="10" hidden="1">'CADAVERES 2024'!$A$2:$AT$58</definedName>
    <definedName name="_xlnm._FilterDatabase" localSheetId="11" hidden="1">'CADAVERES 2025'!$A$2:$AK$2</definedName>
    <definedName name="_xlnm._FilterDatabase" localSheetId="12" hidden="1">'CASOS REMITIDOS A PEREIRA'!$A$2:$E$57</definedName>
    <definedName name="_xlnm._FilterDatabase" localSheetId="13" hidden="1">SIRDEC!$B$4:$AP$65</definedName>
  </definedNames>
  <calcPr calcId="162913"/>
</workbook>
</file>

<file path=xl/calcChain.xml><?xml version="1.0" encoding="utf-8"?>
<calcChain xmlns="http://schemas.openxmlformats.org/spreadsheetml/2006/main">
  <c r="B31" i="12" l="1"/>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3" i="7"/>
  <c r="B22" i="7"/>
  <c r="B21" i="7"/>
  <c r="B20" i="7"/>
  <c r="B19" i="7"/>
  <c r="B18" i="7"/>
  <c r="B17" i="7"/>
  <c r="B16" i="7"/>
  <c r="B15" i="7"/>
  <c r="B14" i="7"/>
  <c r="B13" i="7"/>
  <c r="B12" i="7"/>
  <c r="B11" i="7"/>
  <c r="B10" i="7"/>
  <c r="B9" i="7"/>
  <c r="B8" i="7"/>
  <c r="B7" i="7"/>
  <c r="B6" i="7"/>
  <c r="B5" i="7"/>
  <c r="B4" i="7"/>
  <c r="B3" i="7"/>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<sst xmlns="http://schemas.openxmlformats.org/spreadsheetml/2006/main" count="14908" uniqueCount="4048">
  <si>
    <t>CONSECUTIVO</t>
  </si>
  <si>
    <t>CASO LIMS</t>
  </si>
  <si>
    <t>CASO</t>
  </si>
  <si>
    <t>NOMBRE OCCISO</t>
  </si>
  <si>
    <t>TIPO MUESTRA</t>
  </si>
  <si>
    <t>LEY</t>
  </si>
  <si>
    <t>RADICADO</t>
  </si>
  <si>
    <t>MUNICIPIO EXHUMACION</t>
  </si>
  <si>
    <t>DEPARTAMENTO</t>
  </si>
  <si>
    <t>TIPO DE AUT</t>
  </si>
  <si>
    <t>NUMERO AUT</t>
  </si>
  <si>
    <t>CIUDAD AUT</t>
  </si>
  <si>
    <t>AUTORIDAD</t>
  </si>
  <si>
    <t>TAREAS PENDIENTES</t>
  </si>
  <si>
    <t>ESTADO</t>
  </si>
  <si>
    <t>INGRESO AL LIMS</t>
  </si>
  <si>
    <t>OBSERVACIONES ESTADO</t>
  </si>
  <si>
    <t xml:space="preserve"> ORDEN DE TRABAJO SIG</t>
  </si>
  <si>
    <t>RESPONSABLE LIMPIEZA Y ROTULADO</t>
  </si>
  <si>
    <t>SE REALIZO INDIVIDUALIZACION</t>
  </si>
  <si>
    <t>ANTROPOLOGO</t>
  </si>
  <si>
    <t>INFORME ANTRO</t>
  </si>
  <si>
    <t>MEDICO</t>
  </si>
  <si>
    <t>No INFORME MED</t>
  </si>
  <si>
    <t>ODONTOLOGO</t>
  </si>
  <si>
    <t>INFORME ODO</t>
  </si>
  <si>
    <t xml:space="preserve">IMPRIMIO PARA REMISION INFORME INTERDISCIPLINARIO </t>
  </si>
  <si>
    <t>MX FAMILIARES ADN</t>
  </si>
  <si>
    <t>MX OSEA ADN</t>
  </si>
  <si>
    <t>MX DENTAL ADN</t>
  </si>
  <si>
    <t>OT VICTOR</t>
  </si>
  <si>
    <t>OT JUAN ESTEBAN</t>
  </si>
  <si>
    <t>2da MX</t>
  </si>
  <si>
    <t>3RA MX</t>
  </si>
  <si>
    <t>CRUCE CODIS</t>
  </si>
  <si>
    <t>INFORME ADN</t>
  </si>
  <si>
    <t>MT FOT</t>
  </si>
  <si>
    <t>No INFORME FOT</t>
  </si>
  <si>
    <t>FUNCIONARIO FOT</t>
  </si>
  <si>
    <t>FECHA IDENT</t>
  </si>
  <si>
    <t>RESULTADO IDENT</t>
  </si>
  <si>
    <t>DICTAMEN IDENT</t>
  </si>
  <si>
    <t>PERITO IDENT</t>
  </si>
  <si>
    <t>INSTITUCION IDENT</t>
  </si>
  <si>
    <t>FECHA ENTREGA DE RESTOS</t>
  </si>
  <si>
    <t>OFICIO ENTREGA DE RESTOS</t>
  </si>
  <si>
    <t>AÑO ENTREGA DE RESTOS</t>
  </si>
  <si>
    <t>OFICIO REMISION BALISTICA</t>
  </si>
  <si>
    <t>INFORME BALISTICA</t>
  </si>
  <si>
    <t>OBSERVACIONES BALISTICA</t>
  </si>
  <si>
    <t>REMISION A AUTORIDAD BALISTICA</t>
  </si>
  <si>
    <t>MORFOLOGIA</t>
  </si>
  <si>
    <t>SIRDEC</t>
  </si>
  <si>
    <t>SIBDES</t>
  </si>
  <si>
    <t>NOMBRE IDENTIDAD</t>
  </si>
  <si>
    <t>DOCUMENTO IDENTIDAD</t>
  </si>
  <si>
    <t>FECHA NACIMIENTO IDENTIDAD</t>
  </si>
  <si>
    <t>FECHA DESAPARICION IDENTIDAD</t>
  </si>
  <si>
    <t>SITIO DESAPARICION IDENTIDAD</t>
  </si>
  <si>
    <t>EDAD IDENTIDAD</t>
  </si>
  <si>
    <t>SEXO IDENTIDAD</t>
  </si>
  <si>
    <t>ESTATURA IDENTIDAD</t>
  </si>
  <si>
    <t>OCUPACION IDENTIDAD</t>
  </si>
  <si>
    <t>ESCOLARIDAD IDENTIDAD</t>
  </si>
  <si>
    <t>2014-1</t>
  </si>
  <si>
    <t xml:space="preserve">Jesus Enio Waldo Ibarguen </t>
  </si>
  <si>
    <t>OSEO</t>
  </si>
  <si>
    <t>273616001177200880081</t>
  </si>
  <si>
    <t>ISTMINA</t>
  </si>
  <si>
    <t>CHOCO</t>
  </si>
  <si>
    <t>FISCAL ESPECIALIZADO</t>
  </si>
  <si>
    <t>UNCDES</t>
  </si>
  <si>
    <t>fiscal asignado nuevo WILLIAM OTALVARO CUARTAS fiscal 169 especializado DH 315-5932565. FISCAL 106 DH Medellín</t>
  </si>
  <si>
    <t>ENTREGADO</t>
  </si>
  <si>
    <t>Argiro Quinto</t>
  </si>
  <si>
    <t>PATRICIA DIAZ</t>
  </si>
  <si>
    <t>GUILLERMO</t>
  </si>
  <si>
    <t>ANGELA</t>
  </si>
  <si>
    <t>ya lo remitio francis</t>
  </si>
  <si>
    <t>VICTOR</t>
  </si>
  <si>
    <t>2014-2</t>
  </si>
  <si>
    <t>Jesus Enio Waldo Ibarguen</t>
  </si>
  <si>
    <t>FAMILIAR</t>
  </si>
  <si>
    <t>2014-3</t>
  </si>
  <si>
    <t>RAMIRO U ORLANDO DE JS ARISTIZABAL SERNA</t>
  </si>
  <si>
    <t>050016000206201415309/SIJUF 1067357</t>
  </si>
  <si>
    <t>NARIÑO</t>
  </si>
  <si>
    <t>ANTIOQUIA</t>
  </si>
  <si>
    <t>FISCAL LOCAL</t>
  </si>
  <si>
    <t>MEDELLIN</t>
  </si>
  <si>
    <t>URI</t>
  </si>
  <si>
    <t>CODIS POSITIVO se debe revisar con el caso caracteristicas individualizantes para saber cual de los 2 casos corresponde</t>
  </si>
  <si>
    <t>POSITIVO</t>
  </si>
  <si>
    <t>FISCAL 29 ESPECIALIZADO</t>
  </si>
  <si>
    <t>FRANCIS NIÑO</t>
  </si>
  <si>
    <t>GABRIEL</t>
  </si>
  <si>
    <t xml:space="preserve">ANGELA </t>
  </si>
  <si>
    <t xml:space="preserve">VICTOR </t>
  </si>
  <si>
    <t>07-05-2025</t>
  </si>
  <si>
    <t>11-357798GE</t>
  </si>
  <si>
    <t>MARTHA ROA</t>
  </si>
  <si>
    <t>CTI BOGOTA</t>
  </si>
  <si>
    <t>INF5500641/31-01-2020</t>
  </si>
  <si>
    <t>2014D002656 Y 2014D002621</t>
  </si>
  <si>
    <t>2014-4</t>
  </si>
  <si>
    <t xml:space="preserve">Willinton Arenas Monsalve </t>
  </si>
  <si>
    <t>057906100194201480051</t>
  </si>
  <si>
    <t>TARAZA</t>
  </si>
  <si>
    <t>FISCAL SECCIONAL</t>
  </si>
  <si>
    <t>YENNY ARENAS-HMNA 3003245900- 3104759124-3002834027 Reina-Mamá</t>
  </si>
  <si>
    <t>SPOA DESAPARICION 050016000206201241491</t>
  </si>
  <si>
    <t>LESLY</t>
  </si>
  <si>
    <t>213</t>
  </si>
  <si>
    <t>5287292</t>
  </si>
  <si>
    <t>LUCELLY</t>
  </si>
  <si>
    <t>FISCAL 48 GAULA</t>
  </si>
  <si>
    <t>2014-5</t>
  </si>
  <si>
    <t>Willinton Arenas Monsalve</t>
  </si>
  <si>
    <t>2014-6</t>
  </si>
  <si>
    <t xml:space="preserve">Jose Jarol Suarez Morales  </t>
  </si>
  <si>
    <t>9448</t>
  </si>
  <si>
    <t>COCORNA</t>
  </si>
  <si>
    <t>FISCAL</t>
  </si>
  <si>
    <t>BOGOTA</t>
  </si>
  <si>
    <t>DH</t>
  </si>
  <si>
    <t>CEMENTERIO</t>
  </si>
  <si>
    <t>43</t>
  </si>
  <si>
    <t>FISCAL 46 DH-DIH BGTA</t>
  </si>
  <si>
    <t>2014-7</t>
  </si>
  <si>
    <t xml:space="preserve">Luis Carlos Hernandez Betancur </t>
  </si>
  <si>
    <t>351</t>
  </si>
  <si>
    <t>YARUMAL</t>
  </si>
  <si>
    <t>JYP</t>
  </si>
  <si>
    <t>CERT.DEF.81494301-5</t>
  </si>
  <si>
    <t>55</t>
  </si>
  <si>
    <t>212</t>
  </si>
  <si>
    <t>5287296</t>
  </si>
  <si>
    <t>FISCAL 091 JYT</t>
  </si>
  <si>
    <t>2014-8</t>
  </si>
  <si>
    <t>NO HUMANOS</t>
  </si>
  <si>
    <t>ANIMAL</t>
  </si>
  <si>
    <t>245</t>
  </si>
  <si>
    <t>SAN PEDRO DE URABA</t>
  </si>
  <si>
    <t>NO HUMANO</t>
  </si>
  <si>
    <t>DETERMINAR ESPECIE BIOLOGICA- CARBON</t>
  </si>
  <si>
    <t>NA</t>
  </si>
  <si>
    <t>2014-9</t>
  </si>
  <si>
    <t>2014-10</t>
  </si>
  <si>
    <t>Jose Jarol Suarez Morales</t>
  </si>
  <si>
    <t>2014-11</t>
  </si>
  <si>
    <t>CNI</t>
  </si>
  <si>
    <t>396</t>
  </si>
  <si>
    <t>SABANALARGA</t>
  </si>
  <si>
    <t>FOSA 1 ACTA 1</t>
  </si>
  <si>
    <t>PERFILADO</t>
  </si>
  <si>
    <t>Solicitan 2da mx ósea  MT 328</t>
  </si>
  <si>
    <t>56</t>
  </si>
  <si>
    <t>X</t>
  </si>
  <si>
    <t>5304373</t>
  </si>
  <si>
    <t>202</t>
  </si>
  <si>
    <t>5287298</t>
  </si>
  <si>
    <t>2014-12</t>
  </si>
  <si>
    <t>FOSA 2 ACTA 1</t>
  </si>
  <si>
    <t>57</t>
  </si>
  <si>
    <t>203</t>
  </si>
  <si>
    <t>5287313</t>
  </si>
  <si>
    <t>99/19-05-15</t>
  </si>
  <si>
    <t>INF 5502606/14-02-2020</t>
  </si>
  <si>
    <t>2014-13</t>
  </si>
  <si>
    <t xml:space="preserve">Wilmer Antonio Mora Gonzalez </t>
  </si>
  <si>
    <t>FOSA 3 ACTA 1</t>
  </si>
  <si>
    <t>Se envia solo como CNI ya llego rta perfilado pero llegaron  MX FAMILIAR y se envian a genetica se espera rta,se oficio solicitando la carta dental, pero no se hallo</t>
  </si>
  <si>
    <t>58</t>
  </si>
  <si>
    <t>204</t>
  </si>
  <si>
    <t>5287314</t>
  </si>
  <si>
    <t>FISCAL 091JT</t>
  </si>
  <si>
    <t>2014-14</t>
  </si>
  <si>
    <t>FOSA 4 ACTA 1</t>
  </si>
  <si>
    <t>Solicitan 3ra muestra MT452-10-06-16, Solicitan 2da mx ósea MT 201 inf 5302901.pide cruce
 este con la 15-2014, es un HUMERO, se envió 2da muestra a genetica</t>
  </si>
  <si>
    <t>59/452-10-06-16</t>
  </si>
  <si>
    <t>205</t>
  </si>
  <si>
    <t>5290367</t>
  </si>
  <si>
    <t>2014-15</t>
  </si>
  <si>
    <t>396 F5 A1</t>
  </si>
  <si>
    <t>FOSA 5 ACTA 1</t>
  </si>
  <si>
    <t>se pide cruzar con 14-2014 si son el mismo individuo</t>
  </si>
  <si>
    <t>78</t>
  </si>
  <si>
    <t>206</t>
  </si>
  <si>
    <t>5290368</t>
  </si>
  <si>
    <t>2014-16</t>
  </si>
  <si>
    <t>FOSA 5 ACTA 2</t>
  </si>
  <si>
    <t>Muestras  que no han llegado de Monteria</t>
  </si>
  <si>
    <t>79</t>
  </si>
  <si>
    <t>207</t>
  </si>
  <si>
    <t>5290369</t>
  </si>
  <si>
    <t>2014-17</t>
  </si>
  <si>
    <t>CARLOS ENRIQUE MONTES PEREZ</t>
  </si>
  <si>
    <t>FOSA 6 ACTA 1</t>
  </si>
  <si>
    <t>Llego inicialmente como ALEXANDER ARBOLEDA VASQUEZ, POR CODIS dio positivo para Carlos Enrique Montes Perez cc15387945, SPOA 050016000720201200132 FISCAL 47 Gaula</t>
  </si>
  <si>
    <t>60</t>
  </si>
  <si>
    <t>208</t>
  </si>
  <si>
    <t>5290370</t>
  </si>
  <si>
    <t>FISCAL 091JT MEDE</t>
  </si>
  <si>
    <t>SI 21-09-2015</t>
  </si>
  <si>
    <t>2012D003691/</t>
  </si>
  <si>
    <t>2014-18</t>
  </si>
  <si>
    <t>Luis Carlos Hernandez Betancur</t>
  </si>
  <si>
    <t>2014-19</t>
  </si>
  <si>
    <t>355</t>
  </si>
  <si>
    <t>SAN RAFAEL</t>
  </si>
  <si>
    <t>FRANCIS DESCARGO</t>
  </si>
  <si>
    <t>80</t>
  </si>
  <si>
    <t>5278456</t>
  </si>
  <si>
    <t>182</t>
  </si>
  <si>
    <t>5279925</t>
  </si>
  <si>
    <t>2014-20</t>
  </si>
  <si>
    <t>354</t>
  </si>
  <si>
    <t>SAN CARLOS</t>
  </si>
  <si>
    <t>81</t>
  </si>
  <si>
    <t>209</t>
  </si>
  <si>
    <t>5290371</t>
  </si>
  <si>
    <t>2014-21</t>
  </si>
  <si>
    <t>ROSA HERMINIA POSADA CANO</t>
  </si>
  <si>
    <t>82</t>
  </si>
  <si>
    <t>210</t>
  </si>
  <si>
    <t>5290372</t>
  </si>
  <si>
    <t>81551216-7</t>
  </si>
  <si>
    <t>2014-22</t>
  </si>
  <si>
    <t>ALEXANDER ARBOLEDA VASQUEZ</t>
  </si>
  <si>
    <t>ACTA 01 FOSA 03solicita 2da mx ósea MT 329, Aparece en SIRDEC 2009D017600, muerto e identificado por convenio 01/2010, esta en fosa 5898 de cementeri universal, inspección 2355,JIPM23, MTO 12-10-2003 se le informo a la autoridad en espera de respuesta, solicitan 3ra mx se esta estudiando el caso si es viable altamente erosionado el cuerpo</t>
  </si>
  <si>
    <t>83</t>
  </si>
  <si>
    <t>574-08-08-16 3ra MX</t>
  </si>
  <si>
    <t>5273284</t>
  </si>
  <si>
    <t>257</t>
  </si>
  <si>
    <t>5299543</t>
  </si>
  <si>
    <t>2014-23</t>
  </si>
  <si>
    <t>173</t>
  </si>
  <si>
    <t>5280431</t>
  </si>
  <si>
    <t>258</t>
  </si>
  <si>
    <t>5299544</t>
  </si>
  <si>
    <t>2014-24</t>
  </si>
  <si>
    <t>Wilmer Antonio Mora Gonzalez</t>
  </si>
  <si>
    <t>2014-25</t>
  </si>
  <si>
    <t>267</t>
  </si>
  <si>
    <t>NECOCLI</t>
  </si>
  <si>
    <t>165</t>
  </si>
  <si>
    <t>5280423</t>
  </si>
  <si>
    <t>187</t>
  </si>
  <si>
    <t>5281014</t>
  </si>
  <si>
    <t>119/10-06-2015</t>
  </si>
  <si>
    <t>2014-26</t>
  </si>
  <si>
    <t xml:space="preserve">Ediltrudis Fuentes Gaspar </t>
  </si>
  <si>
    <t xml:space="preserve">FOSA 2 ACTAS 1 </t>
  </si>
  <si>
    <t>el acta 2 quedo como caso 37/2015 y mx fmliar 04/2015</t>
  </si>
  <si>
    <t>EDUARDO</t>
  </si>
  <si>
    <t>170</t>
  </si>
  <si>
    <t>5282438</t>
  </si>
  <si>
    <t>211</t>
  </si>
  <si>
    <t>5290373</t>
  </si>
  <si>
    <t>FISCAL 91 JT</t>
  </si>
  <si>
    <t>2014-27</t>
  </si>
  <si>
    <t>171</t>
  </si>
  <si>
    <t>5280424</t>
  </si>
  <si>
    <t>188</t>
  </si>
  <si>
    <t>5281015</t>
  </si>
  <si>
    <t>2014-28</t>
  </si>
  <si>
    <t>101</t>
  </si>
  <si>
    <t>5274927</t>
  </si>
  <si>
    <t>161</t>
  </si>
  <si>
    <t>5276373</t>
  </si>
  <si>
    <t>120/10-06-2015</t>
  </si>
  <si>
    <t>2014-29</t>
  </si>
  <si>
    <t>ORLANDO ANTONIO ZUÑIGA VACUNARE</t>
  </si>
  <si>
    <t>POSITIVO POR CODIS</t>
  </si>
  <si>
    <t>118</t>
  </si>
  <si>
    <t>5277202</t>
  </si>
  <si>
    <t>172</t>
  </si>
  <si>
    <t>03-10-2015</t>
  </si>
  <si>
    <t>DRNROCC-LGEF-1504000318</t>
  </si>
  <si>
    <t>ALEXANDRA MILENA CUARTAS</t>
  </si>
  <si>
    <t>INML MEDELLIN</t>
  </si>
  <si>
    <t>FISCAL 220JT MED</t>
  </si>
  <si>
    <t>121/10-06-2015</t>
  </si>
  <si>
    <t>2014-30</t>
  </si>
  <si>
    <t xml:space="preserve">FOSA 6 ACTAS 1 </t>
  </si>
  <si>
    <t>SI relaciona con caso10/2015</t>
  </si>
  <si>
    <t>5273773 Y 5273775</t>
  </si>
  <si>
    <t>5273776 Y 5273778</t>
  </si>
  <si>
    <t>5273425 Y 5273426</t>
  </si>
  <si>
    <t>95</t>
  </si>
  <si>
    <t>5273285</t>
  </si>
  <si>
    <t>104</t>
  </si>
  <si>
    <t>2014-31</t>
  </si>
  <si>
    <t>FOSA 7 ACTA 1</t>
  </si>
  <si>
    <t>NO AMPLIFICO</t>
  </si>
  <si>
    <t>40 y angela 41</t>
  </si>
  <si>
    <t>/5282444</t>
  </si>
  <si>
    <t>174/405</t>
  </si>
  <si>
    <t>5298737/5330468</t>
  </si>
  <si>
    <t>259/490</t>
  </si>
  <si>
    <t>5299545/5331004</t>
  </si>
  <si>
    <t>29-04-16</t>
  </si>
  <si>
    <t>DRNROCC-LGEF-1504000572</t>
  </si>
  <si>
    <t>DIANA QUICENO CERINZA</t>
  </si>
  <si>
    <t>2014-32</t>
  </si>
  <si>
    <t>YULIETH ANDREA TUBERQUIA</t>
  </si>
  <si>
    <t>FOSA 8 ACTA 1</t>
  </si>
  <si>
    <t>Negativo para occiso SILVIA ROSA DIAZ ORTIZ, Positivo por CODIS relaciona mx fmliar 5/2015 SE BORRO EN LIMS</t>
  </si>
  <si>
    <t>175</t>
  </si>
  <si>
    <t>5280433</t>
  </si>
  <si>
    <t>105</t>
  </si>
  <si>
    <t>5281013</t>
  </si>
  <si>
    <t>08-10-15/22-05-2020</t>
  </si>
  <si>
    <t>SE EXCLUYE/ NO SE EXCLUYE</t>
  </si>
  <si>
    <t>LGEF-1504000355/ LGEF-2004000284</t>
  </si>
  <si>
    <t>LUISA FERNANDA ORTIZ ROMAN</t>
  </si>
  <si>
    <t>0214/13-10-2020</t>
  </si>
  <si>
    <t>FISCAL 091 GRUBE MEDELLIN</t>
  </si>
  <si>
    <t>2015D006870</t>
  </si>
  <si>
    <t>2014-33</t>
  </si>
  <si>
    <t>475</t>
  </si>
  <si>
    <t>VALENCIA</t>
  </si>
  <si>
    <t>CORDOBA</t>
  </si>
  <si>
    <t>106</t>
  </si>
  <si>
    <t>5287291</t>
  </si>
  <si>
    <t>2014-34</t>
  </si>
  <si>
    <t>509</t>
  </si>
  <si>
    <t xml:space="preserve">CONCORDIA </t>
  </si>
  <si>
    <t>5273340 Y 5273341</t>
  </si>
  <si>
    <t>119</t>
  </si>
  <si>
    <t>5278459</t>
  </si>
  <si>
    <t>107</t>
  </si>
  <si>
    <t>5279795</t>
  </si>
  <si>
    <t>2014-35</t>
  </si>
  <si>
    <t>FOSA 1 ACTA 2</t>
  </si>
  <si>
    <t>120</t>
  </si>
  <si>
    <t>5278463</t>
  </si>
  <si>
    <t>108</t>
  </si>
  <si>
    <t>5279921</t>
  </si>
  <si>
    <t>2014-36</t>
  </si>
  <si>
    <t>CANCELADO</t>
  </si>
  <si>
    <t>PRENDAS</t>
  </si>
  <si>
    <t>FOSA 1 ACTAS 1 Y 2</t>
  </si>
  <si>
    <t>SE TRATA DE PRENDAS Y FRAG OSEOS QUE PERTENECEN A LOS CASOS 34 Y 35/2014, EL FISCAL NO RELACIONA UNA 3RA ACTA</t>
  </si>
  <si>
    <t>CLAUDIA</t>
  </si>
  <si>
    <t>OT SIG</t>
  </si>
  <si>
    <t>SE INDIVIDUALIZO</t>
  </si>
  <si>
    <t>INFORME ANT</t>
  </si>
  <si>
    <t>INFORME MED</t>
  </si>
  <si>
    <t>ENTREGO VICTOR INFORME PARA REMISION CON INF INTERDISCIPLINARIO</t>
  </si>
  <si>
    <t>2DA MX</t>
  </si>
  <si>
    <t>MX FAMILIAR ADN</t>
  </si>
  <si>
    <t>ADN MITOCONDRIAL</t>
  </si>
  <si>
    <t>CODIS</t>
  </si>
  <si>
    <t>INFORME FOT</t>
  </si>
  <si>
    <t>METODO IDENT</t>
  </si>
  <si>
    <t>CERTIFICADO DE DEFUNCIÓN IDENT</t>
  </si>
  <si>
    <t>2015-1</t>
  </si>
  <si>
    <t>CASTOR DE JESUS VARGAS HERRERA</t>
  </si>
  <si>
    <t>OSEA</t>
  </si>
  <si>
    <t>075</t>
  </si>
  <si>
    <t>FOSA 1 ACTA 1/ OT166 DE COTEJO ODONTOLOGICO/ OT 167 COTEJO NECROPSIA</t>
  </si>
  <si>
    <t>51 y cotejo odontol 166/ INF 5276690 y necropsia 167/5276805</t>
  </si>
  <si>
    <t xml:space="preserve">EDUARDO </t>
  </si>
  <si>
    <t>si relaciona caso 20/2015</t>
  </si>
  <si>
    <t>5273270 Y 5273271</t>
  </si>
  <si>
    <t>102</t>
  </si>
  <si>
    <t>5276616</t>
  </si>
  <si>
    <t>109</t>
  </si>
  <si>
    <t>5275398</t>
  </si>
  <si>
    <t>FISCAL 091 JT</t>
  </si>
  <si>
    <t>2015-2</t>
  </si>
  <si>
    <t>2015-3</t>
  </si>
  <si>
    <t>MANUEL ALBEIRO GIRALDO VASQUEZ</t>
  </si>
  <si>
    <t>068</t>
  </si>
  <si>
    <t xml:space="preserve">SAN PEDRO DE URABA </t>
  </si>
  <si>
    <t>familiar NANCY EDITH GIRALDO-HERMANA 3003023011; 2988443; otro hermano fabián 3007825247. se cotejo con otro desaparecido OMAR DE JESUS HERNANDEZ BETANCOUR con resultado Negativo.</t>
  </si>
  <si>
    <t>NEGATIVO</t>
  </si>
  <si>
    <t>183</t>
  </si>
  <si>
    <t>5282436</t>
  </si>
  <si>
    <t>191</t>
  </si>
  <si>
    <t>5283458</t>
  </si>
  <si>
    <t>2015-4</t>
  </si>
  <si>
    <t>MIGUEL ANGEL FUENTES PANTOJA Y EDILTRUDIS FUENTES GASPAR</t>
  </si>
  <si>
    <t>267-2014</t>
  </si>
  <si>
    <t>relaciona con caso 26/14 y /15</t>
  </si>
  <si>
    <t>FOSA 2 ACTAS 1 Y 2, SE RELACIONA CON CASO 26-2014</t>
  </si>
  <si>
    <t>2015-5</t>
  </si>
  <si>
    <t>SILVIA ROSA DIAZ ORTIZ</t>
  </si>
  <si>
    <t>relaciona con casos 32/2014</t>
  </si>
  <si>
    <t>FOSA 1 ACTA 8</t>
  </si>
  <si>
    <t>2015-6</t>
  </si>
  <si>
    <t>2015-7</t>
  </si>
  <si>
    <t>JORGE PADILLA MOSQUERA</t>
  </si>
  <si>
    <t>269</t>
  </si>
  <si>
    <t>BAHIA SOLANO</t>
  </si>
  <si>
    <t>FRANCIS</t>
  </si>
  <si>
    <t>176</t>
  </si>
  <si>
    <t>5282434</t>
  </si>
  <si>
    <t>114</t>
  </si>
  <si>
    <t>5282429</t>
  </si>
  <si>
    <t>113/10/05/2016</t>
  </si>
  <si>
    <t>2015-8</t>
  </si>
  <si>
    <t>JUAN JOSE GARZON MEJIA</t>
  </si>
  <si>
    <t>017</t>
  </si>
  <si>
    <t xml:space="preserve">MEDIO BAUDO </t>
  </si>
  <si>
    <t>121</t>
  </si>
  <si>
    <t>5276783</t>
  </si>
  <si>
    <t>111</t>
  </si>
  <si>
    <t>5275401</t>
  </si>
  <si>
    <t>2015-9</t>
  </si>
  <si>
    <t>CEDILIO URRUTIA MOSQUERA</t>
  </si>
  <si>
    <t>268</t>
  </si>
  <si>
    <t>JURADO</t>
  </si>
  <si>
    <t>122</t>
  </si>
  <si>
    <t>5277201</t>
  </si>
  <si>
    <t>115</t>
  </si>
  <si>
    <t>5275402</t>
  </si>
  <si>
    <t>DRNROCC-LGEF-1504000317</t>
  </si>
  <si>
    <t>2015-10</t>
  </si>
  <si>
    <t>RELACIONA CON EL CASO 30/2014</t>
  </si>
  <si>
    <t>FOSA 6 ACTA 2</t>
  </si>
  <si>
    <t>SI relaciona caso 30/2014</t>
  </si>
  <si>
    <t>96</t>
  </si>
  <si>
    <t>5273286</t>
  </si>
  <si>
    <t>110</t>
  </si>
  <si>
    <t>5275399</t>
  </si>
  <si>
    <t>2015-11</t>
  </si>
  <si>
    <t xml:space="preserve">PEDRO JAVIER URIBE DIAZ </t>
  </si>
  <si>
    <t>186</t>
  </si>
  <si>
    <t>VALDIVIA</t>
  </si>
  <si>
    <t>1ER RESULTADO NEGATIVO sugiere fiscal otra muestra de familiar</t>
  </si>
  <si>
    <t>FOSA 1 ACTA 1/solicita a la autoridad nuevas muestras</t>
  </si>
  <si>
    <t>CERT.DEF.81494317-5</t>
  </si>
  <si>
    <t>153</t>
  </si>
  <si>
    <t>5275390</t>
  </si>
  <si>
    <t>112</t>
  </si>
  <si>
    <t>5276372</t>
  </si>
  <si>
    <t>FISCAL 221 JT</t>
  </si>
  <si>
    <t>2015-12</t>
  </si>
  <si>
    <t>PEDRO JAVIER URIBE DIAZ</t>
  </si>
  <si>
    <t>2015-13</t>
  </si>
  <si>
    <t>JHON JAIRO PATIÑO PATIÑO</t>
  </si>
  <si>
    <t>180</t>
  </si>
  <si>
    <t>ZARAGOZA</t>
  </si>
  <si>
    <t>177</t>
  </si>
  <si>
    <t>5282435</t>
  </si>
  <si>
    <t>116</t>
  </si>
  <si>
    <t>5282431</t>
  </si>
  <si>
    <t>81/06-05-2015</t>
  </si>
  <si>
    <t>2015-14</t>
  </si>
  <si>
    <t>2015-15</t>
  </si>
  <si>
    <t>FRANCISCO MANUEL HERRERA MEJIA</t>
  </si>
  <si>
    <t>168</t>
  </si>
  <si>
    <t>CAUCASIA</t>
  </si>
  <si>
    <t>adrian andres herrera sanchez-hijo 3122082858</t>
  </si>
  <si>
    <t>5294818</t>
  </si>
  <si>
    <t>162</t>
  </si>
  <si>
    <t>5298374</t>
  </si>
  <si>
    <t>2015-16</t>
  </si>
  <si>
    <t xml:space="preserve">RAUL EMIRO GUERRA CALLE </t>
  </si>
  <si>
    <t>169</t>
  </si>
  <si>
    <t>EL BAGRE</t>
  </si>
  <si>
    <t>CERT.DEF.81494305-4</t>
  </si>
  <si>
    <t>123</t>
  </si>
  <si>
    <t>5306153</t>
  </si>
  <si>
    <t>113</t>
  </si>
  <si>
    <t>5306641</t>
  </si>
  <si>
    <t>ADN</t>
  </si>
  <si>
    <t>LGEF-1604000036/19-04-16</t>
  </si>
  <si>
    <t>2015-17</t>
  </si>
  <si>
    <t xml:space="preserve">HUMBERTO RAMOS VILLAMIZAR </t>
  </si>
  <si>
    <t>CERT.DEF.81494303-8</t>
  </si>
  <si>
    <t>5297205/23-11-15</t>
  </si>
  <si>
    <t>341</t>
  </si>
  <si>
    <t>5302907</t>
  </si>
  <si>
    <t>260</t>
  </si>
  <si>
    <t>5304903</t>
  </si>
  <si>
    <t>30-03-2016</t>
  </si>
  <si>
    <t>DRNROCC-LGEF-1504000601</t>
  </si>
  <si>
    <t>2015-18</t>
  </si>
  <si>
    <t>HUMBERTO RAMOS VILLAMIZAR</t>
  </si>
  <si>
    <t>2015-19</t>
  </si>
  <si>
    <t>HECTOR DARIO CADENA LOPEZ</t>
  </si>
  <si>
    <t>167</t>
  </si>
  <si>
    <t>CACERES</t>
  </si>
  <si>
    <t>5294813</t>
  </si>
  <si>
    <t>261</t>
  </si>
  <si>
    <t>5298375</t>
  </si>
  <si>
    <t>2015-20</t>
  </si>
  <si>
    <t>piden 2da mx pide a victor que evalue si hay material para enviar,HABLAR CON EL FISCAL SI VA DAR LA ORDEN PARA ENVIAR A GENETICA Y ABRIR ACTA FRAGMENTOS DE CRANEO QUE SE HALLAN EN EL CASO CIH-0001-2015, esta pendiente resultado de genetica del caso 1/15 para saber si se envian estos fragmentos a genetica y el fiscal debe dar la orden, llego Diciembre y se paso a VICTOR, Mx agotada espera de respuesta INML Villavicencio</t>
  </si>
  <si>
    <t>Solicitan 2da muestra Genética 21/10/16 FOSA 1 ACTA 2 se hallaron con el caso de castor de jesus caso 1/15 pero no son de ese cuerpo se envian a genetica para ingresar CODIS</t>
  </si>
  <si>
    <t>si relaciona caso 01/2015</t>
  </si>
  <si>
    <t>371</t>
  </si>
  <si>
    <t>573/08-08-16</t>
  </si>
  <si>
    <t>5310993</t>
  </si>
  <si>
    <t>DRNROCC-LGEF-1604000520/28-01-2017</t>
  </si>
  <si>
    <t>DIANA QUICENO CERNIZA</t>
  </si>
  <si>
    <t>2015-21</t>
  </si>
  <si>
    <t>FABER AUGUSTO ZABALA MONSALVE</t>
  </si>
  <si>
    <t>ITUANGO</t>
  </si>
  <si>
    <t>La autoridad se le hizo comunicación cliente y no han enviado las muestras de familiares se envia informe de genetica que una vez las obtengan las envien a genetica a cruzar con el perfil de este caso FOSA 1 ACTA 1</t>
  </si>
  <si>
    <t>08-09-2015</t>
  </si>
  <si>
    <t>178</t>
  </si>
  <si>
    <t>5298738</t>
  </si>
  <si>
    <t>262</t>
  </si>
  <si>
    <t>5299546</t>
  </si>
  <si>
    <t>LGEF-1504000570/18-04-16//1604000285-10-05-2017</t>
  </si>
  <si>
    <t>81551215-1</t>
  </si>
  <si>
    <t>298/21-09-2017</t>
  </si>
  <si>
    <t>2015-22</t>
  </si>
  <si>
    <t xml:space="preserve">WILSON FERNEY JARAMILLO </t>
  </si>
  <si>
    <t>389</t>
  </si>
  <si>
    <t>CERT.DEF.81494319-6</t>
  </si>
  <si>
    <t>11-09-15</t>
  </si>
  <si>
    <t>279</t>
  </si>
  <si>
    <t>5298742</t>
  </si>
  <si>
    <t>263</t>
  </si>
  <si>
    <t>5299547</t>
  </si>
  <si>
    <t>2015-23</t>
  </si>
  <si>
    <t xml:space="preserve">Jose Edilson Alzate Mejia </t>
  </si>
  <si>
    <t>09-09-2015</t>
  </si>
  <si>
    <t>181</t>
  </si>
  <si>
    <t>5294963</t>
  </si>
  <si>
    <t>264</t>
  </si>
  <si>
    <t>5298376</t>
  </si>
  <si>
    <t>2015-24</t>
  </si>
  <si>
    <t>PACIFICO ANTONIO SUCERQUIA GARCIA</t>
  </si>
  <si>
    <t>390</t>
  </si>
  <si>
    <t>FOSA 1 ACTA 1 NN-1 NC 142</t>
  </si>
  <si>
    <t>ADRIANA</t>
  </si>
  <si>
    <t>17-09-15</t>
  </si>
  <si>
    <t>275</t>
  </si>
  <si>
    <t>5294814</t>
  </si>
  <si>
    <t>265</t>
  </si>
  <si>
    <t>5298377</t>
  </si>
  <si>
    <t>131/02-06-2016</t>
  </si>
  <si>
    <t>2015-25</t>
  </si>
  <si>
    <t>RICARDO ANTONIO USUGA OQUENDO</t>
  </si>
  <si>
    <r>
      <rPr>
        <sz val="10"/>
        <color theme="1"/>
        <rFont val="Arial"/>
        <family val="2"/>
      </rPr>
      <t>FOSA 4 ACTA 1 NN-2 NC-143</t>
    </r>
    <r>
      <rPr>
        <sz val="10"/>
        <color rgb="FFFF0000"/>
        <rFont val="Arial"/>
        <family val="2"/>
      </rPr>
      <t>YA TIENE REGISTRO CIVIL</t>
    </r>
  </si>
  <si>
    <t>276</t>
  </si>
  <si>
    <t>5294815</t>
  </si>
  <si>
    <t>266</t>
  </si>
  <si>
    <t>5298378</t>
  </si>
  <si>
    <t>2015-26</t>
  </si>
  <si>
    <t>ROBERTO DE JESUS GARCES BARRERA</t>
  </si>
  <si>
    <t>FOSA 3 ACTA 1 NN-4 NC-146</t>
  </si>
  <si>
    <t>277</t>
  </si>
  <si>
    <t>5294816</t>
  </si>
  <si>
    <t>5298379</t>
  </si>
  <si>
    <t>2015-27</t>
  </si>
  <si>
    <t>ARLEY DARIO ROJAS GRACIANO</t>
  </si>
  <si>
    <t>FOSA 2 ACTA 1 NN-3 NC-145</t>
  </si>
  <si>
    <t>278</t>
  </si>
  <si>
    <t>5294817</t>
  </si>
  <si>
    <t>117</t>
  </si>
  <si>
    <t>5298373</t>
  </si>
  <si>
    <t>2015-28</t>
  </si>
  <si>
    <t>JoseLito Velasquez Gonzalez, Nelson Alberto Usme Gonzalez ó Johan Manolo Gonzalez Murillo</t>
  </si>
  <si>
    <t>Bogotá envia un informe con cruce de CODIS positivo para 3 muestras,  EL FISCAL MANIFIESTA QUE NO SE TIENE CERTEZA DE LOS NOMBRES QUE SE MANEJEN COMO CNI</t>
  </si>
  <si>
    <t>PERFILADO/NEGATIVO/ADN MITOCONDRIAL NO ES CONCLUYENTE</t>
  </si>
  <si>
    <t>NEGATIVO PARA DESAPARECIDO FARLEY JILIAN  CIRO CANO</t>
  </si>
  <si>
    <t xml:space="preserve"> Se le informa al fiscal que requieren otras muestras de familiares 09-08-17 y lo envian a ADN Mitocondrial/FOSA 1 ACTA 1negativo para occiso JOHAN MANOLO GONZALEZ MURILLO y NELSON ALBERTO USME GONZALEZ</t>
  </si>
  <si>
    <t>X- NO CONCLUYENTE</t>
  </si>
  <si>
    <t>179</t>
  </si>
  <si>
    <t>5298739</t>
  </si>
  <si>
    <t>5299548</t>
  </si>
  <si>
    <t>PERFILADO/NEGATIVO</t>
  </si>
  <si>
    <t>LGEF-1504000569/DRBO-LGEF-1705002589-21-06-2018/DRNO-GENFO-2404000078/26-12-2024</t>
  </si>
  <si>
    <t>DIANA QUICENO CERNIZA/CESAR AUGUSTO AREVALO/LUISA ORTIZ</t>
  </si>
  <si>
    <t>INML MEDELLIN/INML BGTA/INML MEDELLIN</t>
  </si>
  <si>
    <t>2015-29</t>
  </si>
  <si>
    <t>FABIO ALEJANDRO MONTOYA CIRO</t>
  </si>
  <si>
    <t>MAMA GLORIA 314-8651275, CRA 86#81-18 MEDELLIN, EL FISCAL MANIFIESTA QUE NO SE TIENE CERTEZA DE LOS NOMBRES QUE SE MANEJEN COMO CNI, AL PARECER JOSE LITOR VELASQUEZ GONZALEZ-NELSON ALBERTO VELASQUEZ-JOHAN MANOLO GONZALEZ</t>
  </si>
  <si>
    <t>FOSA 1 ACTA 2, LESLY SE COMUNICO CON LA PERITO DE GENETICA INML quien informa que el diente tiene un perfil diferente al hueso, pendiente EN CODIS si sale positivo para alguna victima verificar dentalmente</t>
  </si>
  <si>
    <t>185</t>
  </si>
  <si>
    <t>5298741</t>
  </si>
  <si>
    <t>5299549</t>
  </si>
  <si>
    <t>DRNROCC-LGEF-1604000450/17-01-2017</t>
  </si>
  <si>
    <t>81551217-4</t>
  </si>
  <si>
    <t>2015-30</t>
  </si>
  <si>
    <t>GUILLERMO JOSE CASTAÑO VARILLA</t>
  </si>
  <si>
    <t>CRUCE CODIS POSITIVO. FISCAL 220JT DIO ORDEN PARA ENVIAR EL CUERPO A MONTERIA A FISCAL 217JT</t>
  </si>
  <si>
    <t>FOSA 1 ACTA 1, LLEGO informe genetica 14-04-16 1504000571</t>
  </si>
  <si>
    <t>10-09-2015</t>
  </si>
  <si>
    <t>5298740</t>
  </si>
  <si>
    <t>270</t>
  </si>
  <si>
    <t>5299550</t>
  </si>
  <si>
    <t>LGEF-1504000571/1604000451-21-03-17</t>
  </si>
  <si>
    <t>FISCAL 220JT</t>
  </si>
  <si>
    <t>2015-31</t>
  </si>
  <si>
    <t>JENIFER ALEJANDRA SILVA RODRIGUEZ</t>
  </si>
  <si>
    <t>391</t>
  </si>
  <si>
    <t>SAN ANDRES DE CUERQUIA</t>
  </si>
  <si>
    <t>NO fue firmado por angela x revisión técnica</t>
  </si>
  <si>
    <t>24/08/15</t>
  </si>
  <si>
    <t>184</t>
  </si>
  <si>
    <t>5282437</t>
  </si>
  <si>
    <t>190</t>
  </si>
  <si>
    <t>5283457</t>
  </si>
  <si>
    <t>2015-32</t>
  </si>
  <si>
    <t>WILSON FERNEY JARAMILLO</t>
  </si>
  <si>
    <t>N/A</t>
  </si>
  <si>
    <t>2015-33</t>
  </si>
  <si>
    <t>2015-34</t>
  </si>
  <si>
    <t>2015-35</t>
  </si>
  <si>
    <t>2015-36</t>
  </si>
  <si>
    <t xml:space="preserve">OSCAR JAVIER AREIZA PINO </t>
  </si>
  <si>
    <t>056866000365201500180</t>
  </si>
  <si>
    <t>SANTA ROSA DE OSOS</t>
  </si>
  <si>
    <t>OTROS</t>
  </si>
  <si>
    <t>MT 312 para cotejo de carta dental</t>
  </si>
  <si>
    <t>05-11-2015</t>
  </si>
  <si>
    <t>CERT.DEF.81494300-8</t>
  </si>
  <si>
    <t>271</t>
  </si>
  <si>
    <t>5298380</t>
  </si>
  <si>
    <t>fiscal santa rosa</t>
  </si>
  <si>
    <t>2015-37</t>
  </si>
  <si>
    <t xml:space="preserve">MIGUEL ANGEL FUENTES PANTOJA </t>
  </si>
  <si>
    <t>RELACIONA CON CASO 26/14 y MX FMLIAR 04 /15</t>
  </si>
  <si>
    <t>FOSA 2 ACTA 2</t>
  </si>
  <si>
    <t>5282432</t>
  </si>
  <si>
    <t>189</t>
  </si>
  <si>
    <t>5283456</t>
  </si>
  <si>
    <t>2015-38</t>
  </si>
  <si>
    <t>2015-39</t>
  </si>
  <si>
    <t>2015-40</t>
  </si>
  <si>
    <t>Roberto Garces, Pacifico Sucerquia ó Arley Dario Rojas Graciano.</t>
  </si>
  <si>
    <t>relaciona con casos 24-25-26-27/2015</t>
  </si>
  <si>
    <t>2015-41</t>
  </si>
  <si>
    <t>Ricardo Antonio Usuga Oquendo</t>
  </si>
  <si>
    <t>2015-42</t>
  </si>
  <si>
    <t>2015-43</t>
  </si>
  <si>
    <t>Jose Edilson Alzate Mejia</t>
  </si>
  <si>
    <t>2015-44</t>
  </si>
  <si>
    <t>2015-45</t>
  </si>
  <si>
    <t>OSCAR JAVIER AREIZA PINO</t>
  </si>
  <si>
    <t>2015-46</t>
  </si>
  <si>
    <t>067</t>
  </si>
  <si>
    <t>PEQUE</t>
  </si>
  <si>
    <t>Solicitan mas muestra la 2da mx no amplifico</t>
  </si>
  <si>
    <t>07-12-15</t>
  </si>
  <si>
    <t>XX</t>
  </si>
  <si>
    <t>342/ 376/447</t>
  </si>
  <si>
    <t>5302908/5324756 del 27-05-16/5327067-13-06-16</t>
  </si>
  <si>
    <t>282/447-08-06-16</t>
  </si>
  <si>
    <t>5304904</t>
  </si>
  <si>
    <t>NO PERFILO</t>
  </si>
  <si>
    <t>LGEF-1504000598</t>
  </si>
  <si>
    <t>2015-47</t>
  </si>
  <si>
    <t>MARTINIANO VALLE LOPEZ</t>
  </si>
  <si>
    <t>PERFILADO se requiere por cromosoma Y, indice de hermandad + pero bajo, se requiere que la autoridad analice la información antemortem y solicitar muestra otros familiares</t>
  </si>
  <si>
    <t>no concluyente lo enviaron para genetica villavicencio para ADN mitocondrial y recomiendan tener en cuenta la información antemortem</t>
  </si>
  <si>
    <t>04-12-15</t>
  </si>
  <si>
    <t>335</t>
  </si>
  <si>
    <t>5304529</t>
  </si>
  <si>
    <t>283</t>
  </si>
  <si>
    <t>5306643</t>
  </si>
  <si>
    <t>LGEF-1604000026</t>
  </si>
  <si>
    <t>2015-48</t>
  </si>
  <si>
    <t xml:space="preserve">ALCIDES ANTONIO MORENO MORENO </t>
  </si>
  <si>
    <t>CERT.DEF.81494302-2</t>
  </si>
  <si>
    <t>332</t>
  </si>
  <si>
    <t>5299518</t>
  </si>
  <si>
    <t>284</t>
  </si>
  <si>
    <t>5299551</t>
  </si>
  <si>
    <t>2015-49</t>
  </si>
  <si>
    <t>ALCIDES ANTONIO MORENO MORENO</t>
  </si>
  <si>
    <t>2015-50</t>
  </si>
  <si>
    <t>ROSMIRO ANTONIO FLOREZ FERIA**</t>
  </si>
  <si>
    <t>FISCAL VA A REALIZAR LA RESOLUCIÓN PARA ENTREGAR ESTE CUERPO. MX DETERIORADA ENVIAR BGTA, INML solicita mas muestra el 15-04-2016, La 2da mx no amplifico,solicitan 3ra mx, LO ENVIAN AL META ADN MITOCONDRIAL 28-08-17 y llega Rt de no amplifico ADN MItocondrial muestras ósea degradada.</t>
  </si>
  <si>
    <t>336/377/448</t>
  </si>
  <si>
    <t>575/08-08-16 3ra mx</t>
  </si>
  <si>
    <t>5302904/5324764-27-05-16/5327068-13-06-16</t>
  </si>
  <si>
    <t>285/448-08-06-16</t>
  </si>
  <si>
    <t>5304908</t>
  </si>
  <si>
    <t>NO PERFILO/NO AMPLIFICO</t>
  </si>
  <si>
    <t>LGEF-1504000602/14-04-16//DRBO-LGEF-1705002591-21-06-2018</t>
  </si>
  <si>
    <t>CESAR AUGUSTO AREVALO ORDOÑEZ</t>
  </si>
  <si>
    <t>INML BOGOTÁ</t>
  </si>
  <si>
    <t>FISCAL 221 GRUBE MEDELLIN</t>
  </si>
  <si>
    <t>2015-51</t>
  </si>
  <si>
    <t>ROSMIRO ANTONIO FLOREZ FERIA</t>
  </si>
  <si>
    <t>2015-52</t>
  </si>
  <si>
    <t>JAIME DE JESUS LOPEZ LOPEZ</t>
  </si>
  <si>
    <t>FOSA 1 ACTA 1/ BUSCABA TAMBIEN LUIS ALBERTO DUARTE VALLE</t>
  </si>
  <si>
    <t>ENTREGADO POR RESOLUCIÓN DEL FISCAL</t>
  </si>
  <si>
    <t>solicitan 2da mx 28-01-18 no amplifico y permanece en laboratorio para ADN Mitocondrial</t>
  </si>
  <si>
    <t>15-03-16</t>
  </si>
  <si>
    <t>345/1315</t>
  </si>
  <si>
    <t>5313668</t>
  </si>
  <si>
    <t>286</t>
  </si>
  <si>
    <t>5313662</t>
  </si>
  <si>
    <t>INF GESTION DROR-GENFO-2105001131/24-11-2023</t>
  </si>
  <si>
    <t>TATIANA ESPITIA ORTIZ</t>
  </si>
  <si>
    <t>INML VILLAVICENCIO</t>
  </si>
  <si>
    <t>224/28-10-15</t>
  </si>
  <si>
    <t>5-303855 del 07/01/2016</t>
  </si>
  <si>
    <t>Se recibe fragmento de proyectil</t>
  </si>
  <si>
    <t>2015-53</t>
  </si>
  <si>
    <t>LUIS ALBERTO DUARTE VALLE O JAIME DE JESUS LOPEZ</t>
  </si>
  <si>
    <t>2015-54</t>
  </si>
  <si>
    <t>JOSE FRANCISCO ALMARIO ORTEGA**</t>
  </si>
  <si>
    <t>432</t>
  </si>
  <si>
    <t>TURBO</t>
  </si>
  <si>
    <t xml:space="preserve">MX GENETICA BGTA hay otro hermano exhumado, MX DETERIORADA </t>
  </si>
  <si>
    <t>CERT.DEF.81494312-9</t>
  </si>
  <si>
    <t>333</t>
  </si>
  <si>
    <t>5304928</t>
  </si>
  <si>
    <t>287</t>
  </si>
  <si>
    <t>5306645</t>
  </si>
  <si>
    <t>18391/12-09-16</t>
  </si>
  <si>
    <t>FISCAL COORD JT</t>
  </si>
  <si>
    <t>2015-55</t>
  </si>
  <si>
    <t>JOSE ALEJANDRO ARANGO USME</t>
  </si>
  <si>
    <t>430</t>
  </si>
  <si>
    <t xml:space="preserve">FOSA 1 ACTA 1   </t>
  </si>
  <si>
    <t>Solo se recupero 1 cuerpo pero los desaparecidos son HUGO de JS Arango Usme y Jose Alejandro, las Mx que estan en Bogotá son de Alejandro y las que se tomaron ayer aca son de Hugo, se requieren enviar a Bogotá con el Mx ósea y que crucen los casos, en Bgta estan con NroDeldeker david usuga conyuge 2013025622, juan gabriel arango-hijo 2013025623 y yury patricia arango -hija 2013025624.Solicitan otra MX ösea OT Francis 20-08-.Llego dictamen de genética del INML del 03-11-2021 no amplifico y lo enviaron a Bogotá</t>
  </si>
  <si>
    <t>334</t>
  </si>
  <si>
    <t>5306152</t>
  </si>
  <si>
    <t>288</t>
  </si>
  <si>
    <t>5306651</t>
  </si>
  <si>
    <t>DRNC-LGEF-2104000004/03-11-2021</t>
  </si>
  <si>
    <t>2015-56</t>
  </si>
  <si>
    <t>INDIVIDUALIZAR FOSA 4 ACTAS 1</t>
  </si>
  <si>
    <t>337</t>
  </si>
  <si>
    <t>5302903</t>
  </si>
  <si>
    <t>289</t>
  </si>
  <si>
    <t>5304909</t>
  </si>
  <si>
    <t>2015-57</t>
  </si>
  <si>
    <t>JUAN JOSE ALMARIO ORTEGA**</t>
  </si>
  <si>
    <t xml:space="preserve">MX DETERIORADA, devolvio informe porque esta mal relacionados los dientes que procesaron y cadena de custodia no corresponde con rotulo </t>
  </si>
  <si>
    <t>GIH</t>
  </si>
  <si>
    <t>07-12-2015</t>
  </si>
  <si>
    <t>CERT.DEF.81494313-6</t>
  </si>
  <si>
    <t>344</t>
  </si>
  <si>
    <t>5304930</t>
  </si>
  <si>
    <t>360</t>
  </si>
  <si>
    <t>5307855</t>
  </si>
  <si>
    <t>LGEF-1604000025/18-04-16</t>
  </si>
  <si>
    <t>2015-58</t>
  </si>
  <si>
    <t>2015-59</t>
  </si>
  <si>
    <t>INDIVIDUALIZAR FOSA 4 ACTAS 2</t>
  </si>
  <si>
    <t>338</t>
  </si>
  <si>
    <t>5302905</t>
  </si>
  <si>
    <t>353</t>
  </si>
  <si>
    <t>5304911</t>
  </si>
  <si>
    <t>2015-60</t>
  </si>
  <si>
    <t>INDIVIDUALIZAR FOSA 4 ACTAS 3</t>
  </si>
  <si>
    <t>339</t>
  </si>
  <si>
    <t>5302906</t>
  </si>
  <si>
    <t>352</t>
  </si>
  <si>
    <t>5304910</t>
  </si>
  <si>
    <t>2015-61</t>
  </si>
  <si>
    <t>Solo se recupero 1 cuerpo pero los desaparecidos son HUGO de JS Arango Usme y Jose Alejandro, las Mx que estan en Bogotá son de Alejandro y las que se tomaron ayer aca son de Hugo, se requieren enviar a Bogotá con el Mx ósea y que crucen los casos, en Bgta estan con NroDeldeker david usuga conyuge 2013025622, juan gabriel arango-hijo 2013025623 y yury patricia arango -hija 2013025624</t>
  </si>
  <si>
    <t>2015-62</t>
  </si>
  <si>
    <t xml:space="preserve">MANUEL ENRIQUE SARMIENTO MUÑOZ </t>
  </si>
  <si>
    <t>ARBOLETES</t>
  </si>
  <si>
    <t>MONTERIA</t>
  </si>
  <si>
    <t>CERT.DEF.81494311-1</t>
  </si>
  <si>
    <t>11-12-15</t>
  </si>
  <si>
    <t>15-03-2016</t>
  </si>
  <si>
    <t>5310992</t>
  </si>
  <si>
    <t>361</t>
  </si>
  <si>
    <t>5312818</t>
  </si>
  <si>
    <t>FISCAL MONTERIA JT</t>
  </si>
  <si>
    <t>2015-63</t>
  </si>
  <si>
    <t>MANUEL ENRIQUE SARMIENTO MUÑOZ</t>
  </si>
  <si>
    <t>2015-64</t>
  </si>
  <si>
    <t>FRANKLIN JAVIER SIERRA GARCIA</t>
  </si>
  <si>
    <t>282</t>
  </si>
  <si>
    <t>MONTERIA CEMENTERIO P5</t>
  </si>
  <si>
    <t>NO AMPLIFICO /  ADN MITOCONDRIAL NO AMPLIFICO</t>
  </si>
  <si>
    <t>solicitan 2DA muestra, solicitan 3ra muestra 12/08/17.</t>
  </si>
  <si>
    <t>16-12-15</t>
  </si>
  <si>
    <t>07-03-16</t>
  </si>
  <si>
    <t>348/905-01-03-17</t>
  </si>
  <si>
    <t>579/09-08-2016//1106/31-08-17</t>
  </si>
  <si>
    <t>5309632</t>
  </si>
  <si>
    <t>362</t>
  </si>
  <si>
    <t>5309634</t>
  </si>
  <si>
    <t>LGEF-16904000519/INF DROR-GENFO-1804000608-22-01-2025 Villavicencio INML</t>
  </si>
  <si>
    <t>2DA MX NO AMPLIFICÓ/no amplifico</t>
  </si>
  <si>
    <t>ERIKA TORRES MORENO</t>
  </si>
  <si>
    <t>2015-65</t>
  </si>
  <si>
    <t>2015-66</t>
  </si>
  <si>
    <t xml:space="preserve">MARCO TULIO SIERRA BECERRA </t>
  </si>
  <si>
    <t>CERT.DEF.81494310-4</t>
  </si>
  <si>
    <t>349</t>
  </si>
  <si>
    <t>5309633</t>
  </si>
  <si>
    <t>363</t>
  </si>
  <si>
    <t>5309636</t>
  </si>
  <si>
    <t>DEL 21-01-2017</t>
  </si>
  <si>
    <t>2015-67</t>
  </si>
  <si>
    <t>MARCO TULIO SIERRA BECERRA</t>
  </si>
  <si>
    <t>2015-68</t>
  </si>
  <si>
    <t>CARLOS ARTURO ZAPATA GUTIERREZ</t>
  </si>
  <si>
    <t>VALENCIA CEMENTERIO</t>
  </si>
  <si>
    <t>ENTREGADO NO PENAL</t>
  </si>
  <si>
    <t>NEGATIVO para MANUEL JOAQUIN BARON CONTRERASAl parecer estaban inhumados el papa y el esposo 2da mx Martha Cecilia Zapata Lagares el papá es CARLOS ARTURO ZAPATA G. Y EL ESPOSO ES MANUEL JOAQUIN BARON CONTRERAS, no hace parte del proceso penal el occiso CARLOS ARTURO ZAPATA y se devuelve a la autoridad para ser entregado</t>
  </si>
  <si>
    <t>07-03-2016</t>
  </si>
  <si>
    <t>343</t>
  </si>
  <si>
    <t>5313666</t>
  </si>
  <si>
    <t>364</t>
  </si>
  <si>
    <t>5313663</t>
  </si>
  <si>
    <t>Luz Dary Escobar GRUBE</t>
  </si>
  <si>
    <t>2015-69</t>
  </si>
  <si>
    <t>MANUEL JOAQUIN BARON CONTRERAS</t>
  </si>
  <si>
    <t>2015-70</t>
  </si>
  <si>
    <t xml:space="preserve">FRANKLIN WILLIAM MOLINA GOMEZ </t>
  </si>
  <si>
    <t>336</t>
  </si>
  <si>
    <t>CERT.DEF.81494316-8</t>
  </si>
  <si>
    <t>340</t>
  </si>
  <si>
    <t>365</t>
  </si>
  <si>
    <t>5316138</t>
  </si>
  <si>
    <t>FISCAL 221JT</t>
  </si>
  <si>
    <t>2015-71</t>
  </si>
  <si>
    <t>FRANKLIN WILLIAM MOLINA GOMEZ</t>
  </si>
  <si>
    <t>2015-72</t>
  </si>
  <si>
    <t xml:space="preserve">ALVARO MIGUEL MADRID ESPITIA </t>
  </si>
  <si>
    <t>CERT.DEF.81494306-1</t>
  </si>
  <si>
    <t>14-12-15</t>
  </si>
  <si>
    <t>346</t>
  </si>
  <si>
    <t>5310989</t>
  </si>
  <si>
    <t>366</t>
  </si>
  <si>
    <t>5312819</t>
  </si>
  <si>
    <t>2015-73</t>
  </si>
  <si>
    <t>ALEJANDRO MARIA BUELVAS ACOSTA</t>
  </si>
  <si>
    <t>solicitan 2da muestra 20-10-16/ solicitan 3ra mx 15-08-17</t>
  </si>
  <si>
    <t>350/536-23-07-16</t>
  </si>
  <si>
    <t>1090/15-08-17</t>
  </si>
  <si>
    <t>5310991</t>
  </si>
  <si>
    <t>368</t>
  </si>
  <si>
    <t>5312821</t>
  </si>
  <si>
    <t>1704000963-25-02-19/</t>
  </si>
  <si>
    <t>LUISA FERNANDA ORTIZ</t>
  </si>
  <si>
    <t>2015-74</t>
  </si>
  <si>
    <t xml:space="preserve">EDUARDO ENRIQUE MADRID ESPITIA </t>
  </si>
  <si>
    <t>FOSA 1 ACTA 3</t>
  </si>
  <si>
    <t>CERT.DEF.81494307-9</t>
  </si>
  <si>
    <t>347</t>
  </si>
  <si>
    <t>5310990</t>
  </si>
  <si>
    <t>367</t>
  </si>
  <si>
    <t>5312820</t>
  </si>
  <si>
    <t>2015-75</t>
  </si>
  <si>
    <t>PREPARACION ANALISIS</t>
  </si>
  <si>
    <t>ANALISIS INTERDISCIPLINARIO</t>
  </si>
  <si>
    <t>RESPONSABLE TOMA DE MUESTRAS PARA ADN</t>
  </si>
  <si>
    <t xml:space="preserve">FOTOGRAFIA </t>
  </si>
  <si>
    <t>IDENTIFICACION</t>
  </si>
  <si>
    <t>ENTREGA RESTOS OSEOS</t>
  </si>
  <si>
    <t>BALISITICA</t>
  </si>
  <si>
    <t>REGISTRO COMO DESAPARECIDO EN BASES DE DATOS</t>
  </si>
  <si>
    <t>IDENTIDAD</t>
  </si>
  <si>
    <t>OFICIO REMITEN AL CIH</t>
  </si>
  <si>
    <t>3RAMX</t>
  </si>
  <si>
    <t>RESULTADO INDENT</t>
  </si>
  <si>
    <t>2016-1</t>
  </si>
  <si>
    <t>RAUL EMIRO GUERRA CALLE</t>
  </si>
  <si>
    <t>169/2015</t>
  </si>
  <si>
    <t>BAGRE</t>
  </si>
  <si>
    <t>FISCAL JT</t>
  </si>
  <si>
    <t>GENETICA</t>
  </si>
  <si>
    <t>se relaciona con caso 16/2015</t>
  </si>
  <si>
    <t>2016-2</t>
  </si>
  <si>
    <t>JOSE PATROCINIO HERRERA AGUIRRE</t>
  </si>
  <si>
    <t>336/2015</t>
  </si>
  <si>
    <t>00197/30-06-2015</t>
  </si>
  <si>
    <t>SE ENTREGA POR RESOLUCION DEL FISCAL</t>
  </si>
  <si>
    <t>ACTA 1 FOSA 2</t>
  </si>
  <si>
    <t>379/05-05-16</t>
  </si>
  <si>
    <t>ALFREDO???NO SIG</t>
  </si>
  <si>
    <t>SANDRA O</t>
  </si>
  <si>
    <t>445/08-06-16</t>
  </si>
  <si>
    <t>LUCY</t>
  </si>
  <si>
    <t>FISCAL 221 GRUBE MED</t>
  </si>
  <si>
    <t>2016-3</t>
  </si>
  <si>
    <t>DEYSI HERRERA VELASQUEZ-HIJA</t>
  </si>
  <si>
    <t>2016-4</t>
  </si>
  <si>
    <t>LUIS ENRIQUE ZAPATA ZORA ENTREGADO</t>
  </si>
  <si>
    <t>645/2015</t>
  </si>
  <si>
    <t>SAN LUIS</t>
  </si>
  <si>
    <t>SIN NRO/12-12-2015</t>
  </si>
  <si>
    <t>CERT.DE.DEF 81551204-6</t>
  </si>
  <si>
    <t>ACTA 1 FOSA 1</t>
  </si>
  <si>
    <t>5323627/23-05-16</t>
  </si>
  <si>
    <t>LUZ ANGELA</t>
  </si>
  <si>
    <t>421/19-05-16</t>
  </si>
  <si>
    <t>5324766/27-05-16</t>
  </si>
  <si>
    <t>FISCAL 220 JT</t>
  </si>
  <si>
    <t>2016-5</t>
  </si>
  <si>
    <t>LUIS ENRIQUE ZAPATA ZORA</t>
  </si>
  <si>
    <t>LEDY YULIANA ZAPATA MARIN-HIJA Y NAZARETH DE JESUS MARIN VERGARA-CONYUGE</t>
  </si>
  <si>
    <t>2016-6</t>
  </si>
  <si>
    <t xml:space="preserve">ALBERTO MEJIA AGUADO </t>
  </si>
  <si>
    <t>340/2015</t>
  </si>
  <si>
    <t>DABEIBA</t>
  </si>
  <si>
    <t>00199/30-06-2015</t>
  </si>
  <si>
    <t>CERT. DEF.81494315-0</t>
  </si>
  <si>
    <t>422/19-05-16</t>
  </si>
  <si>
    <t>5324769/27-05-16</t>
  </si>
  <si>
    <t>2016-7</t>
  </si>
  <si>
    <t>ALBERTO MEJIA AGUADO</t>
  </si>
  <si>
    <t>MARIA ISABEL AGUADO BEDOYA-MADRE</t>
  </si>
  <si>
    <t>2016-8</t>
  </si>
  <si>
    <t>JORGE HUMBERTO ROJAS ARBOLEDA ENTREGADO</t>
  </si>
  <si>
    <t xml:space="preserve">OSEA </t>
  </si>
  <si>
    <t>050016000206201609227/2016</t>
  </si>
  <si>
    <t>MONTEBELLO</t>
  </si>
  <si>
    <t>FISCAL GAULA</t>
  </si>
  <si>
    <t>101/24/12/2015</t>
  </si>
  <si>
    <t>CERT.DEF. 81494308-6</t>
  </si>
  <si>
    <t>Devolvio la muestra de familiar al GIH para corrección de formatos de consentimiento el medico Guillermo la envia a Genética Medicina legal directamente. JAIME ALONSO ROJAS -HERMANO 2707282/300-4494772</t>
  </si>
  <si>
    <t>378/04-05-16</t>
  </si>
  <si>
    <t>5323623/23-05-16</t>
  </si>
  <si>
    <t>407/13-05-16</t>
  </si>
  <si>
    <t>5323485/20-05-16</t>
  </si>
  <si>
    <t>FISCAL 147 GAULA</t>
  </si>
  <si>
    <t>2016-9</t>
  </si>
  <si>
    <t>GLEISON ARTURO FRANCO O NN FEMENINA</t>
  </si>
  <si>
    <t>6310/2008</t>
  </si>
  <si>
    <t xml:space="preserve">CARMEN DEL DARIEN </t>
  </si>
  <si>
    <t>FISCAL ESPECIALIZADA</t>
  </si>
  <si>
    <t>0460/25-02-2016</t>
  </si>
  <si>
    <t>pendiente fichas bioantropologicas de Liliana Alvarez</t>
  </si>
  <si>
    <t xml:space="preserve">ACTA 1 FOSA 1-INDIVIDUALIZAR </t>
  </si>
  <si>
    <t>EDUARDO-INDIVIDUALIZAR</t>
  </si>
  <si>
    <t>5327055/13-06-16</t>
  </si>
  <si>
    <t>472/14-06-16</t>
  </si>
  <si>
    <t>2016-10</t>
  </si>
  <si>
    <t>RAMIRO ANTONIO LOPEZ DE LA ROSA</t>
  </si>
  <si>
    <t>460/25-02-2016</t>
  </si>
  <si>
    <t>SE ENVIO EL 09-10-2018 A Monteria fiscal 217 GRUBE por orden de Fiscal 111 DH Medellinrelaciona con diente caso 53-16</t>
  </si>
  <si>
    <t>ACTA 1 FOSA 3,COTEJAR CON MX DE PEDRO NEL ROLDAN PADRE DE RAMIRO DE JESÚS ROLDAN, NEGATIVO PARA RAMIRO MENA CHANCI. OCCISO RAMIRO ANTONIO LOPEZ DE LA ROSA. HIJO HERNAN DARIO LOPEZ BENITEZ, le tomaron mx sangre en Bogotá y claudia Mejia. Hijo cel.3014587137.</t>
  </si>
  <si>
    <t>455/13-06-16</t>
  </si>
  <si>
    <t>NEGATIVO/</t>
  </si>
  <si>
    <r>
      <rPr>
        <b/>
        <sz val="10"/>
        <color rgb="FFFF0000"/>
        <rFont val="Arial"/>
        <family val="2"/>
      </rPr>
      <t>1604000383/</t>
    </r>
    <r>
      <rPr>
        <b/>
        <sz val="10"/>
        <color rgb="FF000000"/>
        <rFont val="Arial"/>
        <family val="2"/>
      </rPr>
      <t>1604000578-2017-03-01</t>
    </r>
  </si>
  <si>
    <t>NYDIA FRANCO</t>
  </si>
  <si>
    <t>FISCAL 117 JT MONTERIA</t>
  </si>
  <si>
    <t>2016010100000000345</t>
  </si>
  <si>
    <t>2016-11</t>
  </si>
  <si>
    <t>HERMES ANTONIO ESCOBAR ALMANZA ALIAS TAQUI TAQUI</t>
  </si>
  <si>
    <t>ESTA EMBALADO EN COFRE</t>
  </si>
  <si>
    <t>456/13-06-16</t>
  </si>
  <si>
    <t>78,687,691</t>
  </si>
  <si>
    <t>2016-12</t>
  </si>
  <si>
    <t xml:space="preserve">VICTOR SOTO RAMIREZ </t>
  </si>
  <si>
    <t>ACTAS 1  FOSA 1-INDIVIDUALIZAR</t>
  </si>
  <si>
    <t>SANDRA-INDIVI</t>
  </si>
  <si>
    <t>SANDRA</t>
  </si>
  <si>
    <t>446/08-06-16</t>
  </si>
  <si>
    <t>5330952/07-07-16</t>
  </si>
  <si>
    <t>FISCAL 220 JT MEDELLIN</t>
  </si>
  <si>
    <t>8,421,794</t>
  </si>
  <si>
    <t>2016-13</t>
  </si>
  <si>
    <t>ESTEBANA DEL CARMEN BERRIO NISPERUZA</t>
  </si>
  <si>
    <t>se relaciona con caso 51/16 mx dental</t>
  </si>
  <si>
    <t>no amplifico y se envió 2da muestra ACTAS 2 FOSA 1- INDIVIDUALIZAR</t>
  </si>
  <si>
    <t>457/13-06-16</t>
  </si>
  <si>
    <t>5330953/07-07-16</t>
  </si>
  <si>
    <t>DRNROCC-LGEF-1604000560/28-01-2017</t>
  </si>
  <si>
    <t>NATALIA AGUDELO HINCAPIE</t>
  </si>
  <si>
    <t>2016-14</t>
  </si>
  <si>
    <t>sin NRO/25-01-2016</t>
  </si>
  <si>
    <t>ACTA 1 FOSA 4</t>
  </si>
  <si>
    <t>494/06-07-16</t>
  </si>
  <si>
    <t>486/06-07-16</t>
  </si>
  <si>
    <t>2016-15</t>
  </si>
  <si>
    <t>PEDRO TEOFILO AVILA MONROY</t>
  </si>
  <si>
    <t>ACTA 1 FOSA 3/ datos suministrados posteriormente por la autoridad</t>
  </si>
  <si>
    <t>CODIS 7/NEGATIVO</t>
  </si>
  <si>
    <t>1604000349/DRNROCC-LGEF-1804000108-11-05-2018</t>
  </si>
  <si>
    <t>LILIA LAVERDE</t>
  </si>
  <si>
    <t>2016-16</t>
  </si>
  <si>
    <t>2016-17</t>
  </si>
  <si>
    <t>FREDY ALFONSO YEPES MEJIA</t>
  </si>
  <si>
    <t>5331112/08-07-16</t>
  </si>
  <si>
    <t>CODIS 7</t>
  </si>
  <si>
    <t>1604000348/DRNROCC-LGEF-1804000109-09-05-2018</t>
  </si>
  <si>
    <t>FISCAL 091JT MEDELL</t>
  </si>
  <si>
    <t>2016-18</t>
  </si>
  <si>
    <t>CNI AL PARECER 2</t>
  </si>
  <si>
    <t>051546000327201680006/2016</t>
  </si>
  <si>
    <t>0017/22-01-2016</t>
  </si>
  <si>
    <t>SOLICITAN 4TA MX OT VICTOR 28-04-17 SOLICITAN 3ERA MX -ACTA 1 FOSA 1</t>
  </si>
  <si>
    <t>461/14-06-16</t>
  </si>
  <si>
    <t>1604000632/11-04-17</t>
  </si>
  <si>
    <t>DIANA QUICENO</t>
  </si>
  <si>
    <t>2016-19</t>
  </si>
  <si>
    <t>ALCIDEZ  DE JS CASTRO BEDOYA</t>
  </si>
  <si>
    <t>624/2015</t>
  </si>
  <si>
    <t>LA UNION</t>
  </si>
  <si>
    <t>336/28-10-2015</t>
  </si>
  <si>
    <t>Identificado cruce CODIS ACTA 1 FOSA 1</t>
  </si>
  <si>
    <t>21-02-2020</t>
  </si>
  <si>
    <t>FISCAL 220 GRUBE MEDELLIN</t>
  </si>
  <si>
    <t>2016-20</t>
  </si>
  <si>
    <t>050016000206201538089/2015</t>
  </si>
  <si>
    <t>BELLO</t>
  </si>
  <si>
    <t>FISCAL SECCIONAL VIDA</t>
  </si>
  <si>
    <t>sin Nro/04-08-2015</t>
  </si>
  <si>
    <t>INACTIVO SPOA</t>
  </si>
  <si>
    <t>solicitan 3era mx el 16-08-17</t>
  </si>
  <si>
    <t>5327056/14-06-16</t>
  </si>
  <si>
    <t>1107-31-08-17</t>
  </si>
  <si>
    <t>439/02-06-16</t>
  </si>
  <si>
    <t>5327041/13-06-16</t>
  </si>
  <si>
    <t>5327069/13-06-16</t>
  </si>
  <si>
    <t>INF DE GESTION 0374-LGEF-DRNC-2021/21-05-2021</t>
  </si>
  <si>
    <t>2016-21</t>
  </si>
  <si>
    <t xml:space="preserve">JHON DAIRO GIRALDO GOMEZ </t>
  </si>
  <si>
    <t>CARMEN DE VIBORAL</t>
  </si>
  <si>
    <t>FISCAL ESPECIALIZADA DESAPARICION Y DESPLAZAMIENTO</t>
  </si>
  <si>
    <t>DESAPARICION Y DESPLAZAMIENTO</t>
  </si>
  <si>
    <t>00816/3-07-2015</t>
  </si>
  <si>
    <t>CERT.DEF. 81494309-3</t>
  </si>
  <si>
    <t>Mx de familiares estan en CTI Bogotá AMPARO DEL CARMEN GOMEZ Y DERLY DEL SOCORRO GIRALDO con of 148/9-03-2015 ACTA 1 FOSA 1</t>
  </si>
  <si>
    <t>5323960/02-06-16</t>
  </si>
  <si>
    <t>423/23-05-16</t>
  </si>
  <si>
    <t>5325810/02-06-16</t>
  </si>
  <si>
    <t>2016-22</t>
  </si>
  <si>
    <t>050016000248201505124/2015</t>
  </si>
  <si>
    <t>00/8-04-2016</t>
  </si>
  <si>
    <t>se trata de un cráneo, hallo en el barrio San Javier</t>
  </si>
  <si>
    <t>2016-23</t>
  </si>
  <si>
    <t>050016000206201508829/2015</t>
  </si>
  <si>
    <t>ENVIGADO</t>
  </si>
  <si>
    <t xml:space="preserve">FISCAL SECCIONAL </t>
  </si>
  <si>
    <t>sin nro/22-02-2015</t>
  </si>
  <si>
    <t>5326603/09-06-16</t>
  </si>
  <si>
    <t>5326555/09-06-16</t>
  </si>
  <si>
    <t>440/02-06-16</t>
  </si>
  <si>
    <t>5326335/08-06-2016</t>
  </si>
  <si>
    <t>5327070/13-06-16</t>
  </si>
  <si>
    <t>2016-24</t>
  </si>
  <si>
    <t>GRANADA</t>
  </si>
  <si>
    <t>085 Y 086/19-03-2015</t>
  </si>
  <si>
    <t>SE COTEJA CON R.O  66-16</t>
  </si>
  <si>
    <t>Relacionan 2 ACTAS 1 Y 2 FOSA 1- INDIVIDUALIZAR ESTE SE DEJA COMO ACTA 2 SE CREA  EL CASO 66</t>
  </si>
  <si>
    <t>SIN#6-7-2016</t>
  </si>
  <si>
    <t>SI</t>
  </si>
  <si>
    <t>2016-25</t>
  </si>
  <si>
    <t>LA CEJA</t>
  </si>
  <si>
    <t>FISCAL ESP DE COMPULSAS</t>
  </si>
  <si>
    <t>0054/17-02-16</t>
  </si>
  <si>
    <t>458/13-06-16</t>
  </si>
  <si>
    <t>2016-26</t>
  </si>
  <si>
    <t>050016000206201611185/2016</t>
  </si>
  <si>
    <t>sin Nro/28-02-2016</t>
  </si>
  <si>
    <t>2016-27</t>
  </si>
  <si>
    <t>050016000206201612221/2016</t>
  </si>
  <si>
    <t>399/03-03-2016</t>
  </si>
  <si>
    <t>ACTA 1 se relaciona con caso 28.Llego oficio 1604000540/03-10-2017 ingreso al CODIS</t>
  </si>
  <si>
    <t>SE INGRESO</t>
  </si>
  <si>
    <t>2016-28</t>
  </si>
  <si>
    <t>250/284</t>
  </si>
  <si>
    <t>398/03-03-2016</t>
  </si>
  <si>
    <t>INACTIVO SPOA, Oficio No.0519/08-07-2021 no fue posible análisis mitocondrial</t>
  </si>
  <si>
    <t>ACTA 2 se relaciona con caso 27, Solicitan 2da Mx 24-08-17/Responde INML con oficio No.0519/08-07-2021 que no es posible realizar ADN Mitocondrial</t>
  </si>
  <si>
    <t>1108-31-08-17</t>
  </si>
  <si>
    <t>2016-29</t>
  </si>
  <si>
    <t xml:space="preserve">HERMINSON ROJAS VALENCIA </t>
  </si>
  <si>
    <t>FISCAL DH DIH ESPECIALIZADO</t>
  </si>
  <si>
    <t>191/26-04-16</t>
  </si>
  <si>
    <t>FOSA 1 ACTA 1, De acuerdo a lo informado por la fiscal este caso no se requiere enviar a Genética porque ya se cerro procesalmente, se trajo con el caso 30 para poder realizar la individualización que no se pudo hacer en campo</t>
  </si>
  <si>
    <t>479/03-06-16</t>
  </si>
  <si>
    <t>NO SE REQUIERE</t>
  </si>
  <si>
    <t>21-05-2019</t>
  </si>
  <si>
    <t>FISCAL 117JT MONTERIA</t>
  </si>
  <si>
    <t>2016-30</t>
  </si>
  <si>
    <t xml:space="preserve">JAVIER ROJAS VALENCIA  </t>
  </si>
  <si>
    <t>190/16-04-16</t>
  </si>
  <si>
    <t>480/03-06-16</t>
  </si>
  <si>
    <t>2016-31</t>
  </si>
  <si>
    <t>JAVIER ROJAS VALENCIA</t>
  </si>
  <si>
    <t>2016-32</t>
  </si>
  <si>
    <t>EDWIN FERNANDO DIAZ CHAVEZ O MANUEL ANTONIO DIAZ CHAVEZ</t>
  </si>
  <si>
    <t>TIERRALTA</t>
  </si>
  <si>
    <t>FISCAL JT SECC</t>
  </si>
  <si>
    <t>0193/24-4-16</t>
  </si>
  <si>
    <t>De acuerdo a los resultados de genética puede ser uno de los 2 hijos, el otro esta en INML y el otro puede ser EDISON JOSE RODRIGUEZ GOMEZ, las muestras de referencia las tiene INML y se debe cruzar con el cuerpo que de exclusión entre el caso 32 y 34-2016</t>
  </si>
  <si>
    <t>ENVIO MITOCONDRIAL</t>
  </si>
  <si>
    <t>476/24-06-16</t>
  </si>
  <si>
    <t>JUAN ESTEBAN</t>
  </si>
  <si>
    <t>1438/16-04-2018</t>
  </si>
  <si>
    <t>2016-33</t>
  </si>
  <si>
    <t>MARIO MANUEL DIAZ PASTRANA-PAPA</t>
  </si>
  <si>
    <t>0194/24-4-16</t>
  </si>
  <si>
    <t>de estos casos esta pendiente el cruce de genética del cuerpo que esta en el INML medellín como edison rodriguez radicado No.076, llego dictamen positivo para el caso de INML como uno de los hermanos, pendiente genética nos envie los resultados para confirmar papa y el otro hermano y probablemente el caso que tenemos sea el que esta buscando INML. Sentarnos con INML para mirar estos casos medica PAULA MUÑOZ cel 320-676-4952</t>
  </si>
  <si>
    <t>SE REMITIO A MONTERIA EL 26-10-2020</t>
  </si>
  <si>
    <t>477/24-06-16</t>
  </si>
  <si>
    <t>FISCAL 217 GRUBE MONTERIA</t>
  </si>
  <si>
    <t>2016-34</t>
  </si>
  <si>
    <t>EDINSON JOSE RODRIGUEZ GOMEZ</t>
  </si>
  <si>
    <t>0195/24-4-16</t>
  </si>
  <si>
    <t>NEGATIVO PARA EDISON RODRIGUEZ, EDWIN Y MANUEL ANTONIO DIAZ CHAVEZ</t>
  </si>
  <si>
    <t>478/24-06-16</t>
  </si>
  <si>
    <t>1439/2018-04-16</t>
  </si>
  <si>
    <t>2016-35</t>
  </si>
  <si>
    <t>BLANCA ROSA AYALA ARCIRIA</t>
  </si>
  <si>
    <t>0196/24-4-16</t>
  </si>
  <si>
    <t>473/24-06-16</t>
  </si>
  <si>
    <t>no amplifico</t>
  </si>
  <si>
    <t>1604000480/ 2004000740-03-12-2021</t>
  </si>
  <si>
    <t>2016-36</t>
  </si>
  <si>
    <t>GABINO DE JESUS MARTINEZ ALMANZA</t>
  </si>
  <si>
    <t>0197/24-4-16</t>
  </si>
  <si>
    <t>SE ENVIO A LA AUTORIDAD POR CORREO CERTIFICADO FOSA 1 ACTA 1</t>
  </si>
  <si>
    <t>474/24-06-16</t>
  </si>
  <si>
    <t>FISCAL 217 JT</t>
  </si>
  <si>
    <t>2016-37</t>
  </si>
  <si>
    <t>056866000365201600090/2016</t>
  </si>
  <si>
    <t>FISCAL SECC URI</t>
  </si>
  <si>
    <t>198/17-04-16</t>
  </si>
  <si>
    <t>NUEVAS MX AMPLIAR MARCADORES</t>
  </si>
  <si>
    <t>481/24-06-16</t>
  </si>
  <si>
    <t>2016-38</t>
  </si>
  <si>
    <t xml:space="preserve">JUAN BAUTISTA BAENA MUÑOZ </t>
  </si>
  <si>
    <t>0068/22-04-16</t>
  </si>
  <si>
    <t>482/24-06-16</t>
  </si>
  <si>
    <t>ADRIANA HDEZ</t>
  </si>
  <si>
    <t>3,648,887</t>
  </si>
  <si>
    <t>2016-39</t>
  </si>
  <si>
    <t>2016-40</t>
  </si>
  <si>
    <t xml:space="preserve">SUCRE DE JESUS BAENA MUÑOZ </t>
  </si>
  <si>
    <t>0070/21-04-16</t>
  </si>
  <si>
    <t>ESINHOWER BAENA MUÑOZ esta embalado en cofre y no es objeto de análisis</t>
  </si>
  <si>
    <t>483/24-06-16</t>
  </si>
  <si>
    <t>570/08-08-16</t>
  </si>
  <si>
    <t>576/08-08-16</t>
  </si>
  <si>
    <t>2016-41</t>
  </si>
  <si>
    <t xml:space="preserve">VICTOR DOMINGO RAMIREZ </t>
  </si>
  <si>
    <t>MX CASOS 12 O 13/2016</t>
  </si>
  <si>
    <t>2016-42</t>
  </si>
  <si>
    <t xml:space="preserve">WILSON ARIEL CIRO OSORIO </t>
  </si>
  <si>
    <t>050016000206201611448/2016</t>
  </si>
  <si>
    <t>SANTA BARBARA</t>
  </si>
  <si>
    <t>FISCAL  SECC</t>
  </si>
  <si>
    <t>0235/5-04-2016</t>
  </si>
  <si>
    <t>CERT,DE,.DEF. 81551205-3</t>
  </si>
  <si>
    <t>416/17-05-16</t>
  </si>
  <si>
    <t>5336017/5336843</t>
  </si>
  <si>
    <t>571/08-08-16</t>
  </si>
  <si>
    <t>577/08-08-16</t>
  </si>
  <si>
    <t>2016-43</t>
  </si>
  <si>
    <t>WILSON ARIEL CIRO OSORIO</t>
  </si>
  <si>
    <t>2016-44</t>
  </si>
  <si>
    <t>ALVARO MIGUEL MADRID ESPITIA</t>
  </si>
  <si>
    <t>MX DEL CASO 72/2015</t>
  </si>
  <si>
    <t>2016-45</t>
  </si>
  <si>
    <t>SOLICITAN 4TA MX VICTOR OT 1011 INF5380560/28-04-2017</t>
  </si>
  <si>
    <t>SOLICITAN 3RA MX - SE ABRIO ESTE CASO DE INDIVIDUALIZACION DEL CASO 18/2016 ACTA 2 FOSA 1 SE DEBE INFORMAR A LA AUTORIDAD PARA ABRIR OTRO SPOA????</t>
  </si>
  <si>
    <t>443/03-06-2016</t>
  </si>
  <si>
    <t>EDUARDO -INDIV</t>
  </si>
  <si>
    <t>469/1011</t>
  </si>
  <si>
    <t>5328073/5380560-26-05-17</t>
  </si>
  <si>
    <t>1604000633/11-04-2017// 1704000566/16-03-2021</t>
  </si>
  <si>
    <t>DIANA QUICENO/NATALIA AGUDELO HINCAPIE</t>
  </si>
  <si>
    <t>INMLYCF MED</t>
  </si>
  <si>
    <t>2016-46</t>
  </si>
  <si>
    <t xml:space="preserve">LUIS ADAN RODRIGUEZ GUISAO </t>
  </si>
  <si>
    <t>050016000206201390253/2016</t>
  </si>
  <si>
    <t>APARTADO</t>
  </si>
  <si>
    <t>271/07-06-2016</t>
  </si>
  <si>
    <t xml:space="preserve">CERT DEF 81551211-0 </t>
  </si>
  <si>
    <t>475/24-06-16</t>
  </si>
  <si>
    <t>599/14-09-16</t>
  </si>
  <si>
    <t>5345233/30-09-16</t>
  </si>
  <si>
    <t>GENÉTICA</t>
  </si>
  <si>
    <t>NO SE EXCLUYE</t>
  </si>
  <si>
    <t>LGEF-1604000479</t>
  </si>
  <si>
    <t>2016-47</t>
  </si>
  <si>
    <t>ELMER ANTONIO ESCOBAR ALMANZA ALIAS TAQUI TAQUI</t>
  </si>
  <si>
    <t>2016-48</t>
  </si>
  <si>
    <t>LUIS ADAN RODRIGUEZ GUISAO</t>
  </si>
  <si>
    <t>2016-49</t>
  </si>
  <si>
    <t>ELISEO MARTINEZ</t>
  </si>
  <si>
    <t>DENTAL</t>
  </si>
  <si>
    <t>ACTA 1 Diente No.6,11 y 22</t>
  </si>
  <si>
    <t>2016-50</t>
  </si>
  <si>
    <t>AURELIO PEREZ AGUDELO</t>
  </si>
  <si>
    <t>ACTA 2 Diente No.6,11 y 22</t>
  </si>
  <si>
    <t>2016-51</t>
  </si>
  <si>
    <t>ESTEBANA BERRIO NISPEROZA</t>
  </si>
  <si>
    <t>NO AMPLIFICO con el caso 13/16 pero dio positivo para la mx de familiar y se envia 2da mx del caso 13/16</t>
  </si>
  <si>
    <t>ACTA 3 Diente No.6,11 y 22</t>
  </si>
  <si>
    <t>2016-52</t>
  </si>
  <si>
    <t>VICTOR SOTO</t>
  </si>
  <si>
    <t>POSITIVO relaciona con caso 12-16</t>
  </si>
  <si>
    <t>ACTA 4 Diente No.19,22 y 27</t>
  </si>
  <si>
    <t>2016-53</t>
  </si>
  <si>
    <t>NN</t>
  </si>
  <si>
    <t>relaciono con caso 10-2016</t>
  </si>
  <si>
    <t>ACTA 5 Diente No.4 y 3</t>
  </si>
  <si>
    <t>2016-54</t>
  </si>
  <si>
    <t>POSITIVO relaciona con caso 11-16</t>
  </si>
  <si>
    <t>ACTA 6 Diente No.20 y 21</t>
  </si>
  <si>
    <t>2016-55</t>
  </si>
  <si>
    <t>RUBIEL SANPERO TUBERQUIA</t>
  </si>
  <si>
    <t>ACTA 7 Diente No.19,21 y 22</t>
  </si>
  <si>
    <t>2016-56</t>
  </si>
  <si>
    <t>ABEL ANTONIO GUISAO GUISAO</t>
  </si>
  <si>
    <t>ACTA 8 Diente No.27,28 y 29</t>
  </si>
  <si>
    <t>2016-57</t>
  </si>
  <si>
    <t>LUIS EMERSON MARTINEZ</t>
  </si>
  <si>
    <t>ACTA 9 Diente No.3</t>
  </si>
  <si>
    <t>2016-58</t>
  </si>
  <si>
    <t>WILFRIDO PIMIENTO (Wircho)</t>
  </si>
  <si>
    <t>ACTA 10 Diente No.11</t>
  </si>
  <si>
    <t>2016-59</t>
  </si>
  <si>
    <t xml:space="preserve">EDGAR MAURICIO BUILES ARBOLEDA </t>
  </si>
  <si>
    <t>056646100108201680112/2016</t>
  </si>
  <si>
    <t>SAN PEDRO DE LOS MILAGROS</t>
  </si>
  <si>
    <t>FISCALIA SECCIONAL</t>
  </si>
  <si>
    <t>0662/21-06-2016</t>
  </si>
  <si>
    <t>EMBALADO EN COFRE</t>
  </si>
  <si>
    <t>ACTA 1 FOSA ENVIARON UNOS FRAGMENTOS DE HILO PARA ENVIAR A ESTUDIO</t>
  </si>
  <si>
    <t>2016-60</t>
  </si>
  <si>
    <t>EDGAR MAURICIO BUILES ARBOLEDA</t>
  </si>
  <si>
    <t>CABELLO</t>
  </si>
  <si>
    <t>2016-61</t>
  </si>
  <si>
    <t>Mario Manuel Diaz Pastrana, Edwin Fernando Diaz Chavez ó Manuel Antonio Diaz Chavez</t>
  </si>
  <si>
    <t>2016-62</t>
  </si>
  <si>
    <t>Blanca Rosa Ayala Arcila</t>
  </si>
  <si>
    <t>2016-63</t>
  </si>
  <si>
    <t>Gabino de Jesus Martinez Almanza</t>
  </si>
  <si>
    <t>2016-64</t>
  </si>
  <si>
    <t>Mario Manuel Diaz Pastrana</t>
  </si>
  <si>
    <t>2016-65</t>
  </si>
  <si>
    <t xml:space="preserve">EUTIQUIO DE JESUS GARCIA ALVAREZ </t>
  </si>
  <si>
    <t>050016000206201633904/2016</t>
  </si>
  <si>
    <t>FISCAL VIDA</t>
  </si>
  <si>
    <t>1144/07-07-16</t>
  </si>
  <si>
    <t>CERT.DE.DEF No 81551206-0</t>
  </si>
  <si>
    <t>POR CRUCE DE INFORMACION EN SIRDEC SE LLAMA A FAMILIARES PARA TOMAR MUESTRA Y CONFIRMAR. CC8,265,284</t>
  </si>
  <si>
    <t>CRUCE SIRDEC</t>
  </si>
  <si>
    <t>601/14-09-16</t>
  </si>
  <si>
    <t>610/14-09-16</t>
  </si>
  <si>
    <t>2016-66</t>
  </si>
  <si>
    <t>Sale de la individualización del caso 24/2016 queda acta 1</t>
  </si>
  <si>
    <t>5336843/12-08-16</t>
  </si>
  <si>
    <t>534/23-07-16</t>
  </si>
  <si>
    <t>535/23-07-16</t>
  </si>
  <si>
    <t>2016-67</t>
  </si>
  <si>
    <t>2016-68</t>
  </si>
  <si>
    <t>VICTOR SOTO O ESTEBANA DEL CARMEN BERRIO</t>
  </si>
  <si>
    <t>2016-69</t>
  </si>
  <si>
    <t>Bárbara Otilia Hernandez Cano</t>
  </si>
  <si>
    <t xml:space="preserve">SAN CARLOS </t>
  </si>
  <si>
    <t>20162960002093/01-08-16</t>
  </si>
  <si>
    <t>572/08-08-16</t>
  </si>
  <si>
    <t>LGEF-1705000287/28-12-2017</t>
  </si>
  <si>
    <t>KELLY LUENGAS</t>
  </si>
  <si>
    <t>2016-70</t>
  </si>
  <si>
    <t>20162960002103/01-08-16</t>
  </si>
  <si>
    <t>OJO SOLICITAN 2DA MX PARA GENETICA</t>
  </si>
  <si>
    <t>2016010100000000344/</t>
  </si>
  <si>
    <t>2016-71</t>
  </si>
  <si>
    <t>Victor Antonio Giraldo Serna o Eumelia Aristizabal Quintero</t>
  </si>
  <si>
    <t>SANTUARIO</t>
  </si>
  <si>
    <t>20162960002123/03-08-16</t>
  </si>
  <si>
    <t>2016-72</t>
  </si>
  <si>
    <t>2016-73</t>
  </si>
  <si>
    <t>2016-74</t>
  </si>
  <si>
    <t>CANCELADO POR ERROR NATALIA DIGITACION</t>
  </si>
  <si>
    <t>2016-75</t>
  </si>
  <si>
    <t>FERNANDO DE JESUS CIRO CIRO</t>
  </si>
  <si>
    <t>056976100120201680374/2016 SIJUF 158100 INTERNO 6081</t>
  </si>
  <si>
    <t>FISCAL SECC</t>
  </si>
  <si>
    <t>398/01-09-2016</t>
  </si>
  <si>
    <t>En comunicación con la fiscal este caso el SPOA no se asigno y corresponde al SIJUF</t>
  </si>
  <si>
    <t>5362563/26-01-2017</t>
  </si>
  <si>
    <t>Se envia cadena de custodia y un proyectil embalado</t>
  </si>
  <si>
    <t>2016-76</t>
  </si>
  <si>
    <t>Manuel Joaquin Baron Contreras</t>
  </si>
  <si>
    <t>RELACIONA CON CASO 68/15</t>
  </si>
  <si>
    <t>2016-77</t>
  </si>
  <si>
    <t>Eutiquio de Jesus Garcia Álvarez</t>
  </si>
  <si>
    <t>2016-78</t>
  </si>
  <si>
    <t>RELACIONA CON CASO 73/15</t>
  </si>
  <si>
    <t>2016-79</t>
  </si>
  <si>
    <t>050016000206201640507/2016</t>
  </si>
  <si>
    <t>457/21-10-16</t>
  </si>
  <si>
    <t>fiscal 194 URI</t>
  </si>
  <si>
    <t>solicita el laboratorio de genetica 2da mx ósea no amplifico 16-08-17-URI CANCELO EL SPOA LLAMAR</t>
  </si>
  <si>
    <t>1102-31-08-17</t>
  </si>
  <si>
    <t>NATALIA</t>
  </si>
  <si>
    <t>2016-80</t>
  </si>
  <si>
    <t>CARMELO JOSE VERGARA LUNA-ojo ensayar nvo equipo de Victor Hidalgo</t>
  </si>
  <si>
    <t>FISCAL ESPECI DESAPARICION Y DESPLAZAMIENTO FORZADO</t>
  </si>
  <si>
    <t>458/21-10-2016</t>
  </si>
  <si>
    <t>solicitan 2da mx para genética,TIENE MX  es hermana la misma del caso 81//22-05-2018 no se obtuvo resultados para ADN Mitocondrial no se pudo realizar el cotejo entre Miriam Esther Vergara  Luna y el caso 80-2016</t>
  </si>
  <si>
    <t xml:space="preserve">Se envia 3era muestra para genética 16-08-17. ESTOS 2 CASOS SON AL PARECER  HERMANOS QUE ESTABAN INHUMADOS JUNTO CON EL PADRE, QUE AL PARECER NO SE TRAJO OCCISO FELIPE ANTONIO VERGARA LUGO , DE ACUERDO A LOS ANALISIS SABREMOS SI SON PADRE E HIJOS O HERMANOS. FOSA 1 ACTA 1-BOVEDA. No amplifico la 3era Mx y el laboratorio dejo el caso para otro tipo de estudio de ADN </t>
  </si>
  <si>
    <t>Inf Gestión No.DROR-GENFO-2105001128/24-11-2023 INML VILLAVICENCIO</t>
  </si>
  <si>
    <t>692/03-11-16//902-01-03-17//1101-31-08-17</t>
  </si>
  <si>
    <t>NO AMPLIFICO/NO AMPLIFICO</t>
  </si>
  <si>
    <t>DRNROCC-LGEF-1604000581/17-02-2017//DRBO-LGEF-1705002154-22-05-2018</t>
  </si>
  <si>
    <t>LILIA LAVERDE//ANA PATIRCIA ROBLES</t>
  </si>
  <si>
    <t>INML MEDELLIN/INML BGTA</t>
  </si>
  <si>
    <t>2016-81</t>
  </si>
  <si>
    <t>FELIPE ANTONIO VERGARA LUNA</t>
  </si>
  <si>
    <t>459/21-10-2016</t>
  </si>
  <si>
    <t>se excluye como padre de Miryam y se envio a mitocondrial para confirmar hermandad//29-05-2018 DRBO-LGEF-1705002156 Caso 81-2016 se excluye como un familiar por línea materna de Miriam Esther Vergara  Luna</t>
  </si>
  <si>
    <t>FOSA 1 ACTA 1-BOVEDA</t>
  </si>
  <si>
    <t>SE DEBE CONFIRMAR MITOCONDRIAL/NEGATIVO</t>
  </si>
  <si>
    <t>DRNROCC-LGEF-1604000581/17-02-2017//DRBO-LGEF-1705002156-29-05-2018</t>
  </si>
  <si>
    <t>LILIA LAVERDE//ANA PATIRICIA ROBLES</t>
  </si>
  <si>
    <t>INML MEDELLIN//INML BGTA</t>
  </si>
  <si>
    <t>2016-82</t>
  </si>
  <si>
    <t>JUAN ALBERTO SENA DIAZ</t>
  </si>
  <si>
    <t>460/21-10-16</t>
  </si>
  <si>
    <t>1206-03-11-17//OT-1520/25-06-2018</t>
  </si>
  <si>
    <t>DRNROCC-LGEF-1704001151-17-05-2018//1804000519-09-01-19</t>
  </si>
  <si>
    <t>YENY MARLEN RODRIGUEZ/ANA LUCIA PAEZ VILA</t>
  </si>
  <si>
    <t>2016-83</t>
  </si>
  <si>
    <t>MIGUEL ARCANGEL GUZMAN GENEY</t>
  </si>
  <si>
    <t>461/21-10-16</t>
  </si>
  <si>
    <t>ingresa al CODIS</t>
  </si>
  <si>
    <t>SOLICITAN 2DA MX OT 1010 /28-04-17 VICTOR- FOSA 1 ACTA 1-BOVEDA</t>
  </si>
  <si>
    <t>1010/28-04-17</t>
  </si>
  <si>
    <t>5380558/2017-05-26</t>
  </si>
  <si>
    <t>1704000029/12-04-17</t>
  </si>
  <si>
    <t>2016-84</t>
  </si>
  <si>
    <t>RIGOBERTO DE JESUS AVILA BEDOYA</t>
  </si>
  <si>
    <t>462/21-10-16</t>
  </si>
  <si>
    <t>cristian avila-hijo cel 314-6027184-TIENE MX ASIGNAR A UN MISMO PERITO</t>
  </si>
  <si>
    <t xml:space="preserve">ADN </t>
  </si>
  <si>
    <t>DRNROCC-LGEF-1704000030/07-04-2017</t>
  </si>
  <si>
    <t>2016-85</t>
  </si>
  <si>
    <t>ELIAS JOSE DIAZ PEÑA ALIAS EL CABALLON</t>
  </si>
  <si>
    <t>463/21-10-16</t>
  </si>
  <si>
    <t>TIENE MXASIGNAR A UN MISMO PERITO</t>
  </si>
  <si>
    <t>FOSA 1 ACTA 1-Se envió el 03 de noviembre el cuerpo a Monteria para ser entregado a finales de noviembre</t>
  </si>
  <si>
    <t>2016-86</t>
  </si>
  <si>
    <t xml:space="preserve">SANTA INES JIMENEZ </t>
  </si>
  <si>
    <t>SAN JOSE DE APARTADO</t>
  </si>
  <si>
    <t>464/21-10-16</t>
  </si>
  <si>
    <t>INDIVIDUALIZACION SE GENERARON LOS CASOS 112 Y 113/2016</t>
  </si>
  <si>
    <t>FOSA 1 ACTAS 1,2,3</t>
  </si>
  <si>
    <t>2016-87</t>
  </si>
  <si>
    <t>LUIS NORBEY CARDONA CARDONA</t>
  </si>
  <si>
    <t>465/21-10-16</t>
  </si>
  <si>
    <t>FISCAL 01 ESPEC DES FORZ</t>
  </si>
  <si>
    <t>1704000032/11-04-17</t>
  </si>
  <si>
    <t>81551218-1</t>
  </si>
  <si>
    <t>2016-88</t>
  </si>
  <si>
    <t xml:space="preserve">CARLOS ENRIQUE ARIAS </t>
  </si>
  <si>
    <t>466/21-10-16</t>
  </si>
  <si>
    <t>FISCAL 29 ESPECI DES FORZ</t>
  </si>
  <si>
    <t>2016-89</t>
  </si>
  <si>
    <t>MOISES GRACIANO OQUENDO</t>
  </si>
  <si>
    <t>Solicitan nuevas muestras 27-12-2017 FOSA 2 ACTA 1</t>
  </si>
  <si>
    <t>1302/16-01-2018</t>
  </si>
  <si>
    <t>1804000197/28-06-2021</t>
  </si>
  <si>
    <t>ALBEIRO ALVIS</t>
  </si>
  <si>
    <t>2016-90</t>
  </si>
  <si>
    <t>467/21-10-16</t>
  </si>
  <si>
    <t>1604000634-I-1</t>
  </si>
  <si>
    <t>CEMENTERIO UNIVERSAL</t>
  </si>
  <si>
    <t>2016-91</t>
  </si>
  <si>
    <t>PABLO ENRIQUE CABRERA</t>
  </si>
  <si>
    <t>468/21-10-16</t>
  </si>
  <si>
    <t xml:space="preserve">FOSA 1 ACTA 1 </t>
  </si>
  <si>
    <t>694/03-11-16</t>
  </si>
  <si>
    <t>1704000375/06-12-2017</t>
  </si>
  <si>
    <t>2016-92</t>
  </si>
  <si>
    <t>469/21-10-16</t>
  </si>
  <si>
    <t>1604000583-I-1</t>
  </si>
  <si>
    <t>2016-93</t>
  </si>
  <si>
    <t>206/20-09-16</t>
  </si>
  <si>
    <t>laboratorio de genética solicita 2da mx ósea 16-08-17/ FOSA 1 ACTA 1/SOLICITAN 3RA MX PENDIENTE SI HAY MX APTAS</t>
  </si>
  <si>
    <t>1103-31-08-17</t>
  </si>
  <si>
    <t>2016-94</t>
  </si>
  <si>
    <t>VICTOR ANTONIO GIRALDO SERNA</t>
  </si>
  <si>
    <t>400/01-09-2016</t>
  </si>
  <si>
    <t>mx familiar caso 71</t>
  </si>
  <si>
    <t>Negativo para Eumelia aristizabal QuinteroFOSA 1 ACTA 1</t>
  </si>
  <si>
    <t>DRNO-GENFO-2404001031/18-11-2024</t>
  </si>
  <si>
    <t>INMLYCF MEDELLIN</t>
  </si>
  <si>
    <t>FISCALIA 47 DH BOGOTA OSCAR ALFONSO LOPEZ CADENA EXT 33634 CEL 350-6011271 Correo oscar.lopezc@fiscalia.gov.co</t>
  </si>
  <si>
    <t>2016-95</t>
  </si>
  <si>
    <t>MERCEDES ELENA JARAMILLO MONTOYA</t>
  </si>
  <si>
    <t>BURITICA</t>
  </si>
  <si>
    <t>SIRDEC2010D002706</t>
  </si>
  <si>
    <t>5-359486</t>
  </si>
  <si>
    <t>DRNO-GENFO-2304000058/30-01-2023</t>
  </si>
  <si>
    <t>KAREN VARGAS HOYOS</t>
  </si>
  <si>
    <t>FISCAL 221 GRUBE</t>
  </si>
  <si>
    <t>2016-96</t>
  </si>
  <si>
    <t>solicitan 2da mx osea el laboratorio el 16-08-17/ FOSA 2 ACTA 1</t>
  </si>
  <si>
    <t>5-359487</t>
  </si>
  <si>
    <t>1104-31-08-17</t>
  </si>
  <si>
    <t>2016-97</t>
  </si>
  <si>
    <t>HUESOS DE ANIMAL</t>
  </si>
  <si>
    <t>056476100114201680137/2016</t>
  </si>
  <si>
    <t>202/01-11-2016</t>
  </si>
  <si>
    <t>5-359488</t>
  </si>
  <si>
    <t>2016-98</t>
  </si>
  <si>
    <t>2016-99</t>
  </si>
  <si>
    <t>2016-100</t>
  </si>
  <si>
    <t>2016-101</t>
  </si>
  <si>
    <t>2016-102</t>
  </si>
  <si>
    <t>2016-103</t>
  </si>
  <si>
    <t>TARCISIO DE JESUS RIVERO RIVERA</t>
  </si>
  <si>
    <t>MAJAGUAL</t>
  </si>
  <si>
    <t>SUCRE</t>
  </si>
  <si>
    <t>374/09-11-16</t>
  </si>
  <si>
    <t>INDIVIDUALIZAR MEZCLADO SOLO EL SEÑOR ES DE PROCESO PENAL LA MAMA EN EMBARAZO SON PARA CUSTODIA NO ANALISIS</t>
  </si>
  <si>
    <t>FOSA 1 ACTA 1 Y 2. Se envió a Monteria en febrero junto con caso no penal Carmen Josefa Rivera, no sabemos si ya fueron entregados</t>
  </si>
  <si>
    <t>1704000227/01-08-2017</t>
  </si>
  <si>
    <t>2016-104</t>
  </si>
  <si>
    <t>2016-105</t>
  </si>
  <si>
    <t>DOMINGO DE JESUS GONZALEZ MONTIEL</t>
  </si>
  <si>
    <t>381/16-11-16</t>
  </si>
  <si>
    <t>INDIVIDUALIZAR VIENE MEZCLADO CON EL PAPA Y MENOR DE EDAD NO SON DE PROCESO PENAL</t>
  </si>
  <si>
    <t>FOSA 2 ACTA 1 GRUPO 1</t>
  </si>
  <si>
    <t>2016-106</t>
  </si>
  <si>
    <t xml:space="preserve">ANGEL SANTOS GONZALEZ MONTIEL </t>
  </si>
  <si>
    <t>INDIVIDUALIZAR VIENE MEZCLADO CON EL PAPA Y MENOR DE EDAD NO SON DE PROCESO PENAL angel rosendo gonzalez montiel o Domingo de Js Gonzalez Montiel</t>
  </si>
  <si>
    <t>FOSA 2 ACTA 3 GRUPO 3</t>
  </si>
  <si>
    <t>2016-107</t>
  </si>
  <si>
    <t>ANGEL ROSENDO GONZALEZ MONTIEL O DOMINGO DE JESUS GONZALEZ MONTIEL</t>
  </si>
  <si>
    <t>2016-108</t>
  </si>
  <si>
    <t>Luis Antonio Ocampo Arango, Everardo Maya Restrepo ó Adrian Emilio Berrio Maya</t>
  </si>
  <si>
    <t>050026100183201680271/2016</t>
  </si>
  <si>
    <t>ABEJORRAL</t>
  </si>
  <si>
    <t>0035/19-11-16</t>
  </si>
  <si>
    <t>INDIVIDUALIZAR Y SE GENERAN LOS CASOS 1 Y 2 DEL 2017</t>
  </si>
  <si>
    <t>NO AMPLIFICO/ NO AMPLIFICO</t>
  </si>
  <si>
    <t>FOSA 1 ACTA 1 solicitan 2da muestra,envian dictamen informando envian a ADN Mitocondrial no amplifico ADN Mitocondrial, FISCAL solicita enviar 3era a CTI Bogotá</t>
  </si>
  <si>
    <t>821/1038-23-05-17</t>
  </si>
  <si>
    <t>5367148/ 5381347-23-05-2017</t>
  </si>
  <si>
    <t>2016-109</t>
  </si>
  <si>
    <t>2016-110</t>
  </si>
  <si>
    <t>2016-111</t>
  </si>
  <si>
    <t>SANTA INES JIMENEZ Y LOS HIJOS ZENAIDA Y SANTIAGO JIMENEZ*</t>
  </si>
  <si>
    <t>2016-112</t>
  </si>
  <si>
    <t>SANTIAGO JIMENEZ</t>
  </si>
  <si>
    <t>INDIVIDUALIZACION SE GENERARON DEL CASO 86-16</t>
  </si>
  <si>
    <t>SOLICITAN 2DA MX FOSA 1 ACTA 2</t>
  </si>
  <si>
    <t>DRNROCC-LGEF-1804000341/23-07-2018</t>
  </si>
  <si>
    <t>2016-113</t>
  </si>
  <si>
    <t>SENAIDA JIMENEZ</t>
  </si>
  <si>
    <t>SOLICITAN 2DA MX FOSA 1 ACTA 3</t>
  </si>
  <si>
    <t>DRNROCC-LGEF-1704001089/23-07-2018</t>
  </si>
  <si>
    <t>2016-114</t>
  </si>
  <si>
    <t>CNI O ALIAS MAZAMORRO</t>
  </si>
  <si>
    <t>051456100232201680025-2016</t>
  </si>
  <si>
    <t>CARAMANTA</t>
  </si>
  <si>
    <t>SECCIONAL</t>
  </si>
  <si>
    <t>523/16-12-16</t>
  </si>
  <si>
    <t>GENETICA CTI BOGOTA</t>
  </si>
  <si>
    <t>FOSA 1 ACTA 1, cadena de custodia diligenciada incompleta se envio escaneada a Bogotá</t>
  </si>
  <si>
    <t>5-361935</t>
  </si>
  <si>
    <t>5-362021</t>
  </si>
  <si>
    <t>11-157558GE</t>
  </si>
  <si>
    <t>FANNY MERCHAN</t>
  </si>
  <si>
    <t>INGRESO AL LIMS INF GENETICA</t>
  </si>
  <si>
    <t>FUNCIONARIO INGRESA AL SIRDEC</t>
  </si>
  <si>
    <t>No. SIRDEC</t>
  </si>
  <si>
    <t>INVESTIGADOR IDENT</t>
  </si>
  <si>
    <t>OT CNI IDENT</t>
  </si>
  <si>
    <t>2017-1</t>
  </si>
  <si>
    <t>CRA 53 No.50-28 piso 2</t>
  </si>
  <si>
    <t>FOSA 1 ACTA 2 solicitan 2da mx, envian dictamen dice envia ADN Mitocondrial. Fiscal solicita enviar a CTI Bogta 3era Mx</t>
  </si>
  <si>
    <t>DEL 86-16</t>
  </si>
  <si>
    <t>817/1039-23-05-17</t>
  </si>
  <si>
    <t>5367119/5381349-31-05-2017</t>
  </si>
  <si>
    <t xml:space="preserve"> N/A</t>
  </si>
  <si>
    <t>2017-2</t>
  </si>
  <si>
    <t>FOSA 1 ACTA 3 solicitan 2da mx, envian ADN Mitocondrial. Fiscal solicita enviar 3ra mx CTI Bogotá.</t>
  </si>
  <si>
    <t>818/1040-23-05-17</t>
  </si>
  <si>
    <t>5367147/5381350-31-05-2017</t>
  </si>
  <si>
    <t>2017-3</t>
  </si>
  <si>
    <t>FELIPE JOSE RUIZ GARCIA</t>
  </si>
  <si>
    <t>050016000206201648672/2016</t>
  </si>
  <si>
    <t>0032/01-02-17</t>
  </si>
  <si>
    <t xml:space="preserve">050016000206201704449/2017inactivan este SPOA de desaparición y dejan el de Homicidio </t>
  </si>
  <si>
    <t>FOSA 1 ACTA 1, ESPOSA GLORIA FUE REMITIDA AL CAV PARA ATENCIÓN-SPOA OTRO DESAPARECIDO DARWIN 050016000206201648672 Y EXISTE SPOA POR DESAPARICIÓN QUE NOS DIO LA ORDEN PARA GENÉTICA FISCAL 47 GAULA-DR HENRY-050016000720201600069. luisa josefa garcia-mamá 315-564-6966-3206750059- 310-350-5559. Esposa Gloria isabel restrepo Gomez cel.302-3416825.  Tel 4443505 ext6831-6833 Fiscalia 121 seccional MARIA LICINIA OROZCO TORRES.asistente CLAUDIA</t>
  </si>
  <si>
    <t>837/09-02-17</t>
  </si>
  <si>
    <t>839/09-02-17</t>
  </si>
  <si>
    <t>838/09-02-2017</t>
  </si>
  <si>
    <t>1704000223/04-08-17</t>
  </si>
  <si>
    <t>ALVEIRO ALVIS</t>
  </si>
  <si>
    <t>JUAN E</t>
  </si>
  <si>
    <t>03-11-2017</t>
  </si>
  <si>
    <t>2017-4</t>
  </si>
  <si>
    <t>050936100150201680214/2017</t>
  </si>
  <si>
    <t>BETULIA</t>
  </si>
  <si>
    <t>CONCORDIA</t>
  </si>
  <si>
    <t>0031/01/-02-17</t>
  </si>
  <si>
    <t>mariat.orozco@fiscalia.gov.co</t>
  </si>
  <si>
    <t>Casos 4 y 5 corresponden al mismo individuo</t>
  </si>
  <si>
    <t>FOSA 1 ACTA 1 LA FISCAL NO HA CREADO EL CASO EN SPOA SE ENVIA CORREO ELECTRONICO EL 09-02-2017, SON 2 CADENAS DE CUSTODIA RECOGIO UN POLICIA Y LUEGO LILIANA ANTROPOLOGA</t>
  </si>
  <si>
    <t>845/14-02-17</t>
  </si>
  <si>
    <t>1704000259/08-11-2021</t>
  </si>
  <si>
    <t>2017-5</t>
  </si>
  <si>
    <t>2017-6</t>
  </si>
  <si>
    <t>Jose Litor Velasquez Gonzalez, Nelson Alberto Velasquez Gonzalez ó Johan Manolo Gonzalez</t>
  </si>
  <si>
    <t>932/08-03-17</t>
  </si>
  <si>
    <t>2017-7</t>
  </si>
  <si>
    <t>RELACIONA CON CASO 108-2016, CASOS 1Y2-2017</t>
  </si>
  <si>
    <t>2017-8</t>
  </si>
  <si>
    <t>WILMAR ALBERTO RESTREPO MUÑOZ</t>
  </si>
  <si>
    <t>AMALFI</t>
  </si>
  <si>
    <t>201775000006561/28-03-17</t>
  </si>
  <si>
    <t>FOSA 1 ACTA 1 BOV 95 CEMENTERIO</t>
  </si>
  <si>
    <t>979/24-04-17</t>
  </si>
  <si>
    <t>980/24-04-17</t>
  </si>
  <si>
    <t>5384061/16-06-17</t>
  </si>
  <si>
    <t>989/24-04-17</t>
  </si>
  <si>
    <t>2017-9</t>
  </si>
  <si>
    <t>WILMER ALBERTO RESTREPO MUÑOZ</t>
  </si>
  <si>
    <t>2017-10</t>
  </si>
  <si>
    <t>JHON ALEXANDER GUERRERO VELEZ</t>
  </si>
  <si>
    <t>YOLOMBO</t>
  </si>
  <si>
    <t>20177500006521/29-03-17</t>
  </si>
  <si>
    <t>FOSA 1 ACTA 1 pendiente que llegan las Mx familiar que relacionan en el acta, llamar Claudia Mejia y al fiscal</t>
  </si>
  <si>
    <t>981/24-04-17</t>
  </si>
  <si>
    <t>982/24-04-17</t>
  </si>
  <si>
    <t>11-198839GE/11-09-2017</t>
  </si>
  <si>
    <t>JUAN ERNESTO BAQUERO</t>
  </si>
  <si>
    <t>2015D008443</t>
  </si>
  <si>
    <t>2017-11</t>
  </si>
  <si>
    <t>EVELIO ANTONIO JARAMILLO JARAMILLO</t>
  </si>
  <si>
    <t>20177500006531/28-03-17</t>
  </si>
  <si>
    <t>983/24-04-17</t>
  </si>
  <si>
    <t>986/24-04-17</t>
  </si>
  <si>
    <t>2017-12</t>
  </si>
  <si>
    <t>CNI RAMIRO</t>
  </si>
  <si>
    <t>20177500006511/29-03-17</t>
  </si>
  <si>
    <t>FRANCIS -OT-1370/28-02-18</t>
  </si>
  <si>
    <t>2017010100000000498/2018</t>
  </si>
  <si>
    <t>984/24-04-17</t>
  </si>
  <si>
    <t>987/24-04-17</t>
  </si>
  <si>
    <t>2017-13</t>
  </si>
  <si>
    <t>EVELIO ANTONIO JARAMILLO O CNI RAMIRO</t>
  </si>
  <si>
    <t>2017-14</t>
  </si>
  <si>
    <t>ERIBERTO ANTONIO SALAS OCHOA</t>
  </si>
  <si>
    <t>20177500006551/29-03-2017</t>
  </si>
  <si>
    <t>985/24-04-17</t>
  </si>
  <si>
    <t>988/24-04-17</t>
  </si>
  <si>
    <t>5384063/16-06-17</t>
  </si>
  <si>
    <t>11-199451GE/13-09-17</t>
  </si>
  <si>
    <t>2017-15</t>
  </si>
  <si>
    <t>2017-16</t>
  </si>
  <si>
    <t>MX DE FEMUR DE LA MAMA</t>
  </si>
  <si>
    <t>2017-17</t>
  </si>
  <si>
    <t>ALFONSO WILLIAM RUIZ RESTREPO</t>
  </si>
  <si>
    <t>3048/2017</t>
  </si>
  <si>
    <t>20179490014661/2017</t>
  </si>
  <si>
    <t>Pendiente fiscal realice otras exhumaciones para la individualización, viene una momia que no hace parte del proceso penal pero se solicito necropsia para cotejar</t>
  </si>
  <si>
    <t>PENDIENTE</t>
  </si>
  <si>
    <t>FOSA 1 ACTA 1 OSARIO 526016 INDIVIDUALIZAR HECHOS 1970. FISCAL DE CONOCIMIENTO FISCAL 32 ESPECIALIZADA DH/SANDRA quiere solicitar a la fiscal buscar los otros cuerpos para la individualización de no ser posible se enviaran varias piezas óseas a genética</t>
  </si>
  <si>
    <t>1072-31-07-17</t>
  </si>
  <si>
    <t>2017-18</t>
  </si>
  <si>
    <t>ROBERTO ZUÑIGA MONTES</t>
  </si>
  <si>
    <t>051546108506201580174/2017</t>
  </si>
  <si>
    <t>MONTELIBANO</t>
  </si>
  <si>
    <t>GAULA</t>
  </si>
  <si>
    <t>175/30-07-2017</t>
  </si>
  <si>
    <t>O LIBARDO ANTONIO MANCHENGO PASTRANA EN LA FOSA HABIAN 3 CUERPOS PERO SE TRAEN 2 DEL PROCESO PENAL</t>
  </si>
  <si>
    <t>FRANCIS-1371/28-02-18</t>
  </si>
  <si>
    <t>2017010100000000501/2018</t>
  </si>
  <si>
    <t>fosa 1 acta 1</t>
  </si>
  <si>
    <t>1073-08-08-17</t>
  </si>
  <si>
    <t>11-218779GE</t>
  </si>
  <si>
    <t>LADY JOHANNA ARANA</t>
  </si>
  <si>
    <t>2017-19</t>
  </si>
  <si>
    <t>Libardo Antonio Manchego Pastrana o Roberto Zuñiga</t>
  </si>
  <si>
    <t>2017-20</t>
  </si>
  <si>
    <t>2017-21</t>
  </si>
  <si>
    <t>KELLY JOHANA RAMIREZ GUTIERREZ</t>
  </si>
  <si>
    <t>230016001015601105046/2017</t>
  </si>
  <si>
    <t>176/30-07-2017</t>
  </si>
  <si>
    <t>TIENE MX DE FAMILIAR</t>
  </si>
  <si>
    <t>FRANCIS-OT 1372/28-02-18</t>
  </si>
  <si>
    <t>2017010100000000502/2018</t>
  </si>
  <si>
    <t>1074/08-08-2017</t>
  </si>
  <si>
    <t>1105/31-08-17</t>
  </si>
  <si>
    <t>11-218772GE</t>
  </si>
  <si>
    <t>ALBA MARCELA MAYORGA</t>
  </si>
  <si>
    <t>09-11-2018</t>
  </si>
  <si>
    <t>2017-22</t>
  </si>
  <si>
    <t>Kelly Johana Ramirez Gutierrez</t>
  </si>
  <si>
    <t>2017-23</t>
  </si>
  <si>
    <t xml:space="preserve">LIBARDO ANTONIO MANCHEGO PASTRANA </t>
  </si>
  <si>
    <t>Fiscal nueva asignada Fiscal 140 GAULA, correo julian.garcia@fiscalia.gov.co, son 3 uno no hace parte del proceso penal</t>
  </si>
  <si>
    <t>SE ENVIA MUESTRA ÓSEA DE LA MAMA YADIRA PASTRANA PARA COTEJO LA CUAL NO AMPLIFICO Y SOLICITAN OTRA MX DE LA MAMA SE EXPLICA QUE NO TENEMOS</t>
  </si>
  <si>
    <t>FRANCIS-OT-1373/28-02-18</t>
  </si>
  <si>
    <t>2017010100000000505/2018</t>
  </si>
  <si>
    <t>fosa 1 acta 2</t>
  </si>
  <si>
    <t>1099/30-08-17</t>
  </si>
  <si>
    <t>SI del Caso 18-2017</t>
  </si>
  <si>
    <t>NEGATIVO/NO AMPLIFICO/NO AMPLIFICO</t>
  </si>
  <si>
    <t>11288388/09-09-2021//11-341038GE-22-02-2024</t>
  </si>
  <si>
    <t>ANYI MARCELA GONZALEZ/ MARTHA ROA</t>
  </si>
  <si>
    <t>2017-24</t>
  </si>
  <si>
    <t>JAIR HERNANDO BETANCUR GIRALDO</t>
  </si>
  <si>
    <t>269/04-09-2017</t>
  </si>
  <si>
    <t>Positivo por CODIS con JAIR HERNANDO BETANCUR GIRALDO ysolicitan mas muestras de otros familiares mamá o hijo, LUZ MARINA HERMANA 3218157396/3146875508 Y NEGATIVO PARA EL 1ER OCCISO</t>
  </si>
  <si>
    <t>FRANCIS-OT-1374-28-02-18</t>
  </si>
  <si>
    <t>2017010100000000507/2018</t>
  </si>
  <si>
    <t>NEGATIVO PARA JHON ELKIN PEREZ RENGIFO Y POSITIVO OTRO OCCISO FOSA 1 ACTA 1</t>
  </si>
  <si>
    <t>1126/19-09-17limpieza -1147 análisis</t>
  </si>
  <si>
    <t>11-218780GE</t>
  </si>
  <si>
    <t>LAIDY JOHANNA ARANA</t>
  </si>
  <si>
    <t>12-04-2019</t>
  </si>
  <si>
    <t>2017-25</t>
  </si>
  <si>
    <t>JHON ELKIN PEREZ RENGIFO</t>
  </si>
  <si>
    <t>271/04-09-2017</t>
  </si>
  <si>
    <t>MX HIJO EDWIN DANIEL ARANGO JARAMILLO-pendiente averiguar con CTI BGTA si requiere oficio de la autoridad porque es hijo no reconocido</t>
  </si>
  <si>
    <t>2017-26</t>
  </si>
  <si>
    <t>JAVIER ALONSO VILLEGAS HINCAPIE</t>
  </si>
  <si>
    <t>TOLEDO</t>
  </si>
  <si>
    <t>Tiene corte oseo para toma de mx, cementerio san juan de nepomuceno</t>
  </si>
  <si>
    <t>FRANCIS-OT-1375-28-02-18</t>
  </si>
  <si>
    <t>2017010100000000509/2018</t>
  </si>
  <si>
    <t>1127/19-09-17-1145</t>
  </si>
  <si>
    <t>17-08-2018</t>
  </si>
  <si>
    <t>0299/30-07-2018</t>
  </si>
  <si>
    <t>2017-27</t>
  </si>
  <si>
    <t>2017-28</t>
  </si>
  <si>
    <t>ALBERTO ELIAS USUGA</t>
  </si>
  <si>
    <t>se le informo al fiscal que debe realizar entrevista donde se confirme que no existe otro familiar desaparecido</t>
  </si>
  <si>
    <t>FRANCIS-OT-1376-28-02-18</t>
  </si>
  <si>
    <t>2017010100000000511/2018</t>
  </si>
  <si>
    <t>1128/19-09-17-1148</t>
  </si>
  <si>
    <t>2017-29</t>
  </si>
  <si>
    <t>2017-30</t>
  </si>
  <si>
    <t>ELVIA ROSA AREIZA BARRERA</t>
  </si>
  <si>
    <t>cementerio cgto el aro</t>
  </si>
  <si>
    <t>FRANCIS-OT-1377-28-02-18</t>
  </si>
  <si>
    <t>2017010100000000512/2018</t>
  </si>
  <si>
    <t>1129/19-09-27-1149</t>
  </si>
  <si>
    <t>2017-31</t>
  </si>
  <si>
    <t>Comunicación cliente se solicito oficio aclaratorio donde se diga que el muestradante es HIJO de la victima</t>
  </si>
  <si>
    <t>2017-32</t>
  </si>
  <si>
    <t>NORA EMILCEN MEJIA MUÑETON</t>
  </si>
  <si>
    <t>cementerio cgto el aro- OJO LA CC APORTADA POR JT NO CORRESPONDE</t>
  </si>
  <si>
    <t>ADRIANA-OT-1378-28-02-18</t>
  </si>
  <si>
    <t>2017010100000000494/2018</t>
  </si>
  <si>
    <t>1130/19-09-17-1151</t>
  </si>
  <si>
    <t>11-220274GE/16-01-2018</t>
  </si>
  <si>
    <t>459/20-11-18</t>
  </si>
  <si>
    <t>2017-33</t>
  </si>
  <si>
    <t>2017-34</t>
  </si>
  <si>
    <t>GLORIA ESTELA TANGARIFE</t>
  </si>
  <si>
    <t>cementerio cgto el aro, se envio comunicación con el cliente que el #cc no corresponde a esta persona, enviar registro de nacimiento</t>
  </si>
  <si>
    <t>ADRIANA-OT-1379-28-02-18</t>
  </si>
  <si>
    <t>2017010100000000495/2018</t>
  </si>
  <si>
    <t>1131/19-09-17-1152</t>
  </si>
  <si>
    <t>2017-35</t>
  </si>
  <si>
    <t>En el formato CIUM señalan 2 parentezcos comunicación cliente se solicita oficio aclaratorio de que es hermano el muestradante del occiso</t>
  </si>
  <si>
    <t>2017-36</t>
  </si>
  <si>
    <t>BENJAMIN DE JESUS TORRES MUÑETON</t>
  </si>
  <si>
    <t>ADRIANA-OT-1380-28-02-18</t>
  </si>
  <si>
    <t>2017010100000000508/2018</t>
  </si>
  <si>
    <t>1132/19-09-17-1153</t>
  </si>
  <si>
    <t>11-220169GE/15-01-2018</t>
  </si>
  <si>
    <t>2017-37</t>
  </si>
  <si>
    <t xml:space="preserve">Rotulo del EMP se lee boveda 23 y en el acta y ficha arqueológica se lee boveda 39, se requiere oficio aclaratorio del número de bóveda o antropologa de las DIJIN REPETIR el rotulo del EMP </t>
  </si>
  <si>
    <t>2017-38</t>
  </si>
  <si>
    <t>EDGAR DANILO PIEDRAHITA</t>
  </si>
  <si>
    <t>Tiene corte para toma de mx de ADN- cementerio cgto el aro</t>
  </si>
  <si>
    <t>ADRIANA-OT-1381-28-02-18</t>
  </si>
  <si>
    <t>2017010100000000510/</t>
  </si>
  <si>
    <t>1133/19-09-17-1146</t>
  </si>
  <si>
    <t>0198/23-09-2020</t>
  </si>
  <si>
    <t>2017-39</t>
  </si>
  <si>
    <t>EGDAR DANILO PIEDRAHITA</t>
  </si>
  <si>
    <t>2017-40</t>
  </si>
  <si>
    <t>NEILA ROSA GEORGE OSORIO</t>
  </si>
  <si>
    <t>momificado-cementerio cgto el aro</t>
  </si>
  <si>
    <t>ADRIANA-OT-1382-28-02-18</t>
  </si>
  <si>
    <t>2018010100000000192/2018</t>
  </si>
  <si>
    <t>1134/19-09-17-1150</t>
  </si>
  <si>
    <t>2017-41</t>
  </si>
  <si>
    <t>2017-42</t>
  </si>
  <si>
    <t xml:space="preserve">LUIS ALFREDO POSADA CUADROS </t>
  </si>
  <si>
    <t>LESLY-OT-1383-28-02-18</t>
  </si>
  <si>
    <t>2017010100000000522/2017</t>
  </si>
  <si>
    <t>1135/19-09-17-1154</t>
  </si>
  <si>
    <t>2017-43</t>
  </si>
  <si>
    <t>2017-44</t>
  </si>
  <si>
    <t>RAMIRO OLARTE AREIZA</t>
  </si>
  <si>
    <t>LESLY-OT-1384-28-02-18</t>
  </si>
  <si>
    <t>2017010100000000523/2017</t>
  </si>
  <si>
    <t>1136/19-09-17-1157</t>
  </si>
  <si>
    <t>2017-45</t>
  </si>
  <si>
    <t>2017-46</t>
  </si>
  <si>
    <t>FERMIN DE JESUS ORREGO MUÑETON</t>
  </si>
  <si>
    <t>LESLY-OT-1385-28-02-18</t>
  </si>
  <si>
    <t>2017010100000000524/2017</t>
  </si>
  <si>
    <t>1137/19-09-17-1158</t>
  </si>
  <si>
    <t>2017-47</t>
  </si>
  <si>
    <t>2017-48</t>
  </si>
  <si>
    <t>ARGIRO ELIAS ORREGO ORREGO</t>
  </si>
  <si>
    <t>SANDRA-OT-1386-28-02-18</t>
  </si>
  <si>
    <t>2017010100000000000/2018</t>
  </si>
  <si>
    <t>FOSA 01 ACTA 1</t>
  </si>
  <si>
    <t>1138/19-09-17-1155</t>
  </si>
  <si>
    <t>11-220356GE/19-01-2018</t>
  </si>
  <si>
    <t>14-12-2018</t>
  </si>
  <si>
    <t>2017-49</t>
  </si>
  <si>
    <t>2017-50</t>
  </si>
  <si>
    <t>EDILBERTO ESCOBAR MUÑETON</t>
  </si>
  <si>
    <t>SANDRA-OT-1387-28-02-18</t>
  </si>
  <si>
    <t>2017010100000000528/2018</t>
  </si>
  <si>
    <t>FOSA 1 ACTA 1-BOVEDA 23</t>
  </si>
  <si>
    <t>1139/19-09-17-1159</t>
  </si>
  <si>
    <t>2017-51</t>
  </si>
  <si>
    <t>EDIBERTO ESCOBAR MUÑETON</t>
  </si>
  <si>
    <t>2017-52</t>
  </si>
  <si>
    <t>WILLIAM DE JESUS GUZMAN GAÑAN</t>
  </si>
  <si>
    <t>Inspección policia Ituango- aclarar en el oficio se describe se le tomo muestra a la hmnaMARIA OLEIDA GUZMAN, las mx son de luis mario henao zapata como hijo y la esposa Nelly sofia Gañan Pantoja si son las 2 se debe corregir y colocar el nombre de hijo y esposa y oficio que referencie a los 2</t>
  </si>
  <si>
    <t>EDUARDO-OT-1388-28-02-18</t>
  </si>
  <si>
    <t>2017010100000000529/2018</t>
  </si>
  <si>
    <t>1140/19-09-17-1156</t>
  </si>
  <si>
    <t>2017-53</t>
  </si>
  <si>
    <t>2017-54</t>
  </si>
  <si>
    <t>CESAR AUGUSTO BUILES CUARTAS</t>
  </si>
  <si>
    <t>LUZ ANGELA-OT-1389-28-02-18</t>
  </si>
  <si>
    <t>2017010100000000497/2018</t>
  </si>
  <si>
    <t>FOSA 1 ACTA 1-solicitan 2da mx</t>
  </si>
  <si>
    <t>1141/19-09-17-1160</t>
  </si>
  <si>
    <t>1416/08-03-18</t>
  </si>
  <si>
    <t>2017-55</t>
  </si>
  <si>
    <t>ALIAS JAPONES</t>
  </si>
  <si>
    <t>20177500000165/11-09-2017</t>
  </si>
  <si>
    <t>fca san francisco cgto san Jose</t>
  </si>
  <si>
    <t>EDUARDO-OT-1569/11-09-2018</t>
  </si>
  <si>
    <t>2018010100000000569/2018</t>
  </si>
  <si>
    <t>1142/19-09-17-1161</t>
  </si>
  <si>
    <t xml:space="preserve">ENVIA A COTEJAR CON CASO 10-2016 </t>
  </si>
  <si>
    <t>OBSERVACIONES</t>
  </si>
  <si>
    <t>FISCAL DE CONOCIMIENTO</t>
  </si>
  <si>
    <t>LABORATORIO</t>
  </si>
  <si>
    <t>No. SIRDEC NECROPSIA</t>
  </si>
  <si>
    <t>SIRDEC DESAPARECIDO</t>
  </si>
  <si>
    <t>OT COTEJOS UNIPROCEDENCIA</t>
  </si>
  <si>
    <t xml:space="preserve"> MX OSEA ADN</t>
  </si>
  <si>
    <t>OT SANDRA</t>
  </si>
  <si>
    <t>2018-1</t>
  </si>
  <si>
    <t>CNI ALIAS BETO</t>
  </si>
  <si>
    <t>EL PEÑOL</t>
  </si>
  <si>
    <t>254/24-11-2017</t>
  </si>
  <si>
    <t>FISCALIA 37 DH-DIH</t>
  </si>
  <si>
    <t>INML</t>
  </si>
  <si>
    <t>GABRIEL-OT 1364/22-02-18</t>
  </si>
  <si>
    <t>2018010100000000081/2018</t>
  </si>
  <si>
    <t>1303/17-01-18</t>
  </si>
  <si>
    <t>1304/18-01-2018</t>
  </si>
  <si>
    <t>5415399/09-02-18</t>
  </si>
  <si>
    <t>2018-2</t>
  </si>
  <si>
    <t>DELIO OROZCO HOLGUIN</t>
  </si>
  <si>
    <t>056976109940201780260/2017</t>
  </si>
  <si>
    <t>EL SANTUARIO</t>
  </si>
  <si>
    <t>255/24-11-2017</t>
  </si>
  <si>
    <t>OJO EN CUADRO ESTADISTICA SACAR ESTE DE CNI. CARMEN EMILIA TEL 5706013-3117958441</t>
  </si>
  <si>
    <t>CTI</t>
  </si>
  <si>
    <t>LUZ ANGELA-OT 1365/22-02-18</t>
  </si>
  <si>
    <t>2018010100000000085/2018</t>
  </si>
  <si>
    <t>1306/18-01-18</t>
  </si>
  <si>
    <t>1307/18-01-18</t>
  </si>
  <si>
    <t>5415395/09-02-18</t>
  </si>
  <si>
    <t>11-232567GE/19-07-2018</t>
  </si>
  <si>
    <t>FISCAL 220 GRUBE</t>
  </si>
  <si>
    <t>2018-3</t>
  </si>
  <si>
    <t>MANUEL EFRAIN RIVAS VALOIS</t>
  </si>
  <si>
    <t>270016001100201501611/2017</t>
  </si>
  <si>
    <t>QUIRPARADO-BAJO BAUDO</t>
  </si>
  <si>
    <t>105 ESPECIALIZADO</t>
  </si>
  <si>
    <t>QUIBDO</t>
  </si>
  <si>
    <t>286/18-12-2017</t>
  </si>
  <si>
    <t>LESLY-OT-1390-28-02-18</t>
  </si>
  <si>
    <t>2018010100000000207/2018</t>
  </si>
  <si>
    <t>1309/18-01-2018</t>
  </si>
  <si>
    <t>1310/18-01-18</t>
  </si>
  <si>
    <t>5415400/09-02-18</t>
  </si>
  <si>
    <t>5416027/12-02-18</t>
  </si>
  <si>
    <t>2018-4</t>
  </si>
  <si>
    <t>GOMEZ PLATA</t>
  </si>
  <si>
    <t>004/17-01-2018</t>
  </si>
  <si>
    <t>ADRIANA/ OT 1366/27-02-2018</t>
  </si>
  <si>
    <t>2018010100000000099/2018</t>
  </si>
  <si>
    <t>1335/13-02-2018</t>
  </si>
  <si>
    <t>PERFILADO/BUSQUEDA CODIS</t>
  </si>
  <si>
    <t>0432-LGEF-DRNC/06-06-2021-DRNC-LGEF-1804000206/09-01-2022</t>
  </si>
  <si>
    <t>LUISA FERNANDA ORTIZ/JUAN EDUARDO RUIZ CODIS</t>
  </si>
  <si>
    <t>INML MEDELLIN-INML BOGOTÁ</t>
  </si>
  <si>
    <t>2018-5</t>
  </si>
  <si>
    <t>FREDY DE JESUS GIRALDO GARCIA</t>
  </si>
  <si>
    <t>OF20180250/26-01-18.</t>
  </si>
  <si>
    <t>LESLY-OT-1391-28-02-18</t>
  </si>
  <si>
    <t>2018010100000000490/2018</t>
  </si>
  <si>
    <t>2745/14-02-18</t>
  </si>
  <si>
    <t>13-12-2019</t>
  </si>
  <si>
    <t>2018-6</t>
  </si>
  <si>
    <t>ABEL ANTONIO BURITICA RINCON</t>
  </si>
  <si>
    <t>LESLY-OT-1392-28-02-18</t>
  </si>
  <si>
    <t>2018010100000000485/2018</t>
  </si>
  <si>
    <t>1338/14-02-2018</t>
  </si>
  <si>
    <t>2018-7</t>
  </si>
  <si>
    <t>ALIRIO DE JS CUERVO CUERVO</t>
  </si>
  <si>
    <t>LESLY-OT-1393-28-02-18</t>
  </si>
  <si>
    <t>2018010100000000332/2018</t>
  </si>
  <si>
    <t>2018-8</t>
  </si>
  <si>
    <t>DIOFANOR DE JS DAZA</t>
  </si>
  <si>
    <t>LESLY-OT-1394-28-02-18</t>
  </si>
  <si>
    <t>2018010100000000506/2018</t>
  </si>
  <si>
    <t>11-254870GE/26-07-2019</t>
  </si>
  <si>
    <t>HELDA MARY MERCHAN</t>
  </si>
  <si>
    <t>2018-9</t>
  </si>
  <si>
    <t>Negativo para el occiso pero positivo la asociación de muestras queda como CNI</t>
  </si>
  <si>
    <t>LUZ ANGELA-OT-1395-28-02-18</t>
  </si>
  <si>
    <t>2019010100000000198/2019</t>
  </si>
  <si>
    <t>2018-10</t>
  </si>
  <si>
    <t>OSCAR ENRIQUE DAZA GOMEZ</t>
  </si>
  <si>
    <t>LESLY-OT-1396-28-02-18</t>
  </si>
  <si>
    <t>2018010100000000519/2018</t>
  </si>
  <si>
    <t>2018-11</t>
  </si>
  <si>
    <t>GUILLERMO LEON GIRALDO GARCIA O GUSTAVO ADOLFO GIRALDO GARCIA</t>
  </si>
  <si>
    <t>LUZ ANGELA-OT-1397-28-02-18</t>
  </si>
  <si>
    <t>2018010100000000756/2018</t>
  </si>
  <si>
    <t>2018-12</t>
  </si>
  <si>
    <t>ERROR DE DIGITACION SE CREO COMO MUESTRA</t>
  </si>
  <si>
    <t>CANCELADO ERROR DIGITACION</t>
  </si>
  <si>
    <t>2018-13</t>
  </si>
  <si>
    <t>JUAN DE JS TABORDA COLORADO</t>
  </si>
  <si>
    <t>LUZ ANGELA-OT-1398-28-02-18</t>
  </si>
  <si>
    <t>2018010100000000416/2018</t>
  </si>
  <si>
    <t>2018-14</t>
  </si>
  <si>
    <t>OVIDIO DE JS BURITICA RINCON</t>
  </si>
  <si>
    <t>LUZ ANGELA-OT-1399-28-02-18</t>
  </si>
  <si>
    <t>2018010100000000239/2018</t>
  </si>
  <si>
    <t>2010D004813</t>
  </si>
  <si>
    <t>2018-15</t>
  </si>
  <si>
    <t>JHON MARIO GIRALDO GUTIERREZ</t>
  </si>
  <si>
    <t>LUZ ANGELA-OT-1400-28-02-18</t>
  </si>
  <si>
    <t>2018010100000000243/2018</t>
  </si>
  <si>
    <t>2018-16</t>
  </si>
  <si>
    <t>FABIO ELIAS CUERVO</t>
  </si>
  <si>
    <t>ESTE MISCELANEO QUEDO COMO FABIO ELIAS QUE SE RECUPERO 1 FRAGMENTO Y LOS MISCELANEOS QUEDARON EN UNA BOLSA ASOCIADOS A TODOS LOS CASOS</t>
  </si>
  <si>
    <t>LESLY-OT-1401-28-02-18</t>
  </si>
  <si>
    <t>2018010100000000509/2018</t>
  </si>
  <si>
    <t>2018-17</t>
  </si>
  <si>
    <t>JESUS ANTONIO BURITICA PARRA</t>
  </si>
  <si>
    <t>2018010100000000528/2018</t>
  </si>
  <si>
    <t>2018-18</t>
  </si>
  <si>
    <t>ULDAR DARIO POSSO</t>
  </si>
  <si>
    <t>051016000330201880010/2018</t>
  </si>
  <si>
    <t>CIUDAD BOLIVAR</t>
  </si>
  <si>
    <t>SECCIONAL CIUDAD BOLIVAR</t>
  </si>
  <si>
    <t>044/21-02-2018</t>
  </si>
  <si>
    <t xml:space="preserve">Inf gestion genetica 1804000314/02-12-2021 cruce negativo en CODIS </t>
  </si>
  <si>
    <t>SANDRA-OT-1402-28-02-18</t>
  </si>
  <si>
    <t>2018010100000000200/2018</t>
  </si>
  <si>
    <t>1358/2018-02-27</t>
  </si>
  <si>
    <t>1363/27-02-18</t>
  </si>
  <si>
    <t>PERFILADO/POSITIVO</t>
  </si>
  <si>
    <t>GESTION 0449/23-06-2021/ DRNO-GENFO-2204000168-23-04-2022</t>
  </si>
  <si>
    <t>NATALIA AGUDELO HINCAPIE/ LUISA FERNANDA ORTIZ ROMAN</t>
  </si>
  <si>
    <t>2018-19</t>
  </si>
  <si>
    <t>LUIS FERNANDO VELASQUEZ PULGARIN</t>
  </si>
  <si>
    <t>URAMITA</t>
  </si>
  <si>
    <t xml:space="preserve">SECCIONAL </t>
  </si>
  <si>
    <t>045/21-02-2018</t>
  </si>
  <si>
    <t>SANDRA-OT-1403-28-02-18</t>
  </si>
  <si>
    <t>2018010100000000450/2018</t>
  </si>
  <si>
    <t>1367/2018-02-27</t>
  </si>
  <si>
    <t>1368/27-02-18</t>
  </si>
  <si>
    <t>11-232650GE/24-07-2018</t>
  </si>
  <si>
    <t>FISCAL 91 GRUBE MED</t>
  </si>
  <si>
    <t>2018-20</t>
  </si>
  <si>
    <t>LUIS ALFREDO VELASQUEZ CARTAGENA</t>
  </si>
  <si>
    <t>046/21-02-2018</t>
  </si>
  <si>
    <t>SANDRA-OT-1404-28-02-18</t>
  </si>
  <si>
    <t>2018010100000000449/2018</t>
  </si>
  <si>
    <t>1410/18-03-05</t>
  </si>
  <si>
    <t>1411/18-03-05</t>
  </si>
  <si>
    <t>11-232651GE</t>
  </si>
  <si>
    <t>2018-21</t>
  </si>
  <si>
    <t>050016000206201808833/2018</t>
  </si>
  <si>
    <t>secc unidad vida Medellin</t>
  </si>
  <si>
    <t>063/22-02-18</t>
  </si>
  <si>
    <t>se recibe informe de gestión de Genética No.0561/23-07-2021 informan que ingresan el perfil al Banco de perfiles de desaparecidos BPGD</t>
  </si>
  <si>
    <t>SANDRA-OT-1405-28-02-18</t>
  </si>
  <si>
    <t>2018010100000000448/2018</t>
  </si>
  <si>
    <t>1412/18-03-05</t>
  </si>
  <si>
    <t>1413/18-03-05</t>
  </si>
  <si>
    <t>2018-22</t>
  </si>
  <si>
    <t>ANGEL DAVID HOYOS AGUIRRE</t>
  </si>
  <si>
    <t>064/22-02-2018</t>
  </si>
  <si>
    <t>GABRIEL OT-1431-02-04-18</t>
  </si>
  <si>
    <t>2018010100000000276/2018</t>
  </si>
  <si>
    <t>1418/20-03-2018</t>
  </si>
  <si>
    <t>1419-20-03-18</t>
  </si>
  <si>
    <t>LILIA JUDITH LAVERDE</t>
  </si>
  <si>
    <t>2018-23</t>
  </si>
  <si>
    <t>JOSE ODILIO BERNAL GOMEZ</t>
  </si>
  <si>
    <t>SONSON</t>
  </si>
  <si>
    <t>066/23-02-2018</t>
  </si>
  <si>
    <t>GABRIEL OT-1432-02-04-18</t>
  </si>
  <si>
    <t>2018010100000000279/2018</t>
  </si>
  <si>
    <t>1421/20-03-2018</t>
  </si>
  <si>
    <t>1422/20-03-18</t>
  </si>
  <si>
    <t>5433793/27-06-18</t>
  </si>
  <si>
    <t>2018-24</t>
  </si>
  <si>
    <t>JAIRO DE JESUS RESTREPO MARIN</t>
  </si>
  <si>
    <t>065/23-02-2018</t>
  </si>
  <si>
    <t>GABRIEL OT-1433-02-04-18</t>
  </si>
  <si>
    <t>2018010100000000281/2018</t>
  </si>
  <si>
    <t>1424/20-03-2018</t>
  </si>
  <si>
    <t>1425/20-0318</t>
  </si>
  <si>
    <t>2018-25</t>
  </si>
  <si>
    <t>MIGUEL MARIANO SOTELO MENDOZA</t>
  </si>
  <si>
    <t>RIO SUCIO</t>
  </si>
  <si>
    <t>0128/23-04-2018</t>
  </si>
  <si>
    <t>ACTA 01 FOSA 01</t>
  </si>
  <si>
    <t>ADRIANA-JUAN OT 1540-30-07-2018</t>
  </si>
  <si>
    <t>2000010105001002952/2018</t>
  </si>
  <si>
    <t>2016D007199</t>
  </si>
  <si>
    <t>1458/05-06-18</t>
  </si>
  <si>
    <t>29-03-2019</t>
  </si>
  <si>
    <t>2018-26</t>
  </si>
  <si>
    <t>FREDITH DE JESUS DIOSA PERDOMO</t>
  </si>
  <si>
    <t>SAN JUAN DE URABA</t>
  </si>
  <si>
    <t>0129/23-04-2018</t>
  </si>
  <si>
    <t>ADRIANA-JUAN OT 1541-30-07-2018</t>
  </si>
  <si>
    <t>2000010105001003106/2018</t>
  </si>
  <si>
    <t>FISCAL 091 GRUBE</t>
  </si>
  <si>
    <t>2018-27</t>
  </si>
  <si>
    <t>JAIRO ANTONIO PINEDA LOPEZ</t>
  </si>
  <si>
    <t xml:space="preserve">MONTERIA </t>
  </si>
  <si>
    <t>086/20-04-2018</t>
  </si>
  <si>
    <t>ADRIANA-SANDRABU OT-1542-30-07-2018</t>
  </si>
  <si>
    <t>2018010100000000466/2018</t>
  </si>
  <si>
    <t>JUAN BAQUERO ZEA</t>
  </si>
  <si>
    <t>2018-28</t>
  </si>
  <si>
    <t>YOLVER ANTONIO VARGAS VARGAS</t>
  </si>
  <si>
    <t>458-16</t>
  </si>
  <si>
    <t>BETANIA</t>
  </si>
  <si>
    <t>0059/02-04-2018</t>
  </si>
  <si>
    <t>EDUARDO OT-1561-27-08-18</t>
  </si>
  <si>
    <t>2018010100000000447/2018</t>
  </si>
  <si>
    <t>1461/08-06-18</t>
  </si>
  <si>
    <t>1533/30-07-18</t>
  </si>
  <si>
    <t>15-02-2019</t>
  </si>
  <si>
    <t>2018-29</t>
  </si>
  <si>
    <t>ISRAEL CRISOSTOMO ESPITIA VARILLA</t>
  </si>
  <si>
    <t>079/20-04-2018</t>
  </si>
  <si>
    <t>EDUARDO OT-1562-27-08-18</t>
  </si>
  <si>
    <t>2018010100000000445/2018</t>
  </si>
  <si>
    <t>1534/30-07-18</t>
  </si>
  <si>
    <t>2018-30</t>
  </si>
  <si>
    <t>CARLOS ALBERTO GOMEZ QUIROZ</t>
  </si>
  <si>
    <t>076/20-04-2018</t>
  </si>
  <si>
    <t>EDUARDO OT-1563-27-08-18</t>
  </si>
  <si>
    <t>2018010100000000441/2018</t>
  </si>
  <si>
    <t>1535/30-07-18</t>
  </si>
  <si>
    <t>2018-31</t>
  </si>
  <si>
    <t>LUIS ARTURO LOPEZ DIAZ</t>
  </si>
  <si>
    <t>080/20-04-2018</t>
  </si>
  <si>
    <t>ACTA 01 FOSA 01/FREDY LO LLEVO EL 23 DE NOVIEMBRE A MONTERIA</t>
  </si>
  <si>
    <t>EDUARDO OT-1564-27-08-18</t>
  </si>
  <si>
    <t>2018010100000000383/2018</t>
  </si>
  <si>
    <t>1536/30-07-18</t>
  </si>
  <si>
    <t>2018-32</t>
  </si>
  <si>
    <t>JOSE DOMINGO GARCIA TORRES</t>
  </si>
  <si>
    <t>077/20-04-2018</t>
  </si>
  <si>
    <t>2018010100000000440/2018</t>
  </si>
  <si>
    <t>1538/30-07-18</t>
  </si>
  <si>
    <t>2018-33</t>
  </si>
  <si>
    <t>CARMEN ALICIA RIVAS DE GARCIA</t>
  </si>
  <si>
    <t>081/20-04-2018</t>
  </si>
  <si>
    <t>SOLICITAN 2DA MX OT A FRANCIS/INGRESO AL CODIS</t>
  </si>
  <si>
    <t>2018010100000000422/2018</t>
  </si>
  <si>
    <t>2018-34</t>
  </si>
  <si>
    <t>GENARO CORREA</t>
  </si>
  <si>
    <t>083/20-04-2018</t>
  </si>
  <si>
    <t>GABRIEL OT-1565-27-08-2018</t>
  </si>
  <si>
    <t>2018010100000000420/2018</t>
  </si>
  <si>
    <t>1467/12-06-18</t>
  </si>
  <si>
    <t>1537/30-07-18</t>
  </si>
  <si>
    <t>FISCAL 217 GRUBE</t>
  </si>
  <si>
    <t>2018-35</t>
  </si>
  <si>
    <t>OMAR VALLE</t>
  </si>
  <si>
    <t>084/20-04-2018</t>
  </si>
  <si>
    <t>ACTA 02 FOSA 01</t>
  </si>
  <si>
    <t>PENDIENTE TOMA DE MX A FAMILIARES</t>
  </si>
  <si>
    <t>2018010100000000413/2018</t>
  </si>
  <si>
    <t>1539/30-07-18</t>
  </si>
  <si>
    <t>2018-36</t>
  </si>
  <si>
    <t>MANUEL ESTEBAN NEGRETE GONZALEZ</t>
  </si>
  <si>
    <t>082/20-04-2018</t>
  </si>
  <si>
    <t>LESLY OT-1566-27-08-2018</t>
  </si>
  <si>
    <t>2018010100000000380/2018</t>
  </si>
  <si>
    <t>1532/30-07-18</t>
  </si>
  <si>
    <t>2018-37</t>
  </si>
  <si>
    <t>SANDRA MILENA ECHAVARRIA LOPEZ</t>
  </si>
  <si>
    <t>111/22-05-2018</t>
  </si>
  <si>
    <t>ACTA 01 FOSA 01/ PLACA INML 1961. Tiene CD-NC-INF LOFOSCOPIA FISCALIA 165 ESPECIALIZADA CAUCASIA 051546108506201080295</t>
  </si>
  <si>
    <t>POSITIVO UNIPROCEDENCIA</t>
  </si>
  <si>
    <t>2018010100000000375/2018</t>
  </si>
  <si>
    <t>2018-38</t>
  </si>
  <si>
    <t>112/22-05-2018</t>
  </si>
  <si>
    <t>ACTA 01 FOSA 2A</t>
  </si>
  <si>
    <t>Llega un correo informando coincidencia de las Mx de familiares MAMA Maria Alicia Garcia Olaya DESAPARECIDO Melquisedec Garcia con caso 2018-00063, pero se solicita INML realizar el cotejo entre la Mx familiares y caso 00038/2018 LLEGO POSITIVO CASO 63/2018</t>
  </si>
  <si>
    <t>2018010100000000367/2018</t>
  </si>
  <si>
    <t>GESTION 0500-LGEF-DRNC/07-07-2021</t>
  </si>
  <si>
    <t>se envia el 29/07/2021 correo a INML Medellín para búsqueda y cotejo con familiares</t>
  </si>
  <si>
    <t>2018-39</t>
  </si>
  <si>
    <t>CNI codis al parecer ADOLFO EMILIO DURANGO CARVAJAL</t>
  </si>
  <si>
    <t>124/22-05-2018</t>
  </si>
  <si>
    <t>ACTA 01 FOSA 12/ PLACA INML 1939, TIENE CD-NC-FISCAL 32 SECC PTO LIBERTADOR-CORDOBA 051546000361201000390</t>
  </si>
  <si>
    <t>se esta a la espera que INML Medellin envie SIRDEC de desaparecido para verificar datos NO geneticos Y QUE EL FISCAL LE RESPONDA A INML SI REALIZA COTEJO</t>
  </si>
  <si>
    <t>POSITIVA UNIPROCEDENCIA CNI/PERFILADO</t>
  </si>
  <si>
    <t>2018010100000000362/2018</t>
  </si>
  <si>
    <t>PERFILADO/REPORTE CODIS</t>
  </si>
  <si>
    <t>INF GESTION 0695-LGEF-DRNC/01-09-2021/ 1804001014-03/01/2022</t>
  </si>
  <si>
    <t>ALVEIRO ANTONIO ALVIS/ JUAN EDUARDO RUIZ GOMEZ</t>
  </si>
  <si>
    <t>INML MEDELLIN/ INML BGTA</t>
  </si>
  <si>
    <t>2018-40</t>
  </si>
  <si>
    <t>CARLOS ENRIQUE QUINTERO MUÑOZ</t>
  </si>
  <si>
    <t>122/22-05-2018</t>
  </si>
  <si>
    <t>ACTA 02 FOSA 10/ PLACA INML 1938. MUERTE NATURAL HOSPITAL CAUCASIA VERIFICAR SI CORRESPONDE EL NOMBRE O NO. TENEMOS LA CC DEL SEÑOR</t>
  </si>
  <si>
    <t>ADRIANA-SANDRA BU</t>
  </si>
  <si>
    <t>2018010100000000424/2018</t>
  </si>
  <si>
    <t xml:space="preserve">INF GESTION 0406-DRNC-LGEF-2021-06-18 </t>
  </si>
  <si>
    <t>KAREN STEPHANY VARGAS</t>
  </si>
  <si>
    <t>2018-41</t>
  </si>
  <si>
    <t>MARIA MARGARITA DIAZ TIRADO</t>
  </si>
  <si>
    <t>121/22-05-2018</t>
  </si>
  <si>
    <t>ACTA 01 FOSA 10/ PLACA INML 1997/NC 022-2010. TIENE NC. FISCALIA 26 SECC CAUCASIA 051546108506201080018</t>
  </si>
  <si>
    <t>POSITIVO UNIPROCEDENCIA CNI</t>
  </si>
  <si>
    <t>2018010100000000465/2018</t>
  </si>
  <si>
    <t>2018-42</t>
  </si>
  <si>
    <t>120/22-05-2018</t>
  </si>
  <si>
    <t>ACTA 01 FOSA 09. TIENE NC JUEZ IPM 051546000361201000206. INF GESTIÓN GENÉTICA 0498/07-07-2021</t>
  </si>
  <si>
    <t>2018010100000000444/2018</t>
  </si>
  <si>
    <t>1480/13-06-18</t>
  </si>
  <si>
    <t>2018-43</t>
  </si>
  <si>
    <t>MARCO EMILIO MAZO</t>
  </si>
  <si>
    <t>119/22-05-2018</t>
  </si>
  <si>
    <t>ACTA 01 FOSA 08/ PLACA INML 1931. TIENE NC, INF LOFOSCOPIA FISCALIA 59 ESTRUCTURA APOYO MEDELLIN 05154600361201000194</t>
  </si>
  <si>
    <t>EMBALADO COFRE/PENDIENTE RESULTADO DE GENÉTICA SE ENVIÓ EL 17-03-2023</t>
  </si>
  <si>
    <t>YA ESTA ACTA Y CERTIFICADO APTO</t>
  </si>
  <si>
    <t>2018010100000000439/2018</t>
  </si>
  <si>
    <t>INF GESTION DRNO-GENFO-2304000304/30-05-2023</t>
  </si>
  <si>
    <t>2018-44</t>
  </si>
  <si>
    <t>117/22-05-2018</t>
  </si>
  <si>
    <t>ACTA 01 FOSA 06/ PLACA INML 1936. TIENE NC FISCALIA 26 SECC CAUCASIA  051546000361201000359</t>
  </si>
  <si>
    <t>2018010100000000438/2018</t>
  </si>
  <si>
    <t>2018-45</t>
  </si>
  <si>
    <t>116/22-05-2018</t>
  </si>
  <si>
    <t>ACTA 01 FOSA 05/ PLACA INML 1962. TIENE CD Y NC. FISCALIA 165 EPECIALIZADA CAUCASIA 051546108506201080295.INF GESTIÓN GENÉTICA 0498/07-07-2021</t>
  </si>
  <si>
    <t>2018010100000000437/2018</t>
  </si>
  <si>
    <t>2018-46</t>
  </si>
  <si>
    <t>115/22-05-2018</t>
  </si>
  <si>
    <t>ACTA 01 FOSA 3A/ PLACA INML1966. FISCALIA 165 ESPECIALIZADA CAUCASIA 051546108506201080295</t>
  </si>
  <si>
    <t>2018010100000000436/2018</t>
  </si>
  <si>
    <t>GESTION 0408-LGEF-DRNC/18-06-2021</t>
  </si>
  <si>
    <t>2018-47</t>
  </si>
  <si>
    <t>HERMEN ANTONIO DUARTE OQUENDO</t>
  </si>
  <si>
    <t>123/22-05-2018</t>
  </si>
  <si>
    <t>ACTA 01 FOSA 11</t>
  </si>
  <si>
    <t>2018010100000000435/2018</t>
  </si>
  <si>
    <t>GESTION 0708-LGEF-DRNC-2021/06-09-2021-1804001061/31-01-2022</t>
  </si>
  <si>
    <t>2018-48</t>
  </si>
  <si>
    <t>ORLANDO SEPULVEDA CARMONA</t>
  </si>
  <si>
    <t>118/22-05-2018</t>
  </si>
  <si>
    <t>ACTA 01 FOSA 07/ PLACA INML 1930. TIENE NC-INF LOFOSCOPIA. FISCALIA 26 SECC CAUCASIA 051546000361201000179</t>
  </si>
  <si>
    <t>2018010100000000419/2018</t>
  </si>
  <si>
    <t>1481/19-06-18</t>
  </si>
  <si>
    <t>GESTION DRNO-GENFO-2304000216/30-05-2023</t>
  </si>
  <si>
    <t>2018-49</t>
  </si>
  <si>
    <t>JAVIER ALONSO GARCIA JARAMILLO</t>
  </si>
  <si>
    <t>114/22-05-2018</t>
  </si>
  <si>
    <t>ACTA 01 FOSA 03/ PLACA INML 1964. TIENE CD-NC-INF LOFOSCOPIA. FISCALIA 165 ESPECIALIZADA CAUCASIA 051546108506201080295</t>
  </si>
  <si>
    <t>ADRIANA-VICTOR</t>
  </si>
  <si>
    <t>2018010100000000464/2018</t>
  </si>
  <si>
    <t>2018-50</t>
  </si>
  <si>
    <t>LUZ ALEYDA EUSE MONTOYA</t>
  </si>
  <si>
    <t>113/22-05-2018</t>
  </si>
  <si>
    <t>ACTA 01 FOSA 02/ PLACA INML 1960. TIENE CD-NC-INF LOFOSCOPIA. FISCAL 165 ESPECIALIZADA CAUCASIA 051546108506201080295</t>
  </si>
  <si>
    <t>UNIPROCEDENCIA POSITIVA</t>
  </si>
  <si>
    <t>2018010100000000434/2018</t>
  </si>
  <si>
    <t>2018-51</t>
  </si>
  <si>
    <t>067-15</t>
  </si>
  <si>
    <t>0035/26-02-2018</t>
  </si>
  <si>
    <t>ACTA 01 FOSA 01/ LAS PRENDAS DE ESTE  CASO FUERON RECONOCIDAS POR LOS FAMILIARES PARA CASO 2015-00052</t>
  </si>
  <si>
    <t>OT SANDRA OSPINA PARA 2DA MX</t>
  </si>
  <si>
    <t>2018010100000000425/2018</t>
  </si>
  <si>
    <t>1904000111/ 2104000311</t>
  </si>
  <si>
    <t>INML MEDELLIN/INML 27-09-2021</t>
  </si>
  <si>
    <t>La 2da MX no amplifico se va a pasar a Victor H para el estudio mx degradadas</t>
  </si>
  <si>
    <t>2018-52</t>
  </si>
  <si>
    <t>RAMIRO DE JESUS QUINTERO CANO</t>
  </si>
  <si>
    <t>058876000355201080248/2010</t>
  </si>
  <si>
    <t>2146/22-06-2018</t>
  </si>
  <si>
    <t>ACTA 01 FOSA 01, cambio de fiscalia en spoa fiscalia 131</t>
  </si>
  <si>
    <t>2018010100000000378/2018</t>
  </si>
  <si>
    <t>2016D008957</t>
  </si>
  <si>
    <t>1521/06-07-18</t>
  </si>
  <si>
    <t>11-241836</t>
  </si>
  <si>
    <t>LAIDY JOHANA ARANA</t>
  </si>
  <si>
    <t>2018-53</t>
  </si>
  <si>
    <t>IVAN DARIO ARIAS MURILLO</t>
  </si>
  <si>
    <t>227/06-09-2018</t>
  </si>
  <si>
    <t>ACTA 01 FOSA 01/ PLACA  INML 1959</t>
  </si>
  <si>
    <t>INF GESTION 0899-LGEF-DRNC/25-10-2021</t>
  </si>
  <si>
    <t>2018-54</t>
  </si>
  <si>
    <t>228/06-09-2018</t>
  </si>
  <si>
    <t>ACTA 02 FOSA 01/ PLACA INML 1976. TIENE NC. FISCALIA 81 SECC CAUCASIA 051546000361201180334</t>
  </si>
  <si>
    <t>INF GESTION No.843-LGEF-DRNC/08-10-2021</t>
  </si>
  <si>
    <t>2018-55</t>
  </si>
  <si>
    <t>CNI-ADN</t>
  </si>
  <si>
    <t>229/06-09-2018</t>
  </si>
  <si>
    <t xml:space="preserve">ACTA 01 FOSA 10 </t>
  </si>
  <si>
    <t>2018010100000000848/2019</t>
  </si>
  <si>
    <t>INF GESTIÓN GENÉTICA No.0776/23-09-2021</t>
  </si>
  <si>
    <t>ALEJANDRA CANAL MORALES</t>
  </si>
  <si>
    <t>2018-56</t>
  </si>
  <si>
    <t>230/06-09-2018</t>
  </si>
  <si>
    <t>ACTA 01 FOSA 05</t>
  </si>
  <si>
    <t>2018010100000000849/2019</t>
  </si>
  <si>
    <t>INF GESTION 880 LGEF-DRNC/24-10-2021</t>
  </si>
  <si>
    <t>2018-57</t>
  </si>
  <si>
    <t>ENEDYT CONDE PATERNINA</t>
  </si>
  <si>
    <t>231/06-09-2018</t>
  </si>
  <si>
    <t>ACTA 01 FOSA 06/ PLACA INML 1937. TIENE NC-INF LOFOSCOPIA FISCALIA 268 SCC CAUCASIA 051546000361201000359</t>
  </si>
  <si>
    <t>2018-58</t>
  </si>
  <si>
    <t>MARIO ALBERTO CHAVEZ GARCIA-ADN</t>
  </si>
  <si>
    <t>232/06-09-2018</t>
  </si>
  <si>
    <t>ACTA 02 FOSA 06/ PLACA INML 1944</t>
  </si>
  <si>
    <t>2018-59</t>
  </si>
  <si>
    <t>234/06-09-2018</t>
  </si>
  <si>
    <t>ACTA 03 FOSA 06/ PLACA INML 1941. TIENE NC FISCALIA SECC 118 CAUCASIA 051546000361201000302</t>
  </si>
  <si>
    <t>INF GESTION No.114-GENFO-DRNO/18-02-2022</t>
  </si>
  <si>
    <t>2018-60</t>
  </si>
  <si>
    <t>JHONATAN MARTINEZ BENITEZ</t>
  </si>
  <si>
    <t>233/06-09-2018</t>
  </si>
  <si>
    <t>ACTA 01 FOSA 07/ PLACA INML 1940. TIENE NC-RELACIONA CON 4 NECROPSIAS MAS-FISCAL 59 ESTRUCTURA APOYO SUBREGIÓN BAJO CAUCA DIRECCION SECC ANTIOQUIA.051546000361201080235</t>
  </si>
  <si>
    <t>2018-61</t>
  </si>
  <si>
    <t>ENZO FELIPE ANDRADE CARDONA</t>
  </si>
  <si>
    <t>235/06-09-2018</t>
  </si>
  <si>
    <t>ACTA 02 FOSA 07/ PLACA INML 1947. TIENE NC-INF LOFOSCOPIA. FISCALIA 82 SECC CACERES 051546108506201080076</t>
  </si>
  <si>
    <t xml:space="preserve">uniprocedencia positiva sin embargo se orienta al fisacal toma de mx familiares y cotejar con mx ósea , se envió mx familiar a INML Medellin 17-01-2023, </t>
  </si>
  <si>
    <t>DRNO-GENFO-2204001163/2023-02-20- 2304000954/2023-12-05</t>
  </si>
  <si>
    <t>2018-62</t>
  </si>
  <si>
    <t>RAMON ALONSO VARELA VELASQUEZ</t>
  </si>
  <si>
    <t>236/06-09-2018</t>
  </si>
  <si>
    <t>ACTA 01 FOSA 08/ PLACA INML 1934. TIENE NC-INF LOFOSCOPIA. FISCALIA 26 SECC CAUCASIA 051546000361201000359</t>
  </si>
  <si>
    <t>asigno OT a Guillermo para toma MX ósea</t>
  </si>
  <si>
    <t>2010010105154000205/</t>
  </si>
  <si>
    <t>INF GESTION DRNO-GENFO-2304000300/28-05-2023</t>
  </si>
  <si>
    <t>2018-63</t>
  </si>
  <si>
    <t>MELQUISEDEC GARCIA GARCIA</t>
  </si>
  <si>
    <t>237/06-09-2018</t>
  </si>
  <si>
    <t>ACTA 02 FOSA 08/ PLACA INML 1942</t>
  </si>
  <si>
    <t>Es  MELQUISEDEC GARCIA ingresado como caso 2018-00038 negativo por genetica el caso 00038-2018</t>
  </si>
  <si>
    <t>por orden del fiscal se remite para entrega a Tame-Arauca</t>
  </si>
  <si>
    <t>ADRIANA CASTAÑO</t>
  </si>
  <si>
    <t>2018010100000000850/2019</t>
  </si>
  <si>
    <t>INF GESTION 0899-LGEF-DRNC/25-10-2021 DRNO-GENFO-2204000925/04-10-2022</t>
  </si>
  <si>
    <t>LUISA FERNANDA ORTIZ/ALVEIRO ANTONIO ALVIS</t>
  </si>
  <si>
    <t>2018-64</t>
  </si>
  <si>
    <t>JOSE IRENE CORTES MARTINEZ</t>
  </si>
  <si>
    <t>238/06-09-2018</t>
  </si>
  <si>
    <t>ACTA 01 FOSA 09</t>
  </si>
  <si>
    <t>fiscal allego dictamen del 2012 genetica positivo pero se debe esperar el inf genetica de la Mx enviada este año del cadáver ingresado al CIH. No corresponde la uniprocedencia de genetica entre el cuerpo que tenemos y el perfil del dictamen de genetica aportado por el fiscal.</t>
  </si>
  <si>
    <t>INF GESTION 880-LGEF-DRNC/24-10-2021-INF DRNO-GENFO-2304000061/10-02-2023</t>
  </si>
  <si>
    <t>LUISA FERNANDA ORTIZ/KAREN STEPHANY VARGAS</t>
  </si>
  <si>
    <t>2018-65</t>
  </si>
  <si>
    <t>LUIS ALIRIO HIGUITA HIGUITA</t>
  </si>
  <si>
    <t>239/06-09-2018</t>
  </si>
  <si>
    <t>ACTA 01 FOSA 10/ PLACA INML 1957. TIENE NC Y CD- INF GENETICA. JIPM 051546108506201080589. SIRDEC 2018D007606</t>
  </si>
  <si>
    <t>155/15-10-2020</t>
  </si>
  <si>
    <t>2018-66</t>
  </si>
  <si>
    <t>JUAN DE LA CRUZ MESA ESPINAL</t>
  </si>
  <si>
    <t>240/06-09-2018</t>
  </si>
  <si>
    <t>ACTA 02 FOSA 10</t>
  </si>
  <si>
    <t>1908/27-02-19</t>
  </si>
  <si>
    <t>Tiene derecho de petición padre Jhon Jairo Mesa Zuleta tel 3135941403/ 3128974623-14/02/2019 Aportan necropsia a CIH</t>
  </si>
  <si>
    <t>2018-67</t>
  </si>
  <si>
    <t xml:space="preserve">JORGE ORLANDO RIOS JARAMILLO  </t>
  </si>
  <si>
    <t>241/06-09-2018</t>
  </si>
  <si>
    <t>ACTA 03 FOSA 10/ PLACA INML 1958. TIENE ALIAS ALCIDES  QUE AL PARECER CORRESPONDE AL OCCISO JUAN DE LA CRUZ MESA ESPINAL , TIENE CD-NC. JPM 051546108506201080589. PENDIENTE UBICAR FAMILIA EN ITUANGO</t>
  </si>
  <si>
    <t>INF GESTION GENETICA 880 LGEF-DRNC-24/10/2021/DRNO-GENFO-2204001050/30-12-2022</t>
  </si>
  <si>
    <t>LUISA FERNANDA ORTIZ ROMAN/KAREN VARGAS</t>
  </si>
  <si>
    <t>2018-68</t>
  </si>
  <si>
    <t>242/06-09-2018</t>
  </si>
  <si>
    <t>ACTA 01 FOSA 11/ PLACA INML 1983</t>
  </si>
  <si>
    <t xml:space="preserve">ADRIANA CASTAÑO </t>
  </si>
  <si>
    <t>2018010100000000851/2019</t>
  </si>
  <si>
    <t>INF GESTION GENETICA 880 LGEF-DRNC-24/10/2021</t>
  </si>
  <si>
    <t>2018-69</t>
  </si>
  <si>
    <t>WILSON PALACIOS MOSQUERA</t>
  </si>
  <si>
    <t>243/06-09-2018</t>
  </si>
  <si>
    <t>ACTA 02 FOSA 11/ PLACA INML 1980. TIENE CD-NC-FISCALIA 82 SECC CACERES 051546000361201100526. Cédula 98,654,288</t>
  </si>
  <si>
    <t>2011010105154000185/</t>
  </si>
  <si>
    <t>INF GESTION DRNO-GENFO-2304000299/28-05-2023</t>
  </si>
  <si>
    <t>2018-70</t>
  </si>
  <si>
    <t>244/06-09-2018</t>
  </si>
  <si>
    <t>ACTA 03 FOSA 11/ PLACA INML 1981</t>
  </si>
  <si>
    <t>NEGATIVO PARA LUIS FRANCISCO RICARDO JIMENEZ</t>
  </si>
  <si>
    <t>2018010100000000852/2019</t>
  </si>
  <si>
    <t>INF GESTION 0899-LGEF-DRNC/25-10-2021-DRNO-GENFO-2204001049/20-12-2022</t>
  </si>
  <si>
    <t>LUISA FERNANDA ORTIZ/KAREN VARGAS</t>
  </si>
  <si>
    <t>INML MEDELLIN-INML MEDE</t>
  </si>
  <si>
    <t>2018-71</t>
  </si>
  <si>
    <t>ARTURO ENRIQUE ISAZA CRUZ</t>
  </si>
  <si>
    <t>246/06-09-2018</t>
  </si>
  <si>
    <t>ACTA 04 FOSA 11/ PLACA INML 1973. FISCALIA 14 LOCAL MONTELIBANO 051546000361201180317</t>
  </si>
  <si>
    <t>POSITIVA UNIPROCEDENCIA</t>
  </si>
  <si>
    <t>2018-72</t>
  </si>
  <si>
    <t>DIANA LUZ SOTO GONZALEZ</t>
  </si>
  <si>
    <t>247/06-09-2018</t>
  </si>
  <si>
    <t>ACTA 05 FOSA 11/ PLACA INML 1950. TIENE NC-CD-INF LOFOSCOPIA-FISCALIA 81 SECC CAUCASIA 051546000361201000507</t>
  </si>
  <si>
    <t>2018-73</t>
  </si>
  <si>
    <t>LUIS FRANCISCO RICARDO JIMENEZ</t>
  </si>
  <si>
    <t>248/06-09-2018</t>
  </si>
  <si>
    <t>ACTA 06 FOSA 11/ PLACA INML 1971</t>
  </si>
  <si>
    <t>CODIS POSITIVO PENDIENTE INF GENETICA</t>
  </si>
  <si>
    <t>INF GESTION 0899-LGEF-DRNC/25-10-2021- INF DRNO-GENFO-2304000195/31-03-2023</t>
  </si>
  <si>
    <t>LUISA FERNANDA ORTIZ/KAREN VARGASQ</t>
  </si>
  <si>
    <t>2018-74</t>
  </si>
  <si>
    <t>249/06-09-2018</t>
  </si>
  <si>
    <t>ACTA 07 FOSA 11/ PLACA INML 1953. TIENE NC FISCALIA 143 SECC TARAZA 051546108506201080295</t>
  </si>
  <si>
    <t>NO AMPLIFICO/PERFILADO</t>
  </si>
  <si>
    <t>2004000034/10-11-2021--2304000305/30-05-2023</t>
  </si>
  <si>
    <t>2018-75</t>
  </si>
  <si>
    <t>056646001254201880059/2018</t>
  </si>
  <si>
    <t>098635/16-10-2018</t>
  </si>
  <si>
    <t>1904000325/02-02-2022</t>
  </si>
  <si>
    <t xml:space="preserve">JUAN EDUARDO RUIZ </t>
  </si>
  <si>
    <t>INML BOGOTA</t>
  </si>
  <si>
    <t>2018-76</t>
  </si>
  <si>
    <t>ADRIAN ANTONIO ALDANA ORTIZ</t>
  </si>
  <si>
    <t>234666001049201200564/2018</t>
  </si>
  <si>
    <t>PUERTO LIBERTADOR</t>
  </si>
  <si>
    <t>267/18-10-2018</t>
  </si>
  <si>
    <t>Sandra Acevedo-Hmna</t>
  </si>
  <si>
    <t>FRANCIS PAOLA NIÑO RUIZ</t>
  </si>
  <si>
    <t>2019010100000000295/2019</t>
  </si>
  <si>
    <t>11-256320GE</t>
  </si>
  <si>
    <t>2018-77</t>
  </si>
  <si>
    <t>LUIS ALBEIRO LOPEZ TORRES</t>
  </si>
  <si>
    <t>050016000206201760834/2017</t>
  </si>
  <si>
    <t xml:space="preserve">FISCAL </t>
  </si>
  <si>
    <t>0/28-11-2018</t>
  </si>
  <si>
    <t>fiscal 01 especializada medellin</t>
  </si>
  <si>
    <t>2019010100000000300/2019</t>
  </si>
  <si>
    <t>11-256338GE/29-08-2019</t>
  </si>
  <si>
    <t>MARIA ROSALINA TORRES-6019980-3003197858</t>
  </si>
  <si>
    <t>2018-78</t>
  </si>
  <si>
    <t>ELEONOR MARIA VIDAL MARTINEZ</t>
  </si>
  <si>
    <t>PLANETA RICA</t>
  </si>
  <si>
    <t>180/29-11-2018</t>
  </si>
  <si>
    <t>FOSA 01 ACTA 01</t>
  </si>
  <si>
    <t>2019010100000000302/2019</t>
  </si>
  <si>
    <t>11-256381GE/29-08-2018</t>
  </si>
  <si>
    <t>ESTUDIO</t>
  </si>
  <si>
    <t>OT PERITO ADN</t>
  </si>
  <si>
    <t>CODIGO BPGD IDENT</t>
  </si>
  <si>
    <t>2019-1</t>
  </si>
  <si>
    <t xml:space="preserve">VICTOR HUGO GUTIERREZ RIVAS </t>
  </si>
  <si>
    <t>ANALISIS</t>
  </si>
  <si>
    <t>050216100124201800012/2019</t>
  </si>
  <si>
    <t>ALEJANDRIA</t>
  </si>
  <si>
    <t>LESLY SERNA</t>
  </si>
  <si>
    <t>2019010100000000476/02-2020</t>
  </si>
  <si>
    <t>INF GESTION GENETICA 0907-LGEF-DRNC/03-11-2021- INF GESTION CODIS 2004000752/27-01-2022 POSITIVO / DRNO-GENFO-2304000251/21-04-2023</t>
  </si>
  <si>
    <t>ALEJANDRA CANAL MORALES/KAREN VARGAS HOYOS</t>
  </si>
  <si>
    <t>INML MEDELLIN/ INML MEDELLIN</t>
  </si>
  <si>
    <t>2019-2</t>
  </si>
  <si>
    <t>JOSE DANIEL BETANCUR ISAZA</t>
  </si>
  <si>
    <t>PUERTO TRIUNFO</t>
  </si>
  <si>
    <t>OT LUZ ANGELA PARA 2DA MX</t>
  </si>
  <si>
    <t>2019010100000000493/20</t>
  </si>
  <si>
    <t>0096/03-03-2020</t>
  </si>
  <si>
    <t>2019-3</t>
  </si>
  <si>
    <t>LUIS ENRIQUE CIRO QUINCHIA</t>
  </si>
  <si>
    <t>MX de mamá en Bogotá CTI #2011018649M Maria Celmira Quinchia Marin</t>
  </si>
  <si>
    <t>2019010100000000306/2019</t>
  </si>
  <si>
    <t>2019-4</t>
  </si>
  <si>
    <t>LUIS ANIBAL TORO AHIZALAS</t>
  </si>
  <si>
    <t>2019010100000000309/2019</t>
  </si>
  <si>
    <t>11-268292/16-06-2020</t>
  </si>
  <si>
    <t>ALBA MAYORGA</t>
  </si>
  <si>
    <t>2019-5</t>
  </si>
  <si>
    <t>CNI CRANEO</t>
  </si>
  <si>
    <t>052346000326201800090/2019</t>
  </si>
  <si>
    <t>SANDRA OSPINA</t>
  </si>
  <si>
    <t>2019010100000000569/2019</t>
  </si>
  <si>
    <t>Inf Gestión 0812-LGEF-DRNC/29-09-2021</t>
  </si>
  <si>
    <t>ALEJANDRA CANAL</t>
  </si>
  <si>
    <t>2019-6</t>
  </si>
  <si>
    <t>ENRIQUE ANGEL PIZA</t>
  </si>
  <si>
    <t>057366100103201380694/19</t>
  </si>
  <si>
    <t>LUZ ANGELA LINERO</t>
  </si>
  <si>
    <t>2019010100000000296/2019</t>
  </si>
  <si>
    <t>2019-7</t>
  </si>
  <si>
    <t>DAIMER DE JESUS RODRIGUEZ GARCIA</t>
  </si>
  <si>
    <t>057366000348201800223/19</t>
  </si>
  <si>
    <t>seccional</t>
  </si>
  <si>
    <t>segovia</t>
  </si>
  <si>
    <t>fiscal</t>
  </si>
  <si>
    <t>2019010100000000356/2019</t>
  </si>
  <si>
    <t>11-261883/18-12-2019</t>
  </si>
  <si>
    <t>MARTHA ROA BOHORQUEZ</t>
  </si>
  <si>
    <t>2019-8</t>
  </si>
  <si>
    <t>ORLANDO DE JESUS FLOREZ DURANGO</t>
  </si>
  <si>
    <t>ENVIO FRAGMENTO A BALISTICA</t>
  </si>
  <si>
    <t>2019010100000000501/2020</t>
  </si>
  <si>
    <t>11-265322GE</t>
  </si>
  <si>
    <t>Entrego en Urrao</t>
  </si>
  <si>
    <t>2019-9</t>
  </si>
  <si>
    <t>YEIMER DE JESUS PIEDRAHITA COSSIO</t>
  </si>
  <si>
    <t>050016000206201332541/19</t>
  </si>
  <si>
    <t>La muestra de familiar ya fue enviada a INML Medellín
madre que se relaciona con los hermanos casos 87 y 91 o 92, LUZ ALDERIS PIEDRAHITA COSSIO 3195155445/311-3054468</t>
  </si>
  <si>
    <t>2019010100000000502/2020</t>
  </si>
  <si>
    <t>2019-10</t>
  </si>
  <si>
    <t xml:space="preserve">JORGE NOLBERTO MURCIA </t>
  </si>
  <si>
    <t>UNIPROCEDENCIA</t>
  </si>
  <si>
    <t>ESPECIALIZADA</t>
  </si>
  <si>
    <t>COTEJO ODONTOLOGICO</t>
  </si>
  <si>
    <t>2019010100000000510/2020</t>
  </si>
  <si>
    <t>2019-11</t>
  </si>
  <si>
    <t>057366000348200780232/07</t>
  </si>
  <si>
    <t>REMEDIOS</t>
  </si>
  <si>
    <t>057366000348200780162/Se hizo producto no conforme a Fredy porque estos casos son otro spoa 232 que se corrigio en cadena de custodia, lista chequeo, rotulo, este SPOA es de casos GIH 1417 Y 1418</t>
  </si>
  <si>
    <t>2020010100000000115/2020</t>
  </si>
  <si>
    <t>2019-12</t>
  </si>
  <si>
    <t>2020010100000000117 /2020</t>
  </si>
  <si>
    <t xml:space="preserve">PERFILADO </t>
  </si>
  <si>
    <t>INF GESTION GENETICA 1068-LGEF-DRNC/21-12-2021</t>
  </si>
  <si>
    <t>2019-13</t>
  </si>
  <si>
    <t xml:space="preserve">ROMAN DE JS PIEDRAHITA COSSIO </t>
  </si>
  <si>
    <t>058476000354200780046/19</t>
  </si>
  <si>
    <t>La muestra de familiar ya fue enviada a INML Medellín
madre que se relaciona con los hermanos casos 87 y 91 o 92</t>
  </si>
  <si>
    <t xml:space="preserve">2019010100000000499/20 </t>
  </si>
  <si>
    <t>2019-14</t>
  </si>
  <si>
    <t>EDISON ALONSO VARELA QUICENO</t>
  </si>
  <si>
    <t>2020010100000000095/20 </t>
  </si>
  <si>
    <t>2019-15</t>
  </si>
  <si>
    <t xml:space="preserve"> DORIAN ANDRES SERNA MACHADO</t>
  </si>
  <si>
    <t>052096000331200880131/2019</t>
  </si>
  <si>
    <t>FISCAL H</t>
  </si>
  <si>
    <t>DRA ELIANA QUINTANILLA</t>
  </si>
  <si>
    <t>SE COTEJO LA VERTEBRA MISCELANEA Y NO CORRESPONDE AL CUERPO</t>
  </si>
  <si>
    <t>2020010100000000094/20</t>
  </si>
  <si>
    <t>2019-16</t>
  </si>
  <si>
    <t xml:space="preserve"> CNI </t>
  </si>
  <si>
    <t>SE COTEJO CON DORIAN QUE SALIO POSITIVO PARA EL CASO 2019-00093 Y NEGATIVO PARA ESTE CASO, SE COTEJO LA VÉRTEBRA MISCELANEA NO CORRESPONDE CON EL PERFIL DEL CUERPO</t>
  </si>
  <si>
    <t>2020010100000000097/20</t>
  </si>
  <si>
    <t>2019-17</t>
  </si>
  <si>
    <t>ADIER DE JESUS OSORIO CEBALLOS</t>
  </si>
  <si>
    <t>058876108505201680619/19</t>
  </si>
  <si>
    <t>2018010100000000853/2020</t>
  </si>
  <si>
    <t xml:space="preserve">ADRIANA </t>
  </si>
  <si>
    <t>FISCAL221 GRUBE</t>
  </si>
  <si>
    <t>2019-18</t>
  </si>
  <si>
    <t>MIGUEL DE JESUS LONDOÑO ANGEL</t>
  </si>
  <si>
    <t>053766000339200780137/19</t>
  </si>
  <si>
    <t>2019010100000000500/2020</t>
  </si>
  <si>
    <t>2019-19</t>
  </si>
  <si>
    <t>URIEL ALBERTO CADAVID ALZATE O LEON ELIAS PEREIRA</t>
  </si>
  <si>
    <t>052126000201201206771/19</t>
  </si>
  <si>
    <t>A LA ESPERA QUE EL FISCAL UBIQUE FAMILIARES PARA COTEJO POR COINCIDENCIA EN CODIS</t>
  </si>
  <si>
    <t>NEGATIVO/ CODIS COTEJO</t>
  </si>
  <si>
    <t>2019010100000000495/2020</t>
  </si>
  <si>
    <t>DRNROCC-LGEF-1904000530/19-12-2020</t>
  </si>
  <si>
    <t>INML MED</t>
  </si>
  <si>
    <t>2019-20</t>
  </si>
  <si>
    <t>BLEY GIL ALVAREZ</t>
  </si>
  <si>
    <t>2019010100000000498/2020</t>
  </si>
  <si>
    <t>11-349242GE/18-10-2024</t>
  </si>
  <si>
    <t>FANNY CECILIA MERCHAN</t>
  </si>
  <si>
    <t>2019-21</t>
  </si>
  <si>
    <t>ANDRES ANTONIO ECHAVARRIA RODRIGUEZ</t>
  </si>
  <si>
    <t>050316000322200880001/19</t>
  </si>
  <si>
    <t>2019010100000000534/20</t>
  </si>
  <si>
    <t>DRNROCC-LGEF-2004000441/20-01-2020</t>
  </si>
  <si>
    <t>2019-22</t>
  </si>
  <si>
    <t>EDUAR ALEXIS PEREA PALACIO</t>
  </si>
  <si>
    <t>2019010100000000538/2020</t>
  </si>
  <si>
    <t>INF GESTION GENETICA 0897-LGEF-DRNC/08-11-2021</t>
  </si>
  <si>
    <t>2019-23</t>
  </si>
  <si>
    <t>JOHAN ALEXIS GONZALEZ GOMEZ</t>
  </si>
  <si>
    <t>Informe de lofoscopia y cotejos odonto y medicina positivos</t>
  </si>
  <si>
    <t>2019010100000000478/2020</t>
  </si>
  <si>
    <t>250/20-10-2020</t>
  </si>
  <si>
    <t>2019-24</t>
  </si>
  <si>
    <t>050016000206201903632/2019</t>
  </si>
  <si>
    <t>2018010100000000854/2020</t>
  </si>
  <si>
    <t>DRNC-LGEF-2004000700/04-10-2021</t>
  </si>
  <si>
    <t>INML MEDE</t>
  </si>
  <si>
    <t>2019-25</t>
  </si>
  <si>
    <t>050016000206201903396/2019</t>
  </si>
  <si>
    <t>FISCAL 10 GAULA ESPECIALIZADO MEDELLIN-J25 IPM RIONEGRO</t>
  </si>
  <si>
    <t>UNID VIDA SECCIONAL</t>
  </si>
  <si>
    <t>GUILLERMO LOPEZ</t>
  </si>
  <si>
    <t>2019010100000000583/2022</t>
  </si>
  <si>
    <t>INF GESTION GENETICA 0947/05-11-2021-INF CODIS 2004000710/26-01-2022</t>
  </si>
  <si>
    <t>2019-26</t>
  </si>
  <si>
    <t xml:space="preserve">JUAN CARLOS PEREZ ORTIZ </t>
  </si>
  <si>
    <t>057566000349200780011/19 IP 2007-128</t>
  </si>
  <si>
    <t>UNIPROCEDENCIA ODONTOLOGIA POSITIVA Margarita Ortiz mamá 5162392/Mauricio Nieva abogado 5117132/3017517807, TIENE COTEJO DACTILOSCOPIA</t>
  </si>
  <si>
    <t>2020010100000000100/20</t>
  </si>
  <si>
    <t>2019-27</t>
  </si>
  <si>
    <t>JOHN JAIRO MONTOYA</t>
  </si>
  <si>
    <t>057566000349200780011/19</t>
  </si>
  <si>
    <t>UNIPROCEDENCIA ODONTOLOGIA POSITIVA TIENE COTEJO DACTILOSCOPIA</t>
  </si>
  <si>
    <t>2019010100000000525/20</t>
  </si>
  <si>
    <t>INF GESTION GENETICA 0897-LGEF-DRNC/08-11-2021- inf cruce codis DRNC-LGEF-2004000434/25-01-2022</t>
  </si>
  <si>
    <t>2019-28</t>
  </si>
  <si>
    <t>6107/2019</t>
  </si>
  <si>
    <t>GRUBE</t>
  </si>
  <si>
    <t>LESLY SERNA -GLLO LAVO</t>
  </si>
  <si>
    <t>2019010100000000551/2020</t>
  </si>
  <si>
    <t>2019-29</t>
  </si>
  <si>
    <t>7875/2018</t>
  </si>
  <si>
    <t>SECC SANTUARIO</t>
  </si>
  <si>
    <t>2019010100000000550/2020</t>
  </si>
  <si>
    <t>INF GESTION GENETICA 0965/10-11-2021</t>
  </si>
  <si>
    <t>2019-30</t>
  </si>
  <si>
    <t>050016000206201909333/2019</t>
  </si>
  <si>
    <t>2019010100000000553/2020</t>
  </si>
  <si>
    <t>INF GESTION GENETICA 054 GENFO-DRNO/31-01-2022</t>
  </si>
  <si>
    <t>2004000675-V1</t>
  </si>
  <si>
    <t>2019-31</t>
  </si>
  <si>
    <t>JOSE ANTONIO TABORDA</t>
  </si>
  <si>
    <t>2019010100000000480/02-2020</t>
  </si>
  <si>
    <t>DRNROCC-LGEF-2004000478/24-11-2020</t>
  </si>
  <si>
    <t>FISCAL 091 GRUBE MEDE</t>
  </si>
  <si>
    <t>2019-32</t>
  </si>
  <si>
    <t>FERNANDO ALEXIS AMAYA GOEZ</t>
  </si>
  <si>
    <t>053616109281201880066/19</t>
  </si>
  <si>
    <t>2019010100000000481/02-2020</t>
  </si>
  <si>
    <t>2019-33</t>
  </si>
  <si>
    <t>JHON ALEXANDER CALLE VASQUEZ</t>
  </si>
  <si>
    <t>2019010100000000483/02-2020</t>
  </si>
  <si>
    <t>2019-34</t>
  </si>
  <si>
    <t>JOSE DE JESUS TORRES ARANGO</t>
  </si>
  <si>
    <t>2019010100000000484/02-2020</t>
  </si>
  <si>
    <t>2019-35</t>
  </si>
  <si>
    <t>ANGEL DE DIOS CALLEJAS HIGUITA</t>
  </si>
  <si>
    <t>SE ASIGNA OT SANDRA O EL 18-02-2021 2DA MX</t>
  </si>
  <si>
    <t>2019010100000000543/2020</t>
  </si>
  <si>
    <t>DRNROCC-LGEF-2004000647/08-01-2021</t>
  </si>
  <si>
    <t>KAREN STEPHANY VARGAS HOYOS</t>
  </si>
  <si>
    <t>2019-36</t>
  </si>
  <si>
    <t>ORLANDO DE JESUS ARANGO PIEDRAHITA</t>
  </si>
  <si>
    <t>2019010100000000552/2020</t>
  </si>
  <si>
    <t>2019-37</t>
  </si>
  <si>
    <t>LUIS ALFONSO HENAO LOPEZ</t>
  </si>
  <si>
    <t>LESLY SERNA/GUILLO LAVO</t>
  </si>
  <si>
    <t>2019010100000000546/2020</t>
  </si>
  <si>
    <t>2019-38</t>
  </si>
  <si>
    <t>MARLON YESID MOLANO GOMEZ</t>
  </si>
  <si>
    <t>UNIPROCEDENCIA Y BALISTICA</t>
  </si>
  <si>
    <t>58906000356200780029</t>
  </si>
  <si>
    <t>YALI</t>
  </si>
  <si>
    <t>FISCAL DH-DIH</t>
  </si>
  <si>
    <t>POSITIVO LOFOSCOPIA REQUIERE UNIPROCEDENCIA Y ESTUDIO BALISTICO EN EL GIH 1464</t>
  </si>
  <si>
    <t>2019010100000000292/2019</t>
  </si>
  <si>
    <t>2019-39</t>
  </si>
  <si>
    <t>RAFAEL MAJORE BAILARIN</t>
  </si>
  <si>
    <t>052096000331200780036/19</t>
  </si>
  <si>
    <t>2020010100000000013/2020</t>
  </si>
  <si>
    <t>2019-40</t>
  </si>
  <si>
    <t>CNI - NO HUMANO</t>
  </si>
  <si>
    <t>068/2014</t>
  </si>
  <si>
    <t xml:space="preserve">LESLY SERNA </t>
  </si>
  <si>
    <t>2019010100000000485/02-2020</t>
  </si>
  <si>
    <t>2019-41</t>
  </si>
  <si>
    <t>056156000364200880014/19</t>
  </si>
  <si>
    <t>JPM</t>
  </si>
  <si>
    <t>NEGATIVO PARA ELKIN EDUARDO MONSALVE ARENA</t>
  </si>
  <si>
    <t>2019010100000000486/02-2020</t>
  </si>
  <si>
    <t>2019-42</t>
  </si>
  <si>
    <t>9974 SUMARIO 366/ YA TIENE OTRO NÚMERO 11001600009920200000012</t>
  </si>
  <si>
    <t>RIONEGRO</t>
  </si>
  <si>
    <t>DH MEDELLIN</t>
  </si>
  <si>
    <t>SE EXHUMO CON MACARIO EL CUAL FUE ENTREGADO Y QUEDO ESTE COMO CNI</t>
  </si>
  <si>
    <t>2019010100000000487/02-2020</t>
  </si>
  <si>
    <t>2004000671-V1</t>
  </si>
  <si>
    <t>2019-43</t>
  </si>
  <si>
    <t>MARIA DEL ROCIO ESTRADA ALVAREZ</t>
  </si>
  <si>
    <t>ANÁLISIS</t>
  </si>
  <si>
    <t>050016000206201921744./052826100104201800098/</t>
  </si>
  <si>
    <t>CALDAS</t>
  </si>
  <si>
    <t>FISCAL URI</t>
  </si>
  <si>
    <t>ASIGNADO 2019</t>
  </si>
  <si>
    <t xml:space="preserve">FISCAL 147 GAULA ANTIOQUIA fredy sugiere al fiscal ordenar la toma de muestra a familiares probable desaparecida Maria Camila Rodas dio negativo. Otra desaparecida  MARIA DEL ROCIO COTEJAR CON ESTE CASO </t>
  </si>
  <si>
    <t>2019010100000000361/2019</t>
  </si>
  <si>
    <t>DRNO-GENFO 2304000805/22-07-2024</t>
  </si>
  <si>
    <t>INF DE GESTIÓN No.0664/28-08-2021- 1904000696/07-02-2022</t>
  </si>
  <si>
    <t>ALEJANDRA CANAL MORLAES</t>
  </si>
  <si>
    <t>FISCAL 24Especializada GAULA</t>
  </si>
  <si>
    <t>2019-44</t>
  </si>
  <si>
    <t>ALMEI JOSE ANAYA MEDINA</t>
  </si>
  <si>
    <t>ANÁLISIS Y COTEJO NECROPSIA</t>
  </si>
  <si>
    <t>FISCAL 189 BOGOTA DIH</t>
  </si>
  <si>
    <t>ESPECIALIZADO</t>
  </si>
  <si>
    <t>Se debe remitir a Sincelejo -Ya fue identificado por Genética y fiscal solicito análisis interdisciplinario</t>
  </si>
  <si>
    <t>N.A</t>
  </si>
  <si>
    <t>FISCAL 164 DH BGTA</t>
  </si>
  <si>
    <t>AÑO DE ANÁLISIS</t>
  </si>
  <si>
    <t>AUTORIDAD EXHUMACIÓN</t>
  </si>
  <si>
    <t>TIPO LEY</t>
  </si>
  <si>
    <t>OT PERITO</t>
  </si>
  <si>
    <t xml:space="preserve"> FAMILIAR ADN</t>
  </si>
  <si>
    <t>informe ADN</t>
  </si>
  <si>
    <t>AUTORIDAD  ENTREGA DE RESTOS</t>
  </si>
  <si>
    <t>2020-1</t>
  </si>
  <si>
    <t>RAUL ELIAS HERNANDEZ BARRIOS</t>
  </si>
  <si>
    <t>MAYOR EJERCITO ALIAS RAUL</t>
  </si>
  <si>
    <t>6609/2019</t>
  </si>
  <si>
    <t>2020010100000000122/22-09-2020</t>
  </si>
  <si>
    <t>2004000804-v1/INF GESTION 2004000804/27-01-2022/DRNO-GENFO-2304000411/31-05-2023 INML MEDELLIN</t>
  </si>
  <si>
    <t>FISCAL 220 GRUBE MEDELIN</t>
  </si>
  <si>
    <t>2020-2</t>
  </si>
  <si>
    <t>FRANK MAURICIO CASTAÑO CIFUENTES</t>
  </si>
  <si>
    <t>6612/19</t>
  </si>
  <si>
    <t>OT A FRANCIS PARA 2DA MX 6-05-2021</t>
  </si>
  <si>
    <t>2020010100000000309/2022</t>
  </si>
  <si>
    <t>2020-3</t>
  </si>
  <si>
    <t>MARIA IDALY MOLINA FLOREZ</t>
  </si>
  <si>
    <t>1132/16</t>
  </si>
  <si>
    <t>2020010100000000156/2020</t>
  </si>
  <si>
    <t>2020-4</t>
  </si>
  <si>
    <t>LUIS ALBEIRO AVENDAÑO MUÑOZ</t>
  </si>
  <si>
    <t>1356/16</t>
  </si>
  <si>
    <t>2020010100000000155/2020</t>
  </si>
  <si>
    <t>2020-5</t>
  </si>
  <si>
    <t>JOSE ANTONIO HERNANDEZ HENAO</t>
  </si>
  <si>
    <t>YA SE ANALIZO</t>
  </si>
  <si>
    <t>5664/17</t>
  </si>
  <si>
    <t>NO AMPLIFICO/ GENETICA ADN MITOCONDRIAL</t>
  </si>
  <si>
    <t>2020010100000000010/2020</t>
  </si>
  <si>
    <t>LUZ ANGELA??</t>
  </si>
  <si>
    <t>2020-6</t>
  </si>
  <si>
    <t>OBEL ANTONIO GRACIANO O GARCIA</t>
  </si>
  <si>
    <t>1412/16</t>
  </si>
  <si>
    <t>2020010100000000177/2020</t>
  </si>
  <si>
    <t>2020-7</t>
  </si>
  <si>
    <t>MILTON DAVID ESPINAL</t>
  </si>
  <si>
    <t>2020010100000000123/ 09-2020</t>
  </si>
  <si>
    <t>2020-8</t>
  </si>
  <si>
    <t>CNI-CRANEO</t>
  </si>
  <si>
    <t>YA SE LAVO ANALIZA 2021</t>
  </si>
  <si>
    <t>050016000206201738938/2017</t>
  </si>
  <si>
    <t>FISCAL 51 SECC BELLO</t>
  </si>
  <si>
    <t>2019010100000000561/2020</t>
  </si>
  <si>
    <t>3112/4-01-2021</t>
  </si>
  <si>
    <t>2020-9</t>
  </si>
  <si>
    <t>052346000326202000085/</t>
  </si>
  <si>
    <t>FISCAL 50 DABEIBA</t>
  </si>
  <si>
    <t>A1 F1</t>
  </si>
  <si>
    <t>Se realizo cotejo con Mx madre MARIA EUMELIA GIRALDO LONDOÑO con exclusión con desaparecido MARIA CRISTINA GIRALDO LONDOÑO SIRDEC 2020D005124</t>
  </si>
  <si>
    <t>2020010100000000220/2021</t>
  </si>
  <si>
    <t>3096/14-01-2021</t>
  </si>
  <si>
    <t xml:space="preserve">SANDRA </t>
  </si>
  <si>
    <t>2020-10</t>
  </si>
  <si>
    <t>CELSA JULIA PUERTA DE MUÑOZ</t>
  </si>
  <si>
    <t>CARTA DENTAL Y TRAZABILIDAD</t>
  </si>
  <si>
    <t>2003010105088000416/2003</t>
  </si>
  <si>
    <t>3097/ODONTO3098/MEDICI3099</t>
  </si>
  <si>
    <t>FISCAL 220 GRUBE MED</t>
  </si>
  <si>
    <t>2020-11</t>
  </si>
  <si>
    <t>LUIS EMILIO POSADA LOAIZA</t>
  </si>
  <si>
    <t>1340/16</t>
  </si>
  <si>
    <t>2020010100000000196/21</t>
  </si>
  <si>
    <t>ADRIANA C</t>
  </si>
  <si>
    <t>2020-12</t>
  </si>
  <si>
    <t>ORFANDO GRACIANO MAZO</t>
  </si>
  <si>
    <t>A1 F2</t>
  </si>
  <si>
    <t>2020010100000000215/21</t>
  </si>
  <si>
    <t>2020-13</t>
  </si>
  <si>
    <t>ROSILDA USUGA DE VALDERRAMA</t>
  </si>
  <si>
    <r>
      <rPr>
        <sz val="9"/>
        <color rgb="FF000000"/>
        <rFont val="Arial"/>
        <family val="2"/>
      </rPr>
      <t>2020010100000000201</t>
    </r>
    <r>
      <rPr>
        <sz val="9"/>
        <color rgb="FF000000"/>
        <rFont val="Arial"/>
        <family val="2"/>
      </rPr>
      <t>/21</t>
    </r>
  </si>
  <si>
    <t>2020-14</t>
  </si>
  <si>
    <t>MANUEL ANTONIO GRACIANO GUERRA</t>
  </si>
  <si>
    <t>A1 F3</t>
  </si>
  <si>
    <r>
      <rPr>
        <sz val="9"/>
        <color rgb="FF000000"/>
        <rFont val="Arial"/>
        <family val="2"/>
      </rPr>
      <t>2020010100000000202</t>
    </r>
    <r>
      <rPr>
        <sz val="9"/>
        <color rgb="FF000000"/>
        <rFont val="Arial"/>
        <family val="2"/>
      </rPr>
      <t>/21</t>
    </r>
  </si>
  <si>
    <t>DRNC-LGEF-2104000202/30-06-2021 INML MEDELLIN</t>
  </si>
  <si>
    <t>2020-15</t>
  </si>
  <si>
    <t>LUIS ERNESTO GARCIA ARBOLEDA</t>
  </si>
  <si>
    <t xml:space="preserve">UNIPROCEDENCIA SE TRAJO DEL GIH </t>
  </si>
  <si>
    <t>SANTAFE DE ANT</t>
  </si>
  <si>
    <t>JUEZ 32 IPM</t>
  </si>
  <si>
    <t>CEMENTERIO SANTO CRISTO BOVEDA E14</t>
  </si>
  <si>
    <t>YA TENIA RESULTADO POSITIVO GENETICA INML</t>
  </si>
  <si>
    <t>NO SE ENVIO</t>
  </si>
  <si>
    <t>2020010100000000219/21</t>
  </si>
  <si>
    <t>3106/ODONTO3107/MEDIC3108</t>
  </si>
  <si>
    <t>2020-16</t>
  </si>
  <si>
    <t>SANTANDER REYES MARTINEZ</t>
  </si>
  <si>
    <t>3614-17</t>
  </si>
  <si>
    <r>
      <rPr>
        <sz val="11"/>
        <color rgb="FF000000"/>
        <rFont val="Arial"/>
        <family val="2"/>
      </rPr>
      <t>2020010100000000200</t>
    </r>
    <r>
      <rPr>
        <sz val="11"/>
        <color rgb="FF000000"/>
        <rFont val="Arial"/>
        <family val="2"/>
      </rPr>
      <t>/21</t>
    </r>
  </si>
  <si>
    <t>DROR-GENFO-2105001126/22-03-2024 INML VILLAVICENCIO</t>
  </si>
  <si>
    <t>2020-17</t>
  </si>
  <si>
    <t>ELIAS JOSE BERTEL ARSSIA</t>
  </si>
  <si>
    <t>467-16</t>
  </si>
  <si>
    <r>
      <rPr>
        <sz val="11"/>
        <color rgb="FF000000"/>
        <rFont val="Arial"/>
        <family val="2"/>
      </rPr>
      <t>2020010100000000203</t>
    </r>
    <r>
      <rPr>
        <sz val="11"/>
        <color rgb="FF003366"/>
        <rFont val="Arial"/>
        <family val="2"/>
      </rPr>
      <t>/21</t>
    </r>
  </si>
  <si>
    <t>2020-18</t>
  </si>
  <si>
    <t>JOSE CORCHO MARTINEZ</t>
  </si>
  <si>
    <t>3615-17</t>
  </si>
  <si>
    <t>2020010100000000195/2021</t>
  </si>
  <si>
    <t>2020-19</t>
  </si>
  <si>
    <t>CANCELADO RODRIGO</t>
  </si>
  <si>
    <t>2020-20</t>
  </si>
  <si>
    <t>2020-21</t>
  </si>
  <si>
    <t>AÑO DE ANALISIS</t>
  </si>
  <si>
    <t>LABORATORIO Genética Remisión MX</t>
  </si>
  <si>
    <t>OT/FECHA</t>
  </si>
  <si>
    <t>FAMILIAR ADN</t>
  </si>
  <si>
    <t>PERITO ADN</t>
  </si>
  <si>
    <t>2021-1</t>
  </si>
  <si>
    <t>Análisis</t>
  </si>
  <si>
    <t>052096000272202100006/</t>
  </si>
  <si>
    <t>FISCAL 34 SECC CONCORDIA</t>
  </si>
  <si>
    <t>policia</t>
  </si>
  <si>
    <t>CIH MEDELLIN</t>
  </si>
  <si>
    <t>2021010100000000065/09-05-21</t>
  </si>
  <si>
    <t>2021-2</t>
  </si>
  <si>
    <t>Sergio Antonio Peñata Saez</t>
  </si>
  <si>
    <t>6764/20</t>
  </si>
  <si>
    <t>FISCAL 217 MONTERIA</t>
  </si>
  <si>
    <t>011/12-01-2021</t>
  </si>
  <si>
    <t>Fredy</t>
  </si>
  <si>
    <t>No tiene MX referencia</t>
  </si>
  <si>
    <t>NO AMPLIFICO/PERFILADO/ENVIA ADN MITOCONDRIAL Y NO AMPLIFICO</t>
  </si>
  <si>
    <t>2021010100000000075/05-2021</t>
  </si>
  <si>
    <t>KORINA ROJAS SERRATO/ MARTHA ROA</t>
  </si>
  <si>
    <t>11-337231GE/2023-11-09-11340927 GE/22-02-2024</t>
  </si>
  <si>
    <t>2021-3</t>
  </si>
  <si>
    <t>Martin Gregorio Espitia Ramos</t>
  </si>
  <si>
    <t>6766/20</t>
  </si>
  <si>
    <t>Se envió para ADN mitocondrial, Si tiene Mx referencia</t>
  </si>
  <si>
    <t>2021010100000000076/06-2021</t>
  </si>
  <si>
    <t>5-567964GE CTI MEDELLIN/02-09-2022-5588469/30-06-2023-11-340974/22-02-2024</t>
  </si>
  <si>
    <t>2021-4</t>
  </si>
  <si>
    <t>Arnulfo Enrique Humanes Saez</t>
  </si>
  <si>
    <t>6761/20 F1 A2</t>
  </si>
  <si>
    <t>Si tiene Mx referencia</t>
  </si>
  <si>
    <t>2021010100000000081/06-2021</t>
  </si>
  <si>
    <t>5-567552GE CTI MEDELLIN/02-09-2022</t>
  </si>
  <si>
    <t>2021-5</t>
  </si>
  <si>
    <t>Elias German umanes Salgado</t>
  </si>
  <si>
    <t>6762/20 F1 A1</t>
  </si>
  <si>
    <t>Relaciona con Mx caso 154 padre e hijo</t>
  </si>
  <si>
    <t>2021010100000000073/06-2021</t>
  </si>
  <si>
    <t>5567553GE CTI MEDELLIN/02-09-2022</t>
  </si>
  <si>
    <t>2021-6</t>
  </si>
  <si>
    <t>Cristobal de Jesus Montoya Torres</t>
  </si>
  <si>
    <t xml:space="preserve">6913/20 F2 A1 </t>
  </si>
  <si>
    <t>CAREPA</t>
  </si>
  <si>
    <t>Natalia</t>
  </si>
  <si>
    <t>2021010100000000077/06-2021</t>
  </si>
  <si>
    <t>JUAN ESTEBAN ZAPATA</t>
  </si>
  <si>
    <t>5563129GE/13-07-2022</t>
  </si>
  <si>
    <t>2021-7</t>
  </si>
  <si>
    <t>Jose Angel Bedoya Gomez</t>
  </si>
  <si>
    <t>6913/20 F1 A1</t>
  </si>
  <si>
    <t>Adriana h</t>
  </si>
  <si>
    <t>2021010100000000066/11-05-2021</t>
  </si>
  <si>
    <t>VICTOR HIDALGO</t>
  </si>
  <si>
    <t>5558391GE/18-05-2022</t>
  </si>
  <si>
    <t>2021-8</t>
  </si>
  <si>
    <t>Victor de Jesús Alean</t>
  </si>
  <si>
    <t xml:space="preserve">5745/18 F2 A1 </t>
  </si>
  <si>
    <t>2021010100000000078/06-2021</t>
  </si>
  <si>
    <t>MILEIDY RUIZ</t>
  </si>
  <si>
    <t>5-554442GE/22-03-2022</t>
  </si>
  <si>
    <t>2021-9</t>
  </si>
  <si>
    <t>Jose Miguel Marquez Gil</t>
  </si>
  <si>
    <t>5745/18 F1 A1</t>
  </si>
  <si>
    <t>2021010100000000079/06-2021</t>
  </si>
  <si>
    <t>2021-10</t>
  </si>
  <si>
    <t>Análisis y cotejo</t>
  </si>
  <si>
    <t>230016001015201104718-</t>
  </si>
  <si>
    <t>2021010100000000080/06-2021</t>
  </si>
  <si>
    <t>2021-11</t>
  </si>
  <si>
    <t>Helmer Rolando Uribe Higuita</t>
  </si>
  <si>
    <t>7285/21 A1 F1</t>
  </si>
  <si>
    <t>2021010100000000108/</t>
  </si>
  <si>
    <t>556834GE CTI MEDELLIN/07-09-2022</t>
  </si>
  <si>
    <t>2021-12</t>
  </si>
  <si>
    <t>Blanca Lucia Torres Torres</t>
  </si>
  <si>
    <t>6823/20 A1 F1</t>
  </si>
  <si>
    <t>2021010100000000111/</t>
  </si>
  <si>
    <t>2011D005062</t>
  </si>
  <si>
    <t>CAROLINA GUANEME CTI BGTA</t>
  </si>
  <si>
    <t>11-296216GE/05-01-2022</t>
  </si>
  <si>
    <t>2021-13</t>
  </si>
  <si>
    <t>CLAUDIA PATRICIA MISAS JARAMILLO</t>
  </si>
  <si>
    <t>6823/20 A1 F2</t>
  </si>
  <si>
    <t>Pendiente cotejo ADN Mitocondrial con 3 Mx de hermanos</t>
  </si>
  <si>
    <t xml:space="preserve">2021010100000000113/ </t>
  </si>
  <si>
    <t>2011D004903</t>
  </si>
  <si>
    <t xml:space="preserve">11-296215GE/05-01-2022 </t>
  </si>
  <si>
    <t>2021-14</t>
  </si>
  <si>
    <t>Maria Rosalba Taborda Sanchez</t>
  </si>
  <si>
    <t>7283/21 A1 F1</t>
  </si>
  <si>
    <t xml:space="preserve">2021010100000000114/ </t>
  </si>
  <si>
    <t>VICTOR BUITRAGO</t>
  </si>
  <si>
    <t>5588458/04-07-2023</t>
  </si>
  <si>
    <t>2021-15</t>
  </si>
  <si>
    <t>Martin Alonso Taborda Sanchez</t>
  </si>
  <si>
    <t>7283/21 A1 F2</t>
  </si>
  <si>
    <t>2021010100000000117/</t>
  </si>
  <si>
    <t>5588460/04-07-2023</t>
  </si>
  <si>
    <t>2021-16</t>
  </si>
  <si>
    <t>Leovigildo Cunampia Quiro</t>
  </si>
  <si>
    <t>270016001100201202662/</t>
  </si>
  <si>
    <t>NUQUI</t>
  </si>
  <si>
    <t>FISCAL 17 SECC QUIBDO</t>
  </si>
  <si>
    <t>2021010100000000124.</t>
  </si>
  <si>
    <t>CTI MEDELLIN 5588008/20-06-2023</t>
  </si>
  <si>
    <t>2021-17</t>
  </si>
  <si>
    <t>052096000331202100056/</t>
  </si>
  <si>
    <t>FISCALIA 034 SECCIONAL</t>
  </si>
  <si>
    <t>Patrullera Edilma Luz Artega Fernandez</t>
  </si>
  <si>
    <t>2021010100000000125.</t>
  </si>
  <si>
    <t>CTI MEDELLIN 5593032GE/2023-11-10/5614136/16-06-2025</t>
  </si>
  <si>
    <t>2021-18</t>
  </si>
  <si>
    <t>RAMON NONATO FAJARDO PAEZ</t>
  </si>
  <si>
    <t>2720/17</t>
  </si>
  <si>
    <t>FISCALIA 217 SECCIONAL GRUBE</t>
  </si>
  <si>
    <t>Cristian Regino Garnautt</t>
  </si>
  <si>
    <t>SE REMITIO PARA ENTREGA AL FISCAL 217 GRUBE MONTERIA EL 27/04/2023</t>
  </si>
  <si>
    <t>2021010100000000128.</t>
  </si>
  <si>
    <t>5-573825GE/11-11-2022</t>
  </si>
  <si>
    <t>2021-19</t>
  </si>
  <si>
    <t>5697/18 ACTA 1 BOVEDA18</t>
  </si>
  <si>
    <t>Fiscalia 221 Grube</t>
  </si>
  <si>
    <t>Adriana Marcela Hernandez</t>
  </si>
  <si>
    <t>VERIFICAR CON CASO 00172 SI ESTAN TROCADOS DTE Y HUESO, reunión con Victor envian otras Mx</t>
  </si>
  <si>
    <t>2008010105045000115/</t>
  </si>
  <si>
    <t>5593031/07-11-2023 /5597406/01-04-2024//5593031-1/26-04-2024</t>
  </si>
  <si>
    <t>2021-20</t>
  </si>
  <si>
    <t>LIBARDO ARLEY DIAZ MENESES</t>
  </si>
  <si>
    <t>6864/20 A1 F1</t>
  </si>
  <si>
    <t>ENTRERRIOS</t>
  </si>
  <si>
    <t xml:space="preserve">ANTIOQUIA </t>
  </si>
  <si>
    <t>2021010100000000116/</t>
  </si>
  <si>
    <t>2013D005793</t>
  </si>
  <si>
    <t>DRNC-LGEF-2104000464/06-10-2021 INML MEDELLIN</t>
  </si>
  <si>
    <t>2021-21</t>
  </si>
  <si>
    <t>7523/21 A1 BOV 22</t>
  </si>
  <si>
    <t xml:space="preserve"> JIPM 62 CAREPA</t>
  </si>
  <si>
    <t>2007010105837000141/</t>
  </si>
  <si>
    <t>CTI MEDELLIN 5591409GE/21/09/2023</t>
  </si>
  <si>
    <t>2021-22</t>
  </si>
  <si>
    <t>5696/18 A 1 BOV 17</t>
  </si>
  <si>
    <t>VERIFICAR CON CASO 00169 SI ESTAN TROCADOS DTE Y HUESO, reunión con victor se envian otras Mx</t>
  </si>
  <si>
    <t>2008010105045000113/</t>
  </si>
  <si>
    <t>CTI MEDELLIN 5593017GE/07/11/2023 5593017GE-1/26-04-2024 Y 5-597407GE-1/26-04-2024</t>
  </si>
  <si>
    <t>2021-23</t>
  </si>
  <si>
    <t>Jose Luis Echavarria Durango</t>
  </si>
  <si>
    <t>7351/20 F1 A1</t>
  </si>
  <si>
    <t>RIOSUCIO-BELEN DE BAJIRA</t>
  </si>
  <si>
    <t>2021010100000000173/</t>
  </si>
  <si>
    <t>CTI MEDELLIN 5611654/07-05-2025</t>
  </si>
  <si>
    <t>2021-24</t>
  </si>
  <si>
    <t xml:space="preserve">Elkin de Jesus David Cano </t>
  </si>
  <si>
    <t>7219/21 F1 A1</t>
  </si>
  <si>
    <t>2021010100000000167/</t>
  </si>
  <si>
    <t>francis</t>
  </si>
  <si>
    <t>BETSY LILIANA OSPINA/JUAN ZAPATA</t>
  </si>
  <si>
    <t>CTI MEDELLIN 5588121GE/16-06-2023//5-596962GE-1/26-04-2024</t>
  </si>
  <si>
    <t>2021-25</t>
  </si>
  <si>
    <t>ANULADO</t>
  </si>
  <si>
    <t>2021-26</t>
  </si>
  <si>
    <t>Jaider Lopez Diaz</t>
  </si>
  <si>
    <t>7261/21-A1</t>
  </si>
  <si>
    <t>UNGUIA</t>
  </si>
  <si>
    <t>2021010100000000317/</t>
  </si>
  <si>
    <t>DRNO-GENFO-2204000939/02-11-2022</t>
  </si>
  <si>
    <t>2021-27</t>
  </si>
  <si>
    <t>Benjamin Artenio Arboleda Chaverra</t>
  </si>
  <si>
    <t>7162/21-A1</t>
  </si>
  <si>
    <t>2021010100000000152/</t>
  </si>
  <si>
    <t>2021-28</t>
  </si>
  <si>
    <t>Erasmo Manuel Martinez Puente</t>
  </si>
  <si>
    <t>7261/21-A1 F2</t>
  </si>
  <si>
    <t>ALVEIRO ANTONIO ALVIS ARANGO</t>
  </si>
  <si>
    <t>DRNO-GENFO-2204000938/18-10-2022</t>
  </si>
  <si>
    <t>2021-29</t>
  </si>
  <si>
    <t>José Guillermo Rodas</t>
  </si>
  <si>
    <t>7595 A1 F1</t>
  </si>
  <si>
    <t xml:space="preserve">No perfilo la Mx de cráneo solicitada por INML inf DRNO-GENFO-2304000116/2023-04-21 </t>
  </si>
  <si>
    <t>2021010100000000321/</t>
  </si>
  <si>
    <t>DRNO-GENFO-2204000537/16-09-2022</t>
  </si>
  <si>
    <t>2021-30</t>
  </si>
  <si>
    <t>Berta Inés Cespedes Estrada</t>
  </si>
  <si>
    <t>7544/21-A40</t>
  </si>
  <si>
    <t>Natalia Giraldo</t>
  </si>
  <si>
    <t>2021010100000000325/</t>
  </si>
  <si>
    <t>DRNO-GENFO-2204000830/26-09-2022</t>
  </si>
  <si>
    <t>2021-31</t>
  </si>
  <si>
    <t>5657/18 A1 F1</t>
  </si>
  <si>
    <t>2 DESAPARECIDOS PARA COTEJAR CON TODOS LOS CASOS DE ALEJANDRIA MX FMLIAR ESTAN EN INML MEDELLIN SOLICITAR, desaparecida MARIA YOLIMA VANEGAS ZAPATA, Se envian Mx de familiares al INML Medellin del desaparecido LIBERTO ANTONIO PINEDA GODOY CC 93420243 SIRDEC 2022D003432 para cotejar con los 11 casos.</t>
  </si>
  <si>
    <t>POSITIVO UNIPROCEDENCIA ACTA 16</t>
  </si>
  <si>
    <t>2021010100000000364/</t>
  </si>
  <si>
    <t>KAREN VARGAS</t>
  </si>
  <si>
    <t>DRNO-GENFO-2304000213/01-08-2023</t>
  </si>
  <si>
    <t>2021-32</t>
  </si>
  <si>
    <t>5657/18 A1 F3</t>
  </si>
  <si>
    <t>uniprocedencia del caso laboratorio con Mx dentales Acta No.15/2001</t>
  </si>
  <si>
    <t>2021010100000000366/</t>
  </si>
  <si>
    <t>DRNO-GENFO-2304000230/12-05-2023</t>
  </si>
  <si>
    <t>2021-33</t>
  </si>
  <si>
    <t>HECTOR MANUEL ORTIZ SUAREZ</t>
  </si>
  <si>
    <t>6730/2020 A1 F1</t>
  </si>
  <si>
    <t xml:space="preserve">CACERES </t>
  </si>
  <si>
    <t>2021010100000000319/</t>
  </si>
  <si>
    <t>DRNO-GENFO-2204000589/09-08-2022</t>
  </si>
  <si>
    <t>2021-34</t>
  </si>
  <si>
    <t>LUIS ROBERTO BANQUET ESTRADA</t>
  </si>
  <si>
    <t>6958/2020 A1F1</t>
  </si>
  <si>
    <t>DRNO-GENFO-2204000787/14-10-2022</t>
  </si>
  <si>
    <t>2021-35</t>
  </si>
  <si>
    <t>EVER ANTONIO SIERRA RUIZ</t>
  </si>
  <si>
    <t>6873/2020 A1 F1</t>
  </si>
  <si>
    <t>2021010100000000322/</t>
  </si>
  <si>
    <t>DRNO-GENFO-2204000821 INML/02-09-2022</t>
  </si>
  <si>
    <t>2021-36</t>
  </si>
  <si>
    <t>EVER ANTONIO MOSQUERA CHICA</t>
  </si>
  <si>
    <t>050016000206201361089/</t>
  </si>
  <si>
    <t>FISCAL 10 ESPECIALIZADA MEDELLIN</t>
  </si>
  <si>
    <t>MX FAMILIAR GENETICA CIH</t>
  </si>
  <si>
    <t>2021010100000000326/</t>
  </si>
  <si>
    <t>2013D010637</t>
  </si>
  <si>
    <t>2021-37</t>
  </si>
  <si>
    <t>ENIO ANTONIO MARIA HERNANDEZ IBARRA</t>
  </si>
  <si>
    <t>051726100496201400287/</t>
  </si>
  <si>
    <t>FISCAL 10 ESPE GAULA MEDELLIN / FISCAL 48 GAULA ANTIOQUIA MERCEDES AMELIA MONTOYA JALAL</t>
  </si>
  <si>
    <t>2021010100000000332/</t>
  </si>
  <si>
    <t>DRNO-GENFO-2204000894 INML/28-09-2022</t>
  </si>
  <si>
    <t>2021-38</t>
  </si>
  <si>
    <t>OSCAR ALBERTO ARTEAGA GOMEZ</t>
  </si>
  <si>
    <t>052826000334201700008/</t>
  </si>
  <si>
    <t>VENECIA</t>
  </si>
  <si>
    <t>FISCAL 147/CAMBIO A  FISCAL 140 ESPE GAULA ANTIOQUIA</t>
  </si>
  <si>
    <t>2021010100000000341/</t>
  </si>
  <si>
    <t>DRNO-GENFO-2204000908 INML/28-09-2022</t>
  </si>
  <si>
    <t>2021-39</t>
  </si>
  <si>
    <t>5657/2018</t>
  </si>
  <si>
    <t>Antioquia - Alejandria</t>
  </si>
  <si>
    <t>FiscaL 220 GRUBE J.T</t>
  </si>
  <si>
    <t>Adriana Marcela Hernandez Prieto</t>
  </si>
  <si>
    <t xml:space="preserve">A1 F2 UNO DE LOS DE ALEJANDRIA PUEDE CORRESPONDER A LIBERTO ANTONIO PINEDA GODOY CC 93420243. BETSY TIENE LA MX DE FAMILIAR INF 178/08/08/2001 IDENTIFICACION GUILLERMO LOPEZ, RDO 455251, OT 211/04-08-2001. TOMO MX 3 HERMANOS DE LIBERTO MEDICINA LEGAL VALLEDUPAR; 2DO OCCISO GILDARDO DE JESUS CARMONA SERNA, TOMARON MX MAMÁ EN MEDICINA LEGAL CALI  </t>
  </si>
  <si>
    <t xml:space="preserve">POSITIVO UNIPROCEDENCIA ACTA 02 </t>
  </si>
  <si>
    <t>2021010100000000367/</t>
  </si>
  <si>
    <t>DRNO-GENFO-2304000256 INML MEDELLIN/10-08-2023</t>
  </si>
  <si>
    <t>2021-40</t>
  </si>
  <si>
    <t>LIBERTO ANTONIO PINEDA GODOY</t>
  </si>
  <si>
    <t>A1 F4</t>
  </si>
  <si>
    <t xml:space="preserve">KAREN VARGAS HOYOS/ LUISA FERNANDA ORTIZ </t>
  </si>
  <si>
    <t>DRNO-GENFO-2304000303 INML MEDELLIN/27-08-2023//DRNO-GENFO-2304000682/26-04-2024</t>
  </si>
  <si>
    <t>2021-41</t>
  </si>
  <si>
    <t>A1 F5</t>
  </si>
  <si>
    <t>POSITIVO UNIPROCEDENCIA ACTA 03</t>
  </si>
  <si>
    <t>DRNO-GENFO-2304000362 INML MEDELLIN/27-08-2023</t>
  </si>
  <si>
    <t>2021-42</t>
  </si>
  <si>
    <t>A2 F5</t>
  </si>
  <si>
    <t>PERFILADO/NO AMPLIFICO 2da mx</t>
  </si>
  <si>
    <t>POSITIVO UNIPROCEDENCIA ACTA 4</t>
  </si>
  <si>
    <t>2021010100000000370/</t>
  </si>
  <si>
    <t>DRNO-GENFO-2304000363 INML/11-08-2023</t>
  </si>
  <si>
    <t>2021-43</t>
  </si>
  <si>
    <t>A3 F5</t>
  </si>
  <si>
    <t>POSITIVO UNIPROCEDENCIA ACTA 5</t>
  </si>
  <si>
    <t>2021010100000000371/</t>
  </si>
  <si>
    <t>DRNO-GENFO-2304000439 INML/27-07-2023</t>
  </si>
  <si>
    <t>2021-44</t>
  </si>
  <si>
    <t>A4 F5</t>
  </si>
  <si>
    <t>POSITIVO UNIPROCEDENCIA ACTA 06</t>
  </si>
  <si>
    <t>2021010100000000372/</t>
  </si>
  <si>
    <t>KAREN VARGAS/LUISA FERNANDA ORTIZ</t>
  </si>
  <si>
    <t>DRNO-GENFO-2304000440 INML/01-08-2023-DRNO-GENFO-2304000844/27-11-2023</t>
  </si>
  <si>
    <t>2021-45</t>
  </si>
  <si>
    <t>JOSE ORLANDO DELGADO MARIN PENDIENTE INFORME GENETICA</t>
  </si>
  <si>
    <t>A5 F5</t>
  </si>
  <si>
    <t>POSITIVO UNIPROCEDENCIA ACTA 7</t>
  </si>
  <si>
    <t>2021010100000000373/</t>
  </si>
  <si>
    <t>DRNO-GENFO-2304000455 INML/28-07-2023</t>
  </si>
  <si>
    <t>2021-46</t>
  </si>
  <si>
    <t>A1 F6</t>
  </si>
  <si>
    <t>POSITIVO UNIPROCEDENCIA ACTA 9</t>
  </si>
  <si>
    <t>2021010100000000374/</t>
  </si>
  <si>
    <t>DRNO-GENFO-2304000457 INML/02-08-2023|</t>
  </si>
  <si>
    <t>2021-47</t>
  </si>
  <si>
    <t>MARIA YOLIMA VANEGAS ZAPATA</t>
  </si>
  <si>
    <t>A1 F7</t>
  </si>
  <si>
    <t>20210101000000000375/</t>
  </si>
  <si>
    <t>DRNO-GENFO-2304000499 INML/17-08-2023//DRNO-GENFO-2304000801/10-10-2023</t>
  </si>
  <si>
    <t>2021-48</t>
  </si>
  <si>
    <t>BALTAZAR ENRIQUE CAUSIL SOLER</t>
  </si>
  <si>
    <t>7858/2021</t>
  </si>
  <si>
    <t>Antioquia - Turbo</t>
  </si>
  <si>
    <t>FISCAL 221 Grube J.T</t>
  </si>
  <si>
    <t>Eduardo Ospina Perez</t>
  </si>
  <si>
    <t>2021010100000000342/</t>
  </si>
  <si>
    <t>CELMIRA CECILIA CAUSIL JARABA (HIJA)  Y  CALIO CESAR CAUSIL JARABA (HIJO)</t>
  </si>
  <si>
    <t>DRNO-GENFO-2204000951 INML/22-11-2022</t>
  </si>
  <si>
    <t>2021-49</t>
  </si>
  <si>
    <t>ANDERSON ANDRES TUBERQUIA</t>
  </si>
  <si>
    <t>7204/2021</t>
  </si>
  <si>
    <t>Antioquia - Chigorodo</t>
  </si>
  <si>
    <t>A1 BOVEDA 11</t>
  </si>
  <si>
    <t>DRNO-GENFO-2204000987 INML/21-12-2022</t>
  </si>
  <si>
    <t>2021-50</t>
  </si>
  <si>
    <t>5702/2018</t>
  </si>
  <si>
    <t>Antioquia - Carepa</t>
  </si>
  <si>
    <t>A1 BOVEDA 14</t>
  </si>
  <si>
    <t>DRNO-GENFO-2304000871INML MEDELLIN/2023-12-07</t>
  </si>
  <si>
    <t>2021-51</t>
  </si>
  <si>
    <t>A2 BOVEDA 15</t>
  </si>
  <si>
    <t>DRNO-GENFO-2304000909 /26-01-2024 INML MEDELLIN</t>
  </si>
  <si>
    <t>2021-52</t>
  </si>
  <si>
    <t>ALIPIO RAMOS</t>
  </si>
  <si>
    <t>7524/21</t>
  </si>
  <si>
    <t>Antioquia - Necloclí</t>
  </si>
  <si>
    <t>Fiscal 091 Grube J.T</t>
  </si>
  <si>
    <t>JHON FREDY RAMIREZ SANTANA</t>
  </si>
  <si>
    <t xml:space="preserve">A1 F1 </t>
  </si>
  <si>
    <t>2021010100000000350/</t>
  </si>
  <si>
    <t>OMAIRA ESCOBAR DIAZ CONYUGE , YESSENIA GONZALEZ ESCOBAR  HIJA Y CECILIA GONZALEZ ESCOBAR (HIJA)</t>
  </si>
  <si>
    <t>SANDRA O/31-01-2023</t>
  </si>
  <si>
    <t>LUISA FERNANDA ORTIZ/ KAREN VARGAS</t>
  </si>
  <si>
    <t>DRNO-GENFO-2204000992 INML/21-12-2022/ DRNO-GENFO-2304000361-26-07-2023</t>
  </si>
  <si>
    <t>se remitio cuerpo a GRUBE Monteria</t>
  </si>
  <si>
    <t>2021-53</t>
  </si>
  <si>
    <t>ARNIL MAGIN JIMENEZ</t>
  </si>
  <si>
    <t>2587/17</t>
  </si>
  <si>
    <t>Arboletes - Antioquia</t>
  </si>
  <si>
    <t>2021010100000000351/</t>
  </si>
  <si>
    <t>MARIA DEL CARMEN HERRERA (ESPOSA) MARIELLIS ROSA JIMENEZ HERRERA (HIJA) Y ARNIL JIMENEZ HERRERA (HIJO)</t>
  </si>
  <si>
    <t>DRNO-GENFO-2204001037 INML/03-12-2022</t>
  </si>
  <si>
    <t xml:space="preserve">FISCAL 091 GRUBE </t>
  </si>
  <si>
    <t>2021-54</t>
  </si>
  <si>
    <t>MARLEDYS JIMENEZ HERRERA</t>
  </si>
  <si>
    <t>2589/17</t>
  </si>
  <si>
    <t>2021010100000000352/</t>
  </si>
  <si>
    <t>DRNO-GENFO-2204001038 INML/03-12-2022</t>
  </si>
  <si>
    <t>2021-55</t>
  </si>
  <si>
    <t>ABEL ANTONIO GRACIANO DAVID</t>
  </si>
  <si>
    <t>4530/18</t>
  </si>
  <si>
    <t>Antioquia - Dabeiba</t>
  </si>
  <si>
    <t>Fiscal 221 Grube J.T A1 F1</t>
  </si>
  <si>
    <t>JAIME E. CASTRO B.</t>
  </si>
  <si>
    <t>MX FAMILIAR GENETICA CIH F1 A1</t>
  </si>
  <si>
    <t>2021010105001002931/</t>
  </si>
  <si>
    <t>FELIPE</t>
  </si>
  <si>
    <t>DRNO-GENFO-2204000877 INML/28-09-2022</t>
  </si>
  <si>
    <t>2021-56</t>
  </si>
  <si>
    <t>MARCELINO RAMIREZ GIRALDO</t>
  </si>
  <si>
    <t>Fiscal 221 Grube J.T A1 F2</t>
  </si>
  <si>
    <t>MX FAMILIAR GENETICA CIH F2 A1</t>
  </si>
  <si>
    <t>2021010105001002932/</t>
  </si>
  <si>
    <t>EDILIA MARE SALAS MORENO</t>
  </si>
  <si>
    <t>DRNO-GENFO-2204000933 INML/12-10-2022</t>
  </si>
  <si>
    <t>362/02-11-2022</t>
  </si>
  <si>
    <t>2021-57</t>
  </si>
  <si>
    <t>JORGE IVAN RAMIREZ GIRALDO</t>
  </si>
  <si>
    <t>Fiscal 221 Grube J.T A2 F2</t>
  </si>
  <si>
    <t>MX FAMILIAR GENETICA CIH F2 A2</t>
  </si>
  <si>
    <t>2021010105001002933/</t>
  </si>
  <si>
    <t>DRNO-GENFO-2204000932 INML/12-10-2022</t>
  </si>
  <si>
    <t>2021-58</t>
  </si>
  <si>
    <t>DARIO GUISAO</t>
  </si>
  <si>
    <t>7856/21</t>
  </si>
  <si>
    <t>2021010100001000001/</t>
  </si>
  <si>
    <t>DRNO-GENFO-2204000952 INML/13-10-2022</t>
  </si>
  <si>
    <t>2021-59</t>
  </si>
  <si>
    <t>LISANDRO O LISARDO DE JESUS MANCO TORO</t>
  </si>
  <si>
    <t>7857/21</t>
  </si>
  <si>
    <t xml:space="preserve">Fiscal 221 Grube J.T A1 F1 </t>
  </si>
  <si>
    <t>2021010105001002934/</t>
  </si>
  <si>
    <t>ARLEY MANCO LOPEZ (HIJO) , LUZ DARIS MANCO LOPEZ (HIJA)</t>
  </si>
  <si>
    <t>ALVEIRO ANTONIO ALVIS</t>
  </si>
  <si>
    <t>DRNO-GENFO-2204000967 INML/21-10-2022</t>
  </si>
  <si>
    <t>2021-60</t>
  </si>
  <si>
    <t>HELI ANTONIO DAVID PUERTA</t>
  </si>
  <si>
    <t>2021010105001002935/</t>
  </si>
  <si>
    <t>NEMECIO DAVID MANCO (PADRE) VIRGELINA PUERTA (MADRE)</t>
  </si>
  <si>
    <t>DRNO-GENFO-2204000993 INML/21-11-2022</t>
  </si>
  <si>
    <t>2021-61</t>
  </si>
  <si>
    <t>EDILBERTO VARGAS</t>
  </si>
  <si>
    <t>Fiscal 221 Grube J.T A1 F3</t>
  </si>
  <si>
    <t>2021010105001002938.</t>
  </si>
  <si>
    <t>ELVIA ROSAVARGAS DAVID (MADRE)</t>
  </si>
  <si>
    <t>DRNO-GENFO-2204001036 INML/23-11-2022</t>
  </si>
  <si>
    <t>2021-62</t>
  </si>
  <si>
    <t>050456000360202100005/</t>
  </si>
  <si>
    <t>Antioquia-Apartado</t>
  </si>
  <si>
    <t xml:space="preserve">Fiscal 28 Especializado de Uraba - Apartadó </t>
  </si>
  <si>
    <t>2021010100000000354/</t>
  </si>
  <si>
    <t>2021-63</t>
  </si>
  <si>
    <t>NELSON DARIO JARAMILLO LOPEZ</t>
  </si>
  <si>
    <t>7145/20</t>
  </si>
  <si>
    <t>Antioquia - medellin</t>
  </si>
  <si>
    <t>Fiscal 220 GRUBE</t>
  </si>
  <si>
    <t>2021010100000000355/</t>
  </si>
  <si>
    <t>DRNO-GENFO-2204001104 INML/12-01-2023- DRNO-GENFO-2304000360 INML/26-06-2023</t>
  </si>
  <si>
    <t>2021-64</t>
  </si>
  <si>
    <t>056156099153202100021/</t>
  </si>
  <si>
    <t>Antioquia - San Luis</t>
  </si>
  <si>
    <t>Unidad Local P.J CTI Rionegro</t>
  </si>
  <si>
    <t>2022010100000000079/</t>
  </si>
  <si>
    <t>INF GESTION DRNO-GENFO-2304000214/26-04-2023 INML MEDELLIN</t>
  </si>
  <si>
    <t>2021-65</t>
  </si>
  <si>
    <t>FERNANDO DE JESUS SANCHEZ GUERRA</t>
  </si>
  <si>
    <t>7771/21</t>
  </si>
  <si>
    <t>Antioquia - Sonsón</t>
  </si>
  <si>
    <t>2021010100000000356/</t>
  </si>
  <si>
    <t>MARIA EUCARIS GUERRA (HNA) YORMAN ALFREDO GARCIA GUERRA (HNO MEDIO)</t>
  </si>
  <si>
    <t>DRNO-GENFO-2204001146 INML/16-03-2023</t>
  </si>
  <si>
    <t>2021-66</t>
  </si>
  <si>
    <t>MARIA EMILCE MOLINA URREA</t>
  </si>
  <si>
    <t>7258/21</t>
  </si>
  <si>
    <t>CARMEN DE ATRATO</t>
  </si>
  <si>
    <t>se remitió a Pereira GEIH</t>
  </si>
  <si>
    <t>2021010100000000365/</t>
  </si>
  <si>
    <t>DRNO-GENFO-2204001149 INML/12-01-2023</t>
  </si>
  <si>
    <r>
      <rPr>
        <sz val="8"/>
        <color theme="1"/>
        <rFont val="Arial"/>
        <family val="2"/>
      </rPr>
      <t xml:space="preserve">ESTUDIO
</t>
    </r>
    <r>
      <rPr>
        <sz val="7"/>
        <color theme="1"/>
        <rFont val="Arial"/>
        <family val="2"/>
      </rPr>
      <t>Análisis/uniprocedencia</t>
    </r>
  </si>
  <si>
    <t>ACTA/FOSA</t>
  </si>
  <si>
    <t>2022-1</t>
  </si>
  <si>
    <t>JUAN PABLO ALZATE BARRERA</t>
  </si>
  <si>
    <t>057906100194201900061/</t>
  </si>
  <si>
    <t>Fiscal 165 Gaula Bajo cauca Dr Andres Lopera</t>
  </si>
  <si>
    <t xml:space="preserve">JHON FREDY RAMIREZ </t>
  </si>
  <si>
    <t>cotejo odontologico</t>
  </si>
  <si>
    <t>2022-2</t>
  </si>
  <si>
    <t>SANDY NORELLIS ALVAREZ ARROYAVE</t>
  </si>
  <si>
    <t>058546099160202000084/</t>
  </si>
  <si>
    <t>fiscal 48 Gaula Antioquia-Dra Mercedes Amelia Montoya Jalal</t>
  </si>
  <si>
    <t>2022-3</t>
  </si>
  <si>
    <t>11001603306419900001561/</t>
  </si>
  <si>
    <t>FISCAL 105 ESPECIALIZADA DD.HH</t>
  </si>
  <si>
    <t>ACTA 1</t>
  </si>
  <si>
    <t>PERFILADO FEMENINO</t>
  </si>
  <si>
    <t>CTI MEDELLIN</t>
  </si>
  <si>
    <t>5595457GE/06-02-2024</t>
  </si>
  <si>
    <t>2022-4</t>
  </si>
  <si>
    <t>CELIMO ARCADIO URRUTIA HURTADO</t>
  </si>
  <si>
    <t>ACTA 2</t>
  </si>
  <si>
    <t>5-594652GE/18-01-2024</t>
  </si>
  <si>
    <t>2022-5</t>
  </si>
  <si>
    <t>ACTA 3</t>
  </si>
  <si>
    <t>FREDY ALBERTO GONZALEZ QUINTERO</t>
  </si>
  <si>
    <t>5-594691GE/18-01-2024</t>
  </si>
  <si>
    <t>2022-6</t>
  </si>
  <si>
    <t>DIOMEDES O URIAS BARRERA OROZCO</t>
  </si>
  <si>
    <t>ACTA 4</t>
  </si>
  <si>
    <t>COINCIDENCIA CON LOS HERMANOS BARRERA OROZCO Y OTRAS ESTRUCTURA CON HMNOS ESCOBAR DUARTE</t>
  </si>
  <si>
    <t>5-591626GE-5591588/27-09-2023</t>
  </si>
  <si>
    <t>2022-7</t>
  </si>
  <si>
    <t>JOSE ENCARNACIÓN BARRERA OROZCO</t>
  </si>
  <si>
    <t>ACTA 5</t>
  </si>
  <si>
    <t>5595559GE/15-02-2024</t>
  </si>
  <si>
    <t>2022-8</t>
  </si>
  <si>
    <t>ACTA 6</t>
  </si>
  <si>
    <t>COINCIDENCIA DE UNA ESTRUCTURA DENTAL OCCISO CELIMO ARCADIO HURTADO, OTRAS ESTRUCTURAS NO COINCIDEN CON FAMILIARES</t>
  </si>
  <si>
    <t>2022-9</t>
  </si>
  <si>
    <t>ACTA 7</t>
  </si>
  <si>
    <t>5-594815GE/18-01-2024</t>
  </si>
  <si>
    <t>2022-10</t>
  </si>
  <si>
    <t>JUAN LUIS ESCOBAR DUARTE</t>
  </si>
  <si>
    <t>ACTA 8</t>
  </si>
  <si>
    <t>5-589743/10-08-2023</t>
  </si>
  <si>
    <t>2022-11</t>
  </si>
  <si>
    <t>MIGUEL ANGEL GUTIERREZ ARRIETA</t>
  </si>
  <si>
    <t>ACTA 9</t>
  </si>
  <si>
    <t>5-589681/09-08-20235-590585/30-08-2023</t>
  </si>
  <si>
    <t>2022-12</t>
  </si>
  <si>
    <t>MANUEL DE JESUS MONTES MARTINEZ-Entregado 2012</t>
  </si>
  <si>
    <t>ACTA 10</t>
  </si>
  <si>
    <t>2022-13</t>
  </si>
  <si>
    <t>ACTA 11</t>
  </si>
  <si>
    <t>2022-14</t>
  </si>
  <si>
    <t>BENITO JOSE PEREZ PEDROZA</t>
  </si>
  <si>
    <t>ACTA 12</t>
  </si>
  <si>
    <t>5607456/05-02-2025</t>
  </si>
  <si>
    <t>2022-15</t>
  </si>
  <si>
    <t>SANTIAGO MANUEL GONZALEZ LOPEZ</t>
  </si>
  <si>
    <t>ACTA 13</t>
  </si>
  <si>
    <t>2022-16</t>
  </si>
  <si>
    <t>MIGUEL ANGEL LOPEZ CUADROS</t>
  </si>
  <si>
    <t>ACTA 14</t>
  </si>
  <si>
    <t>2022-17</t>
  </si>
  <si>
    <t>VICTOR MANUEL ARGEL HERNANDEZ</t>
  </si>
  <si>
    <t>ACTA 16</t>
  </si>
  <si>
    <t>2022-18</t>
  </si>
  <si>
    <t>MIGUEL ANTONIO PEREZ RAMOS</t>
  </si>
  <si>
    <t>ACTA 17</t>
  </si>
  <si>
    <t>2009D000227</t>
  </si>
  <si>
    <t>5-589742/10-08-2023</t>
  </si>
  <si>
    <t>2022-19</t>
  </si>
  <si>
    <t>URIEL DE JESUS AREIZA GOMEZ</t>
  </si>
  <si>
    <t>7974/ spoa 05361610928120178-0001</t>
  </si>
  <si>
    <t>fiscal pendiente ubicar familiares, Existe Mx en ML según SIRDEC</t>
  </si>
  <si>
    <t>DRNO-GENFO-2304000752/2023-11-07</t>
  </si>
  <si>
    <t>2022-20</t>
  </si>
  <si>
    <t>7974/21</t>
  </si>
  <si>
    <t>5610937/CTI BGTA -25-03-2025</t>
  </si>
  <si>
    <t>2022-21</t>
  </si>
  <si>
    <t>5610191/CTI MEDELLIN 05-03-2025</t>
  </si>
  <si>
    <t>BETSY OSPINA</t>
  </si>
  <si>
    <t>2022-22</t>
  </si>
  <si>
    <t>ENTREGADO JEP/PERFILADO</t>
  </si>
  <si>
    <t>11346414/24-07-2024</t>
  </si>
  <si>
    <t>2022-23</t>
  </si>
  <si>
    <t>11347842/04-09-2024</t>
  </si>
  <si>
    <t>2022-24</t>
  </si>
  <si>
    <t>11346407/2024-07-24</t>
  </si>
  <si>
    <t>2022-25</t>
  </si>
  <si>
    <t>WILFER OSWALDO ARIAS BERMUDEZ</t>
  </si>
  <si>
    <t>2022010100000000310</t>
  </si>
  <si>
    <t>2011D001585</t>
  </si>
  <si>
    <t>si</t>
  </si>
  <si>
    <t>2022-26</t>
  </si>
  <si>
    <t>2022-27</t>
  </si>
  <si>
    <t>FOSA 9 ACTA 1</t>
  </si>
  <si>
    <t>5610307/10-03-2025 CTI MEDELLIN</t>
  </si>
  <si>
    <t>2022-28</t>
  </si>
  <si>
    <t>FOSA 10 ACTA 1</t>
  </si>
  <si>
    <t>5613942GE/19-06-2025</t>
  </si>
  <si>
    <t>SANDRA BUILES</t>
  </si>
  <si>
    <t>2022-29</t>
  </si>
  <si>
    <t>FOSA 11 ACTA 1</t>
  </si>
  <si>
    <t>2022-30</t>
  </si>
  <si>
    <t xml:space="preserve">FOSA 12 ACTA 1 bóveda 157 </t>
  </si>
  <si>
    <t>2022-31</t>
  </si>
  <si>
    <t>FOSA 13 ACTA 1</t>
  </si>
  <si>
    <t>2022-32</t>
  </si>
  <si>
    <t>FOSA 14 ACTA 1</t>
  </si>
  <si>
    <t>2022-33</t>
  </si>
  <si>
    <t>FOSA 15 ACTA 1</t>
  </si>
  <si>
    <t>2022-34</t>
  </si>
  <si>
    <t>RODRIGO HUMBERTO TORRES MUNERA</t>
  </si>
  <si>
    <t>FOSA 16 ACTA 1</t>
  </si>
  <si>
    <t>ENTREGADO JEP/PERFILADO/POSITIVO</t>
  </si>
  <si>
    <t>2022010100000000296/</t>
  </si>
  <si>
    <t>2009D011128</t>
  </si>
  <si>
    <t>11347864/04-09-2024-11-350558GE/15-11-2024</t>
  </si>
  <si>
    <t>2022-35</t>
  </si>
  <si>
    <t>FOSA 17 ACTA 1</t>
  </si>
  <si>
    <t>2022-36</t>
  </si>
  <si>
    <t>FRANCISCO ALIRIO MORENO AGUDELO</t>
  </si>
  <si>
    <t>FOSA 18 ACTA 1</t>
  </si>
  <si>
    <t>INF GESTION DRNO-GENFO-2304000672/13-09-2023 INML MDELLIN LUISA FERNANDA ORTIZ</t>
  </si>
  <si>
    <t>2022-37</t>
  </si>
  <si>
    <t>FOSA 19 ACTA 1 bóveda 338</t>
  </si>
  <si>
    <t>5613941GE/17-06-2025</t>
  </si>
  <si>
    <t>2022-38</t>
  </si>
  <si>
    <t>FOSA 20 ACTA 1</t>
  </si>
  <si>
    <t>2022-39</t>
  </si>
  <si>
    <t>ANDRES FELIPE ORREGO MUÑETON</t>
  </si>
  <si>
    <t>8078/21</t>
  </si>
  <si>
    <t>Bóveda 41  ACTA 1</t>
  </si>
  <si>
    <t>DRNO-GENFO-2304001010/04-01-2024</t>
  </si>
  <si>
    <t>2022-40</t>
  </si>
  <si>
    <t>JHONY ALEXANDER MONSALVE JIMENEZ</t>
  </si>
  <si>
    <t>8080/22</t>
  </si>
  <si>
    <t>Bóveda 63 Acta 1</t>
  </si>
  <si>
    <t>DRNO-GENFO-2304001013/04-01-2024</t>
  </si>
  <si>
    <t>2022-41</t>
  </si>
  <si>
    <t>JAIME MARIN PULGARIN</t>
  </si>
  <si>
    <t>052406000704202200001/</t>
  </si>
  <si>
    <t>EBEJICO</t>
  </si>
  <si>
    <t>Fiscal 31 Local Santafe de Antioquia</t>
  </si>
  <si>
    <t>Fosa 1 Acta 1</t>
  </si>
  <si>
    <t>DRNO-GENFO-2304001012/29-08-2024</t>
  </si>
  <si>
    <t>DIANA MARIA VALENCIA TORO</t>
  </si>
  <si>
    <t>2022-42</t>
  </si>
  <si>
    <t>8016-21</t>
  </si>
  <si>
    <t>NATALIA GIRALDO</t>
  </si>
  <si>
    <t>2022-43</t>
  </si>
  <si>
    <t>Fosa 1 Acta 2</t>
  </si>
  <si>
    <t>2022-44</t>
  </si>
  <si>
    <t>MAURICIO VELEZ VERGARA</t>
  </si>
  <si>
    <t>7960/21</t>
  </si>
  <si>
    <t>CHIGORODO</t>
  </si>
  <si>
    <t>ENTREGADO RESOLUCION</t>
  </si>
  <si>
    <t>DRNO-GENFO-2304000845/07-12-2023 INML MEDELLIN</t>
  </si>
  <si>
    <t>2022-45</t>
  </si>
  <si>
    <t>ARCESIO VELEZ VERGARA</t>
  </si>
  <si>
    <t>2022-46</t>
  </si>
  <si>
    <t>EDISON BORJA TABORDA cráneo</t>
  </si>
  <si>
    <t>8074/22</t>
  </si>
  <si>
    <t>Osario 10 Acta 1</t>
  </si>
  <si>
    <t>relacionado por individualización con caso 00371</t>
  </si>
  <si>
    <t>DRNO-GENFO-2304000735/25-09-2023 INML MEDELLIN</t>
  </si>
  <si>
    <t>2022-47</t>
  </si>
  <si>
    <t>CNI proviene bóveda 195/17-06-2003 Divino Niño</t>
  </si>
  <si>
    <t>8098/22</t>
  </si>
  <si>
    <t>Bóveda 38 Acta 01</t>
  </si>
  <si>
    <t>5613918GE/17-06-2025</t>
  </si>
  <si>
    <t>2022-48</t>
  </si>
  <si>
    <t>CNI bóv 193/17-06-2003</t>
  </si>
  <si>
    <t>Bóveda 38 Acta 02</t>
  </si>
  <si>
    <t>5614317 GE/19-06-2025</t>
  </si>
  <si>
    <t>2022-49</t>
  </si>
  <si>
    <t>CNI bóv 194/17-06-2003</t>
  </si>
  <si>
    <t>Bóveda 38 Acta 03</t>
  </si>
  <si>
    <t>5613256GE/27-05-2025</t>
  </si>
  <si>
    <t>2022-50</t>
  </si>
  <si>
    <t>CNI bóv 195/17-06-2023</t>
  </si>
  <si>
    <t>Bóveda 38 Acta 04</t>
  </si>
  <si>
    <t>5614306GE/18-06-2025</t>
  </si>
  <si>
    <t>2022-51</t>
  </si>
  <si>
    <t>CNI-bóv 190/23-01-2004 AQUI QUEDE EN ASIGNACION LAVADO</t>
  </si>
  <si>
    <t>Bóveda 38 Acta 05</t>
  </si>
  <si>
    <t>5614305GE/18-06-2025</t>
  </si>
  <si>
    <t>2022-52</t>
  </si>
  <si>
    <t>CNI rotulo ilegible</t>
  </si>
  <si>
    <t>Bóveda 38 Acta 06</t>
  </si>
  <si>
    <t>2022-53</t>
  </si>
  <si>
    <t>REINEL ANTONIO O JHON JAIRO GUISAO RAMIREZ bóv 19?/19-12-2003</t>
  </si>
  <si>
    <t>Bóveda 38 Acta 07</t>
  </si>
  <si>
    <t xml:space="preserve">INFORME POLICIA ES REINEL </t>
  </si>
  <si>
    <t>2020D007309 Y 2020D007314</t>
  </si>
  <si>
    <t>5614439GE/25-06-2025</t>
  </si>
  <si>
    <t>2022-54</t>
  </si>
  <si>
    <t>CNI bóv 188/20-07-2004</t>
  </si>
  <si>
    <t>Bóveda 38 Acta 08</t>
  </si>
  <si>
    <t>2022-55</t>
  </si>
  <si>
    <t>CNI bóv 185/agosto-2004</t>
  </si>
  <si>
    <t>Bóveda 38 Acta 09</t>
  </si>
  <si>
    <t>2022-56</t>
  </si>
  <si>
    <t>ADELMO HURTADO MOSQUERA</t>
  </si>
  <si>
    <t>Bóveda 38 Acta 10-bov 197</t>
  </si>
  <si>
    <t>2022-57</t>
  </si>
  <si>
    <t>CNI bóv 185/31-03-2006</t>
  </si>
  <si>
    <t>Bóveda 38 Acta 11</t>
  </si>
  <si>
    <t>5613257GE/27-05-2025</t>
  </si>
  <si>
    <t>2022-58</t>
  </si>
  <si>
    <t>CNI bóv ilegible/18-08-2004</t>
  </si>
  <si>
    <t>Bóveda 38 Acta 12</t>
  </si>
  <si>
    <t>5613917GE/11-06-2025</t>
  </si>
  <si>
    <t>2022-59</t>
  </si>
  <si>
    <t>CNI bóv 182/sin fecha</t>
  </si>
  <si>
    <t>Bóveda 38 Acta 13</t>
  </si>
  <si>
    <t>2022-60</t>
  </si>
  <si>
    <t>CNI bóv 184/31-03-2006</t>
  </si>
  <si>
    <t>Bóveda 38 Acta 14</t>
  </si>
  <si>
    <t>5613940GE/18-06-2025</t>
  </si>
  <si>
    <t>SANDRA BUILES CASTAÑO</t>
  </si>
  <si>
    <t>2022-61</t>
  </si>
  <si>
    <t>CNI bóv 183/ sin fecha</t>
  </si>
  <si>
    <t>Bóveda 38 Acta 15</t>
  </si>
  <si>
    <t>5613237GE/27-05-2025</t>
  </si>
  <si>
    <t>2022-62</t>
  </si>
  <si>
    <t>CNI/ ilegible</t>
  </si>
  <si>
    <t>Bóveda 38 Acta 16</t>
  </si>
  <si>
    <t>2022-63</t>
  </si>
  <si>
    <t>CNI/ilegible prioridad tutela</t>
  </si>
  <si>
    <t>Bóveda 38 Acta 17</t>
  </si>
  <si>
    <t>2022-64</t>
  </si>
  <si>
    <t>CNI /ilegible</t>
  </si>
  <si>
    <t>Bóveda 38 Acta 18</t>
  </si>
  <si>
    <t>2022-65</t>
  </si>
  <si>
    <t>Bóveda 38 Acta 19</t>
  </si>
  <si>
    <t>2022-66</t>
  </si>
  <si>
    <t>GUSTAVO ALBERTO SOTELO DORADO</t>
  </si>
  <si>
    <t>Análisis-mezclado</t>
  </si>
  <si>
    <t>8159/22</t>
  </si>
  <si>
    <t>BUENAVISTA</t>
  </si>
  <si>
    <t>ALBERTO DIAZ</t>
  </si>
  <si>
    <t>DRNO-GENFO-2304000928/2024-07-15 Y DRNO-GENFO-2404001147/18-09-2024</t>
  </si>
  <si>
    <t>2022-67</t>
  </si>
  <si>
    <t>VIRGILIO ANTONIO SOTELO GUERRERO</t>
  </si>
  <si>
    <t>DRNO-GENFO-2304000931/2024-07-15</t>
  </si>
  <si>
    <t>2022-68</t>
  </si>
  <si>
    <t>LEONEL ANTONIO SOTELO GUERRERO</t>
  </si>
  <si>
    <t>DRNO-GENFO-2304000929/2024-07-15</t>
  </si>
  <si>
    <t>2022-69</t>
  </si>
  <si>
    <t>ENRIQUE CARLOS SOTELO GUERRERO</t>
  </si>
  <si>
    <t>FOSA 1 ACTA 4</t>
  </si>
  <si>
    <t>DRNO-GENFO-2304000930/2024-07-15/DRNO-GENFO-2404001148/2024-09-24</t>
  </si>
  <si>
    <t xml:space="preserve">KAREN VARGAS </t>
  </si>
  <si>
    <t>2022-70</t>
  </si>
  <si>
    <t>RAUL ANTONIO PLANETA RIVERO</t>
  </si>
  <si>
    <t>LA APARTADA</t>
  </si>
  <si>
    <t>FOSA 1 ACTA 5</t>
  </si>
  <si>
    <t>DRNO-GENFO-2304000945/2023-12-16 INML MEDELLIN</t>
  </si>
  <si>
    <t>2022-71</t>
  </si>
  <si>
    <t>7696/21</t>
  </si>
  <si>
    <t>FOSA 1 ACTA 1 BOV 52</t>
  </si>
  <si>
    <t>2022-72</t>
  </si>
  <si>
    <t>FOSA 2 ACTA 1 BOV 22</t>
  </si>
  <si>
    <t>2022-73</t>
  </si>
  <si>
    <t>LUIS FERNEY ROMERO GUEVARA CC 98652268</t>
  </si>
  <si>
    <t>033/10</t>
  </si>
  <si>
    <t>CAMPAMENTO</t>
  </si>
  <si>
    <t>Bóveda 22 A42</t>
  </si>
  <si>
    <t>OSCAR HIDALGO</t>
  </si>
  <si>
    <r>
      <rPr>
        <sz val="10"/>
        <color rgb="FFFF0000"/>
        <rFont val="Arial"/>
        <family val="2"/>
      </rPr>
      <t>SPOA GRUBE VERIFICAR 050016099156202150004 FISCAL 80 GAULA ANTIOQUIA</t>
    </r>
    <r>
      <rPr>
        <sz val="10"/>
        <color theme="1"/>
        <rFont val="Arial"/>
        <family val="2"/>
      </rPr>
      <t xml:space="preserve"> Uniprocedencia Positiva  Mx dental de los hechos con el cuerpo que esta en el Laboratorio, negativo con Con MX mamá MARIA ELIZABETH RODRIGUEZ VILLORINA desaparecido GUILLERMO MIGUEL POLO RODRIGUEZ.NEGATIVO PARA OCCISO MANFRI ENRIQUE DE AVILA</t>
    </r>
  </si>
  <si>
    <t>PERFILADO/ NEGATIVO</t>
  </si>
  <si>
    <t>2022D050664</t>
  </si>
  <si>
    <t>DRNO-GENFO-2304000198/23-03-2023 INML MEDELLIN</t>
  </si>
  <si>
    <t>2022-74</t>
  </si>
  <si>
    <t>FREDIS JOSE BETIN GUERRA</t>
  </si>
  <si>
    <t>Bóveda 5 A13</t>
  </si>
  <si>
    <t>Uniprocedencia Positiva  Mx dental de los hechos con el cuerpo que esta en el Laboratorio, negativo con Con MX mamá MARIA ELIZABETH RODRIGUEZ VILLORINA desaparecido GUILLERMO MIGUEL POLO RODRIGUEZ, .NEGATIVO PARA OCCISO MANFRI ENRIQUE DE AVILA</t>
  </si>
  <si>
    <t>2023D005131</t>
  </si>
  <si>
    <t>DRNO-GENFO-2404001278/14-02-2025 INML MEDELLIN</t>
  </si>
  <si>
    <t>DIANA VALENCIA</t>
  </si>
  <si>
    <t>2022-75</t>
  </si>
  <si>
    <t>Bóveda 9 A 5</t>
  </si>
  <si>
    <t>2022010100000000217/</t>
  </si>
  <si>
    <t>DRNO-GENFO-2304000308/25-05-2023 INML MEDELLIN</t>
  </si>
  <si>
    <t>2022-76</t>
  </si>
  <si>
    <t>JOSE YADIR LOZANO MOSQUERA CC 70541645</t>
  </si>
  <si>
    <t>Bóveda 18 A38</t>
  </si>
  <si>
    <t>negativo con Con MX mamá MARIA ELIZABETH RODRIGUEZ VILLORINA desaparecido GUILLERMO MIGUEL POLO RODRIGUEZ</t>
  </si>
  <si>
    <t>2022D029025</t>
  </si>
  <si>
    <t>DRNO-GENFO-2304000412/29-06-2023 INML MEDELLIN</t>
  </si>
  <si>
    <t>2022-77</t>
  </si>
  <si>
    <t>SANTANDER ESCOBAR MARTINEZ</t>
  </si>
  <si>
    <t>Bóveda 23 A 44</t>
  </si>
  <si>
    <t>.NEGATIVO PARA OCCISO MANFRI ENRIQUE DE AVILA</t>
  </si>
  <si>
    <t>DRNO-GENFO-2304000257/05-05-2023 INML MEDELLIN</t>
  </si>
  <si>
    <t>2022-78</t>
  </si>
  <si>
    <t>MANFRY ENRIQUE DE AVILA MENDOZA</t>
  </si>
  <si>
    <t>Bóveda 42 A 27</t>
  </si>
  <si>
    <t>NEGATIVO PARA MANFRI ENRIQUE DE AVILA/PERFILADO/UNIPROCEDENCIA DENTAL POSITIVA/NEGATIVO PARA GUILLERMO MIGUEL POLO RODRIGUEZ</t>
  </si>
  <si>
    <t>DRNO-GENFO-2304000456/18-07-2023 INML MEDELLIN</t>
  </si>
  <si>
    <t>2022-79</t>
  </si>
  <si>
    <t>Bóveda 21 A 48</t>
  </si>
  <si>
    <t>OCCISO GUILLERMO MIGUEL POLO RODRIGUEZ LA MAMA ELIZABETH RODRIGEUZ VILLORINA SE ENVIO A COTEJAR CON TODOS LOS CASOS, negativo con Mx señora Maria Elizabeth Rodriguez Villorina,.NEGATIVO PARA OCCISO MANFRI ENRIQUE DE AVILA</t>
  </si>
  <si>
    <t xml:space="preserve">DRNO-GENFO-2304000695/25-09-2023 INML MEDELLIN </t>
  </si>
  <si>
    <t>2022-80</t>
  </si>
  <si>
    <t>Bóveda 16 A 36</t>
  </si>
  <si>
    <t>negativo con Con MX mamá MARIA ELIZABETH RODRIGUEZ VILLORINA desaparecido GUILLERMO MIGUEL POLO RODRIGUEZ, .NEGATIVO PARA OCCISO MANFRI ENRIQUE DE AVILA</t>
  </si>
  <si>
    <t>DRNO-GENFO-2304000676/21-09-2023 INML MEDELLIN</t>
  </si>
  <si>
    <t>2022-81</t>
  </si>
  <si>
    <t>JOSE FRANCISCO VERGARA FUNEZ POSITIVO CODIS</t>
  </si>
  <si>
    <t>Bóveda 30 A 30</t>
  </si>
  <si>
    <t>DRNO-GENFO-2204001130/23-01-2023//DRNO-GENFO-2304000301/05-05-2023 INML MEDELLIN</t>
  </si>
  <si>
    <t>2022-82</t>
  </si>
  <si>
    <t>GUILLERMO MIGUEL POLO RODRIGUEZ</t>
  </si>
  <si>
    <r>
      <rPr>
        <sz val="10"/>
        <color theme="1"/>
        <rFont val="Arial"/>
        <family val="2"/>
      </rPr>
      <t xml:space="preserve">Bóveda 7 </t>
    </r>
    <r>
      <rPr>
        <sz val="10"/>
        <color rgb="FFFF0000"/>
        <rFont val="Arial"/>
        <family val="2"/>
      </rPr>
      <t>Acta 4</t>
    </r>
  </si>
  <si>
    <t>DRNO-GENFO-2304000674/28-09-2023 INML MEDELLIN</t>
  </si>
  <si>
    <t>2022-83</t>
  </si>
  <si>
    <t xml:space="preserve">CNI </t>
  </si>
  <si>
    <r>
      <rPr>
        <sz val="10"/>
        <color theme="1"/>
        <rFont val="Arial"/>
        <family val="2"/>
      </rPr>
      <t xml:space="preserve">Bóveda 15 </t>
    </r>
    <r>
      <rPr>
        <sz val="10"/>
        <color rgb="FFFF0000"/>
        <rFont val="Arial"/>
        <family val="2"/>
      </rPr>
      <t>Acta 12 o 17?</t>
    </r>
  </si>
  <si>
    <t>OCCISO GUILLERMO MIGUEL POLO RODRIGUEZ LA MAMA ELIZABETH RODRIGEUZ VILLORINA SE ENVIO A COTEJAR CON TODOS LOS CASOS, negativo con Mx señora Maria Elizabeth Rodriguez Villorina</t>
  </si>
  <si>
    <t>DRNO-GENFO-2304000673/02-10-2023 INML MEDELLIN</t>
  </si>
  <si>
    <t>2022-84</t>
  </si>
  <si>
    <t>8120/22</t>
  </si>
  <si>
    <t>2022-85</t>
  </si>
  <si>
    <t>2022-86</t>
  </si>
  <si>
    <t>GILBERTO ROMEN DELGADO</t>
  </si>
  <si>
    <t>Fosa 1 Acta 3</t>
  </si>
  <si>
    <t>2022010100000000122/</t>
  </si>
  <si>
    <t>DRNO-GENFO-2304000921/07-10-2024</t>
  </si>
  <si>
    <t>2022-87</t>
  </si>
  <si>
    <t>Fosa 1 Acta 4</t>
  </si>
  <si>
    <t>2022-88</t>
  </si>
  <si>
    <t>CNI 12- MAYO-2001</t>
  </si>
  <si>
    <t>Fosa 1 Acta 5</t>
  </si>
  <si>
    <t>2022-89</t>
  </si>
  <si>
    <t>Fosa 1 Acta 6</t>
  </si>
  <si>
    <t>2022-90</t>
  </si>
  <si>
    <t>Fosa 1 Acta 7</t>
  </si>
  <si>
    <t>ASIGNADO</t>
  </si>
  <si>
    <t>2022-91</t>
  </si>
  <si>
    <t>CNI 07-ABRIL-2000</t>
  </si>
  <si>
    <t>Fosa 1 Acta 9</t>
  </si>
  <si>
    <t>2022-92</t>
  </si>
  <si>
    <t>Fosa 1 Acta 10</t>
  </si>
  <si>
    <t>2022-93</t>
  </si>
  <si>
    <t>FOSA 1 ACTA 12</t>
  </si>
  <si>
    <t>PAULA</t>
  </si>
  <si>
    <t>2022-94</t>
  </si>
  <si>
    <t>FOSA 1 ACTA 13</t>
  </si>
  <si>
    <t>2022-95</t>
  </si>
  <si>
    <t>NELSON EFREN NARANJO SALAZAR</t>
  </si>
  <si>
    <t>8119/22</t>
  </si>
  <si>
    <t>DRNO-GENFO-2304001011/09-01-2024</t>
  </si>
  <si>
    <t>2022-96</t>
  </si>
  <si>
    <t>6958/2020 A2F1</t>
  </si>
  <si>
    <t>ESTE ES DERIVADO DE INDIVIDUALIZACION DEL CASO 2021-00184</t>
  </si>
  <si>
    <t>INF GESTION DRNO-GENFO-2204000788/23-09-2022 INML MEDELLIN</t>
  </si>
  <si>
    <t>2022-97</t>
  </si>
  <si>
    <t>Rubiel Gil Torrez</t>
  </si>
  <si>
    <t>8120/2022</t>
  </si>
  <si>
    <t>A-14 F-1</t>
  </si>
  <si>
    <t>ADRIANA MARCELA HERNANDEZ PRIETO</t>
  </si>
  <si>
    <t xml:space="preserve">Pendiente fiscal nos diga si enviamos a Genética tiene condena el estado </t>
  </si>
  <si>
    <t>DRNO-GENFO-2304001014/09-01-2024 INML MEDELLIN</t>
  </si>
  <si>
    <t>2022-98</t>
  </si>
  <si>
    <t>Humberto Mesa</t>
  </si>
  <si>
    <t>A-16 F-1</t>
  </si>
  <si>
    <t>DRNO-GENFO-2304001073/29-01-2024 INML MEDELLIN</t>
  </si>
  <si>
    <t>2022-99</t>
  </si>
  <si>
    <t>Jose Atilano Quintero</t>
  </si>
  <si>
    <t>A-17 F-1</t>
  </si>
  <si>
    <t>No se han ubicado los familiares</t>
  </si>
  <si>
    <t>5605425GE/05-11-2024 CTI MEDELLIN</t>
  </si>
  <si>
    <t>ANA MARIA TREJOS</t>
  </si>
  <si>
    <t>2022-100</t>
  </si>
  <si>
    <t>Raul Abad Arias</t>
  </si>
  <si>
    <t>A-18 F-1</t>
  </si>
  <si>
    <t>5605583GE/05-11-2024 CTI MEDELLIN</t>
  </si>
  <si>
    <t>2022-101</t>
  </si>
  <si>
    <t>A-19 F-1</t>
  </si>
  <si>
    <t>2022-102</t>
  </si>
  <si>
    <t xml:space="preserve">Francis Mareto </t>
  </si>
  <si>
    <t>A-20 F-1</t>
  </si>
  <si>
    <t>5605587GE/05-11-2024 CTI MEDELLIN</t>
  </si>
  <si>
    <t>2022-103</t>
  </si>
  <si>
    <t>A-21 F-1</t>
  </si>
  <si>
    <t>2022-104</t>
  </si>
  <si>
    <t>Eduard Alexander Dàvila Hèrnandez</t>
  </si>
  <si>
    <t>7203/2021</t>
  </si>
  <si>
    <t>A-1 BOVEDA 17</t>
  </si>
  <si>
    <t>5613236GE/27-05-2025 CTI MEDELLIN</t>
  </si>
  <si>
    <t>2022-105</t>
  </si>
  <si>
    <t>8233/2022</t>
  </si>
  <si>
    <t>A-1 BOVEDA 5</t>
  </si>
  <si>
    <t>2022-106</t>
  </si>
  <si>
    <t>JHON FREDY CASTAÑO</t>
  </si>
  <si>
    <t>A-1 BOVEDA 6</t>
  </si>
  <si>
    <t>5613770GE/09-06-2025 CTI MEDELLIN</t>
  </si>
  <si>
    <t>2022-107</t>
  </si>
  <si>
    <t>Diego Alberto Henao Henao</t>
  </si>
  <si>
    <t>8232/2022</t>
  </si>
  <si>
    <t>A-1 BOVEDA 193</t>
  </si>
  <si>
    <t>5597867 CIH MEDELLIN/04-04-2024</t>
  </si>
  <si>
    <t>2022-108</t>
  </si>
  <si>
    <t>CNI-3 para individualizar</t>
  </si>
  <si>
    <t>0500160002062022-15350</t>
  </si>
  <si>
    <t>GIRARDOTA</t>
  </si>
  <si>
    <t>FISCAL 217 SECCIONAL URI</t>
  </si>
  <si>
    <t>A-1 F-1</t>
  </si>
  <si>
    <t>2022-109</t>
  </si>
  <si>
    <t>JOHN JAIRO VALBUENA BARRERA</t>
  </si>
  <si>
    <t>7275/2021</t>
  </si>
  <si>
    <t>A1F1</t>
  </si>
  <si>
    <t>2022010105001003258</t>
  </si>
  <si>
    <t>5610492/2025-03-14</t>
  </si>
  <si>
    <t>2022-110</t>
  </si>
  <si>
    <t>LUIS FERNEY VALBUENA</t>
  </si>
  <si>
    <t>A2F1</t>
  </si>
  <si>
    <t>2022010105001003259</t>
  </si>
  <si>
    <t>5609679/2025-03-14</t>
  </si>
  <si>
    <t>2022-111</t>
  </si>
  <si>
    <t xml:space="preserve">SIXTO ARROYAVE- ES FEMENINO </t>
  </si>
  <si>
    <t>A3F1</t>
  </si>
  <si>
    <t>cotejar con Mx familiares casos 00329/NEGATIVO PARA LILIA ESTELLA ECHAVARRIA OSORIO Y LILIANA ERLENCY MAZO MORA</t>
  </si>
  <si>
    <t>DRNO-GENFO-2304001127/09-04-2024/INML MEDELLIN</t>
  </si>
  <si>
    <t>2022-112</t>
  </si>
  <si>
    <t>RAFAEL ANGEL GARCIA</t>
  </si>
  <si>
    <t>A4F1</t>
  </si>
  <si>
    <t xml:space="preserve">DRNO-GENFO-2304001129/26-01-2024 INML MEDELLIN </t>
  </si>
  <si>
    <t>2022-113</t>
  </si>
  <si>
    <t>LILIANA ERLENCY MAZO MORA O LILIA ESTELLA ECHEVERRIA OSORIO</t>
  </si>
  <si>
    <t>A5F1</t>
  </si>
  <si>
    <t>NEGATIVO PARA ERLENCY MAZO Y LILIA ESTELLA ECHEVERRIA</t>
  </si>
  <si>
    <t>DRNO-GENFO-2304000786/12-09-2023 INML MEDELLIN LUISA FERNANDA ORTIZ</t>
  </si>
  <si>
    <t>2022-114</t>
  </si>
  <si>
    <t>GENADIO CASTAÑO</t>
  </si>
  <si>
    <t>A6F1</t>
  </si>
  <si>
    <t>5604396/26-09-2024</t>
  </si>
  <si>
    <t>BETSY LILIANA OSPINA</t>
  </si>
  <si>
    <t>2022-115</t>
  </si>
  <si>
    <t>ALFONSO VELASQUEZ VERA</t>
  </si>
  <si>
    <t>A7F1</t>
  </si>
  <si>
    <t>DRNO-GENFO-2304001074/26-01-2024</t>
  </si>
  <si>
    <t>2022-116</t>
  </si>
  <si>
    <t>SERGIO ANDRES TORRES</t>
  </si>
  <si>
    <t>A8F1</t>
  </si>
  <si>
    <t>5604400GE/26-09-2024</t>
  </si>
  <si>
    <t>2022-117</t>
  </si>
  <si>
    <t>JOSE CARRASQUILLA</t>
  </si>
  <si>
    <t>A9F1</t>
  </si>
  <si>
    <t>5605295GE/28-10-2024</t>
  </si>
  <si>
    <t>2022-118</t>
  </si>
  <si>
    <t>OMAR DE JESUS AREIZA</t>
  </si>
  <si>
    <t>A10F1</t>
  </si>
  <si>
    <t>5609678/13-03-2025</t>
  </si>
  <si>
    <t>2022-119</t>
  </si>
  <si>
    <t>A11F1</t>
  </si>
  <si>
    <t xml:space="preserve">DRNO-GENFO-2304000785/13-09-2023 INML MEDELLIN LUISA FERNANDA ORTIZ </t>
  </si>
  <si>
    <t>2022-120</t>
  </si>
  <si>
    <t>3367/17</t>
  </si>
  <si>
    <t>F1A1</t>
  </si>
  <si>
    <t>se recibio dictamen de Genética negativo como WILSON ALBEIRO GALEANO GIRALDO, por lo tanto se ingresa como CNI al CIH. Tambien se informa al fiscal que de las 16 mx óseas tomadas de varios osarios son negativas para WILSON ALBEIRO GALEANO PERO EL OSARIO 712 ES FOSA 2 ACTA 1  dio POSITIVO CODIS PARA ADRIAN ALBERTO HENAO LAFAUX DE 21 AÑOS, se debe verificar que hay otro hermano desaparecido JUAN CAMILO LAFAUX CASTRILLON DE 17 AÑOS, ESPERA DE ORDEN DE FISCAL PARA EXHUMACION</t>
  </si>
  <si>
    <t>2022-121</t>
  </si>
  <si>
    <t>YONIER JULIAN GONZALEZ SOTO</t>
  </si>
  <si>
    <t>230016001015200880159/</t>
  </si>
  <si>
    <t>ALBERTO DIAZ TORRES</t>
  </si>
  <si>
    <t xml:space="preserve">muestras familiares estan en CTI Genética </t>
  </si>
  <si>
    <t>5596736/29-02-2024 CTI</t>
  </si>
  <si>
    <t>960/15-03-2024</t>
  </si>
  <si>
    <t>FISCAL 105 DH MEDELLIN</t>
  </si>
  <si>
    <t>2022-122</t>
  </si>
  <si>
    <t>CARLOS ROBERTO GUZMAN GALINDO</t>
  </si>
  <si>
    <t>F2A1</t>
  </si>
  <si>
    <t>5597191/13-03-2024</t>
  </si>
  <si>
    <t>2022-123</t>
  </si>
  <si>
    <t>LUBIN DE JESUS PIEDRAHITA CIFUENTES</t>
  </si>
  <si>
    <t>11001606606420050004919/</t>
  </si>
  <si>
    <t>A1 F1 boveda 19</t>
  </si>
  <si>
    <t>5597093GE/13-03-2024 CTI MEDELLIN</t>
  </si>
  <si>
    <t>2022-124</t>
  </si>
  <si>
    <t>MILTON FABIAN DOJICAMA CONCHAVE</t>
  </si>
  <si>
    <t>270756001114202200012/</t>
  </si>
  <si>
    <t>FISCAL 09 SECC EDA CHOCO</t>
  </si>
  <si>
    <t>LUIS ARMANDO AGULAR</t>
  </si>
  <si>
    <t>DRNO-GENFO-2304001130/19-01-2024</t>
  </si>
  <si>
    <r>
      <rPr>
        <sz val="8"/>
        <color theme="1"/>
        <rFont val="Arial"/>
        <family val="2"/>
      </rPr>
      <t xml:space="preserve">ESTUDIO
</t>
    </r>
    <r>
      <rPr>
        <sz val="7"/>
        <color theme="1"/>
        <rFont val="Arial"/>
        <family val="2"/>
      </rPr>
      <t>Análisis/uniprocedencia</t>
    </r>
  </si>
  <si>
    <t>FOSA/ACTA</t>
  </si>
  <si>
    <t>2023-1</t>
  </si>
  <si>
    <t>CNI NEONATO</t>
  </si>
  <si>
    <t>052096000331202300001/</t>
  </si>
  <si>
    <t>2023-2</t>
  </si>
  <si>
    <t>RUBEN ANTONIO BALBERA NISPERUZA</t>
  </si>
  <si>
    <t>8541/2022</t>
  </si>
  <si>
    <t>F1 A1</t>
  </si>
  <si>
    <t>FREDY RAMIREZ</t>
  </si>
  <si>
    <t>2023-3</t>
  </si>
  <si>
    <t>PEDRO CUSTODIO BALBERA SANTANA</t>
  </si>
  <si>
    <t>F1A2</t>
  </si>
  <si>
    <t>2023-4</t>
  </si>
  <si>
    <t>FRANCO ELIAS POSSO AGUDELO</t>
  </si>
  <si>
    <t>7273/2021</t>
  </si>
  <si>
    <t>2023-5</t>
  </si>
  <si>
    <t>JULIAN MOSQUERA</t>
  </si>
  <si>
    <t>8511/2022</t>
  </si>
  <si>
    <t>Se encontro placa INML Medellín nombre Norbey Sanchez Zapata, se solicito al fiscal ubicar familiares</t>
  </si>
  <si>
    <t>2023-6</t>
  </si>
  <si>
    <t>JESUS HINESTROZA</t>
  </si>
  <si>
    <t>2023-7</t>
  </si>
  <si>
    <t>F1A3 procedente bóveda 263-2007</t>
  </si>
  <si>
    <t>2023-8</t>
  </si>
  <si>
    <t>JORGE ELIECER GOMEZ</t>
  </si>
  <si>
    <t>8511/2023</t>
  </si>
  <si>
    <t>F1A4</t>
  </si>
  <si>
    <t>2023-9</t>
  </si>
  <si>
    <t>8511/2024</t>
  </si>
  <si>
    <t>F1A5 bóveda 104/2008</t>
  </si>
  <si>
    <t>2023-10</t>
  </si>
  <si>
    <t>8511/2025</t>
  </si>
  <si>
    <t>F1A6 bóveda 110</t>
  </si>
  <si>
    <t>2023-11</t>
  </si>
  <si>
    <t>8511/2026</t>
  </si>
  <si>
    <t>F1A7</t>
  </si>
  <si>
    <t>2023-12</t>
  </si>
  <si>
    <t>8511/2027</t>
  </si>
  <si>
    <t>F1A8 bóveda 220</t>
  </si>
  <si>
    <t>2023-13</t>
  </si>
  <si>
    <t>8511/2028</t>
  </si>
  <si>
    <t>F1A9</t>
  </si>
  <si>
    <t>2023-14</t>
  </si>
  <si>
    <t>8511/2029</t>
  </si>
  <si>
    <t>F1A10 bóveda 265</t>
  </si>
  <si>
    <t>2023-15</t>
  </si>
  <si>
    <t>8511/2030</t>
  </si>
  <si>
    <t>F1A11 bóveda 210 camuflado Gorra</t>
  </si>
  <si>
    <t>2023-16</t>
  </si>
  <si>
    <t>8511/2031</t>
  </si>
  <si>
    <t>F1A12</t>
  </si>
  <si>
    <t>2023-17</t>
  </si>
  <si>
    <t>8511/2032</t>
  </si>
  <si>
    <t>F1A13 bóveda 151</t>
  </si>
  <si>
    <t>2023-18</t>
  </si>
  <si>
    <t>8511/2033</t>
  </si>
  <si>
    <t>F1A14 bóveda 109/2009</t>
  </si>
  <si>
    <t>2023-19</t>
  </si>
  <si>
    <t>8511/2034</t>
  </si>
  <si>
    <t>F1A15 bóveda 114</t>
  </si>
  <si>
    <t>2023-20</t>
  </si>
  <si>
    <t>8511/2035</t>
  </si>
  <si>
    <t>F1A16 bóveda 46 pantalon camuflado</t>
  </si>
  <si>
    <t>2023-21</t>
  </si>
  <si>
    <t>CRISTIAN JOHANY USMA HINESTROZA</t>
  </si>
  <si>
    <t>11016099157202200006/</t>
  </si>
  <si>
    <t>MARIA ELENA MARTINEZ ACOSTA</t>
  </si>
  <si>
    <t>2023-22</t>
  </si>
  <si>
    <t>052826000334202300055/</t>
  </si>
  <si>
    <t>FREDONIA</t>
  </si>
  <si>
    <t>2023-23</t>
  </si>
  <si>
    <t>8120-22</t>
  </si>
  <si>
    <t>F1 A22</t>
  </si>
  <si>
    <t>ADRIANA HERNANDEZ</t>
  </si>
  <si>
    <t>2023-24</t>
  </si>
  <si>
    <t>IVAN DE JESUS LOPEZ</t>
  </si>
  <si>
    <t>F1 A23</t>
  </si>
  <si>
    <t>IVAN DE JS CALDERON MONSALVE SIRDEC 2014D005140</t>
  </si>
  <si>
    <t>2023-25</t>
  </si>
  <si>
    <t xml:space="preserve">LUIS FERNANDEZ PARRA </t>
  </si>
  <si>
    <t>F1 A24</t>
  </si>
  <si>
    <t>2023-26</t>
  </si>
  <si>
    <t>MANUEL NARANJO</t>
  </si>
  <si>
    <t>F1 A26</t>
  </si>
  <si>
    <t>2023-27</t>
  </si>
  <si>
    <t>HUBER ARLEY JARAMILLO</t>
  </si>
  <si>
    <t>F1 A27</t>
  </si>
  <si>
    <t>2023-28</t>
  </si>
  <si>
    <t>ENRIQUE DE JESUS VALLEJO</t>
  </si>
  <si>
    <t>F1 A28</t>
  </si>
  <si>
    <t>2023-29</t>
  </si>
  <si>
    <t>F1 A30</t>
  </si>
  <si>
    <t>2023-30</t>
  </si>
  <si>
    <t>ESTHER JULIA QUINTERO</t>
  </si>
  <si>
    <t>F1 A32</t>
  </si>
  <si>
    <t>2023-31</t>
  </si>
  <si>
    <t>EDISON BORJA TABORDA o CNI</t>
  </si>
  <si>
    <t>Relacionado con 2022-00262</t>
  </si>
  <si>
    <t>INF DRNO-GENFO-2304000735/25-09-2023 INML MEDELLIN KAREN VARGAS HOYOS</t>
  </si>
  <si>
    <t>2023-32</t>
  </si>
  <si>
    <t>ADRIAN ALBERTO HENAO LAFAUX</t>
  </si>
  <si>
    <t>F2 A1</t>
  </si>
  <si>
    <t xml:space="preserve">FREDY RAMIREZ </t>
  </si>
  <si>
    <t>2023-33</t>
  </si>
  <si>
    <t>7275/2022</t>
  </si>
  <si>
    <t>Relacionado individualizacion con 2022-00329 y 00335, negativo para Erlency Mazo Y LILIA ECHEVERRIA</t>
  </si>
  <si>
    <t>INF DRNO-GENFO-2304000883/12-09-2023 INML MEDELLIN LUISA FERNANDA ORTIZ ROMAN</t>
  </si>
  <si>
    <t>2023-34</t>
  </si>
  <si>
    <t>EDGAR ALFONSO JURADO</t>
  </si>
  <si>
    <t>110016000099201700044/</t>
  </si>
  <si>
    <t>FISCAL 105 ESPECIALIZADA DH MEDELLIN</t>
  </si>
  <si>
    <t xml:space="preserve"> F1 A1</t>
  </si>
  <si>
    <t>MX FAMILIARES EN CTI MEDELLIN</t>
  </si>
  <si>
    <t>2023-35</t>
  </si>
  <si>
    <t>MIGUEL ANGEL ARIAS</t>
  </si>
  <si>
    <t>F1 A 34</t>
  </si>
  <si>
    <t>2023-36</t>
  </si>
  <si>
    <t>F1 A 35</t>
  </si>
  <si>
    <t>2023-37</t>
  </si>
  <si>
    <t>F1 A 36</t>
  </si>
  <si>
    <t>2023-38</t>
  </si>
  <si>
    <t>F1 A 37</t>
  </si>
  <si>
    <t>2023-39</t>
  </si>
  <si>
    <t>F1 A 38</t>
  </si>
  <si>
    <t>2023-40</t>
  </si>
  <si>
    <t>F1 A 39</t>
  </si>
  <si>
    <r>
      <rPr>
        <sz val="8"/>
        <color theme="1"/>
        <rFont val="Arial"/>
        <family val="2"/>
      </rPr>
      <t xml:space="preserve">ESTUDIO
</t>
    </r>
    <r>
      <rPr>
        <sz val="7"/>
        <color theme="1"/>
        <rFont val="Arial"/>
        <family val="2"/>
      </rPr>
      <t>Análisis/uniprocedencia</t>
    </r>
  </si>
  <si>
    <t>2024-1</t>
  </si>
  <si>
    <t>CELINDA VELASQUEZ AREIZA</t>
  </si>
  <si>
    <t>9091/24</t>
  </si>
  <si>
    <t>FISCAL217 GRUBE MONTERIA</t>
  </si>
  <si>
    <t>1--1</t>
  </si>
  <si>
    <t>CARLOS ANDRES LOPEZ</t>
  </si>
  <si>
    <t>2024-2</t>
  </si>
  <si>
    <t>LUIS ARCESIO HENAO DUQUE</t>
  </si>
  <si>
    <t>3367/2017</t>
  </si>
  <si>
    <t>1--3 OSARIO 582</t>
  </si>
  <si>
    <t>2024-3</t>
  </si>
  <si>
    <t>1--4</t>
  </si>
  <si>
    <t xml:space="preserve">MX FEMUR PROCESO  CTI MEDELLIN </t>
  </si>
  <si>
    <t>2024-4</t>
  </si>
  <si>
    <t>1--5</t>
  </si>
  <si>
    <t>2024-5</t>
  </si>
  <si>
    <t>1--6</t>
  </si>
  <si>
    <t>2024-6</t>
  </si>
  <si>
    <t>1--7</t>
  </si>
  <si>
    <t>2024-7</t>
  </si>
  <si>
    <t>CARLOS HERNANDO UPEGUI MONTOYA O HUGO ALEXANDER FERRAO MONTOYA TIENE FX EN CLAVICULA</t>
  </si>
  <si>
    <t>1--8</t>
  </si>
  <si>
    <t xml:space="preserve">CODIS POSITIVO MX FEMUR PROCESO  CTI MEDELLIN </t>
  </si>
  <si>
    <t>POSITIVO/PENDIENTE</t>
  </si>
  <si>
    <t>2011D005112</t>
  </si>
  <si>
    <t>5-609412GE/21-02-2025</t>
  </si>
  <si>
    <t>2024-8</t>
  </si>
  <si>
    <t>1--9</t>
  </si>
  <si>
    <t>2024-9</t>
  </si>
  <si>
    <t>1--10</t>
  </si>
  <si>
    <t>2024-10</t>
  </si>
  <si>
    <t>1--11</t>
  </si>
  <si>
    <t>2024-11</t>
  </si>
  <si>
    <t>1--12</t>
  </si>
  <si>
    <t>2024-12</t>
  </si>
  <si>
    <t>1--13</t>
  </si>
  <si>
    <t>2024-13</t>
  </si>
  <si>
    <t>1--14</t>
  </si>
  <si>
    <t>2024-14</t>
  </si>
  <si>
    <t>1--15</t>
  </si>
  <si>
    <t>2024-15</t>
  </si>
  <si>
    <t>1--16</t>
  </si>
  <si>
    <t>2024-16</t>
  </si>
  <si>
    <t>1--17</t>
  </si>
  <si>
    <t>2024-17</t>
  </si>
  <si>
    <t>1--18</t>
  </si>
  <si>
    <t>2024-18</t>
  </si>
  <si>
    <t>1--19</t>
  </si>
  <si>
    <t>2024-19</t>
  </si>
  <si>
    <t>1--20</t>
  </si>
  <si>
    <t>2024-20</t>
  </si>
  <si>
    <t>1--21</t>
  </si>
  <si>
    <t>2024-21</t>
  </si>
  <si>
    <t>1--22</t>
  </si>
  <si>
    <t>2024-22</t>
  </si>
  <si>
    <t>1--23</t>
  </si>
  <si>
    <t>2024-23</t>
  </si>
  <si>
    <t>1--24</t>
  </si>
  <si>
    <t>2024-24</t>
  </si>
  <si>
    <t>1--25</t>
  </si>
  <si>
    <t>2024-25</t>
  </si>
  <si>
    <t>1--26</t>
  </si>
  <si>
    <t>2024-26</t>
  </si>
  <si>
    <t>1--27</t>
  </si>
  <si>
    <t>2024-27</t>
  </si>
  <si>
    <t>1--28</t>
  </si>
  <si>
    <t>2024-28</t>
  </si>
  <si>
    <t>1--29</t>
  </si>
  <si>
    <t>2024-29</t>
  </si>
  <si>
    <t>1--30</t>
  </si>
  <si>
    <t>2024-30</t>
  </si>
  <si>
    <t>1--31</t>
  </si>
  <si>
    <t>2024-31</t>
  </si>
  <si>
    <t>1--32</t>
  </si>
  <si>
    <t>2024-32</t>
  </si>
  <si>
    <t>1--33</t>
  </si>
  <si>
    <t>2024-33</t>
  </si>
  <si>
    <t>1--34</t>
  </si>
  <si>
    <t>2024-34</t>
  </si>
  <si>
    <t>1--36</t>
  </si>
  <si>
    <t>2024-35</t>
  </si>
  <si>
    <t>1--37</t>
  </si>
  <si>
    <t>2024-36</t>
  </si>
  <si>
    <t>1--38</t>
  </si>
  <si>
    <t>2024-37</t>
  </si>
  <si>
    <t>1--39</t>
  </si>
  <si>
    <t>2024-38</t>
  </si>
  <si>
    <t>1--40</t>
  </si>
  <si>
    <t>2024-39</t>
  </si>
  <si>
    <t>1--41</t>
  </si>
  <si>
    <t>2024-40</t>
  </si>
  <si>
    <t>1--42</t>
  </si>
  <si>
    <t>2024-41</t>
  </si>
  <si>
    <t>1--43</t>
  </si>
  <si>
    <t>2024-42</t>
  </si>
  <si>
    <t>1--44</t>
  </si>
  <si>
    <t>2024-43</t>
  </si>
  <si>
    <t>WILSON ALBEIRO GALEANO GIRALDO</t>
  </si>
  <si>
    <t>1--45</t>
  </si>
  <si>
    <t>5602314/29-07-2024</t>
  </si>
  <si>
    <t>2024-44</t>
  </si>
  <si>
    <t>1-1</t>
  </si>
  <si>
    <t>PAULA CORREDOR</t>
  </si>
  <si>
    <t>2024-45</t>
  </si>
  <si>
    <t>2024-46</t>
  </si>
  <si>
    <t>2024-47</t>
  </si>
  <si>
    <t>LIBARDO ALEXANDER ARANGO ARANGO</t>
  </si>
  <si>
    <t>2024-48</t>
  </si>
  <si>
    <t>2024-49</t>
  </si>
  <si>
    <t>2024-50</t>
  </si>
  <si>
    <t>2024-51</t>
  </si>
  <si>
    <t>GLORIA NELLY VARGAS VARGAS</t>
  </si>
  <si>
    <t>1-5</t>
  </si>
  <si>
    <t>2024-52</t>
  </si>
  <si>
    <t>GLORIA INES GUISAO CASTAÑO</t>
  </si>
  <si>
    <t>2024-53</t>
  </si>
  <si>
    <t>BERNARDO ANTONIO VARGAS TUBERQUIA</t>
  </si>
  <si>
    <t>1-2</t>
  </si>
  <si>
    <t>2024-54</t>
  </si>
  <si>
    <t>ALEXANDER GRACIANO CARDONA</t>
  </si>
  <si>
    <t>2024-55</t>
  </si>
  <si>
    <t>DIOGENES GUZMAN DAVIED</t>
  </si>
  <si>
    <t>2024-56</t>
  </si>
  <si>
    <t>ELMER AUGUSTO</t>
  </si>
  <si>
    <r>
      <rPr>
        <sz val="8"/>
        <color theme="1"/>
        <rFont val="Arial"/>
        <family val="2"/>
      </rPr>
      <t xml:space="preserve">ESTUDIO
</t>
    </r>
    <r>
      <rPr>
        <sz val="7"/>
        <color theme="1"/>
        <rFont val="Arial"/>
        <family val="2"/>
      </rPr>
      <t>Análisis/uniprocedencia</t>
    </r>
  </si>
  <si>
    <t>ACTA</t>
  </si>
  <si>
    <t>FOSA</t>
  </si>
  <si>
    <t>2025-1</t>
  </si>
  <si>
    <t>FRONTINO</t>
  </si>
  <si>
    <t>2025-2</t>
  </si>
  <si>
    <t>2025-3</t>
  </si>
  <si>
    <t>2025-4</t>
  </si>
  <si>
    <t>2025-5</t>
  </si>
  <si>
    <t>Viene de individualización del caso 2022-00324</t>
  </si>
  <si>
    <t>2025-6</t>
  </si>
  <si>
    <t>ERNEY ALONSO URIBE  LONDOÑO</t>
  </si>
  <si>
    <t>9815/25</t>
  </si>
  <si>
    <t>PUERTO BERRIO</t>
  </si>
  <si>
    <t>OARIO 496</t>
  </si>
  <si>
    <t>2025-7</t>
  </si>
  <si>
    <t>2025-8</t>
  </si>
  <si>
    <t>2025-9</t>
  </si>
  <si>
    <t>2025-10</t>
  </si>
  <si>
    <t>2025-11</t>
  </si>
  <si>
    <t>2025-12</t>
  </si>
  <si>
    <t>2025-13</t>
  </si>
  <si>
    <t>2025-14</t>
  </si>
  <si>
    <t>2025-15</t>
  </si>
  <si>
    <t>2025-16</t>
  </si>
  <si>
    <t>2025-17</t>
  </si>
  <si>
    <t>2025-18</t>
  </si>
  <si>
    <t>2025-19</t>
  </si>
  <si>
    <t>2025-20</t>
  </si>
  <si>
    <t>2025-21</t>
  </si>
  <si>
    <t>2025-22</t>
  </si>
  <si>
    <t>2025-23</t>
  </si>
  <si>
    <t>2025-24</t>
  </si>
  <si>
    <t>2025-25</t>
  </si>
  <si>
    <t>2025-26</t>
  </si>
  <si>
    <t>2025-27</t>
  </si>
  <si>
    <t>2025-28</t>
  </si>
  <si>
    <t>2025-29</t>
  </si>
  <si>
    <t>OCCISO</t>
  </si>
  <si>
    <t>LABORATORIO DE REMISIÓN</t>
  </si>
  <si>
    <t>TIPO ANALISIS</t>
  </si>
  <si>
    <t>RAUL DE JESUS ALVAREZ MUÑOZ</t>
  </si>
  <si>
    <t>REMITIO A  PEREIRA</t>
  </si>
  <si>
    <t xml:space="preserve"> CASOS DE FREDY </t>
  </si>
  <si>
    <t>JAVIER MARTINEZ SANTILLANA</t>
  </si>
  <si>
    <t>GUSTAVO ALONSO POSADA PAVAS</t>
  </si>
  <si>
    <t>SAMUEL ENRIQUE MIRA MAZO</t>
  </si>
  <si>
    <t>JESUS FERNANDO MORALES AGUDELO</t>
  </si>
  <si>
    <t>JHON FERNANDO ZAPATA VILLA</t>
  </si>
  <si>
    <t>HENRY DE JESUS ZAPATA</t>
  </si>
  <si>
    <r>
      <rPr>
        <sz val="10"/>
        <color theme="1"/>
        <rFont val="Arial"/>
        <family val="2"/>
      </rPr>
      <t xml:space="preserve">ELKIN EDUARDO MONSALVE  ARENA OJO </t>
    </r>
    <r>
      <rPr>
        <b/>
        <sz val="10"/>
        <color rgb="FFFF0000"/>
        <rFont val="Arial"/>
        <family val="2"/>
      </rPr>
      <t>CASO 119 EL MISMO NOMBRE</t>
    </r>
  </si>
  <si>
    <t>CNI ó HUGO ALEXANDER FERRAO MONTOYA</t>
  </si>
  <si>
    <t>DIANA PATRICIA ZULETA</t>
  </si>
  <si>
    <t>WILLIAM RIVERA GOEZ</t>
  </si>
  <si>
    <t>CASOS ADRIANA DE SEGOVIA Y CAREPA</t>
  </si>
  <si>
    <t>GRISELDA ORREGO DE VASQUEZ</t>
  </si>
  <si>
    <t>JUAN CARLOS CARDENAS LOPEZ</t>
  </si>
  <si>
    <t>TULIO ANTONIO MENESES MAZO</t>
  </si>
  <si>
    <t>JAIMAR ANTONIO ARRIETA RIOS</t>
  </si>
  <si>
    <t>JESUS ELADIO GUZMAN</t>
  </si>
  <si>
    <t>FLORENTINO TUBERQUIA</t>
  </si>
  <si>
    <t>ISRAEL GIRALDO RAMIREZ</t>
  </si>
  <si>
    <t>CASOS DE FREDY URRAO</t>
  </si>
  <si>
    <t>JUAN DAVID SERNA MERIÑO</t>
  </si>
  <si>
    <t>JUAN VELA DE LA CRUZ FLOREZ FLOREZ</t>
  </si>
  <si>
    <t>NORLEY DE JESUS CARTAGENA MONSALVE</t>
  </si>
  <si>
    <t>JORGE ELIECER ZAPATA GOMEZ</t>
  </si>
  <si>
    <t>BERENICE ZAPATA VARGAS</t>
  </si>
  <si>
    <t>FERNANDO DE JESUS PIEDRAHITA FLOREZ</t>
  </si>
  <si>
    <t>CARLOS ARTURO URIBE GOEZ</t>
  </si>
  <si>
    <t>CNI MASCULINO OSARIO 92 GALERIA EL HEBRON</t>
  </si>
  <si>
    <t>ISMAEL TUBERQUIA CIFUENTES</t>
  </si>
  <si>
    <t>ELIGELIO RAMIREZ SOTO O ROMAN RAMIREZ SOTO</t>
  </si>
  <si>
    <t>OJO DESDE ACA SE ENVIA A PEREIRA</t>
  </si>
  <si>
    <t>122/2019</t>
  </si>
  <si>
    <t>4192/17</t>
  </si>
  <si>
    <t xml:space="preserve">220 GRUBE </t>
  </si>
  <si>
    <t>ROMAN RAMIREZ SOTO O ELIGELIO RAMIREZ SOTO</t>
  </si>
  <si>
    <t>PEREIRA</t>
  </si>
  <si>
    <t>JOAQUIN SOTO</t>
  </si>
  <si>
    <t>6245/18</t>
  </si>
  <si>
    <t>JUAN DAVID SANCHEZ VASQUEZ</t>
  </si>
  <si>
    <t>5739/18</t>
  </si>
  <si>
    <t>JUAN FELIPE QUINTERO RAMIREZ</t>
  </si>
  <si>
    <t>3599/17</t>
  </si>
  <si>
    <t>JOSE ANTONIO HERNANDEZ HENAO O CNI</t>
  </si>
  <si>
    <t>ESTE SE ANALIZO EN CIH</t>
  </si>
  <si>
    <t>VICTOR ALFONSO VASQUEZ HENAO</t>
  </si>
  <si>
    <t>6198/19</t>
  </si>
  <si>
    <t>VILLAMIL MARIA OGAZA LOZANO</t>
  </si>
  <si>
    <t>6148/19</t>
  </si>
  <si>
    <t>217 GRUBE</t>
  </si>
  <si>
    <t>EDGAR MIGUEL MORALES</t>
  </si>
  <si>
    <t>6171/19</t>
  </si>
  <si>
    <t>ANIBAL ANTONIO PASTO JIMENEZ</t>
  </si>
  <si>
    <t>6145/19</t>
  </si>
  <si>
    <t>VICTOR LUIS PAEZ GONZALEZ</t>
  </si>
  <si>
    <t>6151/19</t>
  </si>
  <si>
    <t>HECTOR JOSE MARTINEZ</t>
  </si>
  <si>
    <t>6149/19</t>
  </si>
  <si>
    <t>LUIS ARTURO MARQUEZ LARA</t>
  </si>
  <si>
    <t>6389/19</t>
  </si>
  <si>
    <t xml:space="preserve">VICTORIANA PETRONA LARA HERNANDEZ ó ARTURO MARQUEZ LARA </t>
  </si>
  <si>
    <t>RAMON ABEL GOMEZ GOMEZ</t>
  </si>
  <si>
    <t>3802/17</t>
  </si>
  <si>
    <t>MARILU DIAZ OSORIO</t>
  </si>
  <si>
    <t>6210/19</t>
  </si>
  <si>
    <t>NO SE REMITE</t>
  </si>
  <si>
    <t xml:space="preserve">ESTE CASO ESTA COMO EXHUMACION 1764 EN LA BODEGA DE INGRESO DE ELIZA CLAUDIA TIENE OT PARA LIMPIEZA Y COTEJO ODONTOLOGICO Y PENDIENTE OT GUILLERMO PARA COTEJO </t>
  </si>
  <si>
    <t>139/2020 ESTE CASO REEMPLAZAR EN LIMS</t>
  </si>
  <si>
    <t>SANTAFE DE ANTIOQUIA</t>
  </si>
  <si>
    <t>JUEZ 32 DE IPM</t>
  </si>
  <si>
    <t>CRISTIAN ARMANDO BEDOYA FABRA</t>
  </si>
  <si>
    <t>PEREIRA/OJO CLAUDIA MEJIA VA TOMAR LA MX A LA FAMILIA PARA ENVIAR CON EL CUERPO</t>
  </si>
  <si>
    <t>230016099102201704265/20</t>
  </si>
  <si>
    <t>FISCAL 2 ESPECIALIZADA MONTERIA DR ALVARO FABIAN GUTIERREZ-</t>
  </si>
  <si>
    <t>CNI ó DAVID ALFONSO CASTAÑO ARROYO PLACA 1996</t>
  </si>
  <si>
    <t>2300160010152010-02999</t>
  </si>
  <si>
    <t>FISCAL 161 ESPECIALIZADA DH MONTERIA in vestigadora alexandra milena saenz burgos</t>
  </si>
  <si>
    <t>CNI ó DAVID ALFONSO CASTAÑO ARROYO PLACA 1995</t>
  </si>
  <si>
    <t xml:space="preserve">FISCAL 161 ESPECIALIZADA DH MONTERIA </t>
  </si>
  <si>
    <t>CNI ó OTONIEL DE JESUS TORO TORO</t>
  </si>
  <si>
    <t>6647/19</t>
  </si>
  <si>
    <t>JUEZ 24 IPM YEISON OROZCO 3148455262- juez24deipm@justiciamilitar.gov.co</t>
  </si>
  <si>
    <t xml:space="preserve"> OTONIEL DE JESUS QUIROZ ECHAVARRIA</t>
  </si>
  <si>
    <t>05837600353201080080/2019</t>
  </si>
  <si>
    <t>JUEZ 62 IPM JONNATHAN YESID MORA FUENTES uriel.rondon@correo.policia.gov.co</t>
  </si>
  <si>
    <t>LEYDY HIDALGO ALCARAZ</t>
  </si>
  <si>
    <t>CASOS CNI PARA INVESTIGACIÓN</t>
  </si>
  <si>
    <t>AÑO</t>
  </si>
  <si>
    <t>OT INVESTIGATIVA</t>
  </si>
  <si>
    <t xml:space="preserve">INVESTIGADOR </t>
  </si>
  <si>
    <t>INFORME</t>
  </si>
  <si>
    <t>TIPO DE AUTORIDAD</t>
  </si>
  <si>
    <t>NUMERO</t>
  </si>
  <si>
    <t>CIUDAD</t>
  </si>
  <si>
    <t>FAMILIARES</t>
  </si>
  <si>
    <t>FECHA</t>
  </si>
  <si>
    <t>RESULTADO</t>
  </si>
  <si>
    <t>DICTAMEN</t>
  </si>
  <si>
    <t>PERITO</t>
  </si>
  <si>
    <t>INSTITUCION</t>
  </si>
  <si>
    <t>FUNCIONARIO CIH</t>
  </si>
  <si>
    <t>050016000206201415309</t>
  </si>
  <si>
    <t>se llevo el 24-03-2017</t>
  </si>
  <si>
    <t>2014010100000000177</t>
  </si>
  <si>
    <t>5388647/18-07-17</t>
  </si>
  <si>
    <t>2014010100000000178</t>
  </si>
  <si>
    <t>5388648/18-07-17</t>
  </si>
  <si>
    <t>2014010100000000179</t>
  </si>
  <si>
    <t>5388650/18-07-17</t>
  </si>
  <si>
    <t>no falta mandíbula</t>
  </si>
  <si>
    <t>2014010100000000185</t>
  </si>
  <si>
    <t>1094/15-08-17se cancelo luego se reasigna</t>
  </si>
  <si>
    <t>2014010100000000180</t>
  </si>
  <si>
    <t>1095/15-08-17 se cancelo</t>
  </si>
  <si>
    <t>2014010100000000181</t>
  </si>
  <si>
    <t>1096/15-08-17 se cancelo</t>
  </si>
  <si>
    <t>2014010100000000188</t>
  </si>
  <si>
    <t>1097/15-08-17 se cancelo</t>
  </si>
  <si>
    <t>2014010100000000182</t>
  </si>
  <si>
    <t>2014010100000000183</t>
  </si>
  <si>
    <t>CNI O ALEXANDER ARBOLEDA VASQUEZ</t>
  </si>
  <si>
    <t>2014010100000000184</t>
  </si>
  <si>
    <t>2015010100000000302</t>
  </si>
  <si>
    <t>2015010100000000303</t>
  </si>
  <si>
    <t>2014010100000000187</t>
  </si>
  <si>
    <t>2015010100000000304</t>
  </si>
  <si>
    <t>2015010100000000305</t>
  </si>
  <si>
    <t>2015010100000000306</t>
  </si>
  <si>
    <t>2015010100000000307</t>
  </si>
  <si>
    <t>2015010100000000301</t>
  </si>
  <si>
    <t>2014010100000000186</t>
  </si>
  <si>
    <t>2015010100000000310</t>
  </si>
  <si>
    <t>piden 2da mx pide a victor que evalue si hay material para enviar,HABLAR CON EL FISCAL SI VA DAR LA ORDEN PARA ENVIAR A GENETICA Y ABRIR ACTA FRAGMENTOS DE CRANEO QUE SE HALLAN EN EL CASO CIH-0001-2015, esta pendiente resultado de genetica del caso 1/15 para saber si se envian estos fragmentos a genetica y el fiscal debe dar la orden, llego Diciembre y se paso a VICTOR</t>
  </si>
  <si>
    <t>2015010100000000314</t>
  </si>
  <si>
    <t>LGEF-1504000571</t>
  </si>
  <si>
    <t>2015010100000000311</t>
  </si>
  <si>
    <t>2015010100000000309</t>
  </si>
  <si>
    <t>2015010100000000313</t>
  </si>
  <si>
    <t>2015010100000000312</t>
  </si>
  <si>
    <t>2015010100000000308</t>
  </si>
  <si>
    <t>familiar NANCY EDITH GIRALDO-HERMANA 3003023011; 2988443; otro hermano fabián 3007825247</t>
  </si>
  <si>
    <t>2015010100000000299</t>
  </si>
  <si>
    <t>2017010100000000044</t>
  </si>
  <si>
    <t>Al parecer estaban inhumados el papa y el esposo 2da mx Martha Cecilia Zapata Lagares el papá es CARLOS ARTURO ZAPATA LAGARES Y EL ESPOSO ES MANUEL JOAQUIN BARON CONTRERAS</t>
  </si>
  <si>
    <t>2015010100000000300</t>
  </si>
  <si>
    <t>CNI O ALIAS RAMIRO</t>
  </si>
  <si>
    <t>COTEJAR CON MX DE PEDRO NEL ROLDAN PADRE DE RAMIRO DE JESÚS ROLDAN</t>
  </si>
  <si>
    <t>relaciona con diente caso 53-16</t>
  </si>
  <si>
    <t>ACTA 1 FOSA 3</t>
  </si>
  <si>
    <t>2016010100000000346</t>
  </si>
  <si>
    <t>2016010100000000348</t>
  </si>
  <si>
    <t>5384060/16-06-2017</t>
  </si>
  <si>
    <t>PENDIENTE RTA CODIS -PERFILADO</t>
  </si>
  <si>
    <t>2016010100000000349</t>
  </si>
  <si>
    <t>5388125/13-07-17</t>
  </si>
  <si>
    <t>2016010100000000351</t>
  </si>
  <si>
    <t>20166010100000000343</t>
  </si>
  <si>
    <t>2016010100000000372</t>
  </si>
  <si>
    <t>2016010100000000373</t>
  </si>
  <si>
    <t>2016010100000000357</t>
  </si>
  <si>
    <t>2016010100000000358</t>
  </si>
  <si>
    <t>Relacionan 2 ACTAS 1 Y 2 FOSA 1- INDIVIDUALIZAR ESTE SE DEJA COMO ACTA 2 SALE EL CASO 66</t>
  </si>
  <si>
    <t>2016010100000000359</t>
  </si>
  <si>
    <t>se llevo el 28-03-2017</t>
  </si>
  <si>
    <t>2017010100000000111</t>
  </si>
  <si>
    <t>2016010100000000367</t>
  </si>
  <si>
    <t>ACTA 1 se relaciona con caso 28</t>
  </si>
  <si>
    <t>2016010100000000368</t>
  </si>
  <si>
    <t>ACTA 2 se relaciona con caso 27</t>
  </si>
  <si>
    <t>2016010100000000371</t>
  </si>
  <si>
    <t>5369294/09-03-17</t>
  </si>
  <si>
    <t>2016010105001002386</t>
  </si>
  <si>
    <t>SE ABRIO ESTE CASO DE INDIVIDUALIZACION DEL CASO 18/2016 ACTA 2 FOSA 1 SE DEBE INFORMAR A LA AUTORIDAD PARA ABRIR OTRO SPOA????</t>
  </si>
  <si>
    <t>2016010100000000341</t>
  </si>
  <si>
    <t>2016010100000000342</t>
  </si>
  <si>
    <t>2016010100000000344</t>
  </si>
  <si>
    <t>FISCAL 194 SECC URI</t>
  </si>
  <si>
    <t>URI CANCELO EL SPOA LLAMAR</t>
  </si>
  <si>
    <t>2016010100000000347</t>
  </si>
  <si>
    <t>2016010100000000350</t>
  </si>
  <si>
    <t>2016010100000000352</t>
  </si>
  <si>
    <t>2016010100000000353</t>
  </si>
  <si>
    <t>2016010100000000354</t>
  </si>
  <si>
    <t>se llevo el 30-03-2017</t>
  </si>
  <si>
    <t>2016010100000000340</t>
  </si>
  <si>
    <t>2016010100000000339</t>
  </si>
  <si>
    <t>2017010100000000112</t>
  </si>
  <si>
    <t>2017010100000000080</t>
  </si>
  <si>
    <t>2017010100000000114</t>
  </si>
  <si>
    <t>2017010100000000115</t>
  </si>
  <si>
    <t xml:space="preserve">PENDIENTE </t>
  </si>
  <si>
    <t>2017010100000000093</t>
  </si>
  <si>
    <t>2017010100000000094</t>
  </si>
  <si>
    <t>OTRA MX FAMILIAR</t>
  </si>
  <si>
    <t>11-2014</t>
  </si>
  <si>
    <t>11-2015</t>
  </si>
  <si>
    <t>FISCAL VA A REALIZAR LA RESOLUCIÓN PARA ENTREGAR ESTE CUERPO. MX DETERIORADA ENVIAR BGTA, INML solicita mas muestra el 15-04-2016, La 2da mx no amplifico,solicitan 3ra mx, LO ENVIAN AL META ADN MITOCONDRIAL 28-08-17</t>
  </si>
  <si>
    <t>13-2016</t>
  </si>
  <si>
    <t>INACTIVO SPOA activaron fiscalia 284</t>
  </si>
  <si>
    <t>ACTA 2 se relaciona con caso 27, Solicitan 2da Mx 24-08-17/</t>
  </si>
  <si>
    <t>SOLICITAN NUEVAS MX OSEAS</t>
  </si>
  <si>
    <t>CARMELO JOSE VERGARA LUNA</t>
  </si>
  <si>
    <t>solicitan 2da mx para genética,TIENE MX  es hermana la misma del caso 81</t>
  </si>
  <si>
    <t>Se envia 3era muestra para genética 16-08-17. ESTOS 2 CASOS SON AL PARECER  HERMANOS QUE ESTABAN INHUMADOS JUNTO CON EL PADRE, QUE AL PARECER NO SE TRAJO OCCISO FELIPE ANTONIO VERGARA LUGO , DE ACUERDO A LOS ANALISIS SABREMOS SI SON PADRE E HIJOS O HERMANOS. FOSA 1 ACTA 1-BOVEDA</t>
  </si>
  <si>
    <t>TIENEMX</t>
  </si>
  <si>
    <t>laboratorio de genética solicita 2da mx ósea 16-08-17/ FOSA 1 ACTA 1</t>
  </si>
  <si>
    <t>FOSA 1 ACTA 1 solicitan 2da muestra</t>
  </si>
  <si>
    <t>ZENAIDA O SANTIAGO JIMENEZ</t>
  </si>
  <si>
    <t>1-2017</t>
  </si>
  <si>
    <t>FOSA 1 ACTA 2 solicitan 2da mx</t>
  </si>
  <si>
    <t>FOSA 1 ACTA 3 solicitan 2da mx</t>
  </si>
  <si>
    <t>FOTOGRAFIA</t>
  </si>
  <si>
    <t>MT</t>
  </si>
  <si>
    <t>FUNCIONARIO</t>
  </si>
  <si>
    <t>CERTIFICADO DEFUNCIÓN</t>
  </si>
  <si>
    <t>OFICIO</t>
  </si>
  <si>
    <t>REMISION A AUTORIDAD</t>
  </si>
  <si>
    <t>NOMBRE</t>
  </si>
  <si>
    <t>DOCUMENTO</t>
  </si>
  <si>
    <t>FECHA NACIMIENTO</t>
  </si>
  <si>
    <t>FECHA DESAPARICION</t>
  </si>
  <si>
    <t>SITIO DESAPARICION</t>
  </si>
  <si>
    <t>EDAD</t>
  </si>
  <si>
    <t>SEXO</t>
  </si>
  <si>
    <t>ESTATURA</t>
  </si>
  <si>
    <t>OCUPACION</t>
  </si>
  <si>
    <t>ESCOLARIDAD</t>
  </si>
  <si>
    <t>1-2015</t>
  </si>
  <si>
    <r>
      <rPr>
        <sz val="10"/>
        <color theme="1"/>
        <rFont val="Arial"/>
        <family val="2"/>
      </rPr>
      <t>FOSA 4 ACTA 1 NN-2 NC-143</t>
    </r>
    <r>
      <rPr>
        <sz val="10"/>
        <color rgb="FFFF0000"/>
        <rFont val="Arial"/>
        <family val="2"/>
      </rPr>
      <t>YA TIENE REGISTRO CIVIL</t>
    </r>
  </si>
  <si>
    <t>4-2016</t>
  </si>
  <si>
    <t>ALBERTO MEJIA AGUADO ENTREGADO</t>
  </si>
  <si>
    <t>AUTORIDAD AUTORIZA ENTREGA DE RESTOS</t>
  </si>
  <si>
    <t>ANTROPOLOGO CAMPO</t>
  </si>
  <si>
    <t xml:space="preserve"> MX FAMILIAR ADN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</si>
</sst>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yyyy"/>
    <numFmt numFmtId="165" formatCode="dd/mm/yyyy"/>
    <numFmt numFmtId="166" formatCode="dd\-mm\-yyyy"/>
  </numFmts>
  <fonts count="32" x14ac:knownFonts="1">
    <font>
      <sz val="10"/>
      <color rgb="FF000000"/>
      <name val="Arial"/>
      <scheme val="minor"/>
    </font>
    <font>
      <sz val="10"/>
      <color rgb="FF000000"/>
      <name val="Arial"/>
      <family val="2"/>
    </font>
    <font>
      <sz val="8"/>
      <color theme="1"/>
      <name val="Arial"/>
      <family val="2"/>
    </font>
    <font>
      <sz val="10"/>
      <color theme="1"/>
      <name val="Arial"/>
      <family val="2"/>
    </font>
    <font>
      <sz val="7"/>
      <color theme="1"/>
      <name val="Arial"/>
      <family val="2"/>
    </font>
    <font>
      <b/>
      <sz val="8"/>
      <color theme="1"/>
      <name val="Arial"/>
      <family val="2"/>
    </font>
    <font>
      <sz val="8"/>
      <color rgb="FFFFFFFF"/>
      <name val="Arial"/>
      <family val="2"/>
    </font>
    <font>
      <sz val="8"/>
      <color rgb="FF0C0C0C"/>
      <name val="Arial"/>
      <family val="2"/>
    </font>
    <font>
      <b/>
      <sz val="10"/>
      <color rgb="FFFF0000"/>
      <name val="Arial"/>
      <family val="2"/>
    </font>
    <font>
      <b/>
      <sz val="10"/>
      <color theme="1"/>
      <name val="Arial"/>
      <family val="2"/>
    </font>
    <font>
      <sz val="10"/>
      <name val="Arial"/>
      <family val="2"/>
    </font>
    <font>
      <sz val="10"/>
      <color rgb="FFFFFFFF"/>
      <name val="Arial"/>
      <family val="2"/>
    </font>
    <font>
      <sz val="10"/>
      <color rgb="FFFF0000"/>
      <name val="Arial"/>
      <family val="2"/>
    </font>
    <font>
      <sz val="12"/>
      <color theme="1"/>
      <name val="Calibri"/>
      <family val="2"/>
    </font>
    <font>
      <b/>
      <u/>
      <sz val="10"/>
      <color rgb="FFFF0000"/>
      <name val="Arial"/>
      <family val="2"/>
    </font>
    <font>
      <u/>
      <sz val="10"/>
      <color rgb="FF0000FF"/>
      <name val="Arial"/>
      <family val="2"/>
    </font>
    <font>
      <sz val="11"/>
      <color theme="1"/>
      <name val="Calibri"/>
      <family val="2"/>
    </font>
    <font>
      <sz val="10"/>
      <color rgb="FF003366"/>
      <name val="Arial"/>
      <family val="2"/>
    </font>
    <font>
      <sz val="11"/>
      <color rgb="FF000000"/>
      <name val="Calibri"/>
      <family val="2"/>
    </font>
    <font>
      <sz val="10"/>
      <color theme="7"/>
      <name val="Arial"/>
      <family val="2"/>
    </font>
    <font>
      <sz val="11"/>
      <color rgb="FF003366"/>
      <name val="Calibri"/>
      <family val="2"/>
    </font>
    <font>
      <b/>
      <sz val="10"/>
      <color theme="9"/>
      <name val="Arial"/>
      <family val="2"/>
    </font>
    <font>
      <sz val="10"/>
      <color rgb="FF008000"/>
      <name val="Arial"/>
      <family val="2"/>
    </font>
    <font>
      <sz val="9"/>
      <color theme="1"/>
      <name val="Arial"/>
      <family val="2"/>
    </font>
    <font>
      <sz val="9"/>
      <color rgb="FF000000"/>
      <name val="Arial"/>
      <family val="2"/>
    </font>
    <font>
      <sz val="11"/>
      <color rgb="FF000000"/>
      <name val="Arial"/>
      <family val="2"/>
    </font>
    <font>
      <sz val="8"/>
      <color rgb="FF003366"/>
      <name val="Arial"/>
      <family val="2"/>
    </font>
    <font>
      <sz val="12"/>
      <color rgb="FF000000"/>
      <name val="Calibri"/>
      <family val="2"/>
    </font>
    <font>
      <sz val="10"/>
      <color theme="1"/>
      <name val="Arial"/>
      <family val="2"/>
      <scheme val="minor"/>
    </font>
    <font>
      <b/>
      <sz val="18"/>
      <color rgb="FFFF0000"/>
      <name val="Arial"/>
      <family val="2"/>
    </font>
    <font>
      <b/>
      <sz val="10"/>
      <color rgb="FF000000"/>
      <name val="Arial"/>
      <family val="2"/>
    </font>
    <font>
      <sz val="11"/>
      <color rgb="FF003366"/>
      <name val="Arial"/>
      <family val="2"/>
    </font>
  </fonts>
  <fills count="37">
    <fill>
      <patternFill patternType="none"/>
    </fill>
    <fill>
      <patternFill patternType="gray125"/>
    </fill>
    <fill>
      <patternFill patternType="solid">
        <fgColor rgb="FF00CCFF"/>
        <bgColor rgb="FF00CCFF"/>
      </patternFill>
    </fill>
    <fill>
      <patternFill patternType="solid">
        <fgColor rgb="FFC0C0C0"/>
        <bgColor rgb="FFC0C0C0"/>
      </patternFill>
    </fill>
    <fill>
      <patternFill patternType="solid">
        <fgColor rgb="FFFF9900"/>
        <bgColor rgb="FFFF9900"/>
      </patternFill>
    </fill>
    <fill>
      <patternFill patternType="solid">
        <fgColor rgb="FFFFFF00"/>
        <bgColor rgb="FFFFFF00"/>
      </patternFill>
    </fill>
    <fill>
      <patternFill patternType="solid">
        <fgColor rgb="FFCCFFFF"/>
        <bgColor rgb="FFCCFFFF"/>
      </patternFill>
    </fill>
    <fill>
      <patternFill patternType="solid">
        <fgColor rgb="FF33CCCC"/>
        <bgColor rgb="FF33CCCC"/>
      </patternFill>
    </fill>
    <fill>
      <patternFill patternType="solid">
        <fgColor rgb="FF3366FF"/>
        <bgColor rgb="FF3366FF"/>
      </patternFill>
    </fill>
    <fill>
      <patternFill patternType="solid">
        <fgColor rgb="FF800080"/>
        <bgColor rgb="FF800080"/>
      </patternFill>
    </fill>
    <fill>
      <patternFill patternType="solid">
        <fgColor rgb="FF993366"/>
        <bgColor rgb="FF993366"/>
      </patternFill>
    </fill>
    <fill>
      <patternFill patternType="solid">
        <fgColor rgb="FF938953"/>
        <bgColor rgb="FF938953"/>
      </patternFill>
    </fill>
    <fill>
      <patternFill patternType="solid">
        <fgColor rgb="FF333399"/>
        <bgColor rgb="FF333399"/>
      </patternFill>
    </fill>
    <fill>
      <patternFill patternType="solid">
        <fgColor rgb="FF99CC00"/>
        <bgColor rgb="FF99CC00"/>
      </patternFill>
    </fill>
    <fill>
      <patternFill patternType="solid">
        <fgColor rgb="FF99CCFF"/>
        <bgColor rgb="FF99CCFF"/>
      </patternFill>
    </fill>
    <fill>
      <patternFill patternType="solid">
        <fgColor rgb="FF95B3D7"/>
        <bgColor rgb="FF95B3D7"/>
      </patternFill>
    </fill>
    <fill>
      <patternFill patternType="solid">
        <fgColor theme="0"/>
        <bgColor theme="0"/>
      </patternFill>
    </fill>
    <fill>
      <patternFill patternType="solid">
        <fgColor theme="5"/>
        <bgColor theme="5"/>
      </patternFill>
    </fill>
    <fill>
      <patternFill patternType="solid">
        <fgColor rgb="FFB2A1C7"/>
        <bgColor rgb="FFB2A1C7"/>
      </patternFill>
    </fill>
    <fill>
      <patternFill patternType="solid">
        <fgColor rgb="FFD99594"/>
        <bgColor rgb="FFD99594"/>
      </patternFill>
    </fill>
    <fill>
      <patternFill patternType="solid">
        <fgColor rgb="FF8DB3E2"/>
        <bgColor rgb="FF8DB3E2"/>
      </patternFill>
    </fill>
    <fill>
      <patternFill patternType="solid">
        <fgColor rgb="FFE5B8B7"/>
        <bgColor rgb="FFE5B8B7"/>
      </patternFill>
    </fill>
    <fill>
      <patternFill patternType="solid">
        <fgColor rgb="FFCCC0D9"/>
        <bgColor rgb="FFCCC0D9"/>
      </patternFill>
    </fill>
    <fill>
      <patternFill patternType="solid">
        <fgColor rgb="FFE36C09"/>
        <bgColor rgb="FFE36C09"/>
      </patternFill>
    </fill>
    <fill>
      <patternFill patternType="solid">
        <fgColor rgb="FF008000"/>
        <bgColor rgb="FF008000"/>
      </patternFill>
    </fill>
    <fill>
      <patternFill patternType="solid">
        <fgColor rgb="FFFBD4B4"/>
        <bgColor rgb="FFFBD4B4"/>
      </patternFill>
    </fill>
    <fill>
      <patternFill patternType="solid">
        <fgColor rgb="FFC2D69B"/>
        <bgColor rgb="FFC2D69B"/>
      </patternFill>
    </fill>
    <fill>
      <patternFill patternType="solid">
        <fgColor rgb="FFB8CCE4"/>
        <bgColor rgb="FFB8CCE4"/>
      </patternFill>
    </fill>
    <fill>
      <patternFill patternType="solid">
        <fgColor rgb="FFFDE9D9"/>
        <bgColor rgb="FFFDE9D9"/>
      </patternFill>
    </fill>
    <fill>
      <patternFill patternType="solid">
        <fgColor rgb="FFFABF8F"/>
        <bgColor rgb="FFFABF8F"/>
      </patternFill>
    </fill>
    <fill>
      <patternFill patternType="solid">
        <fgColor rgb="FFDDD9C3"/>
        <bgColor rgb="FFDDD9C3"/>
      </patternFill>
    </fill>
    <fill>
      <patternFill patternType="solid">
        <fgColor rgb="FFE5DFEC"/>
        <bgColor rgb="FFE5DFEC"/>
      </patternFill>
    </fill>
    <fill>
      <patternFill patternType="solid">
        <fgColor rgb="FFFF0000"/>
        <bgColor rgb="FFFF0000"/>
      </patternFill>
    </fill>
    <fill>
      <patternFill patternType="solid">
        <fgColor rgb="FFBFBFBF"/>
        <bgColor rgb="FFBFBFBF"/>
      </patternFill>
    </fill>
    <fill>
      <patternFill patternType="solid">
        <fgColor rgb="FFFFCC00"/>
        <bgColor rgb="FFFFCC00"/>
      </patternFill>
    </fill>
    <fill>
      <patternFill patternType="solid">
        <fgColor rgb="FFD8D8D8"/>
        <bgColor rgb="FFD8D8D8"/>
      </patternFill>
    </fill>
    <fill>
      <patternFill patternType="solid">
        <fgColor rgb="FFEEECE1"/>
        <bgColor rgb="FFEEECE1"/>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290">
    <xf numFmtId="0" fontId="0" fillId="0" borderId="0" xfId="0" applyFont="1" applyAlignment="1"/>
    <xf numFmtId="0" fontId="1" fillId="0" borderId="0" xfId="0" applyFont="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3" xfId="0" applyFont="1" applyFill="1" applyBorder="1" applyAlignment="1">
      <alignment vertical="center" wrapText="1"/>
    </xf>
    <xf numFmtId="0" fontId="5" fillId="5"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49" fontId="6" fillId="10"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16" borderId="1" xfId="0" applyFont="1" applyFill="1" applyBorder="1" applyAlignment="1">
      <alignment horizontal="center" vertical="top" wrapText="1"/>
    </xf>
    <xf numFmtId="0" fontId="3" fillId="16" borderId="1" xfId="0" applyFont="1" applyFill="1" applyBorder="1" applyAlignment="1">
      <alignment horizontal="left" vertical="top" wrapText="1"/>
    </xf>
    <xf numFmtId="49" fontId="3" fillId="16" borderId="1" xfId="0" applyNumberFormat="1" applyFont="1" applyFill="1" applyBorder="1" applyAlignment="1">
      <alignment horizontal="center" vertical="top" wrapText="1"/>
    </xf>
    <xf numFmtId="49" fontId="3" fillId="16" borderId="2" xfId="0" applyNumberFormat="1" applyFont="1" applyFill="1" applyBorder="1" applyAlignment="1">
      <alignment horizontal="left" wrapText="1" readingOrder="1"/>
    </xf>
    <xf numFmtId="0" fontId="3" fillId="16" borderId="3" xfId="0" applyFont="1" applyFill="1" applyBorder="1" applyAlignment="1">
      <alignment horizontal="center" vertical="top" wrapText="1"/>
    </xf>
    <xf numFmtId="0" fontId="3" fillId="16" borderId="3" xfId="0" applyFont="1" applyFill="1" applyBorder="1" applyAlignment="1">
      <alignment horizontal="left" vertical="top" wrapText="1"/>
    </xf>
    <xf numFmtId="0" fontId="3" fillId="16" borderId="1" xfId="0" applyFont="1" applyFill="1" applyBorder="1" applyAlignment="1">
      <alignment horizontal="left"/>
    </xf>
    <xf numFmtId="49" fontId="3" fillId="16" borderId="1" xfId="0" applyNumberFormat="1" applyFont="1" applyFill="1" applyBorder="1" applyAlignment="1">
      <alignment horizontal="left" readingOrder="1"/>
    </xf>
    <xf numFmtId="0" fontId="3" fillId="16" borderId="1" xfId="0" applyFont="1" applyFill="1" applyBorder="1" applyAlignment="1">
      <alignment horizontal="left" wrapText="1"/>
    </xf>
    <xf numFmtId="49" fontId="3" fillId="16" borderId="2" xfId="0" applyNumberFormat="1" applyFont="1" applyFill="1" applyBorder="1" applyAlignment="1">
      <alignment horizontal="left" readingOrder="1"/>
    </xf>
    <xf numFmtId="49" fontId="3" fillId="16" borderId="2" xfId="0" applyNumberFormat="1" applyFont="1" applyFill="1" applyBorder="1" applyAlignment="1">
      <alignment horizontal="left"/>
    </xf>
    <xf numFmtId="49" fontId="3" fillId="16" borderId="1" xfId="0" applyNumberFormat="1" applyFont="1" applyFill="1" applyBorder="1" applyAlignment="1">
      <alignment horizontal="left"/>
    </xf>
    <xf numFmtId="0" fontId="3" fillId="16" borderId="4" xfId="0" applyFont="1" applyFill="1" applyBorder="1"/>
    <xf numFmtId="164" fontId="3" fillId="16" borderId="1" xfId="0" applyNumberFormat="1" applyFont="1" applyFill="1" applyBorder="1" applyAlignment="1">
      <alignment horizontal="left" vertical="top" wrapText="1"/>
    </xf>
    <xf numFmtId="164" fontId="3" fillId="16" borderId="1" xfId="0" applyNumberFormat="1" applyFont="1" applyFill="1" applyBorder="1" applyAlignment="1">
      <alignment horizontal="left"/>
    </xf>
    <xf numFmtId="0" fontId="8" fillId="16" borderId="3" xfId="0" applyFont="1" applyFill="1" applyBorder="1" applyAlignment="1">
      <alignment horizontal="left" vertical="top" wrapText="1"/>
    </xf>
    <xf numFmtId="0" fontId="3" fillId="16" borderId="1" xfId="0" applyFont="1" applyFill="1" applyBorder="1" applyAlignment="1">
      <alignment horizontal="center"/>
    </xf>
    <xf numFmtId="0" fontId="3" fillId="5" borderId="3" xfId="0" applyFont="1" applyFill="1" applyBorder="1" applyAlignment="1">
      <alignment horizontal="left" vertical="top" wrapText="1"/>
    </xf>
    <xf numFmtId="0" fontId="3" fillId="5" borderId="1" xfId="0" applyFont="1" applyFill="1" applyBorder="1" applyAlignment="1">
      <alignment horizontal="left"/>
    </xf>
    <xf numFmtId="49" fontId="3" fillId="0" borderId="1" xfId="0" applyNumberFormat="1" applyFont="1" applyBorder="1" applyAlignment="1">
      <alignment horizontal="left" readingOrder="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9" fontId="3" fillId="0" borderId="1" xfId="0" applyNumberFormat="1" applyFont="1" applyBorder="1" applyAlignment="1">
      <alignment horizontal="center" vertical="top" wrapText="1"/>
    </xf>
    <xf numFmtId="49" fontId="3" fillId="0" borderId="5" xfId="0" applyNumberFormat="1" applyFont="1" applyBorder="1" applyAlignment="1">
      <alignment horizontal="left" readingOrder="1"/>
    </xf>
    <xf numFmtId="0" fontId="3" fillId="0" borderId="6" xfId="0" applyFont="1" applyBorder="1" applyAlignment="1">
      <alignment horizontal="center" vertical="top" wrapText="1"/>
    </xf>
    <xf numFmtId="0" fontId="3" fillId="0" borderId="6" xfId="0" applyFont="1" applyBorder="1" applyAlignment="1">
      <alignment horizontal="left" vertical="top" wrapText="1"/>
    </xf>
    <xf numFmtId="0" fontId="3" fillId="0" borderId="1" xfId="0" applyFont="1" applyBorder="1" applyAlignment="1">
      <alignment horizontal="left"/>
    </xf>
    <xf numFmtId="164" fontId="3" fillId="0" borderId="1" xfId="0" applyNumberFormat="1" applyFont="1" applyBorder="1" applyAlignment="1">
      <alignment horizontal="left"/>
    </xf>
    <xf numFmtId="164" fontId="3" fillId="0" borderId="1" xfId="0" applyNumberFormat="1" applyFont="1" applyBorder="1" applyAlignment="1">
      <alignment horizontal="left" vertical="top" wrapText="1"/>
    </xf>
    <xf numFmtId="0" fontId="3" fillId="0" borderId="1" xfId="0" applyFont="1" applyBorder="1" applyAlignment="1">
      <alignment horizontal="left" wrapText="1"/>
    </xf>
    <xf numFmtId="0" fontId="3" fillId="0" borderId="1" xfId="0" applyFont="1" applyBorder="1" applyAlignment="1">
      <alignment horizontal="center"/>
    </xf>
    <xf numFmtId="49" fontId="3" fillId="0" borderId="1" xfId="0" applyNumberFormat="1" applyFont="1" applyBorder="1" applyAlignment="1">
      <alignment horizontal="left"/>
    </xf>
    <xf numFmtId="0" fontId="3" fillId="0" borderId="6" xfId="0" applyFont="1" applyBorder="1" applyAlignment="1">
      <alignment horizontal="center"/>
    </xf>
    <xf numFmtId="0" fontId="3" fillId="0" borderId="6" xfId="0" applyFont="1" applyBorder="1" applyAlignment="1">
      <alignment horizontal="left"/>
    </xf>
    <xf numFmtId="49" fontId="3" fillId="0" borderId="1" xfId="0" applyNumberFormat="1" applyFont="1" applyBorder="1" applyAlignment="1">
      <alignment horizontal="left" wrapText="1" readingOrder="1"/>
    </xf>
    <xf numFmtId="0" fontId="2" fillId="5" borderId="3" xfId="0" applyFont="1" applyFill="1" applyBorder="1" applyAlignment="1">
      <alignment vertical="center" wrapText="1"/>
    </xf>
    <xf numFmtId="49" fontId="6" fillId="10" borderId="1" xfId="0" applyNumberFormat="1" applyFont="1" applyFill="1" applyBorder="1" applyAlignment="1">
      <alignment horizontal="center" vertical="center" wrapText="1" readingOrder="1"/>
    </xf>
    <xf numFmtId="0" fontId="7" fillId="17" borderId="1" xfId="0" applyFont="1" applyFill="1" applyBorder="1" applyAlignment="1">
      <alignment horizontal="center" vertical="center" wrapText="1"/>
    </xf>
    <xf numFmtId="0" fontId="3" fillId="5" borderId="3" xfId="0" applyFont="1" applyFill="1" applyBorder="1" applyAlignment="1">
      <alignment horizontal="center" vertical="top" wrapText="1"/>
    </xf>
    <xf numFmtId="49" fontId="8" fillId="16" borderId="1" xfId="0" applyNumberFormat="1" applyFont="1" applyFill="1" applyBorder="1" applyAlignment="1">
      <alignment horizontal="left" readingOrder="1"/>
    </xf>
    <xf numFmtId="49" fontId="8" fillId="16" borderId="2" xfId="0" applyNumberFormat="1" applyFont="1" applyFill="1" applyBorder="1" applyAlignment="1">
      <alignment horizontal="left" readingOrder="1"/>
    </xf>
    <xf numFmtId="49" fontId="3" fillId="5" borderId="2" xfId="0" applyNumberFormat="1" applyFont="1" applyFill="1" applyBorder="1" applyAlignment="1">
      <alignment horizontal="left" readingOrder="1"/>
    </xf>
    <xf numFmtId="49" fontId="3" fillId="0" borderId="1" xfId="0" applyNumberFormat="1" applyFont="1" applyBorder="1" applyAlignment="1">
      <alignment horizontal="center"/>
    </xf>
    <xf numFmtId="49" fontId="8" fillId="0" borderId="5" xfId="0" applyNumberFormat="1" applyFont="1" applyBorder="1" applyAlignment="1">
      <alignment horizontal="left" readingOrder="1"/>
    </xf>
    <xf numFmtId="49" fontId="8" fillId="0" borderId="1" xfId="0" applyNumberFormat="1" applyFont="1" applyBorder="1" applyAlignment="1">
      <alignment horizontal="left" readingOrder="1"/>
    </xf>
    <xf numFmtId="0" fontId="8" fillId="0" borderId="6" xfId="0" applyFont="1" applyBorder="1" applyAlignment="1">
      <alignment horizontal="left"/>
    </xf>
    <xf numFmtId="49" fontId="3" fillId="0" borderId="5" xfId="0" applyNumberFormat="1" applyFont="1" applyBorder="1" applyAlignment="1">
      <alignment horizontal="left"/>
    </xf>
    <xf numFmtId="164" fontId="3" fillId="0" borderId="6" xfId="0" applyNumberFormat="1" applyFont="1" applyBorder="1" applyAlignment="1">
      <alignment horizontal="center"/>
    </xf>
    <xf numFmtId="165" fontId="3" fillId="0" borderId="1" xfId="0" applyNumberFormat="1" applyFont="1" applyBorder="1" applyAlignment="1">
      <alignment horizontal="left"/>
    </xf>
    <xf numFmtId="49" fontId="9" fillId="0" borderId="1" xfId="0" applyNumberFormat="1" applyFont="1" applyBorder="1" applyAlignment="1">
      <alignment horizontal="left" readingOrder="1"/>
    </xf>
    <xf numFmtId="49" fontId="9" fillId="0" borderId="1" xfId="0" applyNumberFormat="1" applyFont="1" applyBorder="1" applyAlignment="1">
      <alignment horizontal="left" wrapText="1" readingOrder="1"/>
    </xf>
    <xf numFmtId="0" fontId="3" fillId="18" borderId="1" xfId="0" applyFont="1" applyFill="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wrapText="1"/>
    </xf>
    <xf numFmtId="0" fontId="3" fillId="2" borderId="8" xfId="0" applyFont="1" applyFill="1" applyBorder="1" applyAlignment="1">
      <alignment horizontal="center"/>
    </xf>
    <xf numFmtId="0" fontId="3" fillId="19" borderId="8" xfId="0" applyFont="1" applyFill="1" applyBorder="1" applyAlignment="1">
      <alignment horizontal="center"/>
    </xf>
    <xf numFmtId="49" fontId="3" fillId="0" borderId="5" xfId="0" applyNumberFormat="1" applyFont="1" applyBorder="1" applyAlignment="1">
      <alignment horizontal="center"/>
    </xf>
    <xf numFmtId="0" fontId="3" fillId="0" borderId="7" xfId="0" applyFont="1" applyBorder="1" applyAlignment="1">
      <alignment horizontal="center"/>
    </xf>
    <xf numFmtId="49" fontId="3" fillId="8" borderId="2" xfId="0" applyNumberFormat="1" applyFont="1" applyFill="1" applyBorder="1" applyAlignment="1">
      <alignment horizontal="center"/>
    </xf>
    <xf numFmtId="49" fontId="3" fillId="8" borderId="8" xfId="0" applyNumberFormat="1" applyFont="1" applyFill="1" applyBorder="1" applyAlignment="1">
      <alignment horizontal="center"/>
    </xf>
    <xf numFmtId="49" fontId="3" fillId="8" borderId="3" xfId="0" applyNumberFormat="1" applyFont="1" applyFill="1" applyBorder="1" applyAlignment="1">
      <alignment horizontal="center"/>
    </xf>
    <xf numFmtId="49" fontId="3" fillId="9" borderId="8" xfId="0" applyNumberFormat="1" applyFont="1" applyFill="1" applyBorder="1" applyAlignment="1">
      <alignment horizontal="center"/>
    </xf>
    <xf numFmtId="49" fontId="11" fillId="10" borderId="8" xfId="0" applyNumberFormat="1" applyFont="1" applyFill="1" applyBorder="1" applyAlignment="1">
      <alignment horizontal="center"/>
    </xf>
    <xf numFmtId="0" fontId="3" fillId="13" borderId="8" xfId="0" applyFont="1" applyFill="1" applyBorder="1" applyAlignment="1">
      <alignment horizontal="center"/>
    </xf>
    <xf numFmtId="0" fontId="2" fillId="5"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49" fontId="3" fillId="16" borderId="1" xfId="0" applyNumberFormat="1" applyFont="1" applyFill="1" applyBorder="1" applyAlignment="1">
      <alignment horizontal="center" wrapText="1"/>
    </xf>
    <xf numFmtId="164" fontId="3" fillId="16" borderId="1" xfId="0" applyNumberFormat="1" applyFont="1" applyFill="1" applyBorder="1" applyAlignment="1">
      <alignment horizontal="center"/>
    </xf>
    <xf numFmtId="49" fontId="3" fillId="16" borderId="1" xfId="0" applyNumberFormat="1" applyFont="1" applyFill="1" applyBorder="1" applyAlignment="1">
      <alignment horizontal="center"/>
    </xf>
    <xf numFmtId="164" fontId="3" fillId="16" borderId="1" xfId="0" applyNumberFormat="1" applyFont="1" applyFill="1" applyBorder="1" applyAlignment="1">
      <alignment horizontal="center" vertical="top" wrapText="1"/>
    </xf>
    <xf numFmtId="0" fontId="3" fillId="16" borderId="1" xfId="0" applyFont="1" applyFill="1" applyBorder="1" applyAlignment="1">
      <alignment horizontal="center" wrapText="1"/>
    </xf>
    <xf numFmtId="0" fontId="3" fillId="16" borderId="3" xfId="0" applyFont="1" applyFill="1" applyBorder="1" applyAlignment="1">
      <alignment horizontal="center"/>
    </xf>
    <xf numFmtId="0" fontId="3" fillId="0" borderId="0" xfId="0" applyFont="1" applyAlignment="1">
      <alignment horizontal="center"/>
    </xf>
    <xf numFmtId="164" fontId="3" fillId="0" borderId="1" xfId="0" applyNumberFormat="1" applyFont="1" applyBorder="1" applyAlignment="1">
      <alignment horizontal="center"/>
    </xf>
    <xf numFmtId="0" fontId="8" fillId="0" borderId="1" xfId="0" applyFont="1" applyBorder="1" applyAlignment="1">
      <alignment horizontal="center"/>
    </xf>
    <xf numFmtId="164" fontId="8" fillId="0" borderId="1" xfId="0" applyNumberFormat="1" applyFont="1" applyBorder="1" applyAlignment="1">
      <alignment horizontal="center"/>
    </xf>
    <xf numFmtId="1" fontId="12" fillId="0" borderId="1" xfId="0" applyNumberFormat="1" applyFont="1" applyBorder="1" applyAlignment="1">
      <alignment horizontal="left"/>
    </xf>
    <xf numFmtId="0" fontId="3" fillId="5" borderId="1" xfId="0" applyFont="1" applyFill="1" applyBorder="1" applyAlignment="1">
      <alignment horizontal="center" vertical="top" wrapText="1"/>
    </xf>
    <xf numFmtId="49" fontId="3" fillId="19" borderId="1" xfId="0" applyNumberFormat="1" applyFont="1" applyFill="1" applyBorder="1" applyAlignment="1">
      <alignment horizontal="center"/>
    </xf>
    <xf numFmtId="0" fontId="12" fillId="0" borderId="1" xfId="0" applyFont="1" applyBorder="1" applyAlignment="1">
      <alignment horizontal="center"/>
    </xf>
    <xf numFmtId="0" fontId="8" fillId="5" borderId="1" xfId="0" applyFont="1" applyFill="1" applyBorder="1" applyAlignment="1">
      <alignment horizontal="center"/>
    </xf>
    <xf numFmtId="164" fontId="8" fillId="5" borderId="1" xfId="0" applyNumberFormat="1" applyFont="1" applyFill="1" applyBorder="1" applyAlignment="1">
      <alignment horizontal="center"/>
    </xf>
    <xf numFmtId="0" fontId="3" fillId="0" borderId="1" xfId="0" applyFont="1" applyBorder="1"/>
    <xf numFmtId="0" fontId="9" fillId="0" borderId="1" xfId="0" applyFont="1" applyBorder="1" applyAlignment="1">
      <alignment horizontal="left"/>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13" borderId="1" xfId="0" applyFont="1" applyFill="1" applyBorder="1" applyAlignment="1">
      <alignment horizontal="left"/>
    </xf>
    <xf numFmtId="164" fontId="3" fillId="0" borderId="1" xfId="0" applyNumberFormat="1" applyFont="1" applyBorder="1"/>
    <xf numFmtId="0" fontId="13" fillId="0" borderId="0" xfId="0" applyFont="1" applyAlignment="1">
      <alignment vertical="center"/>
    </xf>
    <xf numFmtId="0" fontId="14" fillId="5" borderId="1" xfId="0" applyFont="1" applyFill="1" applyBorder="1" applyAlignment="1">
      <alignment horizontal="center"/>
    </xf>
    <xf numFmtId="0" fontId="3" fillId="5" borderId="4" xfId="0" applyFont="1" applyFill="1" applyBorder="1" applyAlignment="1">
      <alignment horizontal="center"/>
    </xf>
    <xf numFmtId="0" fontId="3" fillId="0" borderId="0" xfId="0" applyFont="1" applyAlignment="1">
      <alignment horizontal="left"/>
    </xf>
    <xf numFmtId="0" fontId="3" fillId="2" borderId="1" xfId="0" applyFont="1" applyFill="1" applyBorder="1" applyAlignment="1">
      <alignment horizontal="center" vertical="center"/>
    </xf>
    <xf numFmtId="0" fontId="9" fillId="0" borderId="1" xfId="0" applyFont="1" applyBorder="1" applyAlignment="1">
      <alignment horizontal="center"/>
    </xf>
    <xf numFmtId="0" fontId="15" fillId="0" borderId="1" xfId="0" applyFont="1" applyBorder="1" applyAlignment="1">
      <alignment horizontal="center"/>
    </xf>
    <xf numFmtId="0" fontId="16" fillId="0" borderId="13" xfId="0" applyFont="1" applyBorder="1" applyAlignment="1">
      <alignment vertical="center" wrapText="1"/>
    </xf>
    <xf numFmtId="166" fontId="3" fillId="0" borderId="1" xfId="0" applyNumberFormat="1" applyFont="1" applyBorder="1" applyAlignment="1">
      <alignment horizontal="center"/>
    </xf>
    <xf numFmtId="0" fontId="3" fillId="0" borderId="5" xfId="0" applyFont="1" applyBorder="1" applyAlignment="1">
      <alignment horizontal="center"/>
    </xf>
    <xf numFmtId="1" fontId="3" fillId="0" borderId="1" xfId="0" applyNumberFormat="1" applyFont="1" applyBorder="1"/>
    <xf numFmtId="0" fontId="3" fillId="0" borderId="5" xfId="0" applyFont="1" applyBorder="1"/>
    <xf numFmtId="0" fontId="3" fillId="0" borderId="14" xfId="0" applyFont="1" applyBorder="1"/>
    <xf numFmtId="49" fontId="3" fillId="0" borderId="7" xfId="0" applyNumberFormat="1" applyFont="1" applyBorder="1" applyAlignment="1">
      <alignment horizontal="center"/>
    </xf>
    <xf numFmtId="0" fontId="2" fillId="4" borderId="2" xfId="0" applyFont="1" applyFill="1" applyBorder="1" applyAlignment="1">
      <alignment horizontal="center" vertical="center" wrapText="1"/>
    </xf>
    <xf numFmtId="49" fontId="3" fillId="8" borderId="2" xfId="0" applyNumberFormat="1" applyFont="1" applyFill="1" applyBorder="1"/>
    <xf numFmtId="49" fontId="2" fillId="5" borderId="8" xfId="0" applyNumberFormat="1" applyFont="1" applyFill="1" applyBorder="1" applyAlignment="1">
      <alignment horizontal="center" vertical="center" wrapText="1"/>
    </xf>
    <xf numFmtId="0" fontId="3" fillId="13" borderId="1" xfId="0" applyFont="1" applyFill="1" applyBorder="1" applyAlignment="1">
      <alignment horizontal="center"/>
    </xf>
    <xf numFmtId="1" fontId="3" fillId="0" borderId="1" xfId="0" applyNumberFormat="1" applyFont="1" applyBorder="1" applyAlignment="1">
      <alignment horizontal="center"/>
    </xf>
    <xf numFmtId="0" fontId="3" fillId="5" borderId="1" xfId="0" applyFont="1" applyFill="1" applyBorder="1"/>
    <xf numFmtId="0" fontId="3" fillId="20" borderId="1" xfId="0" applyFont="1" applyFill="1" applyBorder="1" applyAlignment="1">
      <alignment horizontal="center"/>
    </xf>
    <xf numFmtId="0" fontId="3" fillId="5" borderId="15" xfId="0" applyFont="1" applyFill="1" applyBorder="1" applyAlignment="1">
      <alignment horizontal="center"/>
    </xf>
    <xf numFmtId="0" fontId="3" fillId="5" borderId="4" xfId="0" applyFont="1" applyFill="1" applyBorder="1"/>
    <xf numFmtId="0" fontId="3" fillId="21" borderId="1" xfId="0" applyFont="1" applyFill="1" applyBorder="1"/>
    <xf numFmtId="0" fontId="17" fillId="0" borderId="0" xfId="0" applyFont="1"/>
    <xf numFmtId="0" fontId="3" fillId="0" borderId="16" xfId="0" applyFont="1" applyBorder="1"/>
    <xf numFmtId="0" fontId="3" fillId="18" borderId="1" xfId="0" applyFont="1" applyFill="1" applyBorder="1"/>
    <xf numFmtId="0" fontId="3" fillId="18" borderId="4" xfId="0" applyFont="1" applyFill="1" applyBorder="1"/>
    <xf numFmtId="0" fontId="16" fillId="0" borderId="1" xfId="0" applyFont="1" applyBorder="1" applyAlignment="1">
      <alignment vertical="center"/>
    </xf>
    <xf numFmtId="0" fontId="3" fillId="0" borderId="0" xfId="0" applyFont="1"/>
    <xf numFmtId="0" fontId="3" fillId="22" borderId="1" xfId="0" applyFont="1" applyFill="1" applyBorder="1" applyAlignment="1">
      <alignment horizontal="center"/>
    </xf>
    <xf numFmtId="0" fontId="3" fillId="0" borderId="0" xfId="0" applyFont="1" applyAlignment="1">
      <alignment horizontal="left" vertical="center"/>
    </xf>
    <xf numFmtId="0" fontId="3" fillId="22" borderId="3" xfId="0" applyFont="1" applyFill="1" applyBorder="1" applyAlignment="1">
      <alignment horizontal="center"/>
    </xf>
    <xf numFmtId="0" fontId="2" fillId="22" borderId="3" xfId="0" applyFont="1" applyFill="1" applyBorder="1" applyAlignment="1">
      <alignment horizontal="center" vertical="center" wrapText="1"/>
    </xf>
    <xf numFmtId="0" fontId="3" fillId="22" borderId="1" xfId="0" applyFont="1" applyFill="1" applyBorder="1"/>
    <xf numFmtId="1" fontId="16" fillId="0" borderId="1" xfId="0" applyNumberFormat="1" applyFont="1" applyBorder="1"/>
    <xf numFmtId="0" fontId="3" fillId="0" borderId="6" xfId="0" applyFont="1" applyBorder="1"/>
    <xf numFmtId="0" fontId="16" fillId="0" borderId="1" xfId="0" applyFont="1" applyBorder="1"/>
    <xf numFmtId="0" fontId="3" fillId="0" borderId="1" xfId="0" applyFont="1" applyBorder="1" applyAlignment="1">
      <alignment wrapText="1"/>
    </xf>
    <xf numFmtId="0" fontId="18" fillId="0" borderId="1" xfId="0" applyFont="1" applyBorder="1" applyAlignment="1">
      <alignment vertical="center"/>
    </xf>
    <xf numFmtId="0" fontId="3" fillId="0" borderId="14"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1" fillId="0" borderId="1" xfId="0" applyFont="1" applyBorder="1" applyAlignment="1">
      <alignment horizontal="center"/>
    </xf>
    <xf numFmtId="0" fontId="22" fillId="0" borderId="1" xfId="0" applyFont="1" applyBorder="1" applyAlignment="1">
      <alignment horizontal="center"/>
    </xf>
    <xf numFmtId="0" fontId="3" fillId="0" borderId="16" xfId="0" applyFont="1" applyBorder="1" applyAlignment="1">
      <alignment horizontal="center"/>
    </xf>
    <xf numFmtId="0" fontId="3" fillId="0" borderId="17" xfId="0" applyFont="1" applyBorder="1"/>
    <xf numFmtId="0" fontId="3" fillId="0" borderId="18" xfId="0" applyFont="1" applyBorder="1"/>
    <xf numFmtId="164" fontId="3" fillId="0" borderId="16" xfId="0" applyNumberFormat="1" applyFont="1" applyBorder="1"/>
    <xf numFmtId="0" fontId="3" fillId="22" borderId="15" xfId="0" applyFont="1" applyFill="1" applyBorder="1"/>
    <xf numFmtId="0" fontId="16" fillId="0" borderId="16" xfId="0" applyFont="1" applyBorder="1"/>
    <xf numFmtId="0" fontId="3" fillId="22" borderId="4" xfId="0" applyFont="1" applyFill="1" applyBorder="1"/>
    <xf numFmtId="0" fontId="16" fillId="0" borderId="0" xfId="0" applyFont="1"/>
    <xf numFmtId="0" fontId="3" fillId="0" borderId="0" xfId="0" applyFont="1" applyAlignment="1">
      <alignment horizontal="left" wrapText="1"/>
    </xf>
    <xf numFmtId="0" fontId="16" fillId="0" borderId="0" xfId="0" applyFont="1" applyAlignment="1">
      <alignment vertical="center"/>
    </xf>
    <xf numFmtId="164" fontId="3" fillId="0" borderId="0" xfId="0" applyNumberFormat="1" applyFont="1"/>
    <xf numFmtId="49" fontId="3" fillId="0" borderId="0" xfId="0" applyNumberFormat="1" applyFont="1" applyAlignment="1">
      <alignment horizontal="center"/>
    </xf>
    <xf numFmtId="0" fontId="3" fillId="0" borderId="0" xfId="0" applyFont="1" applyAlignment="1">
      <alignment wrapText="1"/>
    </xf>
    <xf numFmtId="0" fontId="3" fillId="16" borderId="4" xfId="0" applyFont="1" applyFill="1" applyBorder="1" applyAlignment="1">
      <alignment horizontal="center"/>
    </xf>
    <xf numFmtId="0" fontId="3" fillId="16" borderId="4" xfId="0" applyFont="1" applyFill="1" applyBorder="1" applyAlignment="1">
      <alignment horizontal="left" wrapText="1"/>
    </xf>
    <xf numFmtId="0" fontId="3" fillId="2" borderId="1" xfId="0" applyFont="1" applyFill="1" applyBorder="1" applyAlignment="1">
      <alignment horizontal="left" vertical="center"/>
    </xf>
    <xf numFmtId="49" fontId="2" fillId="23" borderId="1" xfId="0" applyNumberFormat="1" applyFont="1" applyFill="1" applyBorder="1" applyAlignment="1">
      <alignment horizontal="center" vertical="center" wrapText="1"/>
    </xf>
    <xf numFmtId="0" fontId="2" fillId="24" borderId="3" xfId="0" applyFont="1" applyFill="1" applyBorder="1"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xf>
    <xf numFmtId="0" fontId="20" fillId="0" borderId="1" xfId="0" applyFont="1" applyBorder="1" applyAlignment="1">
      <alignment horizontal="left" vertical="center"/>
    </xf>
    <xf numFmtId="0" fontId="3" fillId="25" borderId="1" xfId="0" applyFont="1" applyFill="1" applyBorder="1"/>
    <xf numFmtId="0" fontId="12" fillId="0" borderId="1" xfId="0" applyFont="1" applyBorder="1" applyAlignment="1">
      <alignment horizontal="left"/>
    </xf>
    <xf numFmtId="0" fontId="3" fillId="26" borderId="4" xfId="0" applyFont="1" applyFill="1" applyBorder="1"/>
    <xf numFmtId="0" fontId="23" fillId="0" borderId="1" xfId="0" applyFont="1" applyBorder="1" applyAlignment="1">
      <alignment horizontal="center"/>
    </xf>
    <xf numFmtId="0" fontId="23" fillId="0" borderId="0" xfId="0" applyFont="1" applyAlignment="1">
      <alignment horizontal="left"/>
    </xf>
    <xf numFmtId="0" fontId="23" fillId="0" borderId="1" xfId="0" applyFont="1" applyBorder="1"/>
    <xf numFmtId="0" fontId="24" fillId="0" borderId="1" xfId="0" applyFont="1" applyBorder="1"/>
    <xf numFmtId="164" fontId="23" fillId="0" borderId="1" xfId="0" applyNumberFormat="1" applyFont="1" applyBorder="1"/>
    <xf numFmtId="0" fontId="23" fillId="0" borderId="1" xfId="0" applyFont="1" applyBorder="1" applyAlignment="1">
      <alignment horizontal="left"/>
    </xf>
    <xf numFmtId="0" fontId="25" fillId="0" borderId="0" xfId="0" applyFont="1"/>
    <xf numFmtId="0" fontId="23" fillId="0" borderId="0" xfId="0" applyFont="1"/>
    <xf numFmtId="0" fontId="3" fillId="26" borderId="1" xfId="0" applyFont="1" applyFill="1" applyBorder="1" applyAlignment="1">
      <alignment horizontal="center"/>
    </xf>
    <xf numFmtId="0" fontId="3" fillId="26" borderId="1" xfId="0" applyFont="1" applyFill="1" applyBorder="1" applyAlignment="1">
      <alignment horizontal="left"/>
    </xf>
    <xf numFmtId="0" fontId="3" fillId="26" borderId="1" xfId="0" applyFont="1" applyFill="1" applyBorder="1"/>
    <xf numFmtId="0" fontId="3" fillId="0" borderId="16" xfId="0" applyFont="1" applyBorder="1" applyAlignment="1">
      <alignment horizontal="left"/>
    </xf>
    <xf numFmtId="0" fontId="22" fillId="0" borderId="0" xfId="0" applyFont="1" applyAlignment="1">
      <alignment horizontal="center"/>
    </xf>
    <xf numFmtId="1" fontId="3" fillId="0" borderId="0" xfId="0" applyNumberFormat="1" applyFont="1"/>
    <xf numFmtId="0" fontId="2" fillId="27" borderId="3" xfId="0" applyFont="1" applyFill="1" applyBorder="1" applyAlignment="1">
      <alignment horizontal="center" vertical="center" wrapText="1"/>
    </xf>
    <xf numFmtId="0" fontId="3" fillId="28" borderId="1" xfId="0" applyFont="1" applyFill="1" applyBorder="1"/>
    <xf numFmtId="0" fontId="3" fillId="28" borderId="1" xfId="0" applyFont="1" applyFill="1" applyBorder="1" applyAlignment="1">
      <alignment horizontal="center"/>
    </xf>
    <xf numFmtId="0" fontId="3" fillId="19" borderId="1" xfId="0" applyFont="1" applyFill="1" applyBorder="1" applyAlignment="1">
      <alignment horizontal="center"/>
    </xf>
    <xf numFmtId="0" fontId="3" fillId="19" borderId="1" xfId="0" applyFont="1" applyFill="1" applyBorder="1"/>
    <xf numFmtId="0" fontId="3" fillId="19" borderId="4" xfId="0" applyFont="1" applyFill="1" applyBorder="1"/>
    <xf numFmtId="0" fontId="3" fillId="29" borderId="1" xfId="0" applyFont="1" applyFill="1" applyBorder="1"/>
    <xf numFmtId="0" fontId="12" fillId="0" borderId="1" xfId="0" applyFont="1" applyBorder="1"/>
    <xf numFmtId="0" fontId="26" fillId="0" borderId="0" xfId="0" applyFont="1"/>
    <xf numFmtId="0" fontId="12" fillId="5" borderId="1" xfId="0" applyFont="1" applyFill="1" applyBorder="1"/>
    <xf numFmtId="166" fontId="3" fillId="0" borderId="0" xfId="0" applyNumberFormat="1" applyFont="1"/>
    <xf numFmtId="0" fontId="3" fillId="5" borderId="4" xfId="0" applyFont="1" applyFill="1" applyBorder="1" applyAlignment="1">
      <alignment horizontal="left" wrapText="1"/>
    </xf>
    <xf numFmtId="0" fontId="3" fillId="30" borderId="1" xfId="0" applyFont="1" applyFill="1" applyBorder="1"/>
    <xf numFmtId="0" fontId="12" fillId="0" borderId="14" xfId="0" applyFont="1" applyBorder="1"/>
    <xf numFmtId="0" fontId="3" fillId="31" borderId="15" xfId="0" applyFont="1" applyFill="1" applyBorder="1"/>
    <xf numFmtId="0" fontId="12" fillId="0" borderId="0" xfId="0" applyFont="1"/>
    <xf numFmtId="0" fontId="27" fillId="0" borderId="0" xfId="0" applyFont="1"/>
    <xf numFmtId="164" fontId="1" fillId="0" borderId="0" xfId="0" applyNumberFormat="1" applyFont="1"/>
    <xf numFmtId="0" fontId="28" fillId="0" borderId="0" xfId="0" applyFont="1"/>
    <xf numFmtId="49" fontId="3" fillId="0" borderId="0" xfId="0" applyNumberFormat="1" applyFont="1" applyAlignment="1">
      <alignment horizontal="left" wrapText="1"/>
    </xf>
    <xf numFmtId="0" fontId="3" fillId="0" borderId="1" xfId="0" applyFont="1" applyBorder="1" applyAlignment="1">
      <alignment horizontal="right"/>
    </xf>
    <xf numFmtId="16" fontId="3" fillId="0" borderId="1" xfId="0" applyNumberFormat="1" applyFont="1" applyBorder="1" applyAlignment="1">
      <alignment horizontal="center"/>
    </xf>
    <xf numFmtId="0" fontId="3" fillId="0" borderId="19" xfId="0" applyFont="1" applyBorder="1"/>
    <xf numFmtId="16" fontId="3" fillId="0" borderId="1" xfId="0" applyNumberFormat="1" applyFont="1" applyBorder="1"/>
    <xf numFmtId="0" fontId="3" fillId="5" borderId="1" xfId="0" applyFont="1" applyFill="1" applyBorder="1" applyAlignment="1">
      <alignment wrapText="1"/>
    </xf>
    <xf numFmtId="49" fontId="2" fillId="3" borderId="1" xfId="0" applyNumberFormat="1" applyFont="1" applyFill="1" applyBorder="1" applyAlignment="1">
      <alignment horizontal="center" vertical="center" wrapText="1"/>
    </xf>
    <xf numFmtId="0" fontId="2" fillId="24" borderId="1" xfId="0" applyFont="1" applyFill="1" applyBorder="1" applyAlignment="1">
      <alignment horizontal="center" vertical="center" wrapText="1"/>
    </xf>
    <xf numFmtId="0" fontId="2" fillId="27" borderId="1" xfId="0" applyFont="1" applyFill="1" applyBorder="1" applyAlignment="1">
      <alignment horizontal="center" vertical="center" wrapText="1"/>
    </xf>
    <xf numFmtId="49" fontId="3" fillId="0" borderId="1" xfId="0" applyNumberFormat="1" applyFont="1" applyBorder="1"/>
    <xf numFmtId="49" fontId="3" fillId="0" borderId="1" xfId="0" applyNumberFormat="1" applyFont="1" applyBorder="1" applyAlignment="1">
      <alignment horizontal="left" wrapText="1"/>
    </xf>
    <xf numFmtId="0" fontId="8" fillId="0" borderId="1" xfId="0" applyFont="1" applyBorder="1"/>
    <xf numFmtId="0" fontId="8" fillId="0" borderId="1" xfId="0" applyFont="1" applyBorder="1" applyAlignment="1">
      <alignment horizontal="left"/>
    </xf>
    <xf numFmtId="0" fontId="3" fillId="0" borderId="20" xfId="0" applyFont="1" applyBorder="1"/>
    <xf numFmtId="0" fontId="3" fillId="32" borderId="1" xfId="0" applyFont="1" applyFill="1" applyBorder="1" applyAlignment="1">
      <alignment horizontal="center"/>
    </xf>
    <xf numFmtId="0" fontId="3" fillId="0" borderId="14" xfId="0" applyFont="1" applyBorder="1" applyAlignment="1">
      <alignment horizontal="left" wrapText="1"/>
    </xf>
    <xf numFmtId="0" fontId="3" fillId="16" borderId="1" xfId="0" applyFont="1" applyFill="1" applyBorder="1"/>
    <xf numFmtId="0" fontId="3" fillId="5" borderId="1" xfId="0" applyFont="1" applyFill="1" applyBorder="1" applyAlignment="1">
      <alignment horizontal="center" wrapText="1"/>
    </xf>
    <xf numFmtId="0" fontId="3" fillId="0" borderId="14" xfId="0" applyFont="1" applyBorder="1" applyAlignment="1">
      <alignment horizontal="left"/>
    </xf>
    <xf numFmtId="49" fontId="3" fillId="0" borderId="0" xfId="0" applyNumberFormat="1" applyFont="1"/>
    <xf numFmtId="0" fontId="3" fillId="33" borderId="1" xfId="0" applyFont="1" applyFill="1" applyBorder="1" applyAlignment="1">
      <alignment horizontal="center"/>
    </xf>
    <xf numFmtId="0" fontId="3" fillId="0" borderId="7" xfId="0" applyFont="1" applyBorder="1" applyAlignment="1">
      <alignment horizontal="left"/>
    </xf>
    <xf numFmtId="0" fontId="3" fillId="6" borderId="2" xfId="0" applyFont="1" applyFill="1" applyBorder="1" applyAlignment="1">
      <alignment horizontal="center"/>
    </xf>
    <xf numFmtId="49" fontId="3" fillId="8" borderId="2" xfId="0" applyNumberFormat="1" applyFont="1" applyFill="1" applyBorder="1" applyAlignment="1">
      <alignment horizontal="left" readingOrder="1"/>
    </xf>
    <xf numFmtId="49" fontId="3" fillId="8" borderId="8" xfId="0" applyNumberFormat="1" applyFont="1" applyFill="1" applyBorder="1" applyAlignment="1">
      <alignment horizontal="left" readingOrder="1"/>
    </xf>
    <xf numFmtId="49" fontId="3" fillId="8" borderId="3" xfId="0" applyNumberFormat="1" applyFont="1" applyFill="1" applyBorder="1" applyAlignment="1">
      <alignment horizontal="left" readingOrder="1"/>
    </xf>
    <xf numFmtId="49" fontId="3" fillId="8" borderId="8" xfId="0" applyNumberFormat="1" applyFont="1" applyFill="1" applyBorder="1" applyAlignment="1">
      <alignment horizontal="center" readingOrder="1"/>
    </xf>
    <xf numFmtId="0" fontId="2" fillId="3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3" fillId="33" borderId="1" xfId="0" applyFont="1" applyFill="1" applyBorder="1" applyAlignment="1">
      <alignment horizontal="center" vertical="top" wrapText="1"/>
    </xf>
    <xf numFmtId="0" fontId="3" fillId="13" borderId="1" xfId="0" applyFont="1" applyFill="1" applyBorder="1" applyAlignment="1">
      <alignment horizontal="center" vertical="top" wrapText="1"/>
    </xf>
    <xf numFmtId="0" fontId="3" fillId="13" borderId="1" xfId="0" applyFont="1" applyFill="1" applyBorder="1" applyAlignment="1">
      <alignment horizontal="left" vertical="top" wrapText="1"/>
    </xf>
    <xf numFmtId="49" fontId="3" fillId="13" borderId="1" xfId="0" applyNumberFormat="1" applyFont="1" applyFill="1" applyBorder="1" applyAlignment="1">
      <alignment horizontal="center" vertical="top" wrapText="1"/>
    </xf>
    <xf numFmtId="0" fontId="3" fillId="13" borderId="4" xfId="0" applyFont="1" applyFill="1" applyBorder="1"/>
    <xf numFmtId="49" fontId="3" fillId="13" borderId="2" xfId="0" applyNumberFormat="1" applyFont="1" applyFill="1" applyBorder="1" applyAlignment="1">
      <alignment horizontal="left" readingOrder="1"/>
    </xf>
    <xf numFmtId="0" fontId="3" fillId="13" borderId="3" xfId="0" applyFont="1" applyFill="1" applyBorder="1" applyAlignment="1">
      <alignment horizontal="center" vertical="top" wrapText="1"/>
    </xf>
    <xf numFmtId="0" fontId="3" fillId="13" borderId="3" xfId="0" applyFont="1" applyFill="1" applyBorder="1" applyAlignment="1">
      <alignment horizontal="left" vertical="top" wrapText="1"/>
    </xf>
    <xf numFmtId="164" fontId="3" fillId="13" borderId="1" xfId="0" applyNumberFormat="1" applyFont="1" applyFill="1" applyBorder="1" applyAlignment="1">
      <alignment horizontal="left"/>
    </xf>
    <xf numFmtId="49" fontId="3" fillId="13" borderId="1" xfId="0" applyNumberFormat="1" applyFont="1" applyFill="1" applyBorder="1" applyAlignment="1">
      <alignment horizontal="left" readingOrder="1"/>
    </xf>
    <xf numFmtId="49" fontId="3" fillId="13" borderId="1" xfId="0" applyNumberFormat="1" applyFont="1" applyFill="1" applyBorder="1" applyAlignment="1">
      <alignment horizontal="left"/>
    </xf>
    <xf numFmtId="0" fontId="3" fillId="19" borderId="1" xfId="0" applyFont="1" applyFill="1" applyBorder="1" applyAlignment="1">
      <alignment horizontal="left"/>
    </xf>
    <xf numFmtId="0" fontId="8" fillId="19" borderId="1" xfId="0" applyFont="1" applyFill="1" applyBorder="1" applyAlignment="1">
      <alignment horizontal="center"/>
    </xf>
    <xf numFmtId="49" fontId="3" fillId="25" borderId="1" xfId="0" applyNumberFormat="1" applyFont="1" applyFill="1" applyBorder="1" applyAlignment="1">
      <alignment horizontal="center"/>
    </xf>
    <xf numFmtId="0" fontId="9" fillId="5" borderId="1" xfId="0" applyFont="1" applyFill="1" applyBorder="1" applyAlignment="1">
      <alignment horizontal="center"/>
    </xf>
    <xf numFmtId="164" fontId="9" fillId="5" borderId="1" xfId="0" applyNumberFormat="1" applyFont="1" applyFill="1" applyBorder="1" applyAlignment="1">
      <alignment horizontal="center"/>
    </xf>
    <xf numFmtId="0" fontId="3" fillId="29" borderId="1" xfId="0" applyFont="1" applyFill="1" applyBorder="1" applyAlignment="1">
      <alignment horizontal="left"/>
    </xf>
    <xf numFmtId="0" fontId="3" fillId="29" borderId="1" xfId="0" applyFont="1" applyFill="1" applyBorder="1" applyAlignment="1">
      <alignment horizontal="center"/>
    </xf>
    <xf numFmtId="0" fontId="8" fillId="29" borderId="1" xfId="0" applyFont="1" applyFill="1" applyBorder="1" applyAlignment="1">
      <alignment horizontal="center"/>
    </xf>
    <xf numFmtId="49" fontId="3" fillId="29" borderId="1" xfId="0" applyNumberFormat="1" applyFont="1" applyFill="1" applyBorder="1" applyAlignment="1">
      <alignment horizontal="center"/>
    </xf>
    <xf numFmtId="49" fontId="3" fillId="34" borderId="1" xfId="0" applyNumberFormat="1" applyFont="1" applyFill="1" applyBorder="1" applyAlignment="1">
      <alignment horizontal="center" vertical="top" wrapText="1"/>
    </xf>
    <xf numFmtId="0" fontId="3" fillId="34" borderId="1" xfId="0" applyFont="1" applyFill="1" applyBorder="1" applyAlignment="1">
      <alignment horizontal="center" vertical="top" wrapText="1"/>
    </xf>
    <xf numFmtId="0" fontId="3" fillId="35" borderId="1" xfId="0" applyFont="1" applyFill="1" applyBorder="1" applyAlignment="1">
      <alignment horizontal="center"/>
    </xf>
    <xf numFmtId="0" fontId="3" fillId="36" borderId="1" xfId="0" applyFont="1" applyFill="1" applyBorder="1" applyAlignment="1">
      <alignment horizontal="center"/>
    </xf>
    <xf numFmtId="49" fontId="3" fillId="34" borderId="1" xfId="0" applyNumberFormat="1" applyFont="1" applyFill="1" applyBorder="1" applyAlignment="1">
      <alignment horizontal="center"/>
    </xf>
    <xf numFmtId="49" fontId="11" fillId="9" borderId="8" xfId="0" applyNumberFormat="1" applyFont="1" applyFill="1" applyBorder="1" applyAlignment="1">
      <alignment horizontal="center" readingOrder="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xf>
    <xf numFmtId="0" fontId="2" fillId="4" borderId="5" xfId="0" applyFont="1" applyFill="1" applyBorder="1" applyAlignment="1">
      <alignment horizontal="center" vertical="center" wrapText="1"/>
    </xf>
    <xf numFmtId="0" fontId="10" fillId="0" borderId="6" xfId="0" applyFont="1" applyBorder="1"/>
    <xf numFmtId="0" fontId="3" fillId="14" borderId="5" xfId="0" applyFont="1" applyFill="1" applyBorder="1" applyAlignment="1">
      <alignment horizontal="center"/>
    </xf>
    <xf numFmtId="0" fontId="10" fillId="0" borderId="7" xfId="0" applyFont="1" applyBorder="1"/>
    <xf numFmtId="0" fontId="10" fillId="0" borderId="10" xfId="0" applyFont="1" applyBorder="1"/>
    <xf numFmtId="0" fontId="3" fillId="2" borderId="5" xfId="0" applyFont="1" applyFill="1" applyBorder="1" applyAlignment="1">
      <alignment horizontal="center"/>
    </xf>
    <xf numFmtId="0" fontId="3" fillId="6" borderId="5" xfId="0" applyFont="1" applyFill="1" applyBorder="1" applyAlignment="1">
      <alignment horizontal="center"/>
    </xf>
    <xf numFmtId="0" fontId="3" fillId="7" borderId="5" xfId="0" applyFont="1" applyFill="1" applyBorder="1" applyAlignment="1">
      <alignment horizontal="center"/>
    </xf>
    <xf numFmtId="49" fontId="3" fillId="9" borderId="9" xfId="0" applyNumberFormat="1" applyFont="1" applyFill="1" applyBorder="1" applyAlignment="1">
      <alignment horizontal="center"/>
    </xf>
    <xf numFmtId="49" fontId="11" fillId="10" borderId="5" xfId="0" applyNumberFormat="1" applyFont="1" applyFill="1" applyBorder="1" applyAlignment="1">
      <alignment horizontal="center"/>
    </xf>
    <xf numFmtId="0" fontId="11" fillId="11" borderId="5" xfId="0" applyFont="1" applyFill="1" applyBorder="1" applyAlignment="1">
      <alignment horizontal="center"/>
    </xf>
    <xf numFmtId="0" fontId="29" fillId="0" borderId="0" xfId="0" applyFont="1" applyAlignment="1">
      <alignment horizontal="center"/>
    </xf>
    <xf numFmtId="0" fontId="0" fillId="0" borderId="0" xfId="0" applyFont="1" applyAlignment="1"/>
    <xf numFmtId="0" fontId="10" fillId="0" borderId="21" xfId="0" applyFont="1" applyBorder="1"/>
    <xf numFmtId="49" fontId="11" fillId="10" borderId="5" xfId="0" applyNumberFormat="1" applyFont="1" applyFill="1" applyBorder="1" applyAlignment="1">
      <alignment horizontal="center" readingOrder="1"/>
    </xf>
    <xf numFmtId="49" fontId="11" fillId="9" borderId="5" xfId="0" applyNumberFormat="1" applyFont="1" applyFill="1" applyBorder="1" applyAlignment="1">
      <alignment horizont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mailto:mariat.orozco@fiscalia.gov.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00"/>
  <sheetViews>
    <sheetView workbookViewId="0">
      <pane xSplit="3" ySplit="2" topLeftCell="Z3" activePane="bottomRight" state="frozen"/>
      <selection pane="topRight" activeCell="D1" sqref="D1"/>
      <selection pane="bottomLeft" activeCell="A3" sqref="A3"/>
      <selection pane="bottomRight" activeCell="AB2" sqref="AB2"/>
    </sheetView>
  </sheetViews>
  <sheetFormatPr baseColWidth="10" defaultColWidth="12.5703125" defaultRowHeight="15" customHeight="1" x14ac:dyDescent="0.2"/>
  <cols>
    <col min="1" max="2" width="12.5703125" customWidth="1"/>
    <col min="3" max="3" width="8.5703125" customWidth="1"/>
    <col min="4" max="4" width="47.42578125" customWidth="1"/>
    <col min="5" max="5" width="10.140625" customWidth="1"/>
    <col min="6" max="6" width="5.85546875" customWidth="1"/>
    <col min="7" max="7" width="28.85546875" customWidth="1"/>
    <col min="8" max="8" width="24" customWidth="1"/>
    <col min="9" max="9" width="14.7109375" customWidth="1"/>
    <col min="10" max="10" width="29" customWidth="1"/>
    <col min="11" max="11" width="8.85546875" customWidth="1"/>
    <col min="12" max="12" width="16.42578125" customWidth="1"/>
    <col min="13" max="13" width="16" customWidth="1"/>
    <col min="14" max="14" width="28.28515625" customWidth="1"/>
    <col min="15" max="15" width="23.28515625" customWidth="1"/>
    <col min="16" max="16" width="14.5703125" customWidth="1"/>
    <col min="17" max="17" width="46.140625" customWidth="1"/>
    <col min="18" max="18" width="19.140625" customWidth="1"/>
    <col min="19" max="19" width="15.28515625" customWidth="1"/>
    <col min="20" max="20" width="12.85546875" customWidth="1"/>
    <col min="21" max="21" width="14.85546875" customWidth="1"/>
    <col min="22" max="22" width="15.28515625" customWidth="1"/>
    <col min="23" max="23" width="18.85546875" customWidth="1"/>
    <col min="24" max="24" width="13.42578125" customWidth="1"/>
    <col min="25" max="25" width="10.85546875" customWidth="1"/>
    <col min="26" max="26" width="11.7109375" customWidth="1"/>
    <col min="27" max="27" width="20.85546875" customWidth="1"/>
    <col min="28" max="28" width="10.42578125" customWidth="1"/>
    <col min="29" max="29" width="12.5703125" customWidth="1"/>
    <col min="30" max="36" width="11.42578125" customWidth="1"/>
    <col min="37" max="39" width="14.5703125" customWidth="1"/>
    <col min="40" max="41" width="18.42578125" customWidth="1"/>
    <col min="42" max="42" width="30" customWidth="1"/>
    <col min="43" max="44" width="22.7109375" customWidth="1"/>
    <col min="45" max="45" width="18.42578125" customWidth="1"/>
    <col min="46" max="48" width="17.140625" customWidth="1"/>
    <col min="49" max="49" width="6.85546875" customWidth="1"/>
    <col min="50" max="50" width="19.5703125" customWidth="1"/>
    <col min="51" max="54" width="19.28515625" customWidth="1"/>
    <col min="55" max="55" width="13.7109375" customWidth="1"/>
    <col min="56" max="56" width="9.7109375" customWidth="1"/>
    <col min="57" max="57" width="37.42578125" customWidth="1"/>
    <col min="58" max="58" width="17.42578125" customWidth="1"/>
    <col min="59" max="59" width="12.5703125" customWidth="1"/>
    <col min="60" max="60" width="17.42578125" customWidth="1"/>
    <col min="61" max="61" width="26.42578125" customWidth="1"/>
    <col min="62" max="63" width="10.7109375" customWidth="1"/>
    <col min="64" max="64" width="12" customWidth="1"/>
    <col min="65" max="65" width="19" customWidth="1"/>
    <col min="66" max="66" width="20.28515625" customWidth="1"/>
    <col min="67" max="68" width="10" customWidth="1"/>
  </cols>
  <sheetData>
    <row r="1" spans="1:68"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row>
    <row r="2" spans="1:68" ht="50.25" customHeight="1" x14ac:dyDescent="0.2">
      <c r="A2" s="2" t="s">
        <v>0</v>
      </c>
      <c r="B2" s="2" t="s">
        <v>1</v>
      </c>
      <c r="C2" s="2" t="s">
        <v>2</v>
      </c>
      <c r="D2" s="3" t="s">
        <v>3</v>
      </c>
      <c r="E2" s="2" t="s">
        <v>4</v>
      </c>
      <c r="F2" s="2" t="s">
        <v>5</v>
      </c>
      <c r="G2" s="4" t="s">
        <v>6</v>
      </c>
      <c r="H2" s="2" t="s">
        <v>7</v>
      </c>
      <c r="I2" s="2" t="s">
        <v>8</v>
      </c>
      <c r="J2" s="2" t="s">
        <v>9</v>
      </c>
      <c r="K2" s="5" t="s">
        <v>10</v>
      </c>
      <c r="L2" s="2" t="s">
        <v>11</v>
      </c>
      <c r="M2" s="2" t="s">
        <v>12</v>
      </c>
      <c r="N2" s="6" t="s">
        <v>13</v>
      </c>
      <c r="O2" s="7" t="s">
        <v>14</v>
      </c>
      <c r="P2" s="7" t="s">
        <v>15</v>
      </c>
      <c r="Q2" s="8" t="s">
        <v>16</v>
      </c>
      <c r="R2" s="9" t="s">
        <v>17</v>
      </c>
      <c r="S2" s="10" t="s">
        <v>18</v>
      </c>
      <c r="T2" s="10" t="s">
        <v>346</v>
      </c>
      <c r="U2" s="11" t="s">
        <v>20</v>
      </c>
      <c r="V2" s="11" t="s">
        <v>21</v>
      </c>
      <c r="W2" s="11" t="s">
        <v>22</v>
      </c>
      <c r="X2" s="11" t="s">
        <v>23</v>
      </c>
      <c r="Y2" s="11" t="s">
        <v>24</v>
      </c>
      <c r="Z2" s="11" t="s">
        <v>25</v>
      </c>
      <c r="AA2" s="12" t="s">
        <v>26</v>
      </c>
      <c r="AB2" s="13" t="s">
        <v>2619</v>
      </c>
      <c r="AC2" s="13" t="s">
        <v>28</v>
      </c>
      <c r="AD2" s="13" t="s">
        <v>29</v>
      </c>
      <c r="AE2" s="13" t="s">
        <v>30</v>
      </c>
      <c r="AF2" s="13" t="s">
        <v>31</v>
      </c>
      <c r="AG2" s="13" t="s">
        <v>350</v>
      </c>
      <c r="AH2" s="13" t="s">
        <v>33</v>
      </c>
      <c r="AI2" s="13" t="s">
        <v>34</v>
      </c>
      <c r="AJ2" s="13" t="s">
        <v>35</v>
      </c>
      <c r="AK2" s="14" t="s">
        <v>36</v>
      </c>
      <c r="AL2" s="14" t="s">
        <v>37</v>
      </c>
      <c r="AM2" s="14" t="s">
        <v>38</v>
      </c>
      <c r="AN2" s="15" t="s">
        <v>39</v>
      </c>
      <c r="AO2" s="15" t="s">
        <v>40</v>
      </c>
      <c r="AP2" s="15" t="s">
        <v>41</v>
      </c>
      <c r="AQ2" s="15" t="s">
        <v>42</v>
      </c>
      <c r="AR2" s="15" t="s">
        <v>356</v>
      </c>
      <c r="AS2" s="15" t="s">
        <v>43</v>
      </c>
      <c r="AT2" s="16" t="s">
        <v>44</v>
      </c>
      <c r="AU2" s="17" t="s">
        <v>45</v>
      </c>
      <c r="AV2" s="17" t="s">
        <v>2516</v>
      </c>
      <c r="AW2" s="17" t="s">
        <v>46</v>
      </c>
      <c r="AX2" s="2" t="s">
        <v>47</v>
      </c>
      <c r="AY2" s="2" t="s">
        <v>48</v>
      </c>
      <c r="AZ2" s="2" t="s">
        <v>49</v>
      </c>
      <c r="BA2" s="2" t="s">
        <v>50</v>
      </c>
      <c r="BB2" s="18" t="s">
        <v>51</v>
      </c>
      <c r="BC2" s="19" t="s">
        <v>52</v>
      </c>
      <c r="BD2" s="19" t="s">
        <v>53</v>
      </c>
      <c r="BE2" s="20" t="s">
        <v>54</v>
      </c>
      <c r="BF2" s="21" t="s">
        <v>55</v>
      </c>
      <c r="BG2" s="20" t="s">
        <v>56</v>
      </c>
      <c r="BH2" s="20" t="s">
        <v>57</v>
      </c>
      <c r="BI2" s="20" t="s">
        <v>58</v>
      </c>
      <c r="BJ2" s="21" t="s">
        <v>59</v>
      </c>
      <c r="BK2" s="20" t="s">
        <v>60</v>
      </c>
      <c r="BL2" s="20" t="s">
        <v>61</v>
      </c>
      <c r="BM2" s="22" t="s">
        <v>62</v>
      </c>
      <c r="BN2" s="22" t="s">
        <v>63</v>
      </c>
      <c r="BO2" s="23"/>
      <c r="BP2" s="23"/>
    </row>
    <row r="3" spans="1:68" ht="12" customHeight="1" x14ac:dyDescent="0.2">
      <c r="A3" s="1" t="s">
        <v>64</v>
      </c>
      <c r="B3" s="1" t="str">
        <f t="shared" ref="B3:B11" si="0">CONCATENATE("CIH-000", C3,"-14")</f>
        <v>CIH-0001-14</v>
      </c>
      <c r="C3" s="24">
        <v>1</v>
      </c>
      <c r="D3" s="25" t="s">
        <v>65</v>
      </c>
      <c r="E3" s="24" t="s">
        <v>66</v>
      </c>
      <c r="F3" s="24">
        <v>906</v>
      </c>
      <c r="G3" s="26" t="s">
        <v>67</v>
      </c>
      <c r="H3" s="25" t="s">
        <v>68</v>
      </c>
      <c r="I3" s="25" t="s">
        <v>69</v>
      </c>
      <c r="J3" s="25" t="s">
        <v>70</v>
      </c>
      <c r="K3" s="24">
        <v>12</v>
      </c>
      <c r="L3" s="25" t="s">
        <v>69</v>
      </c>
      <c r="M3" s="24" t="s">
        <v>71</v>
      </c>
      <c r="N3" s="27" t="s">
        <v>72</v>
      </c>
      <c r="O3" s="28" t="s">
        <v>73</v>
      </c>
      <c r="P3" s="28"/>
      <c r="Q3" s="29" t="s">
        <v>74</v>
      </c>
      <c r="R3" s="28"/>
      <c r="S3" s="30"/>
      <c r="T3" s="30"/>
      <c r="U3" s="30" t="s">
        <v>75</v>
      </c>
      <c r="V3" s="30"/>
      <c r="W3" s="30" t="s">
        <v>76</v>
      </c>
      <c r="X3" s="30"/>
      <c r="Y3" s="30" t="s">
        <v>77</v>
      </c>
      <c r="Z3" s="30"/>
      <c r="AA3" s="30" t="s">
        <v>78</v>
      </c>
      <c r="AB3" s="31"/>
      <c r="AC3" s="31" t="s">
        <v>79</v>
      </c>
      <c r="AD3" s="31" t="s">
        <v>77</v>
      </c>
      <c r="AE3" s="31"/>
      <c r="AF3" s="31"/>
      <c r="AG3" s="31"/>
      <c r="AH3" s="31"/>
      <c r="AI3" s="31"/>
      <c r="AJ3" s="31"/>
      <c r="AK3" s="31"/>
      <c r="AL3" s="31"/>
      <c r="AM3" s="31"/>
      <c r="AN3" s="31"/>
      <c r="AO3" s="31"/>
      <c r="AP3" s="31"/>
      <c r="AQ3" s="31"/>
      <c r="AR3" s="31"/>
      <c r="AS3" s="31"/>
      <c r="AT3" s="25"/>
      <c r="AU3" s="30"/>
      <c r="AV3" s="30"/>
      <c r="AW3" s="25"/>
      <c r="AX3" s="30"/>
      <c r="AY3" s="30"/>
      <c r="AZ3" s="30"/>
      <c r="BA3" s="30"/>
      <c r="BB3" s="30"/>
      <c r="BC3" s="30"/>
      <c r="BD3" s="30"/>
      <c r="BE3" s="30"/>
      <c r="BF3" s="30"/>
      <c r="BG3" s="30"/>
      <c r="BH3" s="30"/>
      <c r="BI3" s="32"/>
      <c r="BJ3" s="30"/>
      <c r="BK3" s="30"/>
      <c r="BL3" s="30"/>
      <c r="BM3" s="30"/>
      <c r="BN3" s="30"/>
      <c r="BO3" s="30"/>
      <c r="BP3" s="30"/>
    </row>
    <row r="4" spans="1:68" ht="12" customHeight="1" x14ac:dyDescent="0.2">
      <c r="A4" s="1" t="s">
        <v>80</v>
      </c>
      <c r="B4" s="1" t="str">
        <f t="shared" si="0"/>
        <v>CIH-0002-14</v>
      </c>
      <c r="C4" s="24">
        <v>2</v>
      </c>
      <c r="D4" s="25" t="s">
        <v>81</v>
      </c>
      <c r="E4" s="24" t="s">
        <v>82</v>
      </c>
      <c r="F4" s="24"/>
      <c r="G4" s="26"/>
      <c r="H4" s="25"/>
      <c r="I4" s="25"/>
      <c r="J4" s="25"/>
      <c r="K4" s="24"/>
      <c r="L4" s="25"/>
      <c r="M4" s="24"/>
      <c r="N4" s="33"/>
      <c r="O4" s="28"/>
      <c r="P4" s="28"/>
      <c r="Q4" s="29"/>
      <c r="R4" s="28"/>
      <c r="S4" s="30"/>
      <c r="T4" s="30"/>
      <c r="U4" s="30"/>
      <c r="V4" s="30"/>
      <c r="W4" s="30"/>
      <c r="X4" s="30"/>
      <c r="Y4" s="30"/>
      <c r="Z4" s="30"/>
      <c r="AA4" s="30"/>
      <c r="AB4" s="31"/>
      <c r="AC4" s="31"/>
      <c r="AD4" s="31"/>
      <c r="AE4" s="31"/>
      <c r="AF4" s="31"/>
      <c r="AG4" s="31"/>
      <c r="AH4" s="31"/>
      <c r="AI4" s="31"/>
      <c r="AJ4" s="31"/>
      <c r="AK4" s="31"/>
      <c r="AL4" s="31"/>
      <c r="AM4" s="31"/>
      <c r="AN4" s="31"/>
      <c r="AO4" s="31"/>
      <c r="AP4" s="31"/>
      <c r="AQ4" s="31"/>
      <c r="AR4" s="31"/>
      <c r="AS4" s="31"/>
      <c r="AT4" s="25"/>
      <c r="AU4" s="30"/>
      <c r="AV4" s="30"/>
      <c r="AW4" s="25"/>
      <c r="AX4" s="30"/>
      <c r="AY4" s="30"/>
      <c r="AZ4" s="30"/>
      <c r="BA4" s="30"/>
      <c r="BB4" s="30"/>
      <c r="BC4" s="30"/>
      <c r="BD4" s="30"/>
      <c r="BE4" s="30"/>
      <c r="BF4" s="30"/>
      <c r="BG4" s="30"/>
      <c r="BH4" s="30"/>
      <c r="BI4" s="32"/>
      <c r="BJ4" s="30"/>
      <c r="BK4" s="30"/>
      <c r="BL4" s="30"/>
      <c r="BM4" s="30"/>
      <c r="BN4" s="30"/>
      <c r="BO4" s="30"/>
      <c r="BP4" s="30"/>
    </row>
    <row r="5" spans="1:68" ht="12" customHeight="1" x14ac:dyDescent="0.2">
      <c r="A5" s="1" t="s">
        <v>83</v>
      </c>
      <c r="B5" s="1" t="str">
        <f t="shared" si="0"/>
        <v>CIH-0003-14</v>
      </c>
      <c r="C5" s="24">
        <v>3</v>
      </c>
      <c r="D5" s="25" t="s">
        <v>84</v>
      </c>
      <c r="E5" s="24" t="s">
        <v>66</v>
      </c>
      <c r="F5" s="24">
        <v>906</v>
      </c>
      <c r="G5" s="26" t="s">
        <v>85</v>
      </c>
      <c r="H5" s="25" t="s">
        <v>86</v>
      </c>
      <c r="I5" s="25" t="s">
        <v>87</v>
      </c>
      <c r="J5" s="25" t="s">
        <v>88</v>
      </c>
      <c r="K5" s="24">
        <v>125</v>
      </c>
      <c r="L5" s="25" t="s">
        <v>89</v>
      </c>
      <c r="M5" s="24" t="s">
        <v>90</v>
      </c>
      <c r="N5" s="34" t="s">
        <v>91</v>
      </c>
      <c r="O5" s="28" t="s">
        <v>92</v>
      </c>
      <c r="P5" s="28"/>
      <c r="Q5" s="29" t="s">
        <v>93</v>
      </c>
      <c r="R5" s="28"/>
      <c r="S5" s="30"/>
      <c r="T5" s="30"/>
      <c r="U5" s="30" t="s">
        <v>94</v>
      </c>
      <c r="V5" s="30"/>
      <c r="W5" s="30" t="s">
        <v>95</v>
      </c>
      <c r="X5" s="30"/>
      <c r="Y5" s="30" t="s">
        <v>96</v>
      </c>
      <c r="Z5" s="30"/>
      <c r="AA5" s="30" t="s">
        <v>78</v>
      </c>
      <c r="AB5" s="31"/>
      <c r="AC5" s="31" t="s">
        <v>97</v>
      </c>
      <c r="AD5" s="31"/>
      <c r="AE5" s="31"/>
      <c r="AF5" s="31"/>
      <c r="AG5" s="31"/>
      <c r="AH5" s="31"/>
      <c r="AI5" s="31"/>
      <c r="AJ5" s="31"/>
      <c r="AK5" s="31"/>
      <c r="AL5" s="31"/>
      <c r="AM5" s="31"/>
      <c r="AN5" s="35" t="s">
        <v>98</v>
      </c>
      <c r="AO5" s="35" t="s">
        <v>92</v>
      </c>
      <c r="AP5" s="35" t="s">
        <v>99</v>
      </c>
      <c r="AQ5" s="35" t="s">
        <v>100</v>
      </c>
      <c r="AR5" s="31"/>
      <c r="AS5" s="35" t="s">
        <v>101</v>
      </c>
      <c r="AT5" s="25"/>
      <c r="AU5" s="30"/>
      <c r="AV5" s="30"/>
      <c r="AW5" s="25"/>
      <c r="AX5" s="30"/>
      <c r="AY5" s="30"/>
      <c r="AZ5" s="30"/>
      <c r="BA5" s="30"/>
      <c r="BB5" s="30" t="s">
        <v>102</v>
      </c>
      <c r="BC5" s="30" t="s">
        <v>103</v>
      </c>
      <c r="BD5" s="30"/>
      <c r="BE5" s="30"/>
      <c r="BF5" s="30"/>
      <c r="BG5" s="30"/>
      <c r="BH5" s="30"/>
      <c r="BI5" s="32"/>
      <c r="BJ5" s="30"/>
      <c r="BK5" s="30"/>
      <c r="BL5" s="30"/>
      <c r="BM5" s="30"/>
      <c r="BN5" s="30"/>
      <c r="BO5" s="30"/>
      <c r="BP5" s="30"/>
    </row>
    <row r="6" spans="1:68" ht="12" customHeight="1" x14ac:dyDescent="0.2">
      <c r="A6" s="1" t="s">
        <v>104</v>
      </c>
      <c r="B6" s="1" t="str">
        <f t="shared" si="0"/>
        <v>CIH-0004-14</v>
      </c>
      <c r="C6" s="24">
        <v>4</v>
      </c>
      <c r="D6" s="36" t="s">
        <v>105</v>
      </c>
      <c r="E6" s="24" t="s">
        <v>66</v>
      </c>
      <c r="F6" s="24">
        <v>906</v>
      </c>
      <c r="G6" s="26" t="s">
        <v>106</v>
      </c>
      <c r="H6" s="25" t="s">
        <v>107</v>
      </c>
      <c r="I6" s="25" t="s">
        <v>87</v>
      </c>
      <c r="J6" s="25" t="s">
        <v>108</v>
      </c>
      <c r="K6" s="24">
        <v>143</v>
      </c>
      <c r="L6" s="25" t="s">
        <v>107</v>
      </c>
      <c r="M6" s="24"/>
      <c r="N6" s="33" t="s">
        <v>109</v>
      </c>
      <c r="O6" s="28" t="s">
        <v>73</v>
      </c>
      <c r="P6" s="28"/>
      <c r="Q6" s="29" t="s">
        <v>110</v>
      </c>
      <c r="R6" s="28"/>
      <c r="S6" s="30"/>
      <c r="T6" s="30"/>
      <c r="U6" s="30" t="s">
        <v>75</v>
      </c>
      <c r="V6" s="30"/>
      <c r="W6" s="30" t="s">
        <v>111</v>
      </c>
      <c r="X6" s="30"/>
      <c r="Y6" s="30" t="s">
        <v>96</v>
      </c>
      <c r="Z6" s="30"/>
      <c r="AA6" s="30" t="s">
        <v>78</v>
      </c>
      <c r="AB6" s="31"/>
      <c r="AC6" s="31" t="s">
        <v>97</v>
      </c>
      <c r="AD6" s="31" t="s">
        <v>77</v>
      </c>
      <c r="AE6" s="31"/>
      <c r="AF6" s="31"/>
      <c r="AG6" s="31"/>
      <c r="AH6" s="31"/>
      <c r="AI6" s="31"/>
      <c r="AJ6" s="31"/>
      <c r="AK6" s="31" t="s">
        <v>112</v>
      </c>
      <c r="AL6" s="31" t="s">
        <v>113</v>
      </c>
      <c r="AM6" s="31" t="s">
        <v>114</v>
      </c>
      <c r="AN6" s="31"/>
      <c r="AO6" s="31"/>
      <c r="AP6" s="31"/>
      <c r="AQ6" s="31"/>
      <c r="AR6" s="31"/>
      <c r="AS6" s="31"/>
      <c r="AT6" s="37">
        <v>42256</v>
      </c>
      <c r="AU6" s="30"/>
      <c r="AV6" s="30" t="s">
        <v>115</v>
      </c>
      <c r="AW6" s="25">
        <v>2015</v>
      </c>
      <c r="AX6" s="30"/>
      <c r="AY6" s="30"/>
      <c r="AZ6" s="30"/>
      <c r="BA6" s="30"/>
      <c r="BB6" s="30"/>
      <c r="BC6" s="30"/>
      <c r="BD6" s="30"/>
      <c r="BE6" s="30"/>
      <c r="BF6" s="30"/>
      <c r="BG6" s="30"/>
      <c r="BH6" s="30"/>
      <c r="BI6" s="32"/>
      <c r="BJ6" s="30"/>
      <c r="BK6" s="30"/>
      <c r="BL6" s="30"/>
      <c r="BM6" s="30"/>
      <c r="BN6" s="30"/>
      <c r="BO6" s="30"/>
      <c r="BP6" s="30"/>
    </row>
    <row r="7" spans="1:68" ht="12" customHeight="1" x14ac:dyDescent="0.2">
      <c r="A7" s="1" t="s">
        <v>116</v>
      </c>
      <c r="B7" s="1" t="str">
        <f t="shared" si="0"/>
        <v>CIH-0005-14</v>
      </c>
      <c r="C7" s="24">
        <v>5</v>
      </c>
      <c r="D7" s="36" t="s">
        <v>117</v>
      </c>
      <c r="E7" s="24" t="s">
        <v>82</v>
      </c>
      <c r="F7" s="24"/>
      <c r="G7" s="26"/>
      <c r="H7" s="25"/>
      <c r="I7" s="25"/>
      <c r="J7" s="25"/>
      <c r="K7" s="24"/>
      <c r="L7" s="25"/>
      <c r="M7" s="24"/>
      <c r="N7" s="33"/>
      <c r="O7" s="28"/>
      <c r="P7" s="28"/>
      <c r="Q7" s="29"/>
      <c r="R7" s="28"/>
      <c r="S7" s="30"/>
      <c r="T7" s="30"/>
      <c r="U7" s="30"/>
      <c r="V7" s="30"/>
      <c r="W7" s="30"/>
      <c r="X7" s="30"/>
      <c r="Y7" s="30"/>
      <c r="Z7" s="30"/>
      <c r="AA7" s="30"/>
      <c r="AB7" s="31"/>
      <c r="AC7" s="31"/>
      <c r="AD7" s="31"/>
      <c r="AE7" s="31"/>
      <c r="AF7" s="31"/>
      <c r="AG7" s="31"/>
      <c r="AH7" s="31"/>
      <c r="AI7" s="31"/>
      <c r="AJ7" s="31"/>
      <c r="AK7" s="31"/>
      <c r="AL7" s="31"/>
      <c r="AM7" s="31"/>
      <c r="AN7" s="31"/>
      <c r="AO7" s="31"/>
      <c r="AP7" s="31"/>
      <c r="AQ7" s="31"/>
      <c r="AR7" s="31"/>
      <c r="AS7" s="31"/>
      <c r="AT7" s="25"/>
      <c r="AU7" s="30"/>
      <c r="AV7" s="30"/>
      <c r="AW7" s="25"/>
      <c r="AX7" s="30"/>
      <c r="AY7" s="30"/>
      <c r="AZ7" s="30"/>
      <c r="BA7" s="30"/>
      <c r="BB7" s="30"/>
      <c r="BC7" s="30"/>
      <c r="BD7" s="30"/>
      <c r="BE7" s="30"/>
      <c r="BF7" s="30"/>
      <c r="BG7" s="30"/>
      <c r="BH7" s="30"/>
      <c r="BI7" s="32"/>
      <c r="BJ7" s="30"/>
      <c r="BK7" s="30"/>
      <c r="BL7" s="30"/>
      <c r="BM7" s="30"/>
      <c r="BN7" s="30"/>
      <c r="BO7" s="30"/>
      <c r="BP7" s="30"/>
    </row>
    <row r="8" spans="1:68" ht="12" customHeight="1" x14ac:dyDescent="0.2">
      <c r="A8" s="1" t="s">
        <v>118</v>
      </c>
      <c r="B8" s="1" t="str">
        <f t="shared" si="0"/>
        <v>CIH-0006-14</v>
      </c>
      <c r="C8" s="24">
        <v>6</v>
      </c>
      <c r="D8" s="25" t="s">
        <v>119</v>
      </c>
      <c r="E8" s="24" t="s">
        <v>66</v>
      </c>
      <c r="F8" s="24">
        <v>600</v>
      </c>
      <c r="G8" s="26" t="s">
        <v>120</v>
      </c>
      <c r="H8" s="36" t="s">
        <v>121</v>
      </c>
      <c r="I8" s="25" t="s">
        <v>87</v>
      </c>
      <c r="J8" s="25" t="s">
        <v>122</v>
      </c>
      <c r="K8" s="24">
        <v>46</v>
      </c>
      <c r="L8" s="25" t="s">
        <v>123</v>
      </c>
      <c r="M8" s="24" t="s">
        <v>124</v>
      </c>
      <c r="N8" s="33" t="s">
        <v>125</v>
      </c>
      <c r="O8" s="28" t="s">
        <v>73</v>
      </c>
      <c r="P8" s="28"/>
      <c r="Q8" s="29"/>
      <c r="R8" s="28">
        <v>4082</v>
      </c>
      <c r="S8" s="30"/>
      <c r="T8" s="30"/>
      <c r="U8" s="30" t="s">
        <v>94</v>
      </c>
      <c r="V8" s="30">
        <v>5278865</v>
      </c>
      <c r="W8" s="30" t="s">
        <v>95</v>
      </c>
      <c r="X8" s="30">
        <v>5279948</v>
      </c>
      <c r="Y8" s="30" t="s">
        <v>96</v>
      </c>
      <c r="Z8" s="30">
        <v>5278860</v>
      </c>
      <c r="AA8" s="38">
        <v>42209</v>
      </c>
      <c r="AB8" s="31"/>
      <c r="AC8" s="31" t="s">
        <v>79</v>
      </c>
      <c r="AD8" s="31"/>
      <c r="AE8" s="31" t="s">
        <v>126</v>
      </c>
      <c r="AF8" s="31"/>
      <c r="AG8" s="31"/>
      <c r="AH8" s="31"/>
      <c r="AI8" s="31"/>
      <c r="AJ8" s="31"/>
      <c r="AK8" s="31"/>
      <c r="AL8" s="31"/>
      <c r="AM8" s="31"/>
      <c r="AN8" s="31"/>
      <c r="AO8" s="31"/>
      <c r="AP8" s="31"/>
      <c r="AQ8" s="31"/>
      <c r="AR8" s="31"/>
      <c r="AS8" s="31"/>
      <c r="AT8" s="37">
        <v>42297</v>
      </c>
      <c r="AU8" s="30"/>
      <c r="AV8" s="30" t="s">
        <v>127</v>
      </c>
      <c r="AW8" s="25">
        <v>2015</v>
      </c>
      <c r="AX8" s="30"/>
      <c r="AY8" s="30"/>
      <c r="AZ8" s="30"/>
      <c r="BA8" s="30"/>
      <c r="BB8" s="30"/>
      <c r="BC8" s="30"/>
      <c r="BD8" s="30"/>
      <c r="BE8" s="30"/>
      <c r="BF8" s="30"/>
      <c r="BG8" s="30"/>
      <c r="BH8" s="30"/>
      <c r="BI8" s="32"/>
      <c r="BJ8" s="30"/>
      <c r="BK8" s="30"/>
      <c r="BL8" s="30"/>
      <c r="BM8" s="30"/>
      <c r="BN8" s="30"/>
      <c r="BO8" s="30"/>
      <c r="BP8" s="30"/>
    </row>
    <row r="9" spans="1:68" ht="12" customHeight="1" x14ac:dyDescent="0.2">
      <c r="A9" s="1" t="s">
        <v>128</v>
      </c>
      <c r="B9" s="1" t="str">
        <f t="shared" si="0"/>
        <v>CIH-0007-14</v>
      </c>
      <c r="C9" s="24">
        <v>7</v>
      </c>
      <c r="D9" s="25" t="s">
        <v>129</v>
      </c>
      <c r="E9" s="24" t="s">
        <v>66</v>
      </c>
      <c r="F9" s="24">
        <v>975</v>
      </c>
      <c r="G9" s="26" t="s">
        <v>130</v>
      </c>
      <c r="H9" s="25" t="s">
        <v>131</v>
      </c>
      <c r="I9" s="25" t="s">
        <v>87</v>
      </c>
      <c r="J9" s="25" t="s">
        <v>122</v>
      </c>
      <c r="K9" s="24">
        <v>91</v>
      </c>
      <c r="L9" s="25" t="s">
        <v>89</v>
      </c>
      <c r="M9" s="24" t="s">
        <v>132</v>
      </c>
      <c r="N9" s="33" t="s">
        <v>125</v>
      </c>
      <c r="O9" s="28" t="s">
        <v>73</v>
      </c>
      <c r="P9" s="28"/>
      <c r="Q9" s="39" t="s">
        <v>133</v>
      </c>
      <c r="R9" s="28">
        <v>195</v>
      </c>
      <c r="S9" s="30"/>
      <c r="T9" s="30"/>
      <c r="U9" s="30" t="s">
        <v>94</v>
      </c>
      <c r="V9" s="30">
        <v>5290393</v>
      </c>
      <c r="W9" s="30" t="s">
        <v>95</v>
      </c>
      <c r="X9" s="30">
        <v>5283346</v>
      </c>
      <c r="Y9" s="30" t="s">
        <v>96</v>
      </c>
      <c r="Z9" s="30">
        <v>5286230</v>
      </c>
      <c r="AA9" s="38">
        <v>42241</v>
      </c>
      <c r="AB9" s="31"/>
      <c r="AC9" s="31" t="s">
        <v>79</v>
      </c>
      <c r="AD9" s="31"/>
      <c r="AE9" s="31" t="s">
        <v>134</v>
      </c>
      <c r="AF9" s="31"/>
      <c r="AG9" s="31"/>
      <c r="AH9" s="31"/>
      <c r="AI9" s="31"/>
      <c r="AJ9" s="31"/>
      <c r="AK9" s="31" t="s">
        <v>135</v>
      </c>
      <c r="AL9" s="31" t="s">
        <v>136</v>
      </c>
      <c r="AM9" s="31" t="s">
        <v>114</v>
      </c>
      <c r="AN9" s="31"/>
      <c r="AO9" s="31"/>
      <c r="AP9" s="31"/>
      <c r="AQ9" s="31"/>
      <c r="AR9" s="31"/>
      <c r="AS9" s="31"/>
      <c r="AT9" s="37">
        <v>42617</v>
      </c>
      <c r="AU9" s="30"/>
      <c r="AV9" s="30" t="s">
        <v>137</v>
      </c>
      <c r="AW9" s="25">
        <v>2016</v>
      </c>
      <c r="AX9" s="30"/>
      <c r="AY9" s="30"/>
      <c r="AZ9" s="30"/>
      <c r="BA9" s="30"/>
      <c r="BB9" s="30"/>
      <c r="BC9" s="30"/>
      <c r="BD9" s="30"/>
      <c r="BE9" s="30"/>
      <c r="BF9" s="30"/>
      <c r="BG9" s="30"/>
      <c r="BH9" s="30"/>
      <c r="BI9" s="32"/>
      <c r="BJ9" s="30"/>
      <c r="BK9" s="30"/>
      <c r="BL9" s="30"/>
      <c r="BM9" s="30"/>
      <c r="BN9" s="30"/>
      <c r="BO9" s="30"/>
      <c r="BP9" s="30"/>
    </row>
    <row r="10" spans="1:68" ht="12" customHeight="1" x14ac:dyDescent="0.2">
      <c r="A10" s="1" t="s">
        <v>138</v>
      </c>
      <c r="B10" s="1" t="str">
        <f t="shared" si="0"/>
        <v>CIH-0008-14</v>
      </c>
      <c r="C10" s="24">
        <v>8</v>
      </c>
      <c r="D10" s="25" t="s">
        <v>139</v>
      </c>
      <c r="E10" s="24" t="s">
        <v>140</v>
      </c>
      <c r="F10" s="40"/>
      <c r="G10" s="26" t="s">
        <v>141</v>
      </c>
      <c r="H10" s="25" t="s">
        <v>142</v>
      </c>
      <c r="I10" s="25" t="s">
        <v>87</v>
      </c>
      <c r="J10" s="25" t="s">
        <v>122</v>
      </c>
      <c r="K10" s="24">
        <v>91</v>
      </c>
      <c r="L10" s="25" t="s">
        <v>89</v>
      </c>
      <c r="M10" s="24" t="s">
        <v>132</v>
      </c>
      <c r="N10" s="33"/>
      <c r="O10" s="28" t="s">
        <v>143</v>
      </c>
      <c r="P10" s="28"/>
      <c r="Q10" s="29" t="s">
        <v>144</v>
      </c>
      <c r="R10" s="28"/>
      <c r="S10" s="30"/>
      <c r="T10" s="30"/>
      <c r="U10" s="30" t="s">
        <v>75</v>
      </c>
      <c r="V10" s="30"/>
      <c r="W10" s="30" t="s">
        <v>145</v>
      </c>
      <c r="X10" s="30"/>
      <c r="Y10" s="30" t="s">
        <v>145</v>
      </c>
      <c r="Z10" s="30"/>
      <c r="AA10" s="30" t="s">
        <v>78</v>
      </c>
      <c r="AB10" s="31"/>
      <c r="AC10" s="31"/>
      <c r="AD10" s="31"/>
      <c r="AE10" s="31"/>
      <c r="AF10" s="31"/>
      <c r="AG10" s="31"/>
      <c r="AH10" s="31"/>
      <c r="AI10" s="31"/>
      <c r="AJ10" s="31"/>
      <c r="AK10" s="31"/>
      <c r="AL10" s="31"/>
      <c r="AM10" s="31"/>
      <c r="AN10" s="31"/>
      <c r="AO10" s="31"/>
      <c r="AP10" s="31"/>
      <c r="AQ10" s="31"/>
      <c r="AR10" s="31"/>
      <c r="AS10" s="31"/>
      <c r="AT10" s="25"/>
      <c r="AU10" s="30"/>
      <c r="AV10" s="30"/>
      <c r="AW10" s="25"/>
      <c r="AX10" s="30"/>
      <c r="AY10" s="30"/>
      <c r="AZ10" s="30"/>
      <c r="BA10" s="30"/>
      <c r="BB10" s="30"/>
      <c r="BC10" s="30"/>
      <c r="BD10" s="30"/>
      <c r="BE10" s="30"/>
      <c r="BF10" s="30"/>
      <c r="BG10" s="30"/>
      <c r="BH10" s="30"/>
      <c r="BI10" s="32"/>
      <c r="BJ10" s="30"/>
      <c r="BK10" s="30"/>
      <c r="BL10" s="30"/>
      <c r="BM10" s="30"/>
      <c r="BN10" s="30"/>
      <c r="BO10" s="30"/>
      <c r="BP10" s="30"/>
    </row>
    <row r="11" spans="1:68" ht="12" customHeight="1" x14ac:dyDescent="0.2">
      <c r="A11" s="1" t="s">
        <v>146</v>
      </c>
      <c r="B11" s="1" t="str">
        <f t="shared" si="0"/>
        <v>CIH-0009-14</v>
      </c>
      <c r="C11" s="24">
        <v>9</v>
      </c>
      <c r="D11" s="25" t="s">
        <v>139</v>
      </c>
      <c r="E11" s="24" t="s">
        <v>140</v>
      </c>
      <c r="F11" s="24"/>
      <c r="G11" s="26"/>
      <c r="H11" s="25"/>
      <c r="I11" s="25"/>
      <c r="J11" s="25"/>
      <c r="K11" s="24"/>
      <c r="L11" s="25"/>
      <c r="M11" s="24"/>
      <c r="N11" s="33"/>
      <c r="O11" s="28" t="s">
        <v>143</v>
      </c>
      <c r="P11" s="28"/>
      <c r="Q11" s="29" t="s">
        <v>144</v>
      </c>
      <c r="R11" s="28"/>
      <c r="S11" s="30"/>
      <c r="T11" s="30"/>
      <c r="U11" s="30" t="s">
        <v>75</v>
      </c>
      <c r="V11" s="30"/>
      <c r="W11" s="30" t="s">
        <v>145</v>
      </c>
      <c r="X11" s="30"/>
      <c r="Y11" s="30" t="s">
        <v>145</v>
      </c>
      <c r="Z11" s="30"/>
      <c r="AA11" s="30" t="s">
        <v>78</v>
      </c>
      <c r="AB11" s="31"/>
      <c r="AC11" s="31"/>
      <c r="AD11" s="31"/>
      <c r="AE11" s="31"/>
      <c r="AF11" s="31"/>
      <c r="AG11" s="31"/>
      <c r="AH11" s="31"/>
      <c r="AI11" s="31"/>
      <c r="AJ11" s="31"/>
      <c r="AK11" s="31"/>
      <c r="AL11" s="31"/>
      <c r="AM11" s="31"/>
      <c r="AN11" s="31"/>
      <c r="AO11" s="31"/>
      <c r="AP11" s="31"/>
      <c r="AQ11" s="31"/>
      <c r="AR11" s="31"/>
      <c r="AS11" s="31"/>
      <c r="AT11" s="25"/>
      <c r="AU11" s="30"/>
      <c r="AV11" s="30"/>
      <c r="AW11" s="25"/>
      <c r="AX11" s="30"/>
      <c r="AY11" s="30"/>
      <c r="AZ11" s="30"/>
      <c r="BA11" s="30"/>
      <c r="BB11" s="30"/>
      <c r="BC11" s="30"/>
      <c r="BD11" s="30"/>
      <c r="BE11" s="30"/>
      <c r="BF11" s="30"/>
      <c r="BG11" s="30"/>
      <c r="BH11" s="30"/>
      <c r="BI11" s="32"/>
      <c r="BJ11" s="30"/>
      <c r="BK11" s="30"/>
      <c r="BL11" s="30"/>
      <c r="BM11" s="30"/>
      <c r="BN11" s="30"/>
      <c r="BO11" s="30"/>
      <c r="BP11" s="30"/>
    </row>
    <row r="12" spans="1:68" ht="12" customHeight="1" x14ac:dyDescent="0.2">
      <c r="A12" s="1" t="s">
        <v>147</v>
      </c>
      <c r="B12" s="1" t="str">
        <f t="shared" ref="B12:B38" si="1">CONCATENATE("CIH-00", C12,"-14")</f>
        <v>CIH-0010-14</v>
      </c>
      <c r="C12" s="24">
        <v>10</v>
      </c>
      <c r="D12" s="25" t="s">
        <v>148</v>
      </c>
      <c r="E12" s="24" t="s">
        <v>82</v>
      </c>
      <c r="F12" s="24"/>
      <c r="G12" s="26" t="s">
        <v>120</v>
      </c>
      <c r="H12" s="36" t="s">
        <v>121</v>
      </c>
      <c r="I12" s="25" t="s">
        <v>87</v>
      </c>
      <c r="J12" s="25" t="s">
        <v>122</v>
      </c>
      <c r="K12" s="24">
        <v>46</v>
      </c>
      <c r="L12" s="25" t="s">
        <v>123</v>
      </c>
      <c r="M12" s="24" t="s">
        <v>124</v>
      </c>
      <c r="N12" s="33" t="s">
        <v>125</v>
      </c>
      <c r="O12" s="28"/>
      <c r="P12" s="28"/>
      <c r="Q12" s="29"/>
      <c r="R12" s="28"/>
      <c r="S12" s="30"/>
      <c r="T12" s="30"/>
      <c r="U12" s="30"/>
      <c r="V12" s="30"/>
      <c r="W12" s="30"/>
      <c r="X12" s="30"/>
      <c r="Y12" s="30"/>
      <c r="Z12" s="30"/>
      <c r="AA12" s="30"/>
      <c r="AB12" s="31"/>
      <c r="AC12" s="31"/>
      <c r="AD12" s="31"/>
      <c r="AE12" s="31"/>
      <c r="AF12" s="31"/>
      <c r="AG12" s="31"/>
      <c r="AH12" s="31"/>
      <c r="AI12" s="31"/>
      <c r="AJ12" s="31"/>
      <c r="AK12" s="31"/>
      <c r="AL12" s="31"/>
      <c r="AM12" s="31"/>
      <c r="AN12" s="31"/>
      <c r="AO12" s="31"/>
      <c r="AP12" s="31"/>
      <c r="AQ12" s="31"/>
      <c r="AR12" s="31"/>
      <c r="AS12" s="31"/>
      <c r="AT12" s="25"/>
      <c r="AU12" s="30"/>
      <c r="AV12" s="30"/>
      <c r="AW12" s="25"/>
      <c r="AX12" s="30"/>
      <c r="AY12" s="30"/>
      <c r="AZ12" s="30"/>
      <c r="BA12" s="30"/>
      <c r="BB12" s="30"/>
      <c r="BC12" s="30"/>
      <c r="BD12" s="30"/>
      <c r="BE12" s="30"/>
      <c r="BF12" s="30"/>
      <c r="BG12" s="30"/>
      <c r="BH12" s="30"/>
      <c r="BI12" s="32"/>
      <c r="BJ12" s="30"/>
      <c r="BK12" s="30"/>
      <c r="BL12" s="30"/>
      <c r="BM12" s="30"/>
      <c r="BN12" s="30"/>
      <c r="BO12" s="30"/>
      <c r="BP12" s="30"/>
    </row>
    <row r="13" spans="1:68" ht="12" customHeight="1" x14ac:dyDescent="0.2">
      <c r="A13" s="1" t="s">
        <v>149</v>
      </c>
      <c r="B13" s="1" t="str">
        <f t="shared" si="1"/>
        <v>CIH-0011-14</v>
      </c>
      <c r="C13" s="24">
        <v>11</v>
      </c>
      <c r="D13" s="25" t="s">
        <v>150</v>
      </c>
      <c r="E13" s="24" t="s">
        <v>66</v>
      </c>
      <c r="F13" s="24">
        <v>975</v>
      </c>
      <c r="G13" s="26" t="s">
        <v>151</v>
      </c>
      <c r="H13" s="25" t="s">
        <v>152</v>
      </c>
      <c r="I13" s="25" t="s">
        <v>87</v>
      </c>
      <c r="J13" s="25" t="s">
        <v>122</v>
      </c>
      <c r="K13" s="24">
        <v>91</v>
      </c>
      <c r="L13" s="25" t="s">
        <v>89</v>
      </c>
      <c r="M13" s="24" t="s">
        <v>132</v>
      </c>
      <c r="N13" s="33" t="s">
        <v>153</v>
      </c>
      <c r="O13" s="28" t="s">
        <v>154</v>
      </c>
      <c r="P13" s="28"/>
      <c r="Q13" s="41" t="s">
        <v>155</v>
      </c>
      <c r="R13" s="28">
        <v>198</v>
      </c>
      <c r="S13" s="30"/>
      <c r="T13" s="30"/>
      <c r="U13" s="30" t="s">
        <v>75</v>
      </c>
      <c r="V13" s="30"/>
      <c r="W13" s="30" t="s">
        <v>95</v>
      </c>
      <c r="X13" s="30">
        <v>5284808</v>
      </c>
      <c r="Y13" s="30" t="s">
        <v>77</v>
      </c>
      <c r="Z13" s="30"/>
      <c r="AA13" s="38">
        <v>42249</v>
      </c>
      <c r="AB13" s="31"/>
      <c r="AC13" s="31" t="s">
        <v>79</v>
      </c>
      <c r="AD13" s="31"/>
      <c r="AE13" s="31" t="s">
        <v>156</v>
      </c>
      <c r="AF13" s="31"/>
      <c r="AG13" s="31" t="s">
        <v>157</v>
      </c>
      <c r="AH13" s="31"/>
      <c r="AI13" s="31"/>
      <c r="AJ13" s="31" t="s">
        <v>158</v>
      </c>
      <c r="AK13" s="31" t="s">
        <v>159</v>
      </c>
      <c r="AL13" s="31" t="s">
        <v>160</v>
      </c>
      <c r="AM13" s="31" t="s">
        <v>114</v>
      </c>
      <c r="AN13" s="31"/>
      <c r="AO13" s="31"/>
      <c r="AP13" s="31"/>
      <c r="AQ13" s="31"/>
      <c r="AR13" s="31"/>
      <c r="AS13" s="31"/>
      <c r="AT13" s="25"/>
      <c r="AU13" s="30"/>
      <c r="AV13" s="30"/>
      <c r="AW13" s="25"/>
      <c r="AX13" s="30"/>
      <c r="AY13" s="30"/>
      <c r="AZ13" s="30"/>
      <c r="BA13" s="30"/>
      <c r="BB13" s="30"/>
      <c r="BC13" s="30"/>
      <c r="BD13" s="30"/>
      <c r="BE13" s="30"/>
      <c r="BF13" s="30"/>
      <c r="BG13" s="30"/>
      <c r="BH13" s="30"/>
      <c r="BI13" s="32"/>
      <c r="BJ13" s="30"/>
      <c r="BK13" s="30"/>
      <c r="BL13" s="30"/>
      <c r="BM13" s="30"/>
      <c r="BN13" s="30"/>
      <c r="BO13" s="30"/>
      <c r="BP13" s="30"/>
    </row>
    <row r="14" spans="1:68" ht="12" customHeight="1" x14ac:dyDescent="0.2">
      <c r="A14" s="1" t="s">
        <v>161</v>
      </c>
      <c r="B14" s="1" t="str">
        <f t="shared" si="1"/>
        <v>CIH-0012-14</v>
      </c>
      <c r="C14" s="24">
        <v>12</v>
      </c>
      <c r="D14" s="25" t="s">
        <v>150</v>
      </c>
      <c r="E14" s="24" t="s">
        <v>66</v>
      </c>
      <c r="F14" s="24">
        <v>975</v>
      </c>
      <c r="G14" s="26" t="s">
        <v>151</v>
      </c>
      <c r="H14" s="25" t="s">
        <v>152</v>
      </c>
      <c r="I14" s="25" t="s">
        <v>87</v>
      </c>
      <c r="J14" s="25" t="s">
        <v>122</v>
      </c>
      <c r="K14" s="24">
        <v>91</v>
      </c>
      <c r="L14" s="25" t="s">
        <v>89</v>
      </c>
      <c r="M14" s="24" t="s">
        <v>132</v>
      </c>
      <c r="N14" s="33" t="s">
        <v>162</v>
      </c>
      <c r="O14" s="28" t="s">
        <v>154</v>
      </c>
      <c r="P14" s="28"/>
      <c r="Q14" s="29"/>
      <c r="R14" s="28">
        <v>197</v>
      </c>
      <c r="S14" s="30"/>
      <c r="T14" s="30"/>
      <c r="U14" s="30" t="s">
        <v>75</v>
      </c>
      <c r="V14" s="30"/>
      <c r="W14" s="30" t="s">
        <v>111</v>
      </c>
      <c r="X14" s="30">
        <v>5286221</v>
      </c>
      <c r="Y14" s="30" t="s">
        <v>77</v>
      </c>
      <c r="Z14" s="30"/>
      <c r="AA14" s="38">
        <v>42258</v>
      </c>
      <c r="AB14" s="31"/>
      <c r="AC14" s="31" t="s">
        <v>79</v>
      </c>
      <c r="AD14" s="31"/>
      <c r="AE14" s="31" t="s">
        <v>163</v>
      </c>
      <c r="AF14" s="31"/>
      <c r="AG14" s="31"/>
      <c r="AH14" s="31"/>
      <c r="AI14" s="31"/>
      <c r="AJ14" s="31"/>
      <c r="AK14" s="31" t="s">
        <v>164</v>
      </c>
      <c r="AL14" s="31" t="s">
        <v>165</v>
      </c>
      <c r="AM14" s="31" t="s">
        <v>114</v>
      </c>
      <c r="AN14" s="31"/>
      <c r="AO14" s="31"/>
      <c r="AP14" s="31"/>
      <c r="AQ14" s="31"/>
      <c r="AR14" s="31"/>
      <c r="AS14" s="31"/>
      <c r="AT14" s="25"/>
      <c r="AU14" s="30"/>
      <c r="AV14" s="30"/>
      <c r="AW14" s="25"/>
      <c r="AX14" s="30" t="s">
        <v>166</v>
      </c>
      <c r="AY14" s="30"/>
      <c r="AZ14" s="30"/>
      <c r="BA14" s="30"/>
      <c r="BB14" s="30" t="s">
        <v>167</v>
      </c>
      <c r="BC14" s="30"/>
      <c r="BD14" s="30"/>
      <c r="BE14" s="30"/>
      <c r="BF14" s="30"/>
      <c r="BG14" s="30"/>
      <c r="BH14" s="30"/>
      <c r="BI14" s="32"/>
      <c r="BJ14" s="30"/>
      <c r="BK14" s="30"/>
      <c r="BL14" s="30"/>
      <c r="BM14" s="30"/>
      <c r="BN14" s="30"/>
      <c r="BO14" s="30"/>
      <c r="BP14" s="30"/>
    </row>
    <row r="15" spans="1:68" ht="12" customHeight="1" x14ac:dyDescent="0.2">
      <c r="A15" s="1" t="s">
        <v>168</v>
      </c>
      <c r="B15" s="1" t="str">
        <f t="shared" si="1"/>
        <v>CIH-0013-14</v>
      </c>
      <c r="C15" s="24">
        <v>13</v>
      </c>
      <c r="D15" s="25" t="s">
        <v>169</v>
      </c>
      <c r="E15" s="24" t="s">
        <v>66</v>
      </c>
      <c r="F15" s="24">
        <v>975</v>
      </c>
      <c r="G15" s="26" t="s">
        <v>151</v>
      </c>
      <c r="H15" s="25" t="s">
        <v>152</v>
      </c>
      <c r="I15" s="25" t="s">
        <v>87</v>
      </c>
      <c r="J15" s="25" t="s">
        <v>122</v>
      </c>
      <c r="K15" s="24">
        <v>91</v>
      </c>
      <c r="L15" s="25" t="s">
        <v>89</v>
      </c>
      <c r="M15" s="24" t="s">
        <v>132</v>
      </c>
      <c r="N15" s="33" t="s">
        <v>170</v>
      </c>
      <c r="O15" s="28" t="s">
        <v>73</v>
      </c>
      <c r="P15" s="28"/>
      <c r="Q15" s="29" t="s">
        <v>171</v>
      </c>
      <c r="R15" s="28">
        <v>272</v>
      </c>
      <c r="S15" s="30"/>
      <c r="T15" s="30"/>
      <c r="U15" s="30" t="s">
        <v>75</v>
      </c>
      <c r="V15" s="30"/>
      <c r="W15" s="30" t="s">
        <v>111</v>
      </c>
      <c r="X15" s="30"/>
      <c r="Y15" s="30" t="s">
        <v>77</v>
      </c>
      <c r="Z15" s="30"/>
      <c r="AA15" s="38">
        <v>42272</v>
      </c>
      <c r="AB15" s="31"/>
      <c r="AC15" s="31" t="s">
        <v>79</v>
      </c>
      <c r="AD15" s="31"/>
      <c r="AE15" s="31" t="s">
        <v>172</v>
      </c>
      <c r="AF15" s="31"/>
      <c r="AG15" s="31"/>
      <c r="AH15" s="31"/>
      <c r="AI15" s="31"/>
      <c r="AJ15" s="31"/>
      <c r="AK15" s="31" t="s">
        <v>173</v>
      </c>
      <c r="AL15" s="31" t="s">
        <v>174</v>
      </c>
      <c r="AM15" s="31" t="s">
        <v>114</v>
      </c>
      <c r="AN15" s="31"/>
      <c r="AO15" s="31"/>
      <c r="AP15" s="31"/>
      <c r="AQ15" s="31"/>
      <c r="AR15" s="31"/>
      <c r="AS15" s="31"/>
      <c r="AT15" s="37">
        <v>42426</v>
      </c>
      <c r="AU15" s="30"/>
      <c r="AV15" s="30" t="s">
        <v>175</v>
      </c>
      <c r="AW15" s="25">
        <v>2016</v>
      </c>
      <c r="AX15" s="30"/>
      <c r="AY15" s="30"/>
      <c r="AZ15" s="30"/>
      <c r="BA15" s="30"/>
      <c r="BB15" s="30"/>
      <c r="BC15" s="30"/>
      <c r="BD15" s="30"/>
      <c r="BE15" s="30"/>
      <c r="BF15" s="30"/>
      <c r="BG15" s="30"/>
      <c r="BH15" s="30"/>
      <c r="BI15" s="32"/>
      <c r="BJ15" s="30"/>
      <c r="BK15" s="30"/>
      <c r="BL15" s="30"/>
      <c r="BM15" s="30"/>
      <c r="BN15" s="30"/>
      <c r="BO15" s="30"/>
      <c r="BP15" s="30"/>
    </row>
    <row r="16" spans="1:68" ht="42" customHeight="1" x14ac:dyDescent="0.2">
      <c r="A16" s="1" t="s">
        <v>176</v>
      </c>
      <c r="B16" s="1" t="str">
        <f t="shared" si="1"/>
        <v>CIH-0014-14</v>
      </c>
      <c r="C16" s="24">
        <v>14</v>
      </c>
      <c r="D16" s="25" t="s">
        <v>150</v>
      </c>
      <c r="E16" s="24" t="s">
        <v>66</v>
      </c>
      <c r="F16" s="24">
        <v>975</v>
      </c>
      <c r="G16" s="26" t="s">
        <v>151</v>
      </c>
      <c r="H16" s="25" t="s">
        <v>152</v>
      </c>
      <c r="I16" s="25" t="s">
        <v>87</v>
      </c>
      <c r="J16" s="25" t="s">
        <v>122</v>
      </c>
      <c r="K16" s="24">
        <v>91</v>
      </c>
      <c r="L16" s="25" t="s">
        <v>89</v>
      </c>
      <c r="M16" s="24" t="s">
        <v>132</v>
      </c>
      <c r="N16" s="33" t="s">
        <v>177</v>
      </c>
      <c r="O16" s="28" t="s">
        <v>154</v>
      </c>
      <c r="P16" s="28"/>
      <c r="Q16" s="41" t="s">
        <v>178</v>
      </c>
      <c r="R16" s="28">
        <v>196</v>
      </c>
      <c r="S16" s="30"/>
      <c r="T16" s="30"/>
      <c r="U16" s="30" t="s">
        <v>75</v>
      </c>
      <c r="V16" s="30"/>
      <c r="W16" s="30" t="s">
        <v>111</v>
      </c>
      <c r="X16" s="30">
        <v>5283514</v>
      </c>
      <c r="Y16" s="30" t="s">
        <v>77</v>
      </c>
      <c r="Z16" s="30"/>
      <c r="AA16" s="38">
        <v>42242</v>
      </c>
      <c r="AB16" s="31"/>
      <c r="AC16" s="31" t="s">
        <v>79</v>
      </c>
      <c r="AD16" s="31"/>
      <c r="AE16" s="31" t="s">
        <v>179</v>
      </c>
      <c r="AF16" s="31"/>
      <c r="AG16" s="31" t="s">
        <v>157</v>
      </c>
      <c r="AH16" s="31" t="s">
        <v>157</v>
      </c>
      <c r="AI16" s="31"/>
      <c r="AJ16" s="31"/>
      <c r="AK16" s="31" t="s">
        <v>180</v>
      </c>
      <c r="AL16" s="31" t="s">
        <v>181</v>
      </c>
      <c r="AM16" s="31" t="s">
        <v>114</v>
      </c>
      <c r="AN16" s="31"/>
      <c r="AO16" s="31"/>
      <c r="AP16" s="31"/>
      <c r="AQ16" s="31"/>
      <c r="AR16" s="31"/>
      <c r="AS16" s="31"/>
      <c r="AT16" s="25"/>
      <c r="AU16" s="30"/>
      <c r="AV16" s="30"/>
      <c r="AW16" s="25"/>
      <c r="AX16" s="30"/>
      <c r="AY16" s="30"/>
      <c r="AZ16" s="30"/>
      <c r="BA16" s="30"/>
      <c r="BB16" s="30"/>
      <c r="BC16" s="30"/>
      <c r="BD16" s="30"/>
      <c r="BE16" s="30"/>
      <c r="BF16" s="30"/>
      <c r="BG16" s="30"/>
      <c r="BH16" s="30"/>
      <c r="BI16" s="32"/>
      <c r="BJ16" s="30"/>
      <c r="BK16" s="30"/>
      <c r="BL16" s="30"/>
      <c r="BM16" s="30"/>
      <c r="BN16" s="30"/>
      <c r="BO16" s="30"/>
      <c r="BP16" s="30"/>
    </row>
    <row r="17" spans="1:68" ht="12" customHeight="1" x14ac:dyDescent="0.2">
      <c r="A17" s="1" t="s">
        <v>182</v>
      </c>
      <c r="B17" s="1" t="str">
        <f t="shared" si="1"/>
        <v>CIH-0015-14</v>
      </c>
      <c r="C17" s="24">
        <v>15</v>
      </c>
      <c r="D17" s="25" t="s">
        <v>150</v>
      </c>
      <c r="E17" s="24" t="s">
        <v>66</v>
      </c>
      <c r="F17" s="24">
        <v>975</v>
      </c>
      <c r="G17" s="26" t="s">
        <v>183</v>
      </c>
      <c r="H17" s="25" t="s">
        <v>152</v>
      </c>
      <c r="I17" s="25" t="s">
        <v>87</v>
      </c>
      <c r="J17" s="25" t="s">
        <v>122</v>
      </c>
      <c r="K17" s="24">
        <v>91</v>
      </c>
      <c r="L17" s="25" t="s">
        <v>89</v>
      </c>
      <c r="M17" s="24" t="s">
        <v>132</v>
      </c>
      <c r="N17" s="33" t="s">
        <v>184</v>
      </c>
      <c r="O17" s="28" t="s">
        <v>154</v>
      </c>
      <c r="P17" s="28"/>
      <c r="Q17" s="29" t="s">
        <v>185</v>
      </c>
      <c r="R17" s="28">
        <v>63</v>
      </c>
      <c r="S17" s="30"/>
      <c r="T17" s="30"/>
      <c r="U17" s="30" t="s">
        <v>75</v>
      </c>
      <c r="V17" s="30"/>
      <c r="W17" s="30" t="s">
        <v>95</v>
      </c>
      <c r="X17" s="30">
        <v>5274040</v>
      </c>
      <c r="Y17" s="30" t="s">
        <v>77</v>
      </c>
      <c r="Z17" s="30"/>
      <c r="AA17" s="38">
        <v>42272</v>
      </c>
      <c r="AB17" s="31"/>
      <c r="AC17" s="31"/>
      <c r="AD17" s="31"/>
      <c r="AE17" s="31" t="s">
        <v>186</v>
      </c>
      <c r="AF17" s="31"/>
      <c r="AG17" s="31"/>
      <c r="AH17" s="31"/>
      <c r="AI17" s="31"/>
      <c r="AJ17" s="31"/>
      <c r="AK17" s="31" t="s">
        <v>187</v>
      </c>
      <c r="AL17" s="31" t="s">
        <v>188</v>
      </c>
      <c r="AM17" s="31" t="s">
        <v>114</v>
      </c>
      <c r="AN17" s="31"/>
      <c r="AO17" s="31"/>
      <c r="AP17" s="31"/>
      <c r="AQ17" s="31"/>
      <c r="AR17" s="31"/>
      <c r="AS17" s="31"/>
      <c r="AT17" s="25"/>
      <c r="AU17" s="30"/>
      <c r="AV17" s="30"/>
      <c r="AW17" s="25"/>
      <c r="AX17" s="30"/>
      <c r="AY17" s="30"/>
      <c r="AZ17" s="30"/>
      <c r="BA17" s="30"/>
      <c r="BB17" s="30"/>
      <c r="BC17" s="30"/>
      <c r="BD17" s="30"/>
      <c r="BE17" s="30"/>
      <c r="BF17" s="30"/>
      <c r="BG17" s="30"/>
      <c r="BH17" s="30"/>
      <c r="BI17" s="32"/>
      <c r="BJ17" s="30"/>
      <c r="BK17" s="30"/>
      <c r="BL17" s="30"/>
      <c r="BM17" s="30"/>
      <c r="BN17" s="30"/>
      <c r="BO17" s="30"/>
      <c r="BP17" s="30"/>
    </row>
    <row r="18" spans="1:68" ht="12" customHeight="1" x14ac:dyDescent="0.2">
      <c r="A18" s="1" t="s">
        <v>189</v>
      </c>
      <c r="B18" s="1" t="str">
        <f t="shared" si="1"/>
        <v>CIH-0016-14</v>
      </c>
      <c r="C18" s="24">
        <v>16</v>
      </c>
      <c r="D18" s="25" t="s">
        <v>150</v>
      </c>
      <c r="E18" s="24" t="s">
        <v>66</v>
      </c>
      <c r="F18" s="24">
        <v>975</v>
      </c>
      <c r="G18" s="26" t="s">
        <v>151</v>
      </c>
      <c r="H18" s="25" t="s">
        <v>152</v>
      </c>
      <c r="I18" s="25" t="s">
        <v>87</v>
      </c>
      <c r="J18" s="25" t="s">
        <v>122</v>
      </c>
      <c r="K18" s="24">
        <v>91</v>
      </c>
      <c r="L18" s="25" t="s">
        <v>89</v>
      </c>
      <c r="M18" s="24" t="s">
        <v>132</v>
      </c>
      <c r="N18" s="33" t="s">
        <v>190</v>
      </c>
      <c r="O18" s="28" t="s">
        <v>154</v>
      </c>
      <c r="P18" s="28"/>
      <c r="Q18" s="29" t="s">
        <v>191</v>
      </c>
      <c r="R18" s="28">
        <v>64</v>
      </c>
      <c r="S18" s="30"/>
      <c r="T18" s="30"/>
      <c r="U18" s="30" t="s">
        <v>75</v>
      </c>
      <c r="V18" s="30"/>
      <c r="W18" s="30" t="s">
        <v>95</v>
      </c>
      <c r="X18" s="30">
        <v>5273272</v>
      </c>
      <c r="Y18" s="30" t="s">
        <v>77</v>
      </c>
      <c r="Z18" s="30"/>
      <c r="AA18" s="38">
        <v>42271</v>
      </c>
      <c r="AB18" s="31"/>
      <c r="AC18" s="31"/>
      <c r="AD18" s="31"/>
      <c r="AE18" s="31" t="s">
        <v>192</v>
      </c>
      <c r="AF18" s="31"/>
      <c r="AG18" s="31"/>
      <c r="AH18" s="31"/>
      <c r="AI18" s="31"/>
      <c r="AJ18" s="31"/>
      <c r="AK18" s="31" t="s">
        <v>193</v>
      </c>
      <c r="AL18" s="31" t="s">
        <v>194</v>
      </c>
      <c r="AM18" s="31" t="s">
        <v>114</v>
      </c>
      <c r="AN18" s="31"/>
      <c r="AO18" s="31"/>
      <c r="AP18" s="31"/>
      <c r="AQ18" s="31"/>
      <c r="AR18" s="31"/>
      <c r="AS18" s="31"/>
      <c r="AT18" s="25"/>
      <c r="AU18" s="30"/>
      <c r="AV18" s="30"/>
      <c r="AW18" s="25"/>
      <c r="AX18" s="30"/>
      <c r="AY18" s="30"/>
      <c r="AZ18" s="30"/>
      <c r="BA18" s="30"/>
      <c r="BB18" s="30"/>
      <c r="BC18" s="30"/>
      <c r="BD18" s="30"/>
      <c r="BE18" s="30"/>
      <c r="BF18" s="30"/>
      <c r="BG18" s="30"/>
      <c r="BH18" s="30"/>
      <c r="BI18" s="32"/>
      <c r="BJ18" s="30"/>
      <c r="BK18" s="30"/>
      <c r="BL18" s="30"/>
      <c r="BM18" s="30"/>
      <c r="BN18" s="30"/>
      <c r="BO18" s="30"/>
      <c r="BP18" s="30"/>
    </row>
    <row r="19" spans="1:68" ht="12" customHeight="1" x14ac:dyDescent="0.2">
      <c r="A19" s="1" t="s">
        <v>195</v>
      </c>
      <c r="B19" s="1" t="str">
        <f t="shared" si="1"/>
        <v>CIH-0017-14</v>
      </c>
      <c r="C19" s="24">
        <v>17</v>
      </c>
      <c r="D19" s="25" t="s">
        <v>196</v>
      </c>
      <c r="E19" s="24" t="s">
        <v>66</v>
      </c>
      <c r="F19" s="24">
        <v>975</v>
      </c>
      <c r="G19" s="26" t="s">
        <v>151</v>
      </c>
      <c r="H19" s="25" t="s">
        <v>152</v>
      </c>
      <c r="I19" s="25" t="s">
        <v>87</v>
      </c>
      <c r="J19" s="25" t="s">
        <v>122</v>
      </c>
      <c r="K19" s="24">
        <v>91</v>
      </c>
      <c r="L19" s="25" t="s">
        <v>89</v>
      </c>
      <c r="M19" s="24" t="s">
        <v>132</v>
      </c>
      <c r="N19" s="33" t="s">
        <v>197</v>
      </c>
      <c r="O19" s="28" t="s">
        <v>73</v>
      </c>
      <c r="P19" s="28"/>
      <c r="Q19" s="29" t="s">
        <v>198</v>
      </c>
      <c r="R19" s="28">
        <v>199</v>
      </c>
      <c r="S19" s="30"/>
      <c r="T19" s="30"/>
      <c r="U19" s="30" t="s">
        <v>75</v>
      </c>
      <c r="V19" s="30"/>
      <c r="W19" s="42" t="s">
        <v>76</v>
      </c>
      <c r="X19" s="30"/>
      <c r="Y19" s="30" t="s">
        <v>77</v>
      </c>
      <c r="Z19" s="30">
        <v>5286228</v>
      </c>
      <c r="AA19" s="38">
        <v>42258</v>
      </c>
      <c r="AB19" s="31"/>
      <c r="AC19" s="31" t="s">
        <v>79</v>
      </c>
      <c r="AD19" s="31"/>
      <c r="AE19" s="31" t="s">
        <v>199</v>
      </c>
      <c r="AF19" s="31"/>
      <c r="AG19" s="31"/>
      <c r="AH19" s="31"/>
      <c r="AI19" s="31" t="s">
        <v>92</v>
      </c>
      <c r="AJ19" s="31"/>
      <c r="AK19" s="31" t="s">
        <v>200</v>
      </c>
      <c r="AL19" s="31" t="s">
        <v>201</v>
      </c>
      <c r="AM19" s="31" t="s">
        <v>114</v>
      </c>
      <c r="AN19" s="31"/>
      <c r="AO19" s="31"/>
      <c r="AP19" s="31"/>
      <c r="AQ19" s="31"/>
      <c r="AR19" s="31"/>
      <c r="AS19" s="31"/>
      <c r="AT19" s="37">
        <v>43413</v>
      </c>
      <c r="AU19" s="30"/>
      <c r="AV19" s="30" t="s">
        <v>202</v>
      </c>
      <c r="AW19" s="25">
        <v>2018</v>
      </c>
      <c r="AX19" s="30"/>
      <c r="AY19" s="30"/>
      <c r="AZ19" s="30"/>
      <c r="BA19" s="30"/>
      <c r="BB19" s="30" t="s">
        <v>203</v>
      </c>
      <c r="BC19" s="30" t="s">
        <v>204</v>
      </c>
      <c r="BD19" s="30"/>
      <c r="BE19" s="30"/>
      <c r="BF19" s="30"/>
      <c r="BG19" s="30"/>
      <c r="BH19" s="30"/>
      <c r="BI19" s="32"/>
      <c r="BJ19" s="30"/>
      <c r="BK19" s="30"/>
      <c r="BL19" s="30"/>
      <c r="BM19" s="30"/>
      <c r="BN19" s="30"/>
      <c r="BO19" s="30"/>
      <c r="BP19" s="30"/>
    </row>
    <row r="20" spans="1:68" ht="12" customHeight="1" x14ac:dyDescent="0.2">
      <c r="A20" s="1" t="s">
        <v>205</v>
      </c>
      <c r="B20" s="1" t="str">
        <f t="shared" si="1"/>
        <v>CIH-0018-14</v>
      </c>
      <c r="C20" s="24">
        <v>18</v>
      </c>
      <c r="D20" s="25" t="s">
        <v>206</v>
      </c>
      <c r="E20" s="24" t="s">
        <v>82</v>
      </c>
      <c r="F20" s="24"/>
      <c r="G20" s="26" t="s">
        <v>130</v>
      </c>
      <c r="H20" s="25" t="s">
        <v>131</v>
      </c>
      <c r="I20" s="25" t="s">
        <v>87</v>
      </c>
      <c r="J20" s="25" t="s">
        <v>122</v>
      </c>
      <c r="K20" s="24">
        <v>91</v>
      </c>
      <c r="L20" s="25" t="s">
        <v>89</v>
      </c>
      <c r="M20" s="24" t="s">
        <v>132</v>
      </c>
      <c r="N20" s="33" t="s">
        <v>153</v>
      </c>
      <c r="O20" s="28"/>
      <c r="P20" s="28"/>
      <c r="Q20" s="29"/>
      <c r="R20" s="28"/>
      <c r="S20" s="30"/>
      <c r="T20" s="30"/>
      <c r="U20" s="30"/>
      <c r="V20" s="30"/>
      <c r="W20" s="30"/>
      <c r="X20" s="30"/>
      <c r="Y20" s="30"/>
      <c r="Z20" s="30"/>
      <c r="AA20" s="30"/>
      <c r="AB20" s="31"/>
      <c r="AC20" s="31"/>
      <c r="AD20" s="31"/>
      <c r="AE20" s="31"/>
      <c r="AF20" s="31"/>
      <c r="AG20" s="31"/>
      <c r="AH20" s="31"/>
      <c r="AI20" s="31"/>
      <c r="AJ20" s="31"/>
      <c r="AK20" s="31"/>
      <c r="AL20" s="31"/>
      <c r="AM20" s="31"/>
      <c r="AN20" s="31"/>
      <c r="AO20" s="31"/>
      <c r="AP20" s="31"/>
      <c r="AQ20" s="31"/>
      <c r="AR20" s="31"/>
      <c r="AS20" s="31"/>
      <c r="AT20" s="25"/>
      <c r="AU20" s="30"/>
      <c r="AV20" s="30"/>
      <c r="AW20" s="25"/>
      <c r="AX20" s="30"/>
      <c r="AY20" s="30"/>
      <c r="AZ20" s="30"/>
      <c r="BA20" s="30"/>
      <c r="BB20" s="30"/>
      <c r="BC20" s="30"/>
      <c r="BD20" s="30"/>
      <c r="BE20" s="30"/>
      <c r="BF20" s="30"/>
      <c r="BG20" s="30"/>
      <c r="BH20" s="30"/>
      <c r="BI20" s="32"/>
      <c r="BJ20" s="30"/>
      <c r="BK20" s="30"/>
      <c r="BL20" s="30"/>
      <c r="BM20" s="30"/>
      <c r="BN20" s="30"/>
      <c r="BO20" s="30"/>
      <c r="BP20" s="30"/>
    </row>
    <row r="21" spans="1:68" ht="12" customHeight="1" x14ac:dyDescent="0.2">
      <c r="A21" s="1" t="s">
        <v>207</v>
      </c>
      <c r="B21" s="1" t="str">
        <f t="shared" si="1"/>
        <v>CIH-0019-14</v>
      </c>
      <c r="C21" s="24">
        <v>19</v>
      </c>
      <c r="D21" s="25" t="s">
        <v>150</v>
      </c>
      <c r="E21" s="24" t="s">
        <v>66</v>
      </c>
      <c r="F21" s="24">
        <v>975</v>
      </c>
      <c r="G21" s="26" t="s">
        <v>208</v>
      </c>
      <c r="H21" s="25" t="s">
        <v>209</v>
      </c>
      <c r="I21" s="25" t="s">
        <v>87</v>
      </c>
      <c r="J21" s="25" t="s">
        <v>122</v>
      </c>
      <c r="K21" s="24">
        <v>220</v>
      </c>
      <c r="L21" s="25" t="s">
        <v>89</v>
      </c>
      <c r="M21" s="24" t="s">
        <v>132</v>
      </c>
      <c r="N21" s="33" t="s">
        <v>153</v>
      </c>
      <c r="O21" s="28" t="s">
        <v>154</v>
      </c>
      <c r="P21" s="28"/>
      <c r="Q21" s="29"/>
      <c r="R21" s="28">
        <v>65</v>
      </c>
      <c r="S21" s="30"/>
      <c r="T21" s="30"/>
      <c r="U21" s="30" t="s">
        <v>75</v>
      </c>
      <c r="V21" s="30" t="s">
        <v>210</v>
      </c>
      <c r="W21" s="30" t="s">
        <v>95</v>
      </c>
      <c r="X21" s="30">
        <v>5273273</v>
      </c>
      <c r="Y21" s="30" t="s">
        <v>77</v>
      </c>
      <c r="Z21" s="30" t="s">
        <v>210</v>
      </c>
      <c r="AA21" s="38">
        <v>42219</v>
      </c>
      <c r="AB21" s="31"/>
      <c r="AC21" s="31" t="s">
        <v>79</v>
      </c>
      <c r="AD21" s="31"/>
      <c r="AE21" s="31" t="s">
        <v>211</v>
      </c>
      <c r="AF21" s="31"/>
      <c r="AG21" s="31"/>
      <c r="AH21" s="31"/>
      <c r="AI21" s="31"/>
      <c r="AJ21" s="31" t="s">
        <v>212</v>
      </c>
      <c r="AK21" s="31" t="s">
        <v>213</v>
      </c>
      <c r="AL21" s="31" t="s">
        <v>214</v>
      </c>
      <c r="AM21" s="31" t="s">
        <v>114</v>
      </c>
      <c r="AN21" s="31"/>
      <c r="AO21" s="31"/>
      <c r="AP21" s="31"/>
      <c r="AQ21" s="31"/>
      <c r="AR21" s="31"/>
      <c r="AS21" s="31"/>
      <c r="AT21" s="25"/>
      <c r="AU21" s="30"/>
      <c r="AV21" s="30"/>
      <c r="AW21" s="25"/>
      <c r="AX21" s="30"/>
      <c r="AY21" s="30"/>
      <c r="AZ21" s="30"/>
      <c r="BA21" s="30"/>
      <c r="BB21" s="30" t="s">
        <v>203</v>
      </c>
      <c r="BC21" s="30"/>
      <c r="BD21" s="30"/>
      <c r="BE21" s="30"/>
      <c r="BF21" s="30"/>
      <c r="BG21" s="30"/>
      <c r="BH21" s="30"/>
      <c r="BI21" s="32"/>
      <c r="BJ21" s="30"/>
      <c r="BK21" s="30"/>
      <c r="BL21" s="30"/>
      <c r="BM21" s="30"/>
      <c r="BN21" s="30"/>
      <c r="BO21" s="30"/>
      <c r="BP21" s="30"/>
    </row>
    <row r="22" spans="1:68" ht="12" customHeight="1" x14ac:dyDescent="0.2">
      <c r="A22" s="1" t="s">
        <v>215</v>
      </c>
      <c r="B22" s="1" t="str">
        <f t="shared" si="1"/>
        <v>CIH-0020-14</v>
      </c>
      <c r="C22" s="24">
        <v>20</v>
      </c>
      <c r="D22" s="25" t="s">
        <v>150</v>
      </c>
      <c r="E22" s="24" t="s">
        <v>66</v>
      </c>
      <c r="F22" s="24">
        <v>975</v>
      </c>
      <c r="G22" s="26" t="s">
        <v>216</v>
      </c>
      <c r="H22" s="25" t="s">
        <v>217</v>
      </c>
      <c r="I22" s="25" t="s">
        <v>87</v>
      </c>
      <c r="J22" s="25" t="s">
        <v>122</v>
      </c>
      <c r="K22" s="24">
        <v>220</v>
      </c>
      <c r="L22" s="25" t="s">
        <v>89</v>
      </c>
      <c r="M22" s="24" t="s">
        <v>132</v>
      </c>
      <c r="N22" s="33" t="s">
        <v>162</v>
      </c>
      <c r="O22" s="28" t="s">
        <v>154</v>
      </c>
      <c r="P22" s="28"/>
      <c r="Q22" s="29"/>
      <c r="R22" s="28">
        <v>66</v>
      </c>
      <c r="S22" s="30"/>
      <c r="T22" s="30"/>
      <c r="U22" s="30" t="s">
        <v>75</v>
      </c>
      <c r="V22" s="30"/>
      <c r="W22" s="30" t="s">
        <v>95</v>
      </c>
      <c r="X22" s="30">
        <v>5273274</v>
      </c>
      <c r="Y22" s="30" t="s">
        <v>77</v>
      </c>
      <c r="Z22" s="30"/>
      <c r="AA22" s="38">
        <v>42271</v>
      </c>
      <c r="AB22" s="31"/>
      <c r="AC22" s="31" t="s">
        <v>79</v>
      </c>
      <c r="AD22" s="31"/>
      <c r="AE22" s="31" t="s">
        <v>218</v>
      </c>
      <c r="AF22" s="31"/>
      <c r="AG22" s="31"/>
      <c r="AH22" s="31"/>
      <c r="AI22" s="31"/>
      <c r="AJ22" s="31"/>
      <c r="AK22" s="31" t="s">
        <v>219</v>
      </c>
      <c r="AL22" s="31" t="s">
        <v>220</v>
      </c>
      <c r="AM22" s="31" t="s">
        <v>114</v>
      </c>
      <c r="AN22" s="31"/>
      <c r="AO22" s="31"/>
      <c r="AP22" s="31"/>
      <c r="AQ22" s="31"/>
      <c r="AR22" s="31"/>
      <c r="AS22" s="31"/>
      <c r="AT22" s="25"/>
      <c r="AU22" s="30"/>
      <c r="AV22" s="30"/>
      <c r="AW22" s="25"/>
      <c r="AX22" s="30"/>
      <c r="AY22" s="30"/>
      <c r="AZ22" s="30"/>
      <c r="BA22" s="30"/>
      <c r="BB22" s="30"/>
      <c r="BC22" s="30"/>
      <c r="BD22" s="30"/>
      <c r="BE22" s="30"/>
      <c r="BF22" s="30"/>
      <c r="BG22" s="30"/>
      <c r="BH22" s="30"/>
      <c r="BI22" s="32"/>
      <c r="BJ22" s="30"/>
      <c r="BK22" s="30"/>
      <c r="BL22" s="30"/>
      <c r="BM22" s="30"/>
      <c r="BN22" s="30"/>
      <c r="BO22" s="30"/>
      <c r="BP22" s="30"/>
    </row>
    <row r="23" spans="1:68" ht="12" customHeight="1" x14ac:dyDescent="0.2">
      <c r="A23" s="1" t="s">
        <v>221</v>
      </c>
      <c r="B23" s="1" t="str">
        <f t="shared" si="1"/>
        <v>CIH-0021-14</v>
      </c>
      <c r="C23" s="24">
        <v>21</v>
      </c>
      <c r="D23" s="25" t="s">
        <v>222</v>
      </c>
      <c r="E23" s="24" t="s">
        <v>66</v>
      </c>
      <c r="F23" s="24">
        <v>975</v>
      </c>
      <c r="G23" s="26" t="s">
        <v>216</v>
      </c>
      <c r="H23" s="25" t="s">
        <v>217</v>
      </c>
      <c r="I23" s="25" t="s">
        <v>87</v>
      </c>
      <c r="J23" s="25" t="s">
        <v>122</v>
      </c>
      <c r="K23" s="24">
        <v>220</v>
      </c>
      <c r="L23" s="25" t="s">
        <v>89</v>
      </c>
      <c r="M23" s="24" t="s">
        <v>132</v>
      </c>
      <c r="N23" s="33" t="s">
        <v>177</v>
      </c>
      <c r="O23" s="28" t="s">
        <v>73</v>
      </c>
      <c r="P23" s="28"/>
      <c r="Q23" s="29" t="s">
        <v>177</v>
      </c>
      <c r="R23" s="28">
        <v>67</v>
      </c>
      <c r="S23" s="30"/>
      <c r="T23" s="30"/>
      <c r="U23" s="30" t="s">
        <v>75</v>
      </c>
      <c r="V23" s="30"/>
      <c r="W23" s="30" t="s">
        <v>95</v>
      </c>
      <c r="X23" s="30">
        <v>5273276</v>
      </c>
      <c r="Y23" s="30" t="s">
        <v>77</v>
      </c>
      <c r="Z23" s="30"/>
      <c r="AA23" s="38">
        <v>42249</v>
      </c>
      <c r="AB23" s="31"/>
      <c r="AC23" s="31"/>
      <c r="AD23" s="31"/>
      <c r="AE23" s="31" t="s">
        <v>223</v>
      </c>
      <c r="AF23" s="31"/>
      <c r="AG23" s="31"/>
      <c r="AH23" s="31"/>
      <c r="AI23" s="31"/>
      <c r="AJ23" s="31"/>
      <c r="AK23" s="43" t="s">
        <v>224</v>
      </c>
      <c r="AL23" s="43" t="s">
        <v>225</v>
      </c>
      <c r="AM23" s="31" t="s">
        <v>114</v>
      </c>
      <c r="AN23" s="31"/>
      <c r="AO23" s="31"/>
      <c r="AP23" s="31"/>
      <c r="AQ23" s="31"/>
      <c r="AR23" s="31" t="s">
        <v>226</v>
      </c>
      <c r="AS23" s="31"/>
      <c r="AT23" s="37">
        <v>42965</v>
      </c>
      <c r="AU23" s="30"/>
      <c r="AV23" s="30"/>
      <c r="AW23" s="25">
        <v>2017</v>
      </c>
      <c r="AX23" s="30"/>
      <c r="AY23" s="30"/>
      <c r="AZ23" s="30"/>
      <c r="BA23" s="30"/>
      <c r="BB23" s="30"/>
      <c r="BC23" s="30"/>
      <c r="BD23" s="30"/>
      <c r="BE23" s="30"/>
      <c r="BF23" s="30"/>
      <c r="BG23" s="30"/>
      <c r="BH23" s="30"/>
      <c r="BI23" s="32"/>
      <c r="BJ23" s="30"/>
      <c r="BK23" s="30"/>
      <c r="BL23" s="30"/>
      <c r="BM23" s="30"/>
      <c r="BN23" s="30"/>
      <c r="BO23" s="30"/>
      <c r="BP23" s="30"/>
    </row>
    <row r="24" spans="1:68" ht="12" customHeight="1" x14ac:dyDescent="0.2">
      <c r="A24" s="1" t="s">
        <v>227</v>
      </c>
      <c r="B24" s="1" t="str">
        <f t="shared" si="1"/>
        <v>CIH-0022-14</v>
      </c>
      <c r="C24" s="24">
        <v>22</v>
      </c>
      <c r="D24" s="25" t="s">
        <v>228</v>
      </c>
      <c r="E24" s="24" t="s">
        <v>66</v>
      </c>
      <c r="F24" s="24"/>
      <c r="G24" s="26" t="s">
        <v>216</v>
      </c>
      <c r="H24" s="25" t="s">
        <v>217</v>
      </c>
      <c r="I24" s="25" t="s">
        <v>87</v>
      </c>
      <c r="J24" s="25" t="s">
        <v>122</v>
      </c>
      <c r="K24" s="24">
        <v>220</v>
      </c>
      <c r="L24" s="25" t="s">
        <v>89</v>
      </c>
      <c r="M24" s="24" t="s">
        <v>132</v>
      </c>
      <c r="N24" s="33" t="s">
        <v>170</v>
      </c>
      <c r="O24" s="28" t="s">
        <v>154</v>
      </c>
      <c r="P24" s="28"/>
      <c r="Q24" s="41" t="s">
        <v>229</v>
      </c>
      <c r="R24" s="28">
        <v>68</v>
      </c>
      <c r="S24" s="30"/>
      <c r="T24" s="30"/>
      <c r="U24" s="30" t="s">
        <v>94</v>
      </c>
      <c r="V24" s="30"/>
      <c r="W24" s="30" t="s">
        <v>95</v>
      </c>
      <c r="X24" s="30">
        <v>5273279</v>
      </c>
      <c r="Y24" s="30" t="s">
        <v>77</v>
      </c>
      <c r="Z24" s="30"/>
      <c r="AA24" s="38">
        <v>42299</v>
      </c>
      <c r="AB24" s="31"/>
      <c r="AC24" s="31" t="s">
        <v>79</v>
      </c>
      <c r="AD24" s="31"/>
      <c r="AE24" s="31" t="s">
        <v>230</v>
      </c>
      <c r="AF24" s="31" t="s">
        <v>231</v>
      </c>
      <c r="AG24" s="31" t="s">
        <v>157</v>
      </c>
      <c r="AH24" s="31" t="s">
        <v>157</v>
      </c>
      <c r="AI24" s="31"/>
      <c r="AJ24" s="31" t="s">
        <v>232</v>
      </c>
      <c r="AK24" s="43" t="s">
        <v>233</v>
      </c>
      <c r="AL24" s="43" t="s">
        <v>234</v>
      </c>
      <c r="AM24" s="43" t="s">
        <v>114</v>
      </c>
      <c r="AN24" s="31"/>
      <c r="AO24" s="31"/>
      <c r="AP24" s="31"/>
      <c r="AQ24" s="31"/>
      <c r="AR24" s="31"/>
      <c r="AS24" s="31"/>
      <c r="AT24" s="25"/>
      <c r="AU24" s="30"/>
      <c r="AV24" s="30"/>
      <c r="AW24" s="25"/>
      <c r="AX24" s="30"/>
      <c r="AY24" s="30"/>
      <c r="AZ24" s="30"/>
      <c r="BA24" s="30"/>
      <c r="BB24" s="30"/>
      <c r="BC24" s="30"/>
      <c r="BD24" s="30"/>
      <c r="BE24" s="30"/>
      <c r="BF24" s="30"/>
      <c r="BG24" s="30"/>
      <c r="BH24" s="30"/>
      <c r="BI24" s="32"/>
      <c r="BJ24" s="30"/>
      <c r="BK24" s="30"/>
      <c r="BL24" s="30"/>
      <c r="BM24" s="30"/>
      <c r="BN24" s="30"/>
      <c r="BO24" s="30"/>
      <c r="BP24" s="30"/>
    </row>
    <row r="25" spans="1:68" ht="12" customHeight="1" x14ac:dyDescent="0.2">
      <c r="A25" s="1" t="s">
        <v>235</v>
      </c>
      <c r="B25" s="1" t="str">
        <f t="shared" si="1"/>
        <v>CIH-0023-14</v>
      </c>
      <c r="C25" s="24">
        <v>23</v>
      </c>
      <c r="D25" s="25" t="s">
        <v>150</v>
      </c>
      <c r="E25" s="24" t="s">
        <v>66</v>
      </c>
      <c r="F25" s="24">
        <v>975</v>
      </c>
      <c r="G25" s="26" t="s">
        <v>216</v>
      </c>
      <c r="H25" s="25" t="s">
        <v>217</v>
      </c>
      <c r="I25" s="25" t="s">
        <v>87</v>
      </c>
      <c r="J25" s="25" t="s">
        <v>122</v>
      </c>
      <c r="K25" s="24">
        <v>220</v>
      </c>
      <c r="L25" s="25" t="s">
        <v>89</v>
      </c>
      <c r="M25" s="24" t="s">
        <v>132</v>
      </c>
      <c r="N25" s="33" t="s">
        <v>153</v>
      </c>
      <c r="O25" s="28" t="s">
        <v>154</v>
      </c>
      <c r="P25" s="28"/>
      <c r="Q25" s="29"/>
      <c r="R25" s="28">
        <v>61</v>
      </c>
      <c r="S25" s="30"/>
      <c r="T25" s="30"/>
      <c r="U25" s="30" t="s">
        <v>94</v>
      </c>
      <c r="V25" s="30" t="s">
        <v>210</v>
      </c>
      <c r="W25" s="30" t="s">
        <v>111</v>
      </c>
      <c r="X25" s="30">
        <v>5281279</v>
      </c>
      <c r="Y25" s="30" t="s">
        <v>77</v>
      </c>
      <c r="Z25" s="30" t="s">
        <v>210</v>
      </c>
      <c r="AA25" s="38">
        <v>42222</v>
      </c>
      <c r="AB25" s="31"/>
      <c r="AC25" s="31" t="s">
        <v>79</v>
      </c>
      <c r="AD25" s="31"/>
      <c r="AE25" s="31" t="s">
        <v>236</v>
      </c>
      <c r="AF25" s="31"/>
      <c r="AG25" s="31"/>
      <c r="AH25" s="31"/>
      <c r="AI25" s="31"/>
      <c r="AJ25" s="31" t="s">
        <v>237</v>
      </c>
      <c r="AK25" s="43" t="s">
        <v>238</v>
      </c>
      <c r="AL25" s="43" t="s">
        <v>239</v>
      </c>
      <c r="AM25" s="43" t="s">
        <v>114</v>
      </c>
      <c r="AN25" s="31"/>
      <c r="AO25" s="31"/>
      <c r="AP25" s="31"/>
      <c r="AQ25" s="31"/>
      <c r="AR25" s="31"/>
      <c r="AS25" s="31"/>
      <c r="AT25" s="25"/>
      <c r="AU25" s="30"/>
      <c r="AV25" s="30"/>
      <c r="AW25" s="25"/>
      <c r="AX25" s="30"/>
      <c r="AY25" s="30"/>
      <c r="AZ25" s="30"/>
      <c r="BA25" s="30"/>
      <c r="BB25" s="30"/>
      <c r="BC25" s="30"/>
      <c r="BD25" s="30"/>
      <c r="BE25" s="30"/>
      <c r="BF25" s="30"/>
      <c r="BG25" s="30"/>
      <c r="BH25" s="30"/>
      <c r="BI25" s="32"/>
      <c r="BJ25" s="30"/>
      <c r="BK25" s="30"/>
      <c r="BL25" s="30"/>
      <c r="BM25" s="30"/>
      <c r="BN25" s="30"/>
      <c r="BO25" s="30"/>
      <c r="BP25" s="30"/>
    </row>
    <row r="26" spans="1:68" ht="12" customHeight="1" x14ac:dyDescent="0.2">
      <c r="A26" s="1" t="s">
        <v>240</v>
      </c>
      <c r="B26" s="1" t="str">
        <f t="shared" si="1"/>
        <v>CIH-0024-14</v>
      </c>
      <c r="C26" s="24">
        <v>24</v>
      </c>
      <c r="D26" s="25" t="s">
        <v>241</v>
      </c>
      <c r="E26" s="24" t="s">
        <v>82</v>
      </c>
      <c r="F26" s="24"/>
      <c r="G26" s="26" t="s">
        <v>151</v>
      </c>
      <c r="H26" s="25" t="s">
        <v>152</v>
      </c>
      <c r="I26" s="25" t="s">
        <v>87</v>
      </c>
      <c r="J26" s="25" t="s">
        <v>122</v>
      </c>
      <c r="K26" s="24">
        <v>91</v>
      </c>
      <c r="L26" s="25" t="s">
        <v>89</v>
      </c>
      <c r="M26" s="24" t="s">
        <v>132</v>
      </c>
      <c r="N26" s="33" t="s">
        <v>170</v>
      </c>
      <c r="O26" s="28"/>
      <c r="P26" s="28"/>
      <c r="Q26" s="29"/>
      <c r="R26" s="28"/>
      <c r="S26" s="30"/>
      <c r="T26" s="30"/>
      <c r="U26" s="30"/>
      <c r="V26" s="30"/>
      <c r="W26" s="30"/>
      <c r="X26" s="30"/>
      <c r="Y26" s="30"/>
      <c r="Z26" s="30"/>
      <c r="AA26" s="30"/>
      <c r="AB26" s="31"/>
      <c r="AC26" s="31"/>
      <c r="AD26" s="31"/>
      <c r="AE26" s="31"/>
      <c r="AF26" s="31"/>
      <c r="AG26" s="31"/>
      <c r="AH26" s="31"/>
      <c r="AI26" s="31"/>
      <c r="AJ26" s="31"/>
      <c r="AK26" s="43"/>
      <c r="AL26" s="43"/>
      <c r="AM26" s="43"/>
      <c r="AN26" s="31"/>
      <c r="AO26" s="31"/>
      <c r="AP26" s="31"/>
      <c r="AQ26" s="31"/>
      <c r="AR26" s="31"/>
      <c r="AS26" s="31"/>
      <c r="AT26" s="25"/>
      <c r="AU26" s="30"/>
      <c r="AV26" s="30"/>
      <c r="AW26" s="25"/>
      <c r="AX26" s="30"/>
      <c r="AY26" s="30"/>
      <c r="AZ26" s="30"/>
      <c r="BA26" s="30"/>
      <c r="BB26" s="30"/>
      <c r="BC26" s="30"/>
      <c r="BD26" s="30"/>
      <c r="BE26" s="30"/>
      <c r="BF26" s="30"/>
      <c r="BG26" s="30"/>
      <c r="BH26" s="30"/>
      <c r="BI26" s="32"/>
      <c r="BJ26" s="30"/>
      <c r="BK26" s="30"/>
      <c r="BL26" s="30"/>
      <c r="BM26" s="30"/>
      <c r="BN26" s="30"/>
      <c r="BO26" s="30"/>
      <c r="BP26" s="30"/>
    </row>
    <row r="27" spans="1:68" ht="12" customHeight="1" x14ac:dyDescent="0.2">
      <c r="A27" s="1" t="s">
        <v>242</v>
      </c>
      <c r="B27" s="1" t="str">
        <f t="shared" si="1"/>
        <v>CIH-0025-14</v>
      </c>
      <c r="C27" s="24">
        <v>25</v>
      </c>
      <c r="D27" s="25" t="s">
        <v>150</v>
      </c>
      <c r="E27" s="24" t="s">
        <v>66</v>
      </c>
      <c r="F27" s="24">
        <v>975</v>
      </c>
      <c r="G27" s="26" t="s">
        <v>243</v>
      </c>
      <c r="H27" s="25" t="s">
        <v>244</v>
      </c>
      <c r="I27" s="25" t="s">
        <v>87</v>
      </c>
      <c r="J27" s="25" t="s">
        <v>122</v>
      </c>
      <c r="K27" s="24">
        <v>91</v>
      </c>
      <c r="L27" s="25" t="s">
        <v>89</v>
      </c>
      <c r="M27" s="24" t="s">
        <v>132</v>
      </c>
      <c r="N27" s="33" t="s">
        <v>153</v>
      </c>
      <c r="O27" s="28" t="s">
        <v>154</v>
      </c>
      <c r="P27" s="28"/>
      <c r="Q27" s="29"/>
      <c r="R27" s="28">
        <v>45</v>
      </c>
      <c r="S27" s="30"/>
      <c r="T27" s="30"/>
      <c r="U27" s="30" t="s">
        <v>75</v>
      </c>
      <c r="V27" s="30"/>
      <c r="W27" s="30" t="s">
        <v>111</v>
      </c>
      <c r="X27" s="30">
        <v>5281281</v>
      </c>
      <c r="Y27" s="30" t="s">
        <v>77</v>
      </c>
      <c r="Z27" s="30">
        <v>5275063</v>
      </c>
      <c r="AA27" s="38">
        <v>42226</v>
      </c>
      <c r="AB27" s="31"/>
      <c r="AC27" s="31" t="s">
        <v>79</v>
      </c>
      <c r="AD27" s="31"/>
      <c r="AE27" s="31" t="s">
        <v>245</v>
      </c>
      <c r="AF27" s="31"/>
      <c r="AG27" s="31"/>
      <c r="AH27" s="31"/>
      <c r="AI27" s="31"/>
      <c r="AJ27" s="31" t="s">
        <v>246</v>
      </c>
      <c r="AK27" s="43" t="s">
        <v>247</v>
      </c>
      <c r="AL27" s="43" t="s">
        <v>248</v>
      </c>
      <c r="AM27" s="43" t="s">
        <v>114</v>
      </c>
      <c r="AN27" s="31"/>
      <c r="AO27" s="31"/>
      <c r="AP27" s="31"/>
      <c r="AQ27" s="31"/>
      <c r="AR27" s="31"/>
      <c r="AS27" s="31"/>
      <c r="AT27" s="25"/>
      <c r="AU27" s="30"/>
      <c r="AV27" s="30"/>
      <c r="AW27" s="25"/>
      <c r="AX27" s="30" t="s">
        <v>249</v>
      </c>
      <c r="AY27" s="30"/>
      <c r="AZ27" s="30"/>
      <c r="BA27" s="30"/>
      <c r="BB27" s="30"/>
      <c r="BC27" s="30"/>
      <c r="BD27" s="30"/>
      <c r="BE27" s="30"/>
      <c r="BF27" s="30"/>
      <c r="BG27" s="30"/>
      <c r="BH27" s="30"/>
      <c r="BI27" s="32"/>
      <c r="BJ27" s="30"/>
      <c r="BK27" s="30"/>
      <c r="BL27" s="30"/>
      <c r="BM27" s="30"/>
      <c r="BN27" s="30"/>
      <c r="BO27" s="30"/>
      <c r="BP27" s="30"/>
    </row>
    <row r="28" spans="1:68" ht="12" customHeight="1" x14ac:dyDescent="0.2">
      <c r="A28" s="1" t="s">
        <v>250</v>
      </c>
      <c r="B28" s="1" t="str">
        <f t="shared" si="1"/>
        <v>CIH-0026-14</v>
      </c>
      <c r="C28" s="24">
        <v>26</v>
      </c>
      <c r="D28" s="25" t="s">
        <v>251</v>
      </c>
      <c r="E28" s="24" t="s">
        <v>66</v>
      </c>
      <c r="F28" s="24">
        <v>975</v>
      </c>
      <c r="G28" s="26" t="s">
        <v>243</v>
      </c>
      <c r="H28" s="25" t="s">
        <v>244</v>
      </c>
      <c r="I28" s="25" t="s">
        <v>87</v>
      </c>
      <c r="J28" s="25" t="s">
        <v>122</v>
      </c>
      <c r="K28" s="24">
        <v>91</v>
      </c>
      <c r="L28" s="25" t="s">
        <v>89</v>
      </c>
      <c r="M28" s="24" t="s">
        <v>132</v>
      </c>
      <c r="N28" s="33" t="s">
        <v>252</v>
      </c>
      <c r="O28" s="28" t="s">
        <v>73</v>
      </c>
      <c r="P28" s="28"/>
      <c r="Q28" s="29" t="s">
        <v>253</v>
      </c>
      <c r="R28" s="28">
        <v>37</v>
      </c>
      <c r="S28" s="30" t="s">
        <v>254</v>
      </c>
      <c r="T28" s="30"/>
      <c r="U28" s="30" t="s">
        <v>254</v>
      </c>
      <c r="V28" s="30"/>
      <c r="W28" s="30" t="s">
        <v>111</v>
      </c>
      <c r="X28" s="30">
        <v>5281847</v>
      </c>
      <c r="Y28" s="30" t="s">
        <v>77</v>
      </c>
      <c r="Z28" s="30"/>
      <c r="AA28" s="38">
        <v>42229</v>
      </c>
      <c r="AB28" s="31"/>
      <c r="AC28" s="31" t="s">
        <v>79</v>
      </c>
      <c r="AD28" s="31"/>
      <c r="AE28" s="31" t="s">
        <v>255</v>
      </c>
      <c r="AF28" s="31"/>
      <c r="AG28" s="31"/>
      <c r="AH28" s="31"/>
      <c r="AI28" s="31"/>
      <c r="AJ28" s="31" t="s">
        <v>256</v>
      </c>
      <c r="AK28" s="43" t="s">
        <v>257</v>
      </c>
      <c r="AL28" s="43" t="s">
        <v>258</v>
      </c>
      <c r="AM28" s="43" t="s">
        <v>114</v>
      </c>
      <c r="AN28" s="31"/>
      <c r="AO28" s="31"/>
      <c r="AP28" s="31"/>
      <c r="AQ28" s="31"/>
      <c r="AR28" s="31"/>
      <c r="AS28" s="31"/>
      <c r="AT28" s="37">
        <v>42643</v>
      </c>
      <c r="AU28" s="38">
        <v>42342</v>
      </c>
      <c r="AV28" s="30" t="s">
        <v>259</v>
      </c>
      <c r="AW28" s="25">
        <v>2016</v>
      </c>
      <c r="AX28" s="30"/>
      <c r="AY28" s="30"/>
      <c r="AZ28" s="30"/>
      <c r="BA28" s="30"/>
      <c r="BB28" s="30"/>
      <c r="BC28" s="30"/>
      <c r="BD28" s="30"/>
      <c r="BE28" s="30"/>
      <c r="BF28" s="30"/>
      <c r="BG28" s="30"/>
      <c r="BH28" s="30"/>
      <c r="BI28" s="32"/>
      <c r="BJ28" s="30"/>
      <c r="BK28" s="30"/>
      <c r="BL28" s="30"/>
      <c r="BM28" s="30"/>
      <c r="BN28" s="30"/>
      <c r="BO28" s="30"/>
      <c r="BP28" s="30"/>
    </row>
    <row r="29" spans="1:68" ht="12" customHeight="1" x14ac:dyDescent="0.2">
      <c r="A29" s="1" t="s">
        <v>260</v>
      </c>
      <c r="B29" s="1" t="str">
        <f t="shared" si="1"/>
        <v>CIH-0027-14</v>
      </c>
      <c r="C29" s="24">
        <v>27</v>
      </c>
      <c r="D29" s="25" t="s">
        <v>150</v>
      </c>
      <c r="E29" s="24" t="s">
        <v>66</v>
      </c>
      <c r="F29" s="24">
        <v>975</v>
      </c>
      <c r="G29" s="26" t="s">
        <v>243</v>
      </c>
      <c r="H29" s="25" t="s">
        <v>244</v>
      </c>
      <c r="I29" s="25" t="s">
        <v>87</v>
      </c>
      <c r="J29" s="25" t="s">
        <v>122</v>
      </c>
      <c r="K29" s="24">
        <v>91</v>
      </c>
      <c r="L29" s="25" t="s">
        <v>89</v>
      </c>
      <c r="M29" s="24" t="s">
        <v>132</v>
      </c>
      <c r="N29" s="33" t="s">
        <v>170</v>
      </c>
      <c r="O29" s="28" t="s">
        <v>154</v>
      </c>
      <c r="P29" s="28"/>
      <c r="Q29" s="29"/>
      <c r="R29" s="28">
        <v>38</v>
      </c>
      <c r="S29" s="30" t="s">
        <v>254</v>
      </c>
      <c r="T29" s="30"/>
      <c r="U29" s="30" t="s">
        <v>254</v>
      </c>
      <c r="V29" s="30">
        <v>5275049</v>
      </c>
      <c r="W29" s="30" t="s">
        <v>111</v>
      </c>
      <c r="X29" s="30">
        <v>5282448</v>
      </c>
      <c r="Y29" s="30" t="s">
        <v>77</v>
      </c>
      <c r="Z29" s="30">
        <v>5282443</v>
      </c>
      <c r="AA29" s="38">
        <v>42230</v>
      </c>
      <c r="AB29" s="31"/>
      <c r="AC29" s="31" t="s">
        <v>79</v>
      </c>
      <c r="AD29" s="31"/>
      <c r="AE29" s="31" t="s">
        <v>261</v>
      </c>
      <c r="AF29" s="31"/>
      <c r="AG29" s="31"/>
      <c r="AH29" s="31"/>
      <c r="AI29" s="31"/>
      <c r="AJ29" s="31" t="s">
        <v>262</v>
      </c>
      <c r="AK29" s="43" t="s">
        <v>263</v>
      </c>
      <c r="AL29" s="43" t="s">
        <v>264</v>
      </c>
      <c r="AM29" s="43" t="s">
        <v>114</v>
      </c>
      <c r="AN29" s="31"/>
      <c r="AO29" s="31"/>
      <c r="AP29" s="31"/>
      <c r="AQ29" s="31"/>
      <c r="AR29" s="31"/>
      <c r="AS29" s="31"/>
      <c r="AT29" s="25"/>
      <c r="AU29" s="30"/>
      <c r="AV29" s="30"/>
      <c r="AW29" s="25"/>
      <c r="AX29" s="30"/>
      <c r="AY29" s="30"/>
      <c r="AZ29" s="30"/>
      <c r="BA29" s="30"/>
      <c r="BB29" s="30"/>
      <c r="BC29" s="30"/>
      <c r="BD29" s="30"/>
      <c r="BE29" s="30"/>
      <c r="BF29" s="30"/>
      <c r="BG29" s="30"/>
      <c r="BH29" s="30"/>
      <c r="BI29" s="32"/>
      <c r="BJ29" s="30"/>
      <c r="BK29" s="30"/>
      <c r="BL29" s="30"/>
      <c r="BM29" s="30"/>
      <c r="BN29" s="30"/>
      <c r="BO29" s="30"/>
      <c r="BP29" s="30"/>
    </row>
    <row r="30" spans="1:68" ht="12" customHeight="1" x14ac:dyDescent="0.2">
      <c r="A30" s="1" t="s">
        <v>265</v>
      </c>
      <c r="B30" s="1" t="str">
        <f t="shared" si="1"/>
        <v>CIH-0028-14</v>
      </c>
      <c r="C30" s="24">
        <v>28</v>
      </c>
      <c r="D30" s="25" t="s">
        <v>150</v>
      </c>
      <c r="E30" s="24" t="s">
        <v>66</v>
      </c>
      <c r="F30" s="24">
        <v>975</v>
      </c>
      <c r="G30" s="26" t="s">
        <v>243</v>
      </c>
      <c r="H30" s="25" t="s">
        <v>244</v>
      </c>
      <c r="I30" s="25" t="s">
        <v>87</v>
      </c>
      <c r="J30" s="25" t="s">
        <v>122</v>
      </c>
      <c r="K30" s="24">
        <v>91</v>
      </c>
      <c r="L30" s="25" t="s">
        <v>89</v>
      </c>
      <c r="M30" s="24" t="s">
        <v>132</v>
      </c>
      <c r="N30" s="33" t="s">
        <v>177</v>
      </c>
      <c r="O30" s="28" t="s">
        <v>154</v>
      </c>
      <c r="P30" s="28"/>
      <c r="Q30" s="29"/>
      <c r="R30" s="28">
        <v>46</v>
      </c>
      <c r="S30" s="30"/>
      <c r="T30" s="30"/>
      <c r="U30" s="30" t="s">
        <v>75</v>
      </c>
      <c r="V30" s="30"/>
      <c r="W30" s="30" t="s">
        <v>111</v>
      </c>
      <c r="X30" s="30">
        <v>5287274</v>
      </c>
      <c r="Y30" s="30" t="s">
        <v>77</v>
      </c>
      <c r="Z30" s="30">
        <v>5273429</v>
      </c>
      <c r="AA30" s="38">
        <v>42258</v>
      </c>
      <c r="AB30" s="31"/>
      <c r="AC30" s="31" t="s">
        <v>79</v>
      </c>
      <c r="AD30" s="31"/>
      <c r="AE30" s="31" t="s">
        <v>266</v>
      </c>
      <c r="AF30" s="31"/>
      <c r="AG30" s="31"/>
      <c r="AH30" s="31"/>
      <c r="AI30" s="31"/>
      <c r="AJ30" s="31" t="s">
        <v>267</v>
      </c>
      <c r="AK30" s="43" t="s">
        <v>268</v>
      </c>
      <c r="AL30" s="43" t="s">
        <v>269</v>
      </c>
      <c r="AM30" s="43" t="s">
        <v>114</v>
      </c>
      <c r="AN30" s="31"/>
      <c r="AO30" s="31"/>
      <c r="AP30" s="31"/>
      <c r="AQ30" s="31"/>
      <c r="AR30" s="31"/>
      <c r="AS30" s="31"/>
      <c r="AT30" s="25"/>
      <c r="AU30" s="30"/>
      <c r="AV30" s="30"/>
      <c r="AW30" s="25"/>
      <c r="AX30" s="30" t="s">
        <v>270</v>
      </c>
      <c r="AY30" s="30"/>
      <c r="AZ30" s="30"/>
      <c r="BA30" s="30"/>
      <c r="BB30" s="30"/>
      <c r="BC30" s="30"/>
      <c r="BD30" s="30"/>
      <c r="BE30" s="30"/>
      <c r="BF30" s="30"/>
      <c r="BG30" s="30"/>
      <c r="BH30" s="30"/>
      <c r="BI30" s="32"/>
      <c r="BJ30" s="30"/>
      <c r="BK30" s="30"/>
      <c r="BL30" s="30"/>
      <c r="BM30" s="30"/>
      <c r="BN30" s="30"/>
      <c r="BO30" s="30"/>
      <c r="BP30" s="30"/>
    </row>
    <row r="31" spans="1:68" ht="12" customHeight="1" x14ac:dyDescent="0.2">
      <c r="A31" s="1" t="s">
        <v>271</v>
      </c>
      <c r="B31" s="1" t="str">
        <f t="shared" si="1"/>
        <v>CIH-0029-14</v>
      </c>
      <c r="C31" s="24">
        <v>29</v>
      </c>
      <c r="D31" s="25" t="s">
        <v>272</v>
      </c>
      <c r="E31" s="24" t="s">
        <v>66</v>
      </c>
      <c r="F31" s="24">
        <v>975</v>
      </c>
      <c r="G31" s="26" t="s">
        <v>243</v>
      </c>
      <c r="H31" s="25" t="s">
        <v>244</v>
      </c>
      <c r="I31" s="25" t="s">
        <v>87</v>
      </c>
      <c r="J31" s="25" t="s">
        <v>122</v>
      </c>
      <c r="K31" s="24">
        <v>91</v>
      </c>
      <c r="L31" s="25" t="s">
        <v>89</v>
      </c>
      <c r="M31" s="24" t="s">
        <v>132</v>
      </c>
      <c r="N31" s="33" t="s">
        <v>184</v>
      </c>
      <c r="O31" s="28" t="s">
        <v>73</v>
      </c>
      <c r="P31" s="28"/>
      <c r="Q31" s="29" t="s">
        <v>273</v>
      </c>
      <c r="R31" s="28">
        <v>47</v>
      </c>
      <c r="S31" s="30" t="s">
        <v>75</v>
      </c>
      <c r="T31" s="30"/>
      <c r="U31" s="30" t="s">
        <v>75</v>
      </c>
      <c r="V31" s="30"/>
      <c r="W31" s="30" t="s">
        <v>111</v>
      </c>
      <c r="X31" s="30">
        <v>5287276</v>
      </c>
      <c r="Y31" s="30" t="s">
        <v>77</v>
      </c>
      <c r="Z31" s="30">
        <v>5275069</v>
      </c>
      <c r="AA31" s="38">
        <v>42269</v>
      </c>
      <c r="AB31" s="31"/>
      <c r="AC31" s="31" t="s">
        <v>79</v>
      </c>
      <c r="AD31" s="31"/>
      <c r="AE31" s="31" t="s">
        <v>274</v>
      </c>
      <c r="AF31" s="31"/>
      <c r="AG31" s="31"/>
      <c r="AH31" s="31"/>
      <c r="AI31" s="31"/>
      <c r="AJ31" s="31" t="s">
        <v>275</v>
      </c>
      <c r="AK31" s="43" t="s">
        <v>276</v>
      </c>
      <c r="AL31" s="43"/>
      <c r="AM31" s="43" t="s">
        <v>114</v>
      </c>
      <c r="AN31" s="31" t="s">
        <v>277</v>
      </c>
      <c r="AO31" s="31" t="s">
        <v>154</v>
      </c>
      <c r="AP31" s="31" t="s">
        <v>278</v>
      </c>
      <c r="AQ31" s="31" t="s">
        <v>279</v>
      </c>
      <c r="AR31" s="31"/>
      <c r="AS31" s="31" t="s">
        <v>280</v>
      </c>
      <c r="AT31" s="37">
        <v>43637</v>
      </c>
      <c r="AU31" s="30"/>
      <c r="AV31" s="30" t="s">
        <v>281</v>
      </c>
      <c r="AW31" s="25">
        <v>2019</v>
      </c>
      <c r="AX31" s="30" t="s">
        <v>282</v>
      </c>
      <c r="AY31" s="30"/>
      <c r="AZ31" s="30"/>
      <c r="BA31" s="30"/>
      <c r="BB31" s="30"/>
      <c r="BC31" s="30"/>
      <c r="BD31" s="30"/>
      <c r="BE31" s="30"/>
      <c r="BF31" s="30"/>
      <c r="BG31" s="30"/>
      <c r="BH31" s="30"/>
      <c r="BI31" s="32"/>
      <c r="BJ31" s="30"/>
      <c r="BK31" s="30"/>
      <c r="BL31" s="30"/>
      <c r="BM31" s="30"/>
      <c r="BN31" s="30"/>
      <c r="BO31" s="30"/>
      <c r="BP31" s="30"/>
    </row>
    <row r="32" spans="1:68" ht="12" customHeight="1" x14ac:dyDescent="0.2">
      <c r="A32" s="1" t="s">
        <v>283</v>
      </c>
      <c r="B32" s="1" t="str">
        <f t="shared" si="1"/>
        <v>CIH-0030-14</v>
      </c>
      <c r="C32" s="24">
        <v>30</v>
      </c>
      <c r="D32" s="25" t="s">
        <v>150</v>
      </c>
      <c r="E32" s="24" t="s">
        <v>66</v>
      </c>
      <c r="F32" s="24">
        <v>975</v>
      </c>
      <c r="G32" s="26" t="s">
        <v>243</v>
      </c>
      <c r="H32" s="25" t="s">
        <v>244</v>
      </c>
      <c r="I32" s="25" t="s">
        <v>87</v>
      </c>
      <c r="J32" s="25" t="s">
        <v>122</v>
      </c>
      <c r="K32" s="24">
        <v>91</v>
      </c>
      <c r="L32" s="25" t="s">
        <v>89</v>
      </c>
      <c r="M32" s="24" t="s">
        <v>132</v>
      </c>
      <c r="N32" s="33" t="s">
        <v>284</v>
      </c>
      <c r="O32" s="28" t="s">
        <v>154</v>
      </c>
      <c r="P32" s="28"/>
      <c r="Q32" s="29"/>
      <c r="R32" s="28">
        <v>39</v>
      </c>
      <c r="S32" s="30" t="s">
        <v>96</v>
      </c>
      <c r="T32" s="30" t="s">
        <v>285</v>
      </c>
      <c r="U32" s="30" t="s">
        <v>94</v>
      </c>
      <c r="V32" s="30" t="s">
        <v>286</v>
      </c>
      <c r="W32" s="30" t="s">
        <v>111</v>
      </c>
      <c r="X32" s="30" t="s">
        <v>287</v>
      </c>
      <c r="Y32" s="30" t="s">
        <v>77</v>
      </c>
      <c r="Z32" s="30" t="s">
        <v>288</v>
      </c>
      <c r="AA32" s="38">
        <v>42240</v>
      </c>
      <c r="AB32" s="31"/>
      <c r="AC32" s="31" t="s">
        <v>79</v>
      </c>
      <c r="AD32" s="31"/>
      <c r="AE32" s="31" t="s">
        <v>289</v>
      </c>
      <c r="AF32" s="31"/>
      <c r="AG32" s="31"/>
      <c r="AH32" s="31"/>
      <c r="AI32" s="31"/>
      <c r="AJ32" s="31" t="s">
        <v>290</v>
      </c>
      <c r="AK32" s="43" t="s">
        <v>291</v>
      </c>
      <c r="AL32" s="43"/>
      <c r="AM32" s="43" t="s">
        <v>114</v>
      </c>
      <c r="AN32" s="31"/>
      <c r="AO32" s="31"/>
      <c r="AP32" s="31"/>
      <c r="AQ32" s="31"/>
      <c r="AR32" s="31"/>
      <c r="AS32" s="31"/>
      <c r="AT32" s="25"/>
      <c r="AU32" s="30"/>
      <c r="AV32" s="30"/>
      <c r="AW32" s="25"/>
      <c r="AX32" s="30"/>
      <c r="AY32" s="30"/>
      <c r="AZ32" s="30"/>
      <c r="BA32" s="30"/>
      <c r="BB32" s="30"/>
      <c r="BC32" s="30"/>
      <c r="BD32" s="30"/>
      <c r="BE32" s="30"/>
      <c r="BF32" s="30"/>
      <c r="BG32" s="30"/>
      <c r="BH32" s="30"/>
      <c r="BI32" s="32"/>
      <c r="BJ32" s="30"/>
      <c r="BK32" s="30"/>
      <c r="BL32" s="30"/>
      <c r="BM32" s="30"/>
      <c r="BN32" s="30"/>
      <c r="BO32" s="30"/>
      <c r="BP32" s="30"/>
    </row>
    <row r="33" spans="1:68" ht="12" customHeight="1" x14ac:dyDescent="0.2">
      <c r="A33" s="1" t="s">
        <v>292</v>
      </c>
      <c r="B33" s="1" t="str">
        <f t="shared" si="1"/>
        <v>CIH-0031-14</v>
      </c>
      <c r="C33" s="24">
        <v>31</v>
      </c>
      <c r="D33" s="25" t="s">
        <v>150</v>
      </c>
      <c r="E33" s="24" t="s">
        <v>66</v>
      </c>
      <c r="F33" s="24">
        <v>975</v>
      </c>
      <c r="G33" s="26" t="s">
        <v>243</v>
      </c>
      <c r="H33" s="25" t="s">
        <v>244</v>
      </c>
      <c r="I33" s="25" t="s">
        <v>87</v>
      </c>
      <c r="J33" s="25" t="s">
        <v>122</v>
      </c>
      <c r="K33" s="24">
        <v>91</v>
      </c>
      <c r="L33" s="25" t="s">
        <v>89</v>
      </c>
      <c r="M33" s="24" t="s">
        <v>132</v>
      </c>
      <c r="N33" s="33" t="s">
        <v>293</v>
      </c>
      <c r="O33" s="28" t="s">
        <v>294</v>
      </c>
      <c r="P33" s="28"/>
      <c r="Q33" s="29"/>
      <c r="R33" s="28" t="s">
        <v>295</v>
      </c>
      <c r="S33" s="30" t="s">
        <v>254</v>
      </c>
      <c r="T33" s="30"/>
      <c r="U33" s="30" t="s">
        <v>254</v>
      </c>
      <c r="V33" s="30">
        <v>5274974</v>
      </c>
      <c r="W33" s="30" t="s">
        <v>111</v>
      </c>
      <c r="X33" s="30">
        <v>5282460</v>
      </c>
      <c r="Y33" s="30" t="s">
        <v>77</v>
      </c>
      <c r="Z33" s="30" t="s">
        <v>296</v>
      </c>
      <c r="AA33" s="38">
        <v>42228</v>
      </c>
      <c r="AB33" s="31"/>
      <c r="AC33" s="31" t="s">
        <v>79</v>
      </c>
      <c r="AD33" s="31"/>
      <c r="AE33" s="31" t="s">
        <v>297</v>
      </c>
      <c r="AF33" s="31"/>
      <c r="AG33" s="31"/>
      <c r="AH33" s="31"/>
      <c r="AI33" s="31"/>
      <c r="AJ33" s="31" t="s">
        <v>298</v>
      </c>
      <c r="AK33" s="43" t="s">
        <v>299</v>
      </c>
      <c r="AL33" s="43" t="s">
        <v>300</v>
      </c>
      <c r="AM33" s="43" t="s">
        <v>114</v>
      </c>
      <c r="AN33" s="31" t="s">
        <v>301</v>
      </c>
      <c r="AO33" s="31" t="s">
        <v>294</v>
      </c>
      <c r="AP33" s="31" t="s">
        <v>302</v>
      </c>
      <c r="AQ33" s="31" t="s">
        <v>303</v>
      </c>
      <c r="AR33" s="31"/>
      <c r="AS33" s="31" t="s">
        <v>280</v>
      </c>
      <c r="AT33" s="25"/>
      <c r="AU33" s="30"/>
      <c r="AV33" s="30"/>
      <c r="AW33" s="25"/>
      <c r="AX33" s="30"/>
      <c r="AY33" s="30"/>
      <c r="AZ33" s="30"/>
      <c r="BA33" s="30"/>
      <c r="BB33" s="30"/>
      <c r="BC33" s="30"/>
      <c r="BD33" s="30"/>
      <c r="BE33" s="30"/>
      <c r="BF33" s="30"/>
      <c r="BG33" s="30"/>
      <c r="BH33" s="30"/>
      <c r="BI33" s="32"/>
      <c r="BJ33" s="30"/>
      <c r="BK33" s="30"/>
      <c r="BL33" s="30"/>
      <c r="BM33" s="30"/>
      <c r="BN33" s="30"/>
      <c r="BO33" s="30"/>
      <c r="BP33" s="30"/>
    </row>
    <row r="34" spans="1:68" ht="12.75" customHeight="1" x14ac:dyDescent="0.2">
      <c r="A34" s="1" t="s">
        <v>304</v>
      </c>
      <c r="B34" s="1" t="str">
        <f t="shared" si="1"/>
        <v>CIH-0032-14</v>
      </c>
      <c r="C34" s="44">
        <v>32</v>
      </c>
      <c r="D34" s="45" t="s">
        <v>305</v>
      </c>
      <c r="E34" s="44" t="s">
        <v>66</v>
      </c>
      <c r="F34" s="24">
        <v>975</v>
      </c>
      <c r="G34" s="46" t="s">
        <v>243</v>
      </c>
      <c r="H34" s="45" t="s">
        <v>244</v>
      </c>
      <c r="I34" s="45" t="s">
        <v>87</v>
      </c>
      <c r="J34" s="45" t="s">
        <v>122</v>
      </c>
      <c r="K34" s="44">
        <v>91</v>
      </c>
      <c r="L34" s="45" t="s">
        <v>89</v>
      </c>
      <c r="M34" s="44" t="s">
        <v>132</v>
      </c>
      <c r="N34" s="47" t="s">
        <v>306</v>
      </c>
      <c r="O34" s="48" t="s">
        <v>73</v>
      </c>
      <c r="P34" s="48"/>
      <c r="Q34" s="49" t="s">
        <v>307</v>
      </c>
      <c r="R34" s="48">
        <v>42</v>
      </c>
      <c r="S34" s="50" t="s">
        <v>254</v>
      </c>
      <c r="T34" s="50"/>
      <c r="U34" s="50" t="s">
        <v>254</v>
      </c>
      <c r="V34" s="50">
        <v>5274973</v>
      </c>
      <c r="W34" s="50" t="s">
        <v>111</v>
      </c>
      <c r="X34" s="50">
        <v>5282459</v>
      </c>
      <c r="Y34" s="50" t="s">
        <v>77</v>
      </c>
      <c r="Z34" s="50">
        <v>5273427</v>
      </c>
      <c r="AA34" s="51">
        <v>42235</v>
      </c>
      <c r="AB34" s="43"/>
      <c r="AC34" s="43" t="s">
        <v>79</v>
      </c>
      <c r="AD34" s="43"/>
      <c r="AE34" s="43" t="s">
        <v>308</v>
      </c>
      <c r="AF34" s="43"/>
      <c r="AG34" s="43"/>
      <c r="AH34" s="43"/>
      <c r="AI34" s="43"/>
      <c r="AJ34" s="43" t="s">
        <v>309</v>
      </c>
      <c r="AK34" s="43" t="s">
        <v>310</v>
      </c>
      <c r="AL34" s="43" t="s">
        <v>311</v>
      </c>
      <c r="AM34" s="43" t="s">
        <v>114</v>
      </c>
      <c r="AN34" s="43" t="s">
        <v>312</v>
      </c>
      <c r="AO34" s="43" t="s">
        <v>313</v>
      </c>
      <c r="AP34" s="43" t="s">
        <v>314</v>
      </c>
      <c r="AQ34" s="43" t="s">
        <v>315</v>
      </c>
      <c r="AR34" s="43"/>
      <c r="AS34" s="43" t="s">
        <v>280</v>
      </c>
      <c r="AT34" s="52">
        <v>44145</v>
      </c>
      <c r="AU34" s="50" t="s">
        <v>316</v>
      </c>
      <c r="AV34" s="50" t="s">
        <v>317</v>
      </c>
      <c r="AW34" s="45">
        <v>2020</v>
      </c>
      <c r="AX34" s="50"/>
      <c r="AY34" s="50"/>
      <c r="AZ34" s="50"/>
      <c r="BA34" s="50"/>
      <c r="BB34" s="50"/>
      <c r="BC34" s="50" t="s">
        <v>318</v>
      </c>
      <c r="BD34" s="50"/>
      <c r="BE34" s="50"/>
      <c r="BF34" s="50"/>
      <c r="BG34" s="50"/>
      <c r="BH34" s="50"/>
      <c r="BI34" s="53"/>
      <c r="BJ34" s="50"/>
      <c r="BK34" s="50"/>
      <c r="BL34" s="50"/>
      <c r="BM34" s="50"/>
      <c r="BN34" s="50"/>
      <c r="BO34" s="50"/>
      <c r="BP34" s="50"/>
    </row>
    <row r="35" spans="1:68" ht="12" customHeight="1" x14ac:dyDescent="0.2">
      <c r="A35" s="1" t="s">
        <v>319</v>
      </c>
      <c r="B35" s="1" t="str">
        <f t="shared" si="1"/>
        <v>CIH-0033-14</v>
      </c>
      <c r="C35" s="24">
        <v>33</v>
      </c>
      <c r="D35" s="25" t="s">
        <v>139</v>
      </c>
      <c r="E35" s="24" t="s">
        <v>140</v>
      </c>
      <c r="F35" s="40"/>
      <c r="G35" s="26" t="s">
        <v>320</v>
      </c>
      <c r="H35" s="25" t="s">
        <v>321</v>
      </c>
      <c r="I35" s="25" t="s">
        <v>322</v>
      </c>
      <c r="J35" s="25" t="s">
        <v>122</v>
      </c>
      <c r="K35" s="24">
        <v>91</v>
      </c>
      <c r="L35" s="25" t="s">
        <v>89</v>
      </c>
      <c r="M35" s="24" t="s">
        <v>132</v>
      </c>
      <c r="N35" s="33" t="s">
        <v>153</v>
      </c>
      <c r="O35" s="28" t="s">
        <v>143</v>
      </c>
      <c r="P35" s="28"/>
      <c r="Q35" s="29" t="s">
        <v>143</v>
      </c>
      <c r="R35" s="28">
        <v>48</v>
      </c>
      <c r="S35" s="30" t="s">
        <v>254</v>
      </c>
      <c r="T35" s="30"/>
      <c r="U35" s="30" t="s">
        <v>254</v>
      </c>
      <c r="V35" s="30">
        <v>5272712</v>
      </c>
      <c r="W35" s="30" t="s">
        <v>95</v>
      </c>
      <c r="X35" s="30">
        <v>5272706</v>
      </c>
      <c r="Y35" s="30" t="s">
        <v>77</v>
      </c>
      <c r="Z35" s="30">
        <v>5275071</v>
      </c>
      <c r="AA35" s="30"/>
      <c r="AB35" s="31"/>
      <c r="AC35" s="31"/>
      <c r="AD35" s="31"/>
      <c r="AE35" s="31"/>
      <c r="AF35" s="31"/>
      <c r="AG35" s="31"/>
      <c r="AH35" s="31"/>
      <c r="AI35" s="31"/>
      <c r="AJ35" s="31"/>
      <c r="AK35" s="43" t="s">
        <v>323</v>
      </c>
      <c r="AL35" s="43" t="s">
        <v>324</v>
      </c>
      <c r="AM35" s="43" t="s">
        <v>114</v>
      </c>
      <c r="AN35" s="31"/>
      <c r="AO35" s="31"/>
      <c r="AP35" s="31"/>
      <c r="AQ35" s="31"/>
      <c r="AR35" s="31"/>
      <c r="AS35" s="31"/>
      <c r="AT35" s="25"/>
      <c r="AU35" s="30"/>
      <c r="AV35" s="30"/>
      <c r="AW35" s="25"/>
      <c r="AX35" s="30"/>
      <c r="AY35" s="30"/>
      <c r="AZ35" s="30"/>
      <c r="BA35" s="30"/>
      <c r="BB35" s="30"/>
      <c r="BC35" s="30"/>
      <c r="BD35" s="30"/>
      <c r="BE35" s="30"/>
      <c r="BF35" s="30"/>
      <c r="BG35" s="30"/>
      <c r="BH35" s="30"/>
      <c r="BI35" s="32"/>
      <c r="BJ35" s="30"/>
      <c r="BK35" s="30"/>
      <c r="BL35" s="30"/>
      <c r="BM35" s="30"/>
      <c r="BN35" s="30"/>
      <c r="BO35" s="30"/>
      <c r="BP35" s="30"/>
    </row>
    <row r="36" spans="1:68" ht="12" customHeight="1" x14ac:dyDescent="0.2">
      <c r="A36" s="1" t="s">
        <v>325</v>
      </c>
      <c r="B36" s="1" t="str">
        <f t="shared" si="1"/>
        <v>CIH-0034-14</v>
      </c>
      <c r="C36" s="24">
        <v>34</v>
      </c>
      <c r="D36" s="25" t="s">
        <v>150</v>
      </c>
      <c r="E36" s="24" t="s">
        <v>66</v>
      </c>
      <c r="F36" s="24">
        <v>975</v>
      </c>
      <c r="G36" s="26" t="s">
        <v>326</v>
      </c>
      <c r="H36" s="25" t="s">
        <v>327</v>
      </c>
      <c r="I36" s="25" t="s">
        <v>87</v>
      </c>
      <c r="J36" s="25" t="s">
        <v>122</v>
      </c>
      <c r="K36" s="24">
        <v>221</v>
      </c>
      <c r="L36" s="25" t="s">
        <v>89</v>
      </c>
      <c r="M36" s="24" t="s">
        <v>132</v>
      </c>
      <c r="N36" s="33" t="s">
        <v>153</v>
      </c>
      <c r="O36" s="28" t="s">
        <v>154</v>
      </c>
      <c r="P36" s="28"/>
      <c r="Q36" s="29"/>
      <c r="R36" s="28">
        <v>49</v>
      </c>
      <c r="S36" s="30" t="s">
        <v>95</v>
      </c>
      <c r="T36" s="30"/>
      <c r="U36" s="30" t="s">
        <v>254</v>
      </c>
      <c r="V36" s="30">
        <v>5274971</v>
      </c>
      <c r="W36" s="30" t="s">
        <v>95</v>
      </c>
      <c r="X36" s="30" t="s">
        <v>328</v>
      </c>
      <c r="Y36" s="30" t="s">
        <v>77</v>
      </c>
      <c r="Z36" s="30">
        <v>5275075</v>
      </c>
      <c r="AA36" s="38">
        <v>42227</v>
      </c>
      <c r="AB36" s="31"/>
      <c r="AC36" s="31" t="s">
        <v>79</v>
      </c>
      <c r="AD36" s="31"/>
      <c r="AE36" s="31" t="s">
        <v>329</v>
      </c>
      <c r="AF36" s="31"/>
      <c r="AG36" s="31"/>
      <c r="AH36" s="31"/>
      <c r="AI36" s="31"/>
      <c r="AJ36" s="31" t="s">
        <v>330</v>
      </c>
      <c r="AK36" s="43" t="s">
        <v>331</v>
      </c>
      <c r="AL36" s="43" t="s">
        <v>332</v>
      </c>
      <c r="AM36" s="43" t="s">
        <v>114</v>
      </c>
      <c r="AN36" s="31"/>
      <c r="AO36" s="31"/>
      <c r="AP36" s="31"/>
      <c r="AQ36" s="31"/>
      <c r="AR36" s="31"/>
      <c r="AS36" s="31"/>
      <c r="AT36" s="25"/>
      <c r="AU36" s="30"/>
      <c r="AV36" s="30"/>
      <c r="AW36" s="25"/>
      <c r="AX36" s="30"/>
      <c r="AY36" s="30"/>
      <c r="AZ36" s="30"/>
      <c r="BA36" s="30"/>
      <c r="BB36" s="30"/>
      <c r="BC36" s="30"/>
      <c r="BD36" s="30"/>
      <c r="BE36" s="30"/>
      <c r="BF36" s="30"/>
      <c r="BG36" s="30"/>
      <c r="BH36" s="30"/>
      <c r="BI36" s="32"/>
      <c r="BJ36" s="30"/>
      <c r="BK36" s="30"/>
      <c r="BL36" s="30"/>
      <c r="BM36" s="30"/>
      <c r="BN36" s="30"/>
      <c r="BO36" s="30"/>
      <c r="BP36" s="30"/>
    </row>
    <row r="37" spans="1:68" ht="12" customHeight="1" x14ac:dyDescent="0.2">
      <c r="A37" s="1" t="s">
        <v>333</v>
      </c>
      <c r="B37" s="1" t="str">
        <f t="shared" si="1"/>
        <v>CIH-0035-14</v>
      </c>
      <c r="C37" s="24">
        <v>35</v>
      </c>
      <c r="D37" s="25" t="s">
        <v>150</v>
      </c>
      <c r="E37" s="24" t="s">
        <v>66</v>
      </c>
      <c r="F37" s="24">
        <v>975</v>
      </c>
      <c r="G37" s="26" t="s">
        <v>326</v>
      </c>
      <c r="H37" s="25" t="s">
        <v>327</v>
      </c>
      <c r="I37" s="25" t="s">
        <v>87</v>
      </c>
      <c r="J37" s="25" t="s">
        <v>122</v>
      </c>
      <c r="K37" s="24">
        <v>221</v>
      </c>
      <c r="L37" s="25" t="s">
        <v>89</v>
      </c>
      <c r="M37" s="24" t="s">
        <v>132</v>
      </c>
      <c r="N37" s="33" t="s">
        <v>334</v>
      </c>
      <c r="O37" s="28" t="s">
        <v>154</v>
      </c>
      <c r="P37" s="28"/>
      <c r="Q37" s="29"/>
      <c r="R37" s="28">
        <v>50</v>
      </c>
      <c r="S37" s="30" t="s">
        <v>95</v>
      </c>
      <c r="T37" s="30"/>
      <c r="U37" s="30" t="s">
        <v>254</v>
      </c>
      <c r="V37" s="30">
        <v>5274965</v>
      </c>
      <c r="W37" s="30" t="s">
        <v>95</v>
      </c>
      <c r="X37" s="30">
        <v>5273269</v>
      </c>
      <c r="Y37" s="30" t="s">
        <v>77</v>
      </c>
      <c r="Z37" s="30">
        <v>5275078</v>
      </c>
      <c r="AA37" s="38">
        <v>42229</v>
      </c>
      <c r="AB37" s="31"/>
      <c r="AC37" s="31" t="s">
        <v>79</v>
      </c>
      <c r="AD37" s="31"/>
      <c r="AE37" s="31" t="s">
        <v>335</v>
      </c>
      <c r="AF37" s="31"/>
      <c r="AG37" s="31"/>
      <c r="AH37" s="31"/>
      <c r="AI37" s="31"/>
      <c r="AJ37" s="31" t="s">
        <v>336</v>
      </c>
      <c r="AK37" s="43" t="s">
        <v>337</v>
      </c>
      <c r="AL37" s="43" t="s">
        <v>338</v>
      </c>
      <c r="AM37" s="43" t="s">
        <v>114</v>
      </c>
      <c r="AN37" s="31"/>
      <c r="AO37" s="31"/>
      <c r="AP37" s="31"/>
      <c r="AQ37" s="31"/>
      <c r="AR37" s="31"/>
      <c r="AS37" s="31"/>
      <c r="AT37" s="25"/>
      <c r="AU37" s="30"/>
      <c r="AV37" s="30"/>
      <c r="AW37" s="25"/>
      <c r="AX37" s="30"/>
      <c r="AY37" s="30"/>
      <c r="AZ37" s="30"/>
      <c r="BA37" s="30"/>
      <c r="BB37" s="30"/>
      <c r="BC37" s="30"/>
      <c r="BD37" s="30"/>
      <c r="BE37" s="30"/>
      <c r="BF37" s="30"/>
      <c r="BG37" s="30"/>
      <c r="BH37" s="30"/>
      <c r="BI37" s="32"/>
      <c r="BJ37" s="30"/>
      <c r="BK37" s="30"/>
      <c r="BL37" s="30"/>
      <c r="BM37" s="30"/>
      <c r="BN37" s="30"/>
      <c r="BO37" s="30"/>
      <c r="BP37" s="30"/>
    </row>
    <row r="38" spans="1:68" ht="38.25" customHeight="1" x14ac:dyDescent="0.2">
      <c r="A38" s="1" t="s">
        <v>339</v>
      </c>
      <c r="B38" s="1" t="str">
        <f t="shared" si="1"/>
        <v>CIH-0036-14</v>
      </c>
      <c r="C38" s="24">
        <v>36</v>
      </c>
      <c r="D38" s="25" t="s">
        <v>340</v>
      </c>
      <c r="E38" s="24" t="s">
        <v>341</v>
      </c>
      <c r="F38" s="24"/>
      <c r="G38" s="26" t="s">
        <v>326</v>
      </c>
      <c r="H38" s="25" t="s">
        <v>327</v>
      </c>
      <c r="I38" s="25" t="s">
        <v>87</v>
      </c>
      <c r="J38" s="25" t="s">
        <v>122</v>
      </c>
      <c r="K38" s="24">
        <v>221</v>
      </c>
      <c r="L38" s="25" t="s">
        <v>89</v>
      </c>
      <c r="M38" s="24" t="s">
        <v>132</v>
      </c>
      <c r="N38" s="33" t="s">
        <v>342</v>
      </c>
      <c r="O38" s="28" t="s">
        <v>340</v>
      </c>
      <c r="P38" s="28"/>
      <c r="Q38" s="29" t="s">
        <v>343</v>
      </c>
      <c r="R38" s="28">
        <v>49</v>
      </c>
      <c r="S38" s="30" t="s">
        <v>95</v>
      </c>
      <c r="T38" s="30"/>
      <c r="U38" s="30" t="s">
        <v>254</v>
      </c>
      <c r="V38" s="30"/>
      <c r="W38" s="30" t="s">
        <v>95</v>
      </c>
      <c r="X38" s="30"/>
      <c r="Y38" s="30" t="s">
        <v>344</v>
      </c>
      <c r="Z38" s="30"/>
      <c r="AA38" s="30"/>
      <c r="AB38" s="31"/>
      <c r="AC38" s="31"/>
      <c r="AD38" s="31"/>
      <c r="AE38" s="31"/>
      <c r="AF38" s="31"/>
      <c r="AG38" s="31"/>
      <c r="AH38" s="31"/>
      <c r="AI38" s="31"/>
      <c r="AJ38" s="31"/>
      <c r="AK38" s="43"/>
      <c r="AL38" s="43"/>
      <c r="AM38" s="43"/>
      <c r="AN38" s="31"/>
      <c r="AO38" s="31"/>
      <c r="AP38" s="31"/>
      <c r="AQ38" s="31"/>
      <c r="AR38" s="31"/>
      <c r="AS38" s="31"/>
      <c r="AT38" s="25"/>
      <c r="AU38" s="30"/>
      <c r="AV38" s="30"/>
      <c r="AW38" s="25"/>
      <c r="AX38" s="30"/>
      <c r="AY38" s="30"/>
      <c r="AZ38" s="30"/>
      <c r="BA38" s="30"/>
      <c r="BB38" s="30"/>
      <c r="BC38" s="30"/>
      <c r="BD38" s="30"/>
      <c r="BE38" s="30"/>
      <c r="BF38" s="30"/>
      <c r="BG38" s="30"/>
      <c r="BH38" s="30"/>
      <c r="BI38" s="32"/>
      <c r="BJ38" s="30"/>
      <c r="BK38" s="30"/>
      <c r="BL38" s="30"/>
      <c r="BM38" s="30"/>
      <c r="BN38" s="30"/>
      <c r="BO38" s="30"/>
      <c r="BP38" s="30"/>
    </row>
    <row r="39" spans="1:68" ht="12.75" customHeight="1" x14ac:dyDescent="0.2">
      <c r="A39" s="1"/>
      <c r="B39" s="1"/>
      <c r="C39" s="54"/>
      <c r="D39" s="50"/>
      <c r="E39" s="54"/>
      <c r="F39" s="54"/>
      <c r="G39" s="55"/>
      <c r="H39" s="53"/>
      <c r="I39" s="50"/>
      <c r="J39" s="50"/>
      <c r="K39" s="54"/>
      <c r="L39" s="50"/>
      <c r="M39" s="54"/>
      <c r="N39" s="47"/>
      <c r="O39" s="56"/>
      <c r="P39" s="56"/>
      <c r="Q39" s="57"/>
      <c r="R39" s="56"/>
      <c r="S39" s="50"/>
      <c r="T39" s="50"/>
      <c r="U39" s="50"/>
      <c r="V39" s="50"/>
      <c r="W39" s="50"/>
      <c r="X39" s="50"/>
      <c r="Y39" s="50"/>
      <c r="Z39" s="50"/>
      <c r="AA39" s="43"/>
      <c r="AB39" s="43"/>
      <c r="AC39" s="43"/>
      <c r="AD39" s="43"/>
      <c r="AE39" s="43"/>
      <c r="AF39" s="43"/>
      <c r="AG39" s="43"/>
      <c r="AH39" s="43"/>
      <c r="AI39" s="43"/>
      <c r="AJ39" s="43"/>
      <c r="AK39" s="43"/>
      <c r="AL39" s="43"/>
      <c r="AM39" s="43"/>
      <c r="AN39" s="43"/>
      <c r="AO39" s="43"/>
      <c r="AP39" s="58"/>
      <c r="AQ39" s="43"/>
      <c r="AR39" s="43"/>
      <c r="AS39" s="43"/>
      <c r="AT39" s="50"/>
      <c r="AU39" s="50"/>
      <c r="AV39" s="50"/>
      <c r="AW39" s="50"/>
      <c r="AX39" s="50"/>
      <c r="AY39" s="50"/>
      <c r="AZ39" s="50"/>
      <c r="BA39" s="50"/>
      <c r="BB39" s="50"/>
      <c r="BC39" s="50"/>
      <c r="BD39" s="50"/>
      <c r="BE39" s="50"/>
      <c r="BF39" s="50"/>
      <c r="BG39" s="50"/>
      <c r="BH39" s="50"/>
      <c r="BI39" s="53"/>
      <c r="BJ39" s="50"/>
      <c r="BK39" s="50"/>
      <c r="BL39" s="50"/>
      <c r="BM39" s="50"/>
      <c r="BN39" s="50"/>
      <c r="BO39" s="50"/>
      <c r="BP39" s="50"/>
    </row>
    <row r="40" spans="1:68" ht="12.75" customHeight="1" x14ac:dyDescent="0.2">
      <c r="A40" s="1"/>
      <c r="B40" s="1"/>
      <c r="C40" s="54"/>
      <c r="D40" s="50"/>
      <c r="E40" s="54"/>
      <c r="F40" s="54"/>
      <c r="G40" s="55"/>
      <c r="H40" s="53"/>
      <c r="I40" s="50"/>
      <c r="J40" s="50"/>
      <c r="K40" s="54"/>
      <c r="L40" s="50"/>
      <c r="M40" s="54"/>
      <c r="N40" s="47"/>
      <c r="O40" s="56"/>
      <c r="P40" s="56"/>
      <c r="Q40" s="57"/>
      <c r="R40" s="56"/>
      <c r="S40" s="50"/>
      <c r="T40" s="50"/>
      <c r="U40" s="50"/>
      <c r="V40" s="50"/>
      <c r="W40" s="50"/>
      <c r="X40" s="50"/>
      <c r="Y40" s="50"/>
      <c r="Z40" s="50"/>
      <c r="AA40" s="43"/>
      <c r="AB40" s="43"/>
      <c r="AC40" s="43"/>
      <c r="AD40" s="43"/>
      <c r="AE40" s="43"/>
      <c r="AF40" s="43"/>
      <c r="AG40" s="43"/>
      <c r="AH40" s="43"/>
      <c r="AI40" s="43"/>
      <c r="AJ40" s="43"/>
      <c r="AK40" s="43"/>
      <c r="AL40" s="43"/>
      <c r="AM40" s="43"/>
      <c r="AN40" s="43"/>
      <c r="AO40" s="43"/>
      <c r="AP40" s="58"/>
      <c r="AQ40" s="43"/>
      <c r="AR40" s="43"/>
      <c r="AS40" s="43"/>
      <c r="AT40" s="50"/>
      <c r="AU40" s="50"/>
      <c r="AV40" s="50"/>
      <c r="AW40" s="50"/>
      <c r="AX40" s="50"/>
      <c r="AY40" s="50"/>
      <c r="AZ40" s="50"/>
      <c r="BA40" s="50"/>
      <c r="BB40" s="50"/>
      <c r="BC40" s="50"/>
      <c r="BD40" s="50"/>
      <c r="BE40" s="50"/>
      <c r="BF40" s="50"/>
      <c r="BG40" s="50"/>
      <c r="BH40" s="50"/>
      <c r="BI40" s="53"/>
      <c r="BJ40" s="50"/>
      <c r="BK40" s="50"/>
      <c r="BL40" s="50"/>
      <c r="BM40" s="50"/>
      <c r="BN40" s="50"/>
      <c r="BO40" s="50"/>
      <c r="BP40" s="50"/>
    </row>
    <row r="41" spans="1:68" ht="12.75" customHeight="1" x14ac:dyDescent="0.2">
      <c r="A41" s="1"/>
      <c r="B41" s="1"/>
      <c r="C41" s="54"/>
      <c r="D41" s="50"/>
      <c r="E41" s="54"/>
      <c r="F41" s="54"/>
      <c r="G41" s="55"/>
      <c r="H41" s="53"/>
      <c r="I41" s="50"/>
      <c r="J41" s="50"/>
      <c r="K41" s="54"/>
      <c r="L41" s="50"/>
      <c r="M41" s="54"/>
      <c r="N41" s="47"/>
      <c r="O41" s="56"/>
      <c r="P41" s="56"/>
      <c r="Q41" s="57"/>
      <c r="R41" s="56"/>
      <c r="S41" s="50"/>
      <c r="T41" s="50"/>
      <c r="U41" s="50"/>
      <c r="V41" s="50"/>
      <c r="W41" s="50"/>
      <c r="X41" s="50"/>
      <c r="Y41" s="50"/>
      <c r="Z41" s="50"/>
      <c r="AA41" s="43"/>
      <c r="AB41" s="43"/>
      <c r="AC41" s="43"/>
      <c r="AD41" s="43"/>
      <c r="AE41" s="43"/>
      <c r="AF41" s="43"/>
      <c r="AG41" s="43"/>
      <c r="AH41" s="43"/>
      <c r="AI41" s="43"/>
      <c r="AJ41" s="43"/>
      <c r="AK41" s="43"/>
      <c r="AL41" s="43"/>
      <c r="AM41" s="43"/>
      <c r="AN41" s="43"/>
      <c r="AO41" s="43"/>
      <c r="AP41" s="58"/>
      <c r="AQ41" s="43"/>
      <c r="AR41" s="43"/>
      <c r="AS41" s="43"/>
      <c r="AT41" s="50"/>
      <c r="AU41" s="50"/>
      <c r="AV41" s="50"/>
      <c r="AW41" s="50"/>
      <c r="AX41" s="50"/>
      <c r="AY41" s="50"/>
      <c r="AZ41" s="50"/>
      <c r="BA41" s="50"/>
      <c r="BB41" s="50"/>
      <c r="BC41" s="50"/>
      <c r="BD41" s="50"/>
      <c r="BE41" s="50"/>
      <c r="BF41" s="50"/>
      <c r="BG41" s="50"/>
      <c r="BH41" s="50"/>
      <c r="BI41" s="53"/>
      <c r="BJ41" s="50"/>
      <c r="BK41" s="50"/>
      <c r="BL41" s="50"/>
      <c r="BM41" s="50"/>
      <c r="BN41" s="50"/>
      <c r="BO41" s="50"/>
      <c r="BP41" s="50"/>
    </row>
    <row r="42" spans="1:68" ht="12.75" customHeight="1" x14ac:dyDescent="0.2">
      <c r="A42" s="1"/>
      <c r="B42" s="1"/>
      <c r="C42" s="54"/>
      <c r="D42" s="50"/>
      <c r="E42" s="54"/>
      <c r="F42" s="54"/>
      <c r="G42" s="55"/>
      <c r="H42" s="53"/>
      <c r="I42" s="50"/>
      <c r="J42" s="50"/>
      <c r="K42" s="54"/>
      <c r="L42" s="50"/>
      <c r="M42" s="54"/>
      <c r="N42" s="47"/>
      <c r="O42" s="56"/>
      <c r="P42" s="56"/>
      <c r="Q42" s="57"/>
      <c r="R42" s="56"/>
      <c r="S42" s="50"/>
      <c r="T42" s="50"/>
      <c r="U42" s="50"/>
      <c r="V42" s="50"/>
      <c r="W42" s="50"/>
      <c r="X42" s="50"/>
      <c r="Y42" s="50"/>
      <c r="Z42" s="50"/>
      <c r="AA42" s="43"/>
      <c r="AB42" s="43"/>
      <c r="AC42" s="43"/>
      <c r="AD42" s="43"/>
      <c r="AE42" s="43"/>
      <c r="AF42" s="43"/>
      <c r="AG42" s="43"/>
      <c r="AH42" s="43"/>
      <c r="AI42" s="43"/>
      <c r="AJ42" s="43"/>
      <c r="AK42" s="43"/>
      <c r="AL42" s="43"/>
      <c r="AM42" s="43"/>
      <c r="AN42" s="43"/>
      <c r="AO42" s="43"/>
      <c r="AP42" s="58"/>
      <c r="AQ42" s="43"/>
      <c r="AR42" s="43"/>
      <c r="AS42" s="43"/>
      <c r="AT42" s="50"/>
      <c r="AU42" s="50"/>
      <c r="AV42" s="50"/>
      <c r="AW42" s="50"/>
      <c r="AX42" s="50"/>
      <c r="AY42" s="50"/>
      <c r="AZ42" s="50"/>
      <c r="BA42" s="50"/>
      <c r="BB42" s="50"/>
      <c r="BC42" s="50"/>
      <c r="BD42" s="50"/>
      <c r="BE42" s="50"/>
      <c r="BF42" s="50"/>
      <c r="BG42" s="50"/>
      <c r="BH42" s="50"/>
      <c r="BI42" s="53"/>
      <c r="BJ42" s="50"/>
      <c r="BK42" s="50"/>
      <c r="BL42" s="50"/>
      <c r="BM42" s="50"/>
      <c r="BN42" s="50"/>
      <c r="BO42" s="50"/>
      <c r="BP42" s="50"/>
    </row>
    <row r="43" spans="1:68" ht="12.75" customHeight="1" x14ac:dyDescent="0.2">
      <c r="A43" s="1"/>
      <c r="B43" s="1"/>
      <c r="C43" s="54"/>
      <c r="D43" s="50"/>
      <c r="E43" s="54"/>
      <c r="F43" s="54"/>
      <c r="G43" s="55"/>
      <c r="H43" s="53"/>
      <c r="I43" s="50"/>
      <c r="J43" s="50"/>
      <c r="K43" s="54"/>
      <c r="L43" s="50"/>
      <c r="M43" s="54"/>
      <c r="N43" s="47"/>
      <c r="O43" s="56"/>
      <c r="P43" s="56"/>
      <c r="Q43" s="57"/>
      <c r="R43" s="56"/>
      <c r="S43" s="50"/>
      <c r="T43" s="50"/>
      <c r="U43" s="50"/>
      <c r="V43" s="50"/>
      <c r="W43" s="50"/>
      <c r="X43" s="50"/>
      <c r="Y43" s="50"/>
      <c r="Z43" s="50"/>
      <c r="AA43" s="43"/>
      <c r="AB43" s="43"/>
      <c r="AC43" s="43"/>
      <c r="AD43" s="43"/>
      <c r="AE43" s="43"/>
      <c r="AF43" s="43"/>
      <c r="AG43" s="43"/>
      <c r="AH43" s="43"/>
      <c r="AI43" s="43"/>
      <c r="AJ43" s="43"/>
      <c r="AK43" s="43"/>
      <c r="AL43" s="43"/>
      <c r="AM43" s="43"/>
      <c r="AN43" s="43"/>
      <c r="AO43" s="43"/>
      <c r="AP43" s="58"/>
      <c r="AQ43" s="43"/>
      <c r="AR43" s="43"/>
      <c r="AS43" s="43"/>
      <c r="AT43" s="50"/>
      <c r="AU43" s="50"/>
      <c r="AV43" s="50"/>
      <c r="AW43" s="50"/>
      <c r="AX43" s="50"/>
      <c r="AY43" s="50"/>
      <c r="AZ43" s="50"/>
      <c r="BA43" s="50"/>
      <c r="BB43" s="50"/>
      <c r="BC43" s="50"/>
      <c r="BD43" s="50"/>
      <c r="BE43" s="50"/>
      <c r="BF43" s="50"/>
      <c r="BG43" s="50"/>
      <c r="BH43" s="50"/>
      <c r="BI43" s="53"/>
      <c r="BJ43" s="50"/>
      <c r="BK43" s="50"/>
      <c r="BL43" s="50"/>
      <c r="BM43" s="50"/>
      <c r="BN43" s="50"/>
      <c r="BO43" s="50"/>
      <c r="BP43" s="50"/>
    </row>
    <row r="44" spans="1:68" ht="12.75" customHeight="1" x14ac:dyDescent="0.2">
      <c r="A44" s="1"/>
      <c r="B44" s="1"/>
      <c r="C44" s="54"/>
      <c r="D44" s="50"/>
      <c r="E44" s="54"/>
      <c r="F44" s="54"/>
      <c r="G44" s="55"/>
      <c r="H44" s="53"/>
      <c r="I44" s="50"/>
      <c r="J44" s="50"/>
      <c r="K44" s="54"/>
      <c r="L44" s="50"/>
      <c r="M44" s="54"/>
      <c r="N44" s="47"/>
      <c r="O44" s="56"/>
      <c r="P44" s="56"/>
      <c r="Q44" s="57"/>
      <c r="R44" s="56"/>
      <c r="S44" s="50"/>
      <c r="T44" s="50"/>
      <c r="U44" s="50"/>
      <c r="V44" s="50"/>
      <c r="W44" s="50"/>
      <c r="X44" s="50"/>
      <c r="Y44" s="50"/>
      <c r="Z44" s="50"/>
      <c r="AA44" s="43"/>
      <c r="AB44" s="43"/>
      <c r="AC44" s="43"/>
      <c r="AD44" s="43"/>
      <c r="AE44" s="43"/>
      <c r="AF44" s="43"/>
      <c r="AG44" s="43"/>
      <c r="AH44" s="43"/>
      <c r="AI44" s="43"/>
      <c r="AJ44" s="43"/>
      <c r="AK44" s="43"/>
      <c r="AL44" s="43"/>
      <c r="AM44" s="43"/>
      <c r="AN44" s="43"/>
      <c r="AO44" s="43"/>
      <c r="AP44" s="58"/>
      <c r="AQ44" s="43"/>
      <c r="AR44" s="43"/>
      <c r="AS44" s="43"/>
      <c r="AT44" s="50"/>
      <c r="AU44" s="50"/>
      <c r="AV44" s="50"/>
      <c r="AW44" s="50"/>
      <c r="AX44" s="50"/>
      <c r="AY44" s="50"/>
      <c r="AZ44" s="50"/>
      <c r="BA44" s="50"/>
      <c r="BB44" s="50"/>
      <c r="BC44" s="50"/>
      <c r="BD44" s="50"/>
      <c r="BE44" s="50"/>
      <c r="BF44" s="50"/>
      <c r="BG44" s="50"/>
      <c r="BH44" s="50"/>
      <c r="BI44" s="53"/>
      <c r="BJ44" s="50"/>
      <c r="BK44" s="50"/>
      <c r="BL44" s="50"/>
      <c r="BM44" s="50"/>
      <c r="BN44" s="50"/>
      <c r="BO44" s="50"/>
      <c r="BP44" s="50"/>
    </row>
    <row r="45" spans="1:68" ht="12.75" customHeight="1" x14ac:dyDescent="0.2">
      <c r="A45" s="1"/>
      <c r="B45" s="1"/>
      <c r="C45" s="54"/>
      <c r="D45" s="50"/>
      <c r="E45" s="54"/>
      <c r="F45" s="54"/>
      <c r="G45" s="55"/>
      <c r="H45" s="53"/>
      <c r="I45" s="50"/>
      <c r="J45" s="50"/>
      <c r="K45" s="54"/>
      <c r="L45" s="50"/>
      <c r="M45" s="54"/>
      <c r="N45" s="47"/>
      <c r="O45" s="56"/>
      <c r="P45" s="56"/>
      <c r="Q45" s="57"/>
      <c r="R45" s="56"/>
      <c r="S45" s="50"/>
      <c r="T45" s="50"/>
      <c r="U45" s="50"/>
      <c r="V45" s="50"/>
      <c r="W45" s="50"/>
      <c r="X45" s="50"/>
      <c r="Y45" s="50"/>
      <c r="Z45" s="50"/>
      <c r="AA45" s="43"/>
      <c r="AB45" s="43"/>
      <c r="AC45" s="43"/>
      <c r="AD45" s="43"/>
      <c r="AE45" s="43"/>
      <c r="AF45" s="43"/>
      <c r="AG45" s="43"/>
      <c r="AH45" s="43"/>
      <c r="AI45" s="43"/>
      <c r="AJ45" s="43"/>
      <c r="AK45" s="43"/>
      <c r="AL45" s="43"/>
      <c r="AM45" s="43"/>
      <c r="AN45" s="43"/>
      <c r="AO45" s="43"/>
      <c r="AP45" s="58"/>
      <c r="AQ45" s="43"/>
      <c r="AR45" s="43"/>
      <c r="AS45" s="43"/>
      <c r="AT45" s="50"/>
      <c r="AU45" s="50"/>
      <c r="AV45" s="50"/>
      <c r="AW45" s="50"/>
      <c r="AX45" s="50"/>
      <c r="AY45" s="50"/>
      <c r="AZ45" s="50"/>
      <c r="BA45" s="50"/>
      <c r="BB45" s="50"/>
      <c r="BC45" s="50"/>
      <c r="BD45" s="50"/>
      <c r="BE45" s="50"/>
      <c r="BF45" s="50"/>
      <c r="BG45" s="50"/>
      <c r="BH45" s="50"/>
      <c r="BI45" s="53"/>
      <c r="BJ45" s="50"/>
      <c r="BK45" s="50"/>
      <c r="BL45" s="50"/>
      <c r="BM45" s="50"/>
      <c r="BN45" s="50"/>
      <c r="BO45" s="50"/>
      <c r="BP45" s="50"/>
    </row>
    <row r="46" spans="1:68" ht="12.75" customHeight="1" x14ac:dyDescent="0.2">
      <c r="A46" s="1"/>
      <c r="B46" s="1"/>
      <c r="C46" s="54"/>
      <c r="D46" s="50"/>
      <c r="E46" s="54"/>
      <c r="F46" s="54"/>
      <c r="G46" s="55"/>
      <c r="H46" s="53"/>
      <c r="I46" s="50"/>
      <c r="J46" s="50"/>
      <c r="K46" s="54"/>
      <c r="L46" s="50"/>
      <c r="M46" s="54"/>
      <c r="N46" s="47"/>
      <c r="O46" s="56"/>
      <c r="P46" s="56"/>
      <c r="Q46" s="57"/>
      <c r="R46" s="56"/>
      <c r="S46" s="50"/>
      <c r="T46" s="50"/>
      <c r="U46" s="50"/>
      <c r="V46" s="50"/>
      <c r="W46" s="50"/>
      <c r="X46" s="50"/>
      <c r="Y46" s="50"/>
      <c r="Z46" s="50"/>
      <c r="AA46" s="43"/>
      <c r="AB46" s="43"/>
      <c r="AC46" s="43"/>
      <c r="AD46" s="43"/>
      <c r="AE46" s="43"/>
      <c r="AF46" s="43"/>
      <c r="AG46" s="43"/>
      <c r="AH46" s="43"/>
      <c r="AI46" s="43"/>
      <c r="AJ46" s="43"/>
      <c r="AK46" s="43"/>
      <c r="AL46" s="43"/>
      <c r="AM46" s="43"/>
      <c r="AN46" s="43"/>
      <c r="AO46" s="43"/>
      <c r="AP46" s="58"/>
      <c r="AQ46" s="43"/>
      <c r="AR46" s="43"/>
      <c r="AS46" s="43"/>
      <c r="AT46" s="50"/>
      <c r="AU46" s="50"/>
      <c r="AV46" s="50"/>
      <c r="AW46" s="50"/>
      <c r="AX46" s="50"/>
      <c r="AY46" s="50"/>
      <c r="AZ46" s="50"/>
      <c r="BA46" s="50"/>
      <c r="BB46" s="50"/>
      <c r="BC46" s="50"/>
      <c r="BD46" s="50"/>
      <c r="BE46" s="50"/>
      <c r="BF46" s="50"/>
      <c r="BG46" s="50"/>
      <c r="BH46" s="50"/>
      <c r="BI46" s="53"/>
      <c r="BJ46" s="50"/>
      <c r="BK46" s="50"/>
      <c r="BL46" s="50"/>
      <c r="BM46" s="50"/>
      <c r="BN46" s="50"/>
      <c r="BO46" s="50"/>
      <c r="BP46" s="50"/>
    </row>
    <row r="47" spans="1:68" ht="12.75" customHeight="1" x14ac:dyDescent="0.2">
      <c r="A47" s="1"/>
      <c r="B47" s="1"/>
      <c r="C47" s="54"/>
      <c r="D47" s="50"/>
      <c r="E47" s="54"/>
      <c r="F47" s="54"/>
      <c r="G47" s="55"/>
      <c r="H47" s="53"/>
      <c r="I47" s="50"/>
      <c r="J47" s="50"/>
      <c r="K47" s="54"/>
      <c r="L47" s="50"/>
      <c r="M47" s="54"/>
      <c r="N47" s="47"/>
      <c r="O47" s="56"/>
      <c r="P47" s="56"/>
      <c r="Q47" s="57"/>
      <c r="R47" s="56"/>
      <c r="S47" s="50"/>
      <c r="T47" s="50"/>
      <c r="U47" s="50"/>
      <c r="V47" s="50"/>
      <c r="W47" s="50"/>
      <c r="X47" s="50"/>
      <c r="Y47" s="50"/>
      <c r="Z47" s="50"/>
      <c r="AA47" s="43"/>
      <c r="AB47" s="43"/>
      <c r="AC47" s="43"/>
      <c r="AD47" s="43"/>
      <c r="AE47" s="43"/>
      <c r="AF47" s="43"/>
      <c r="AG47" s="43"/>
      <c r="AH47" s="43"/>
      <c r="AI47" s="43"/>
      <c r="AJ47" s="43"/>
      <c r="AK47" s="43"/>
      <c r="AL47" s="43"/>
      <c r="AM47" s="43"/>
      <c r="AN47" s="43"/>
      <c r="AO47" s="43"/>
      <c r="AP47" s="58"/>
      <c r="AQ47" s="43"/>
      <c r="AR47" s="43"/>
      <c r="AS47" s="43"/>
      <c r="AT47" s="50"/>
      <c r="AU47" s="50"/>
      <c r="AV47" s="50"/>
      <c r="AW47" s="50"/>
      <c r="AX47" s="50"/>
      <c r="AY47" s="50"/>
      <c r="AZ47" s="50"/>
      <c r="BA47" s="50"/>
      <c r="BB47" s="50"/>
      <c r="BC47" s="50"/>
      <c r="BD47" s="50"/>
      <c r="BE47" s="50"/>
      <c r="BF47" s="50"/>
      <c r="BG47" s="50"/>
      <c r="BH47" s="50"/>
      <c r="BI47" s="53"/>
      <c r="BJ47" s="50"/>
      <c r="BK47" s="50"/>
      <c r="BL47" s="50"/>
      <c r="BM47" s="50"/>
      <c r="BN47" s="50"/>
      <c r="BO47" s="50"/>
      <c r="BP47" s="50"/>
    </row>
    <row r="48" spans="1:68" ht="12.75" customHeight="1" x14ac:dyDescent="0.2">
      <c r="A48" s="1"/>
      <c r="B48" s="1"/>
      <c r="C48" s="54"/>
      <c r="D48" s="50"/>
      <c r="E48" s="54"/>
      <c r="F48" s="54"/>
      <c r="G48" s="55"/>
      <c r="H48" s="53"/>
      <c r="I48" s="50"/>
      <c r="J48" s="50"/>
      <c r="K48" s="54"/>
      <c r="L48" s="50"/>
      <c r="M48" s="54"/>
      <c r="N48" s="47"/>
      <c r="O48" s="56"/>
      <c r="P48" s="56"/>
      <c r="Q48" s="57"/>
      <c r="R48" s="56"/>
      <c r="S48" s="50"/>
      <c r="T48" s="50"/>
      <c r="U48" s="50"/>
      <c r="V48" s="50"/>
      <c r="W48" s="50"/>
      <c r="X48" s="50"/>
      <c r="Y48" s="50"/>
      <c r="Z48" s="50"/>
      <c r="AA48" s="43"/>
      <c r="AB48" s="43"/>
      <c r="AC48" s="43"/>
      <c r="AD48" s="43"/>
      <c r="AE48" s="43"/>
      <c r="AF48" s="43"/>
      <c r="AG48" s="43"/>
      <c r="AH48" s="43"/>
      <c r="AI48" s="43"/>
      <c r="AJ48" s="43"/>
      <c r="AK48" s="43"/>
      <c r="AL48" s="43"/>
      <c r="AM48" s="43"/>
      <c r="AN48" s="43"/>
      <c r="AO48" s="43"/>
      <c r="AP48" s="58"/>
      <c r="AQ48" s="43"/>
      <c r="AR48" s="43"/>
      <c r="AS48" s="43"/>
      <c r="AT48" s="50"/>
      <c r="AU48" s="50"/>
      <c r="AV48" s="50"/>
      <c r="AW48" s="50"/>
      <c r="AX48" s="50"/>
      <c r="AY48" s="50"/>
      <c r="AZ48" s="50"/>
      <c r="BA48" s="50"/>
      <c r="BB48" s="50"/>
      <c r="BC48" s="50"/>
      <c r="BD48" s="50"/>
      <c r="BE48" s="50"/>
      <c r="BF48" s="50"/>
      <c r="BG48" s="50"/>
      <c r="BH48" s="50"/>
      <c r="BI48" s="53"/>
      <c r="BJ48" s="50"/>
      <c r="BK48" s="50"/>
      <c r="BL48" s="50"/>
      <c r="BM48" s="50"/>
      <c r="BN48" s="50"/>
      <c r="BO48" s="50"/>
      <c r="BP48" s="50"/>
    </row>
    <row r="49" spans="1:68" ht="12.75" customHeight="1" x14ac:dyDescent="0.2">
      <c r="A49" s="1"/>
      <c r="B49" s="1"/>
      <c r="C49" s="54"/>
      <c r="D49" s="50"/>
      <c r="E49" s="54"/>
      <c r="F49" s="54"/>
      <c r="G49" s="55"/>
      <c r="H49" s="53"/>
      <c r="I49" s="50"/>
      <c r="J49" s="50"/>
      <c r="K49" s="54"/>
      <c r="L49" s="50"/>
      <c r="M49" s="54"/>
      <c r="N49" s="47"/>
      <c r="O49" s="56"/>
      <c r="P49" s="56"/>
      <c r="Q49" s="57"/>
      <c r="R49" s="56"/>
      <c r="S49" s="50"/>
      <c r="T49" s="50"/>
      <c r="U49" s="50"/>
      <c r="V49" s="50"/>
      <c r="W49" s="50"/>
      <c r="X49" s="50"/>
      <c r="Y49" s="50"/>
      <c r="Z49" s="50"/>
      <c r="AA49" s="43"/>
      <c r="AB49" s="43"/>
      <c r="AC49" s="43"/>
      <c r="AD49" s="43"/>
      <c r="AE49" s="43"/>
      <c r="AF49" s="43"/>
      <c r="AG49" s="43"/>
      <c r="AH49" s="43"/>
      <c r="AI49" s="43"/>
      <c r="AJ49" s="43"/>
      <c r="AK49" s="43"/>
      <c r="AL49" s="43"/>
      <c r="AM49" s="43"/>
      <c r="AN49" s="43"/>
      <c r="AO49" s="43"/>
      <c r="AP49" s="58"/>
      <c r="AQ49" s="43"/>
      <c r="AR49" s="43"/>
      <c r="AS49" s="43"/>
      <c r="AT49" s="50"/>
      <c r="AU49" s="50"/>
      <c r="AV49" s="50"/>
      <c r="AW49" s="50"/>
      <c r="AX49" s="50"/>
      <c r="AY49" s="50"/>
      <c r="AZ49" s="50"/>
      <c r="BA49" s="50"/>
      <c r="BB49" s="50"/>
      <c r="BC49" s="50"/>
      <c r="BD49" s="50"/>
      <c r="BE49" s="50"/>
      <c r="BF49" s="50"/>
      <c r="BG49" s="50"/>
      <c r="BH49" s="50"/>
      <c r="BI49" s="53"/>
      <c r="BJ49" s="50"/>
      <c r="BK49" s="50"/>
      <c r="BL49" s="50"/>
      <c r="BM49" s="50"/>
      <c r="BN49" s="50"/>
      <c r="BO49" s="50"/>
      <c r="BP49" s="50"/>
    </row>
    <row r="50" spans="1:68" ht="12.75" customHeight="1" x14ac:dyDescent="0.2">
      <c r="A50" s="1"/>
      <c r="B50" s="1"/>
      <c r="C50" s="54"/>
      <c r="D50" s="50"/>
      <c r="E50" s="54"/>
      <c r="F50" s="54"/>
      <c r="G50" s="55"/>
      <c r="H50" s="53"/>
      <c r="I50" s="50"/>
      <c r="J50" s="50"/>
      <c r="K50" s="54"/>
      <c r="L50" s="50"/>
      <c r="M50" s="54"/>
      <c r="N50" s="47"/>
      <c r="O50" s="56"/>
      <c r="P50" s="56"/>
      <c r="Q50" s="57"/>
      <c r="R50" s="56"/>
      <c r="S50" s="50"/>
      <c r="T50" s="50"/>
      <c r="U50" s="50"/>
      <c r="V50" s="50"/>
      <c r="W50" s="50"/>
      <c r="X50" s="50"/>
      <c r="Y50" s="50"/>
      <c r="Z50" s="50"/>
      <c r="AA50" s="43"/>
      <c r="AB50" s="43"/>
      <c r="AC50" s="43"/>
      <c r="AD50" s="43"/>
      <c r="AE50" s="43"/>
      <c r="AF50" s="43"/>
      <c r="AG50" s="43"/>
      <c r="AH50" s="43"/>
      <c r="AI50" s="43"/>
      <c r="AJ50" s="43"/>
      <c r="AK50" s="43"/>
      <c r="AL50" s="43"/>
      <c r="AM50" s="43"/>
      <c r="AN50" s="43"/>
      <c r="AO50" s="43"/>
      <c r="AP50" s="58"/>
      <c r="AQ50" s="43"/>
      <c r="AR50" s="43"/>
      <c r="AS50" s="43"/>
      <c r="AT50" s="50"/>
      <c r="AU50" s="50"/>
      <c r="AV50" s="50"/>
      <c r="AW50" s="50"/>
      <c r="AX50" s="50"/>
      <c r="AY50" s="50"/>
      <c r="AZ50" s="50"/>
      <c r="BA50" s="50"/>
      <c r="BB50" s="50"/>
      <c r="BC50" s="50"/>
      <c r="BD50" s="50"/>
      <c r="BE50" s="50"/>
      <c r="BF50" s="50"/>
      <c r="BG50" s="50"/>
      <c r="BH50" s="50"/>
      <c r="BI50" s="53"/>
      <c r="BJ50" s="50"/>
      <c r="BK50" s="50"/>
      <c r="BL50" s="50"/>
      <c r="BM50" s="50"/>
      <c r="BN50" s="50"/>
      <c r="BO50" s="50"/>
      <c r="BP50" s="50"/>
    </row>
    <row r="51" spans="1:68" ht="12.75" customHeight="1" x14ac:dyDescent="0.2">
      <c r="A51" s="1"/>
      <c r="B51" s="1"/>
      <c r="C51" s="54"/>
      <c r="D51" s="50"/>
      <c r="E51" s="54"/>
      <c r="F51" s="54"/>
      <c r="G51" s="55"/>
      <c r="H51" s="53"/>
      <c r="I51" s="50"/>
      <c r="J51" s="50"/>
      <c r="K51" s="54"/>
      <c r="L51" s="50"/>
      <c r="M51" s="54"/>
      <c r="N51" s="47"/>
      <c r="O51" s="56"/>
      <c r="P51" s="56"/>
      <c r="Q51" s="57"/>
      <c r="R51" s="56"/>
      <c r="S51" s="50"/>
      <c r="T51" s="50"/>
      <c r="U51" s="50"/>
      <c r="V51" s="50"/>
      <c r="W51" s="50"/>
      <c r="X51" s="50"/>
      <c r="Y51" s="50"/>
      <c r="Z51" s="50"/>
      <c r="AA51" s="43"/>
      <c r="AB51" s="43"/>
      <c r="AC51" s="43"/>
      <c r="AD51" s="43"/>
      <c r="AE51" s="43"/>
      <c r="AF51" s="43"/>
      <c r="AG51" s="43"/>
      <c r="AH51" s="43"/>
      <c r="AI51" s="43"/>
      <c r="AJ51" s="43"/>
      <c r="AK51" s="43"/>
      <c r="AL51" s="43"/>
      <c r="AM51" s="43"/>
      <c r="AN51" s="43"/>
      <c r="AO51" s="43"/>
      <c r="AP51" s="58"/>
      <c r="AQ51" s="43"/>
      <c r="AR51" s="43"/>
      <c r="AS51" s="43"/>
      <c r="AT51" s="50"/>
      <c r="AU51" s="50"/>
      <c r="AV51" s="50"/>
      <c r="AW51" s="50"/>
      <c r="AX51" s="50"/>
      <c r="AY51" s="50"/>
      <c r="AZ51" s="50"/>
      <c r="BA51" s="50"/>
      <c r="BB51" s="50"/>
      <c r="BC51" s="50"/>
      <c r="BD51" s="50"/>
      <c r="BE51" s="50"/>
      <c r="BF51" s="50"/>
      <c r="BG51" s="50"/>
      <c r="BH51" s="50"/>
      <c r="BI51" s="53"/>
      <c r="BJ51" s="50"/>
      <c r="BK51" s="50"/>
      <c r="BL51" s="50"/>
      <c r="BM51" s="50"/>
      <c r="BN51" s="50"/>
      <c r="BO51" s="50"/>
      <c r="BP51" s="50"/>
    </row>
    <row r="52" spans="1:68" ht="12.75" customHeight="1" x14ac:dyDescent="0.2">
      <c r="A52" s="1"/>
      <c r="B52" s="1"/>
      <c r="C52" s="54"/>
      <c r="D52" s="50"/>
      <c r="E52" s="54"/>
      <c r="F52" s="54"/>
      <c r="G52" s="55"/>
      <c r="H52" s="53"/>
      <c r="I52" s="50"/>
      <c r="J52" s="50"/>
      <c r="K52" s="54"/>
      <c r="L52" s="50"/>
      <c r="M52" s="54"/>
      <c r="N52" s="47"/>
      <c r="O52" s="56"/>
      <c r="P52" s="56"/>
      <c r="Q52" s="57"/>
      <c r="R52" s="56"/>
      <c r="S52" s="50"/>
      <c r="T52" s="50"/>
      <c r="U52" s="50"/>
      <c r="V52" s="50"/>
      <c r="W52" s="50"/>
      <c r="X52" s="50"/>
      <c r="Y52" s="50"/>
      <c r="Z52" s="50"/>
      <c r="AA52" s="43"/>
      <c r="AB52" s="43"/>
      <c r="AC52" s="43"/>
      <c r="AD52" s="43"/>
      <c r="AE52" s="43"/>
      <c r="AF52" s="43"/>
      <c r="AG52" s="43"/>
      <c r="AH52" s="43"/>
      <c r="AI52" s="43"/>
      <c r="AJ52" s="43"/>
      <c r="AK52" s="43"/>
      <c r="AL52" s="43"/>
      <c r="AM52" s="43"/>
      <c r="AN52" s="43"/>
      <c r="AO52" s="43"/>
      <c r="AP52" s="58"/>
      <c r="AQ52" s="43"/>
      <c r="AR52" s="43"/>
      <c r="AS52" s="43"/>
      <c r="AT52" s="50"/>
      <c r="AU52" s="50"/>
      <c r="AV52" s="50"/>
      <c r="AW52" s="50"/>
      <c r="AX52" s="50"/>
      <c r="AY52" s="50"/>
      <c r="AZ52" s="50"/>
      <c r="BA52" s="50"/>
      <c r="BB52" s="50"/>
      <c r="BC52" s="50"/>
      <c r="BD52" s="50"/>
      <c r="BE52" s="50"/>
      <c r="BF52" s="50"/>
      <c r="BG52" s="50"/>
      <c r="BH52" s="50"/>
      <c r="BI52" s="53"/>
      <c r="BJ52" s="50"/>
      <c r="BK52" s="50"/>
      <c r="BL52" s="50"/>
      <c r="BM52" s="50"/>
      <c r="BN52" s="50"/>
      <c r="BO52" s="50"/>
      <c r="BP52" s="50"/>
    </row>
    <row r="53" spans="1:68" ht="12.75" customHeight="1" x14ac:dyDescent="0.2">
      <c r="A53" s="1"/>
      <c r="B53" s="1"/>
      <c r="C53" s="54"/>
      <c r="D53" s="50"/>
      <c r="E53" s="54"/>
      <c r="F53" s="54"/>
      <c r="G53" s="55"/>
      <c r="H53" s="53"/>
      <c r="I53" s="50"/>
      <c r="J53" s="50"/>
      <c r="K53" s="54"/>
      <c r="L53" s="50"/>
      <c r="M53" s="54"/>
      <c r="N53" s="47"/>
      <c r="O53" s="56"/>
      <c r="P53" s="56"/>
      <c r="Q53" s="57"/>
      <c r="R53" s="56"/>
      <c r="S53" s="50"/>
      <c r="T53" s="50"/>
      <c r="U53" s="50"/>
      <c r="V53" s="50"/>
      <c r="W53" s="50"/>
      <c r="X53" s="50"/>
      <c r="Y53" s="50"/>
      <c r="Z53" s="50"/>
      <c r="AA53" s="43"/>
      <c r="AB53" s="43"/>
      <c r="AC53" s="43"/>
      <c r="AD53" s="43"/>
      <c r="AE53" s="43"/>
      <c r="AF53" s="43"/>
      <c r="AG53" s="43"/>
      <c r="AH53" s="43"/>
      <c r="AI53" s="43"/>
      <c r="AJ53" s="43"/>
      <c r="AK53" s="43"/>
      <c r="AL53" s="43"/>
      <c r="AM53" s="43"/>
      <c r="AN53" s="43"/>
      <c r="AO53" s="43"/>
      <c r="AP53" s="58"/>
      <c r="AQ53" s="43"/>
      <c r="AR53" s="43"/>
      <c r="AS53" s="43"/>
      <c r="AT53" s="50"/>
      <c r="AU53" s="50"/>
      <c r="AV53" s="50"/>
      <c r="AW53" s="50"/>
      <c r="AX53" s="50"/>
      <c r="AY53" s="50"/>
      <c r="AZ53" s="50"/>
      <c r="BA53" s="50"/>
      <c r="BB53" s="50"/>
      <c r="BC53" s="50"/>
      <c r="BD53" s="50"/>
      <c r="BE53" s="50"/>
      <c r="BF53" s="50"/>
      <c r="BG53" s="50"/>
      <c r="BH53" s="50"/>
      <c r="BI53" s="53"/>
      <c r="BJ53" s="50"/>
      <c r="BK53" s="50"/>
      <c r="BL53" s="50"/>
      <c r="BM53" s="50"/>
      <c r="BN53" s="50"/>
      <c r="BO53" s="50"/>
      <c r="BP53" s="50"/>
    </row>
    <row r="54" spans="1:68" ht="12.75" customHeight="1" x14ac:dyDescent="0.2">
      <c r="A54" s="1"/>
      <c r="B54" s="1"/>
      <c r="C54" s="54"/>
      <c r="D54" s="50"/>
      <c r="E54" s="54"/>
      <c r="F54" s="54"/>
      <c r="G54" s="55"/>
      <c r="H54" s="53"/>
      <c r="I54" s="50"/>
      <c r="J54" s="50"/>
      <c r="K54" s="54"/>
      <c r="L54" s="50"/>
      <c r="M54" s="54"/>
      <c r="N54" s="47"/>
      <c r="O54" s="56"/>
      <c r="P54" s="56"/>
      <c r="Q54" s="57"/>
      <c r="R54" s="56"/>
      <c r="S54" s="50"/>
      <c r="T54" s="50"/>
      <c r="U54" s="50"/>
      <c r="V54" s="50"/>
      <c r="W54" s="50"/>
      <c r="X54" s="50"/>
      <c r="Y54" s="50"/>
      <c r="Z54" s="50"/>
      <c r="AA54" s="43"/>
      <c r="AB54" s="43"/>
      <c r="AC54" s="43"/>
      <c r="AD54" s="43"/>
      <c r="AE54" s="43"/>
      <c r="AF54" s="43"/>
      <c r="AG54" s="43"/>
      <c r="AH54" s="43"/>
      <c r="AI54" s="43"/>
      <c r="AJ54" s="43"/>
      <c r="AK54" s="43"/>
      <c r="AL54" s="43"/>
      <c r="AM54" s="43"/>
      <c r="AN54" s="43"/>
      <c r="AO54" s="43"/>
      <c r="AP54" s="58"/>
      <c r="AQ54" s="43"/>
      <c r="AR54" s="43"/>
      <c r="AS54" s="43"/>
      <c r="AT54" s="50"/>
      <c r="AU54" s="50"/>
      <c r="AV54" s="50"/>
      <c r="AW54" s="50"/>
      <c r="AX54" s="50"/>
      <c r="AY54" s="50"/>
      <c r="AZ54" s="50"/>
      <c r="BA54" s="50"/>
      <c r="BB54" s="50"/>
      <c r="BC54" s="50"/>
      <c r="BD54" s="50"/>
      <c r="BE54" s="50"/>
      <c r="BF54" s="50"/>
      <c r="BG54" s="50"/>
      <c r="BH54" s="50"/>
      <c r="BI54" s="53"/>
      <c r="BJ54" s="50"/>
      <c r="BK54" s="50"/>
      <c r="BL54" s="50"/>
      <c r="BM54" s="50"/>
      <c r="BN54" s="50"/>
      <c r="BO54" s="50"/>
      <c r="BP54" s="50"/>
    </row>
    <row r="55" spans="1:68" ht="12.75" customHeight="1" x14ac:dyDescent="0.2">
      <c r="A55" s="1"/>
      <c r="B55" s="1"/>
      <c r="C55" s="54"/>
      <c r="D55" s="50"/>
      <c r="E55" s="54"/>
      <c r="F55" s="54"/>
      <c r="G55" s="55"/>
      <c r="H55" s="53"/>
      <c r="I55" s="50"/>
      <c r="J55" s="50"/>
      <c r="K55" s="54"/>
      <c r="L55" s="50"/>
      <c r="M55" s="54"/>
      <c r="N55" s="47"/>
      <c r="O55" s="56"/>
      <c r="P55" s="56"/>
      <c r="Q55" s="57"/>
      <c r="R55" s="56"/>
      <c r="S55" s="50"/>
      <c r="T55" s="50"/>
      <c r="U55" s="50"/>
      <c r="V55" s="50"/>
      <c r="W55" s="50"/>
      <c r="X55" s="50"/>
      <c r="Y55" s="50"/>
      <c r="Z55" s="50"/>
      <c r="AA55" s="43"/>
      <c r="AB55" s="43"/>
      <c r="AC55" s="43"/>
      <c r="AD55" s="43"/>
      <c r="AE55" s="43"/>
      <c r="AF55" s="43"/>
      <c r="AG55" s="43"/>
      <c r="AH55" s="43"/>
      <c r="AI55" s="43"/>
      <c r="AJ55" s="43"/>
      <c r="AK55" s="43"/>
      <c r="AL55" s="43"/>
      <c r="AM55" s="43"/>
      <c r="AN55" s="43"/>
      <c r="AO55" s="43"/>
      <c r="AP55" s="58"/>
      <c r="AQ55" s="43"/>
      <c r="AR55" s="43"/>
      <c r="AS55" s="43"/>
      <c r="AT55" s="50"/>
      <c r="AU55" s="50"/>
      <c r="AV55" s="50"/>
      <c r="AW55" s="50"/>
      <c r="AX55" s="50"/>
      <c r="AY55" s="50"/>
      <c r="AZ55" s="50"/>
      <c r="BA55" s="50"/>
      <c r="BB55" s="50"/>
      <c r="BC55" s="50"/>
      <c r="BD55" s="50"/>
      <c r="BE55" s="50"/>
      <c r="BF55" s="50"/>
      <c r="BG55" s="50"/>
      <c r="BH55" s="50"/>
      <c r="BI55" s="53"/>
      <c r="BJ55" s="50"/>
      <c r="BK55" s="50"/>
      <c r="BL55" s="50"/>
      <c r="BM55" s="50"/>
      <c r="BN55" s="50"/>
      <c r="BO55" s="50"/>
      <c r="BP55" s="50"/>
    </row>
    <row r="56" spans="1:68" ht="12.75" customHeight="1" x14ac:dyDescent="0.2">
      <c r="A56" s="1"/>
      <c r="B56" s="1"/>
      <c r="C56" s="54"/>
      <c r="D56" s="50"/>
      <c r="E56" s="54"/>
      <c r="F56" s="54"/>
      <c r="G56" s="55"/>
      <c r="H56" s="53"/>
      <c r="I56" s="50"/>
      <c r="J56" s="50"/>
      <c r="K56" s="54"/>
      <c r="L56" s="50"/>
      <c r="M56" s="54"/>
      <c r="N56" s="47"/>
      <c r="O56" s="56"/>
      <c r="P56" s="56"/>
      <c r="Q56" s="57"/>
      <c r="R56" s="56"/>
      <c r="S56" s="50"/>
      <c r="T56" s="50"/>
      <c r="U56" s="50"/>
      <c r="V56" s="50"/>
      <c r="W56" s="50"/>
      <c r="X56" s="50"/>
      <c r="Y56" s="50"/>
      <c r="Z56" s="50"/>
      <c r="AA56" s="43"/>
      <c r="AB56" s="43"/>
      <c r="AC56" s="43"/>
      <c r="AD56" s="43"/>
      <c r="AE56" s="43"/>
      <c r="AF56" s="43"/>
      <c r="AG56" s="43"/>
      <c r="AH56" s="43"/>
      <c r="AI56" s="43"/>
      <c r="AJ56" s="43"/>
      <c r="AK56" s="43"/>
      <c r="AL56" s="43"/>
      <c r="AM56" s="43"/>
      <c r="AN56" s="43"/>
      <c r="AO56" s="43"/>
      <c r="AP56" s="58"/>
      <c r="AQ56" s="43"/>
      <c r="AR56" s="43"/>
      <c r="AS56" s="43"/>
      <c r="AT56" s="50"/>
      <c r="AU56" s="50"/>
      <c r="AV56" s="50"/>
      <c r="AW56" s="50"/>
      <c r="AX56" s="50"/>
      <c r="AY56" s="50"/>
      <c r="AZ56" s="50"/>
      <c r="BA56" s="50"/>
      <c r="BB56" s="50"/>
      <c r="BC56" s="50"/>
      <c r="BD56" s="50"/>
      <c r="BE56" s="50"/>
      <c r="BF56" s="50"/>
      <c r="BG56" s="50"/>
      <c r="BH56" s="50"/>
      <c r="BI56" s="53"/>
      <c r="BJ56" s="50"/>
      <c r="BK56" s="50"/>
      <c r="BL56" s="50"/>
      <c r="BM56" s="50"/>
      <c r="BN56" s="50"/>
      <c r="BO56" s="50"/>
      <c r="BP56" s="50"/>
    </row>
    <row r="57" spans="1:68" ht="12.75" customHeight="1" x14ac:dyDescent="0.2">
      <c r="A57" s="1"/>
      <c r="B57" s="1"/>
      <c r="C57" s="54"/>
      <c r="D57" s="50"/>
      <c r="E57" s="54"/>
      <c r="F57" s="54"/>
      <c r="G57" s="55"/>
      <c r="H57" s="53"/>
      <c r="I57" s="50"/>
      <c r="J57" s="50"/>
      <c r="K57" s="54"/>
      <c r="L57" s="50"/>
      <c r="M57" s="54"/>
      <c r="N57" s="47"/>
      <c r="O57" s="56"/>
      <c r="P57" s="56"/>
      <c r="Q57" s="57"/>
      <c r="R57" s="56"/>
      <c r="S57" s="50"/>
      <c r="T57" s="50"/>
      <c r="U57" s="50"/>
      <c r="V57" s="50"/>
      <c r="W57" s="50"/>
      <c r="X57" s="50"/>
      <c r="Y57" s="50"/>
      <c r="Z57" s="50"/>
      <c r="AA57" s="43"/>
      <c r="AB57" s="43"/>
      <c r="AC57" s="43"/>
      <c r="AD57" s="43"/>
      <c r="AE57" s="43"/>
      <c r="AF57" s="43"/>
      <c r="AG57" s="43"/>
      <c r="AH57" s="43"/>
      <c r="AI57" s="43"/>
      <c r="AJ57" s="43"/>
      <c r="AK57" s="43"/>
      <c r="AL57" s="43"/>
      <c r="AM57" s="43"/>
      <c r="AN57" s="43"/>
      <c r="AO57" s="43"/>
      <c r="AP57" s="58"/>
      <c r="AQ57" s="43"/>
      <c r="AR57" s="43"/>
      <c r="AS57" s="43"/>
      <c r="AT57" s="50"/>
      <c r="AU57" s="50"/>
      <c r="AV57" s="50"/>
      <c r="AW57" s="50"/>
      <c r="AX57" s="50"/>
      <c r="AY57" s="50"/>
      <c r="AZ57" s="50"/>
      <c r="BA57" s="50"/>
      <c r="BB57" s="50"/>
      <c r="BC57" s="50"/>
      <c r="BD57" s="50"/>
      <c r="BE57" s="50"/>
      <c r="BF57" s="50"/>
      <c r="BG57" s="50"/>
      <c r="BH57" s="50"/>
      <c r="BI57" s="53"/>
      <c r="BJ57" s="50"/>
      <c r="BK57" s="50"/>
      <c r="BL57" s="50"/>
      <c r="BM57" s="50"/>
      <c r="BN57" s="50"/>
      <c r="BO57" s="50"/>
      <c r="BP57" s="50"/>
    </row>
    <row r="58" spans="1:68" ht="12.75" customHeight="1" x14ac:dyDescent="0.2">
      <c r="A58" s="1"/>
      <c r="B58" s="1"/>
      <c r="C58" s="54"/>
      <c r="D58" s="50"/>
      <c r="E58" s="54"/>
      <c r="F58" s="54"/>
      <c r="G58" s="55"/>
      <c r="H58" s="53"/>
      <c r="I58" s="50"/>
      <c r="J58" s="50"/>
      <c r="K58" s="54"/>
      <c r="L58" s="50"/>
      <c r="M58" s="54"/>
      <c r="N58" s="47"/>
      <c r="O58" s="56"/>
      <c r="P58" s="56"/>
      <c r="Q58" s="57"/>
      <c r="R58" s="56"/>
      <c r="S58" s="50"/>
      <c r="T58" s="50"/>
      <c r="U58" s="50"/>
      <c r="V58" s="50"/>
      <c r="W58" s="50"/>
      <c r="X58" s="50"/>
      <c r="Y58" s="50"/>
      <c r="Z58" s="50"/>
      <c r="AA58" s="43"/>
      <c r="AB58" s="43"/>
      <c r="AC58" s="43"/>
      <c r="AD58" s="43"/>
      <c r="AE58" s="43"/>
      <c r="AF58" s="43"/>
      <c r="AG58" s="43"/>
      <c r="AH58" s="43"/>
      <c r="AI58" s="43"/>
      <c r="AJ58" s="43"/>
      <c r="AK58" s="43"/>
      <c r="AL58" s="43"/>
      <c r="AM58" s="43"/>
      <c r="AN58" s="43"/>
      <c r="AO58" s="43"/>
      <c r="AP58" s="58"/>
      <c r="AQ58" s="43"/>
      <c r="AR58" s="43"/>
      <c r="AS58" s="43"/>
      <c r="AT58" s="50"/>
      <c r="AU58" s="50"/>
      <c r="AV58" s="50"/>
      <c r="AW58" s="50"/>
      <c r="AX58" s="50"/>
      <c r="AY58" s="50"/>
      <c r="AZ58" s="50"/>
      <c r="BA58" s="50"/>
      <c r="BB58" s="50"/>
      <c r="BC58" s="50"/>
      <c r="BD58" s="50"/>
      <c r="BE58" s="50"/>
      <c r="BF58" s="50"/>
      <c r="BG58" s="50"/>
      <c r="BH58" s="50"/>
      <c r="BI58" s="53"/>
      <c r="BJ58" s="50"/>
      <c r="BK58" s="50"/>
      <c r="BL58" s="50"/>
      <c r="BM58" s="50"/>
      <c r="BN58" s="50"/>
      <c r="BO58" s="50"/>
      <c r="BP58" s="50"/>
    </row>
    <row r="59" spans="1:68" ht="12.75" customHeight="1" x14ac:dyDescent="0.2">
      <c r="A59" s="1"/>
      <c r="B59" s="1"/>
      <c r="C59" s="54"/>
      <c r="D59" s="50"/>
      <c r="E59" s="54"/>
      <c r="F59" s="54"/>
      <c r="G59" s="55"/>
      <c r="H59" s="53"/>
      <c r="I59" s="50"/>
      <c r="J59" s="50"/>
      <c r="K59" s="54"/>
      <c r="L59" s="50"/>
      <c r="M59" s="54"/>
      <c r="N59" s="47"/>
      <c r="O59" s="56"/>
      <c r="P59" s="56"/>
      <c r="Q59" s="57"/>
      <c r="R59" s="56"/>
      <c r="S59" s="50"/>
      <c r="T59" s="50"/>
      <c r="U59" s="50"/>
      <c r="V59" s="50"/>
      <c r="W59" s="50"/>
      <c r="X59" s="50"/>
      <c r="Y59" s="50"/>
      <c r="Z59" s="50"/>
      <c r="AA59" s="43"/>
      <c r="AB59" s="43"/>
      <c r="AC59" s="43"/>
      <c r="AD59" s="43"/>
      <c r="AE59" s="43"/>
      <c r="AF59" s="43"/>
      <c r="AG59" s="43"/>
      <c r="AH59" s="43"/>
      <c r="AI59" s="43"/>
      <c r="AJ59" s="43"/>
      <c r="AK59" s="43"/>
      <c r="AL59" s="43"/>
      <c r="AM59" s="43"/>
      <c r="AN59" s="43"/>
      <c r="AO59" s="43"/>
      <c r="AP59" s="58"/>
      <c r="AQ59" s="43"/>
      <c r="AR59" s="43"/>
      <c r="AS59" s="43"/>
      <c r="AT59" s="50"/>
      <c r="AU59" s="50"/>
      <c r="AV59" s="50"/>
      <c r="AW59" s="50"/>
      <c r="AX59" s="50"/>
      <c r="AY59" s="50"/>
      <c r="AZ59" s="50"/>
      <c r="BA59" s="50"/>
      <c r="BB59" s="50"/>
      <c r="BC59" s="50"/>
      <c r="BD59" s="50"/>
      <c r="BE59" s="50"/>
      <c r="BF59" s="50"/>
      <c r="BG59" s="50"/>
      <c r="BH59" s="50"/>
      <c r="BI59" s="53"/>
      <c r="BJ59" s="50"/>
      <c r="BK59" s="50"/>
      <c r="BL59" s="50"/>
      <c r="BM59" s="50"/>
      <c r="BN59" s="50"/>
      <c r="BO59" s="50"/>
      <c r="BP59" s="50"/>
    </row>
    <row r="60" spans="1:68" ht="12.75" customHeight="1" x14ac:dyDescent="0.2">
      <c r="A60" s="1"/>
      <c r="B60" s="1"/>
      <c r="C60" s="54"/>
      <c r="D60" s="50"/>
      <c r="E60" s="54"/>
      <c r="F60" s="54"/>
      <c r="G60" s="55"/>
      <c r="H60" s="53"/>
      <c r="I60" s="50"/>
      <c r="J60" s="50"/>
      <c r="K60" s="54"/>
      <c r="L60" s="50"/>
      <c r="M60" s="54"/>
      <c r="N60" s="47"/>
      <c r="O60" s="56"/>
      <c r="P60" s="56"/>
      <c r="Q60" s="57"/>
      <c r="R60" s="56"/>
      <c r="S60" s="50"/>
      <c r="T60" s="50"/>
      <c r="U60" s="50"/>
      <c r="V60" s="50"/>
      <c r="W60" s="50"/>
      <c r="X60" s="50"/>
      <c r="Y60" s="50"/>
      <c r="Z60" s="50"/>
      <c r="AA60" s="43"/>
      <c r="AB60" s="43"/>
      <c r="AC60" s="43"/>
      <c r="AD60" s="43"/>
      <c r="AE60" s="43"/>
      <c r="AF60" s="43"/>
      <c r="AG60" s="43"/>
      <c r="AH60" s="43"/>
      <c r="AI60" s="43"/>
      <c r="AJ60" s="43"/>
      <c r="AK60" s="43"/>
      <c r="AL60" s="43"/>
      <c r="AM60" s="43"/>
      <c r="AN60" s="43"/>
      <c r="AO60" s="43"/>
      <c r="AP60" s="58"/>
      <c r="AQ60" s="43"/>
      <c r="AR60" s="43"/>
      <c r="AS60" s="43"/>
      <c r="AT60" s="50"/>
      <c r="AU60" s="50"/>
      <c r="AV60" s="50"/>
      <c r="AW60" s="50"/>
      <c r="AX60" s="50"/>
      <c r="AY60" s="50"/>
      <c r="AZ60" s="50"/>
      <c r="BA60" s="50"/>
      <c r="BB60" s="50"/>
      <c r="BC60" s="50"/>
      <c r="BD60" s="50"/>
      <c r="BE60" s="50"/>
      <c r="BF60" s="50"/>
      <c r="BG60" s="50"/>
      <c r="BH60" s="50"/>
      <c r="BI60" s="53"/>
      <c r="BJ60" s="50"/>
      <c r="BK60" s="50"/>
      <c r="BL60" s="50"/>
      <c r="BM60" s="50"/>
      <c r="BN60" s="50"/>
      <c r="BO60" s="50"/>
      <c r="BP60" s="50"/>
    </row>
    <row r="61" spans="1:68" ht="12.75" customHeight="1" x14ac:dyDescent="0.2">
      <c r="A61" s="1"/>
      <c r="B61" s="1"/>
      <c r="C61" s="54"/>
      <c r="D61" s="50"/>
      <c r="E61" s="54"/>
      <c r="F61" s="54"/>
      <c r="G61" s="55"/>
      <c r="H61" s="53"/>
      <c r="I61" s="50"/>
      <c r="J61" s="50"/>
      <c r="K61" s="54"/>
      <c r="L61" s="50"/>
      <c r="M61" s="54"/>
      <c r="N61" s="47"/>
      <c r="O61" s="56"/>
      <c r="P61" s="56"/>
      <c r="Q61" s="57"/>
      <c r="R61" s="56"/>
      <c r="S61" s="50"/>
      <c r="T61" s="50"/>
      <c r="U61" s="50"/>
      <c r="V61" s="50"/>
      <c r="W61" s="50"/>
      <c r="X61" s="50"/>
      <c r="Y61" s="50"/>
      <c r="Z61" s="50"/>
      <c r="AA61" s="43"/>
      <c r="AB61" s="43"/>
      <c r="AC61" s="43"/>
      <c r="AD61" s="43"/>
      <c r="AE61" s="43"/>
      <c r="AF61" s="43"/>
      <c r="AG61" s="43"/>
      <c r="AH61" s="43"/>
      <c r="AI61" s="43"/>
      <c r="AJ61" s="43"/>
      <c r="AK61" s="43"/>
      <c r="AL61" s="43"/>
      <c r="AM61" s="43"/>
      <c r="AN61" s="43"/>
      <c r="AO61" s="43"/>
      <c r="AP61" s="58"/>
      <c r="AQ61" s="43"/>
      <c r="AR61" s="43"/>
      <c r="AS61" s="43"/>
      <c r="AT61" s="50"/>
      <c r="AU61" s="50"/>
      <c r="AV61" s="50"/>
      <c r="AW61" s="50"/>
      <c r="AX61" s="50"/>
      <c r="AY61" s="50"/>
      <c r="AZ61" s="50"/>
      <c r="BA61" s="50"/>
      <c r="BB61" s="50"/>
      <c r="BC61" s="50"/>
      <c r="BD61" s="50"/>
      <c r="BE61" s="50"/>
      <c r="BF61" s="50"/>
      <c r="BG61" s="50"/>
      <c r="BH61" s="50"/>
      <c r="BI61" s="53"/>
      <c r="BJ61" s="50"/>
      <c r="BK61" s="50"/>
      <c r="BL61" s="50"/>
      <c r="BM61" s="50"/>
      <c r="BN61" s="50"/>
      <c r="BO61" s="50"/>
      <c r="BP61" s="50"/>
    </row>
    <row r="62" spans="1:68" ht="12.75" customHeight="1" x14ac:dyDescent="0.2">
      <c r="A62" s="1"/>
      <c r="B62" s="1"/>
      <c r="C62" s="54"/>
      <c r="D62" s="50"/>
      <c r="E62" s="54"/>
      <c r="F62" s="54"/>
      <c r="G62" s="55"/>
      <c r="H62" s="53"/>
      <c r="I62" s="50"/>
      <c r="J62" s="50"/>
      <c r="K62" s="54"/>
      <c r="L62" s="50"/>
      <c r="M62" s="54"/>
      <c r="N62" s="47"/>
      <c r="O62" s="56"/>
      <c r="P62" s="56"/>
      <c r="Q62" s="57"/>
      <c r="R62" s="56"/>
      <c r="S62" s="50"/>
      <c r="T62" s="50"/>
      <c r="U62" s="50"/>
      <c r="V62" s="50"/>
      <c r="W62" s="50"/>
      <c r="X62" s="50"/>
      <c r="Y62" s="50"/>
      <c r="Z62" s="50"/>
      <c r="AA62" s="43"/>
      <c r="AB62" s="43"/>
      <c r="AC62" s="43"/>
      <c r="AD62" s="43"/>
      <c r="AE62" s="43"/>
      <c r="AF62" s="43"/>
      <c r="AG62" s="43"/>
      <c r="AH62" s="43"/>
      <c r="AI62" s="43"/>
      <c r="AJ62" s="43"/>
      <c r="AK62" s="43"/>
      <c r="AL62" s="43"/>
      <c r="AM62" s="43"/>
      <c r="AN62" s="43"/>
      <c r="AO62" s="43"/>
      <c r="AP62" s="58"/>
      <c r="AQ62" s="43"/>
      <c r="AR62" s="43"/>
      <c r="AS62" s="43"/>
      <c r="AT62" s="50"/>
      <c r="AU62" s="50"/>
      <c r="AV62" s="50"/>
      <c r="AW62" s="50"/>
      <c r="AX62" s="50"/>
      <c r="AY62" s="50"/>
      <c r="AZ62" s="50"/>
      <c r="BA62" s="50"/>
      <c r="BB62" s="50"/>
      <c r="BC62" s="50"/>
      <c r="BD62" s="50"/>
      <c r="BE62" s="50"/>
      <c r="BF62" s="50"/>
      <c r="BG62" s="50"/>
      <c r="BH62" s="50"/>
      <c r="BI62" s="53"/>
      <c r="BJ62" s="50"/>
      <c r="BK62" s="50"/>
      <c r="BL62" s="50"/>
      <c r="BM62" s="50"/>
      <c r="BN62" s="50"/>
      <c r="BO62" s="50"/>
      <c r="BP62" s="50"/>
    </row>
    <row r="63" spans="1:68" ht="12.75" customHeight="1" x14ac:dyDescent="0.2">
      <c r="A63" s="1"/>
      <c r="B63" s="1"/>
      <c r="C63" s="54"/>
      <c r="D63" s="50"/>
      <c r="E63" s="54"/>
      <c r="F63" s="54"/>
      <c r="G63" s="55"/>
      <c r="H63" s="53"/>
      <c r="I63" s="50"/>
      <c r="J63" s="50"/>
      <c r="K63" s="54"/>
      <c r="L63" s="50"/>
      <c r="M63" s="54"/>
      <c r="N63" s="47"/>
      <c r="O63" s="56"/>
      <c r="P63" s="56"/>
      <c r="Q63" s="57"/>
      <c r="R63" s="56"/>
      <c r="S63" s="50"/>
      <c r="T63" s="50"/>
      <c r="U63" s="50"/>
      <c r="V63" s="50"/>
      <c r="W63" s="50"/>
      <c r="X63" s="50"/>
      <c r="Y63" s="50"/>
      <c r="Z63" s="50"/>
      <c r="AA63" s="43"/>
      <c r="AB63" s="43"/>
      <c r="AC63" s="43"/>
      <c r="AD63" s="43"/>
      <c r="AE63" s="43"/>
      <c r="AF63" s="43"/>
      <c r="AG63" s="43"/>
      <c r="AH63" s="43"/>
      <c r="AI63" s="43"/>
      <c r="AJ63" s="43"/>
      <c r="AK63" s="43"/>
      <c r="AL63" s="43"/>
      <c r="AM63" s="43"/>
      <c r="AN63" s="43"/>
      <c r="AO63" s="43"/>
      <c r="AP63" s="58"/>
      <c r="AQ63" s="43"/>
      <c r="AR63" s="43"/>
      <c r="AS63" s="43"/>
      <c r="AT63" s="50"/>
      <c r="AU63" s="50"/>
      <c r="AV63" s="50"/>
      <c r="AW63" s="50"/>
      <c r="AX63" s="50"/>
      <c r="AY63" s="50"/>
      <c r="AZ63" s="50"/>
      <c r="BA63" s="50"/>
      <c r="BB63" s="50"/>
      <c r="BC63" s="50"/>
      <c r="BD63" s="50"/>
      <c r="BE63" s="50"/>
      <c r="BF63" s="50"/>
      <c r="BG63" s="50"/>
      <c r="BH63" s="50"/>
      <c r="BI63" s="53"/>
      <c r="BJ63" s="50"/>
      <c r="BK63" s="50"/>
      <c r="BL63" s="50"/>
      <c r="BM63" s="50"/>
      <c r="BN63" s="50"/>
      <c r="BO63" s="50"/>
      <c r="BP63" s="50"/>
    </row>
    <row r="64" spans="1:68" ht="12.75" customHeight="1" x14ac:dyDescent="0.2">
      <c r="A64" s="1"/>
      <c r="B64" s="1"/>
      <c r="C64" s="54"/>
      <c r="D64" s="50"/>
      <c r="E64" s="54"/>
      <c r="F64" s="54"/>
      <c r="G64" s="55"/>
      <c r="H64" s="53"/>
      <c r="I64" s="50"/>
      <c r="J64" s="50"/>
      <c r="K64" s="54"/>
      <c r="L64" s="50"/>
      <c r="M64" s="54"/>
      <c r="N64" s="47"/>
      <c r="O64" s="56"/>
      <c r="P64" s="56"/>
      <c r="Q64" s="57"/>
      <c r="R64" s="56"/>
      <c r="S64" s="50"/>
      <c r="T64" s="50"/>
      <c r="U64" s="50"/>
      <c r="V64" s="50"/>
      <c r="W64" s="50"/>
      <c r="X64" s="50"/>
      <c r="Y64" s="50"/>
      <c r="Z64" s="50"/>
      <c r="AA64" s="43"/>
      <c r="AB64" s="43"/>
      <c r="AC64" s="43"/>
      <c r="AD64" s="43"/>
      <c r="AE64" s="43"/>
      <c r="AF64" s="43"/>
      <c r="AG64" s="43"/>
      <c r="AH64" s="43"/>
      <c r="AI64" s="43"/>
      <c r="AJ64" s="43"/>
      <c r="AK64" s="43"/>
      <c r="AL64" s="43"/>
      <c r="AM64" s="43"/>
      <c r="AN64" s="43"/>
      <c r="AO64" s="43"/>
      <c r="AP64" s="58"/>
      <c r="AQ64" s="43"/>
      <c r="AR64" s="43"/>
      <c r="AS64" s="43"/>
      <c r="AT64" s="50"/>
      <c r="AU64" s="50"/>
      <c r="AV64" s="50"/>
      <c r="AW64" s="50"/>
      <c r="AX64" s="50"/>
      <c r="AY64" s="50"/>
      <c r="AZ64" s="50"/>
      <c r="BA64" s="50"/>
      <c r="BB64" s="50"/>
      <c r="BC64" s="50"/>
      <c r="BD64" s="50"/>
      <c r="BE64" s="50"/>
      <c r="BF64" s="50"/>
      <c r="BG64" s="50"/>
      <c r="BH64" s="50"/>
      <c r="BI64" s="53"/>
      <c r="BJ64" s="50"/>
      <c r="BK64" s="50"/>
      <c r="BL64" s="50"/>
      <c r="BM64" s="50"/>
      <c r="BN64" s="50"/>
      <c r="BO64" s="50"/>
      <c r="BP64" s="50"/>
    </row>
    <row r="65" spans="1:68" ht="12.75" customHeight="1" x14ac:dyDescent="0.2">
      <c r="A65" s="1"/>
      <c r="B65" s="1"/>
      <c r="C65" s="54"/>
      <c r="D65" s="50"/>
      <c r="E65" s="54"/>
      <c r="F65" s="54"/>
      <c r="G65" s="55"/>
      <c r="H65" s="53"/>
      <c r="I65" s="50"/>
      <c r="J65" s="50"/>
      <c r="K65" s="54"/>
      <c r="L65" s="50"/>
      <c r="M65" s="54"/>
      <c r="N65" s="47"/>
      <c r="O65" s="56"/>
      <c r="P65" s="56"/>
      <c r="Q65" s="57"/>
      <c r="R65" s="56"/>
      <c r="S65" s="50"/>
      <c r="T65" s="50"/>
      <c r="U65" s="50"/>
      <c r="V65" s="50"/>
      <c r="W65" s="50"/>
      <c r="X65" s="50"/>
      <c r="Y65" s="50"/>
      <c r="Z65" s="50"/>
      <c r="AA65" s="43"/>
      <c r="AB65" s="43"/>
      <c r="AC65" s="43"/>
      <c r="AD65" s="43"/>
      <c r="AE65" s="43"/>
      <c r="AF65" s="43"/>
      <c r="AG65" s="43"/>
      <c r="AH65" s="43"/>
      <c r="AI65" s="43"/>
      <c r="AJ65" s="43"/>
      <c r="AK65" s="43"/>
      <c r="AL65" s="43"/>
      <c r="AM65" s="43"/>
      <c r="AN65" s="43"/>
      <c r="AO65" s="43"/>
      <c r="AP65" s="58"/>
      <c r="AQ65" s="43"/>
      <c r="AR65" s="43"/>
      <c r="AS65" s="43"/>
      <c r="AT65" s="50"/>
      <c r="AU65" s="50"/>
      <c r="AV65" s="50"/>
      <c r="AW65" s="50"/>
      <c r="AX65" s="50"/>
      <c r="AY65" s="50"/>
      <c r="AZ65" s="50"/>
      <c r="BA65" s="50"/>
      <c r="BB65" s="50"/>
      <c r="BC65" s="50"/>
      <c r="BD65" s="50"/>
      <c r="BE65" s="50"/>
      <c r="BF65" s="50"/>
      <c r="BG65" s="50"/>
      <c r="BH65" s="50"/>
      <c r="BI65" s="53"/>
      <c r="BJ65" s="50"/>
      <c r="BK65" s="50"/>
      <c r="BL65" s="50"/>
      <c r="BM65" s="50"/>
      <c r="BN65" s="50"/>
      <c r="BO65" s="50"/>
      <c r="BP65" s="50"/>
    </row>
    <row r="66" spans="1:68" ht="12.75" customHeight="1" x14ac:dyDescent="0.2">
      <c r="A66" s="1"/>
      <c r="B66" s="1"/>
      <c r="C66" s="54"/>
      <c r="D66" s="50"/>
      <c r="E66" s="54"/>
      <c r="F66" s="54"/>
      <c r="G66" s="55"/>
      <c r="H66" s="53"/>
      <c r="I66" s="50"/>
      <c r="J66" s="50"/>
      <c r="K66" s="54"/>
      <c r="L66" s="50"/>
      <c r="M66" s="54"/>
      <c r="N66" s="47"/>
      <c r="O66" s="56"/>
      <c r="P66" s="56"/>
      <c r="Q66" s="57"/>
      <c r="R66" s="56"/>
      <c r="S66" s="50"/>
      <c r="T66" s="50"/>
      <c r="U66" s="50"/>
      <c r="V66" s="50"/>
      <c r="W66" s="50"/>
      <c r="X66" s="50"/>
      <c r="Y66" s="50"/>
      <c r="Z66" s="50"/>
      <c r="AA66" s="43"/>
      <c r="AB66" s="43"/>
      <c r="AC66" s="43"/>
      <c r="AD66" s="43"/>
      <c r="AE66" s="43"/>
      <c r="AF66" s="43"/>
      <c r="AG66" s="43"/>
      <c r="AH66" s="43"/>
      <c r="AI66" s="43"/>
      <c r="AJ66" s="43"/>
      <c r="AK66" s="43"/>
      <c r="AL66" s="43"/>
      <c r="AM66" s="43"/>
      <c r="AN66" s="43"/>
      <c r="AO66" s="43"/>
      <c r="AP66" s="58"/>
      <c r="AQ66" s="43"/>
      <c r="AR66" s="43"/>
      <c r="AS66" s="43"/>
      <c r="AT66" s="50"/>
      <c r="AU66" s="50"/>
      <c r="AV66" s="50"/>
      <c r="AW66" s="50"/>
      <c r="AX66" s="50"/>
      <c r="AY66" s="50"/>
      <c r="AZ66" s="50"/>
      <c r="BA66" s="50"/>
      <c r="BB66" s="50"/>
      <c r="BC66" s="50"/>
      <c r="BD66" s="50"/>
      <c r="BE66" s="50"/>
      <c r="BF66" s="50"/>
      <c r="BG66" s="50"/>
      <c r="BH66" s="50"/>
      <c r="BI66" s="53"/>
      <c r="BJ66" s="50"/>
      <c r="BK66" s="50"/>
      <c r="BL66" s="50"/>
      <c r="BM66" s="50"/>
      <c r="BN66" s="50"/>
      <c r="BO66" s="50"/>
      <c r="BP66" s="50"/>
    </row>
    <row r="67" spans="1:68" ht="12.75" customHeight="1" x14ac:dyDescent="0.2">
      <c r="A67" s="1"/>
      <c r="B67" s="1"/>
      <c r="C67" s="54"/>
      <c r="D67" s="50"/>
      <c r="E67" s="54"/>
      <c r="F67" s="54"/>
      <c r="G67" s="55"/>
      <c r="H67" s="53"/>
      <c r="I67" s="50"/>
      <c r="J67" s="50"/>
      <c r="K67" s="54"/>
      <c r="L67" s="50"/>
      <c r="M67" s="54"/>
      <c r="N67" s="47"/>
      <c r="O67" s="56"/>
      <c r="P67" s="56"/>
      <c r="Q67" s="57"/>
      <c r="R67" s="56"/>
      <c r="S67" s="50"/>
      <c r="T67" s="50"/>
      <c r="U67" s="50"/>
      <c r="V67" s="50"/>
      <c r="W67" s="50"/>
      <c r="X67" s="50"/>
      <c r="Y67" s="50"/>
      <c r="Z67" s="50"/>
      <c r="AA67" s="43"/>
      <c r="AB67" s="43"/>
      <c r="AC67" s="43"/>
      <c r="AD67" s="43"/>
      <c r="AE67" s="43"/>
      <c r="AF67" s="43"/>
      <c r="AG67" s="43"/>
      <c r="AH67" s="43"/>
      <c r="AI67" s="43"/>
      <c r="AJ67" s="43"/>
      <c r="AK67" s="43"/>
      <c r="AL67" s="43"/>
      <c r="AM67" s="43"/>
      <c r="AN67" s="43"/>
      <c r="AO67" s="43"/>
      <c r="AP67" s="58"/>
      <c r="AQ67" s="43"/>
      <c r="AR67" s="43"/>
      <c r="AS67" s="43"/>
      <c r="AT67" s="50"/>
      <c r="AU67" s="50"/>
      <c r="AV67" s="50"/>
      <c r="AW67" s="50"/>
      <c r="AX67" s="50"/>
      <c r="AY67" s="50"/>
      <c r="AZ67" s="50"/>
      <c r="BA67" s="50"/>
      <c r="BB67" s="50"/>
      <c r="BC67" s="50"/>
      <c r="BD67" s="50"/>
      <c r="BE67" s="50"/>
      <c r="BF67" s="50"/>
      <c r="BG67" s="50"/>
      <c r="BH67" s="50"/>
      <c r="BI67" s="53"/>
      <c r="BJ67" s="50"/>
      <c r="BK67" s="50"/>
      <c r="BL67" s="50"/>
      <c r="BM67" s="50"/>
      <c r="BN67" s="50"/>
      <c r="BO67" s="50"/>
      <c r="BP67" s="50"/>
    </row>
    <row r="68" spans="1:68" ht="12.75" customHeight="1" x14ac:dyDescent="0.2">
      <c r="A68" s="1"/>
      <c r="B68" s="1"/>
      <c r="C68" s="54"/>
      <c r="D68" s="50"/>
      <c r="E68" s="54"/>
      <c r="F68" s="54"/>
      <c r="G68" s="55"/>
      <c r="H68" s="53"/>
      <c r="I68" s="50"/>
      <c r="J68" s="50"/>
      <c r="K68" s="54"/>
      <c r="L68" s="50"/>
      <c r="M68" s="54"/>
      <c r="N68" s="47"/>
      <c r="O68" s="56"/>
      <c r="P68" s="56"/>
      <c r="Q68" s="57"/>
      <c r="R68" s="56"/>
      <c r="S68" s="50"/>
      <c r="T68" s="50"/>
      <c r="U68" s="50"/>
      <c r="V68" s="50"/>
      <c r="W68" s="50"/>
      <c r="X68" s="50"/>
      <c r="Y68" s="50"/>
      <c r="Z68" s="50"/>
      <c r="AA68" s="43"/>
      <c r="AB68" s="43"/>
      <c r="AC68" s="43"/>
      <c r="AD68" s="43"/>
      <c r="AE68" s="43"/>
      <c r="AF68" s="43"/>
      <c r="AG68" s="43"/>
      <c r="AH68" s="43"/>
      <c r="AI68" s="43"/>
      <c r="AJ68" s="43"/>
      <c r="AK68" s="43"/>
      <c r="AL68" s="43"/>
      <c r="AM68" s="43"/>
      <c r="AN68" s="43"/>
      <c r="AO68" s="43"/>
      <c r="AP68" s="58"/>
      <c r="AQ68" s="43"/>
      <c r="AR68" s="43"/>
      <c r="AS68" s="43"/>
      <c r="AT68" s="50"/>
      <c r="AU68" s="50"/>
      <c r="AV68" s="50"/>
      <c r="AW68" s="50"/>
      <c r="AX68" s="50"/>
      <c r="AY68" s="50"/>
      <c r="AZ68" s="50"/>
      <c r="BA68" s="50"/>
      <c r="BB68" s="50"/>
      <c r="BC68" s="50"/>
      <c r="BD68" s="50"/>
      <c r="BE68" s="50"/>
      <c r="BF68" s="50"/>
      <c r="BG68" s="50"/>
      <c r="BH68" s="50"/>
      <c r="BI68" s="53"/>
      <c r="BJ68" s="50"/>
      <c r="BK68" s="50"/>
      <c r="BL68" s="50"/>
      <c r="BM68" s="50"/>
      <c r="BN68" s="50"/>
      <c r="BO68" s="50"/>
      <c r="BP68" s="50"/>
    </row>
    <row r="69" spans="1:68" ht="12.75" customHeight="1" x14ac:dyDescent="0.2">
      <c r="A69" s="1"/>
      <c r="B69" s="1"/>
      <c r="C69" s="54"/>
      <c r="D69" s="50"/>
      <c r="E69" s="54"/>
      <c r="F69" s="54"/>
      <c r="G69" s="55"/>
      <c r="H69" s="53"/>
      <c r="I69" s="50"/>
      <c r="J69" s="50"/>
      <c r="K69" s="54"/>
      <c r="L69" s="50"/>
      <c r="M69" s="54"/>
      <c r="N69" s="47"/>
      <c r="O69" s="56"/>
      <c r="P69" s="56"/>
      <c r="Q69" s="57"/>
      <c r="R69" s="56"/>
      <c r="S69" s="50"/>
      <c r="T69" s="50"/>
      <c r="U69" s="50"/>
      <c r="V69" s="50"/>
      <c r="W69" s="50"/>
      <c r="X69" s="50"/>
      <c r="Y69" s="50"/>
      <c r="Z69" s="50"/>
      <c r="AA69" s="43"/>
      <c r="AB69" s="43"/>
      <c r="AC69" s="43"/>
      <c r="AD69" s="43"/>
      <c r="AE69" s="43"/>
      <c r="AF69" s="43"/>
      <c r="AG69" s="43"/>
      <c r="AH69" s="43"/>
      <c r="AI69" s="43"/>
      <c r="AJ69" s="43"/>
      <c r="AK69" s="43"/>
      <c r="AL69" s="43"/>
      <c r="AM69" s="43"/>
      <c r="AN69" s="43"/>
      <c r="AO69" s="43"/>
      <c r="AP69" s="58"/>
      <c r="AQ69" s="43"/>
      <c r="AR69" s="43"/>
      <c r="AS69" s="43"/>
      <c r="AT69" s="50"/>
      <c r="AU69" s="50"/>
      <c r="AV69" s="50"/>
      <c r="AW69" s="50"/>
      <c r="AX69" s="50"/>
      <c r="AY69" s="50"/>
      <c r="AZ69" s="50"/>
      <c r="BA69" s="50"/>
      <c r="BB69" s="50"/>
      <c r="BC69" s="50"/>
      <c r="BD69" s="50"/>
      <c r="BE69" s="50"/>
      <c r="BF69" s="50"/>
      <c r="BG69" s="50"/>
      <c r="BH69" s="50"/>
      <c r="BI69" s="53"/>
      <c r="BJ69" s="50"/>
      <c r="BK69" s="50"/>
      <c r="BL69" s="50"/>
      <c r="BM69" s="50"/>
      <c r="BN69" s="50"/>
      <c r="BO69" s="50"/>
      <c r="BP69" s="50"/>
    </row>
    <row r="70" spans="1:68" ht="12.75" customHeight="1" x14ac:dyDescent="0.2">
      <c r="A70" s="1"/>
      <c r="B70" s="1"/>
      <c r="C70" s="54"/>
      <c r="D70" s="50"/>
      <c r="E70" s="54"/>
      <c r="F70" s="54"/>
      <c r="G70" s="55"/>
      <c r="H70" s="53"/>
      <c r="I70" s="50"/>
      <c r="J70" s="50"/>
      <c r="K70" s="54"/>
      <c r="L70" s="50"/>
      <c r="M70" s="54"/>
      <c r="N70" s="47"/>
      <c r="O70" s="56"/>
      <c r="P70" s="56"/>
      <c r="Q70" s="57"/>
      <c r="R70" s="56"/>
      <c r="S70" s="50"/>
      <c r="T70" s="50"/>
      <c r="U70" s="50"/>
      <c r="V70" s="50"/>
      <c r="W70" s="50"/>
      <c r="X70" s="50"/>
      <c r="Y70" s="50"/>
      <c r="Z70" s="50"/>
      <c r="AA70" s="43"/>
      <c r="AB70" s="43"/>
      <c r="AC70" s="43"/>
      <c r="AD70" s="43"/>
      <c r="AE70" s="43"/>
      <c r="AF70" s="43"/>
      <c r="AG70" s="43"/>
      <c r="AH70" s="43"/>
      <c r="AI70" s="43"/>
      <c r="AJ70" s="43"/>
      <c r="AK70" s="43"/>
      <c r="AL70" s="43"/>
      <c r="AM70" s="43"/>
      <c r="AN70" s="43"/>
      <c r="AO70" s="43"/>
      <c r="AP70" s="58"/>
      <c r="AQ70" s="43"/>
      <c r="AR70" s="43"/>
      <c r="AS70" s="43"/>
      <c r="AT70" s="50"/>
      <c r="AU70" s="50"/>
      <c r="AV70" s="50"/>
      <c r="AW70" s="50"/>
      <c r="AX70" s="50"/>
      <c r="AY70" s="50"/>
      <c r="AZ70" s="50"/>
      <c r="BA70" s="50"/>
      <c r="BB70" s="50"/>
      <c r="BC70" s="50"/>
      <c r="BD70" s="50"/>
      <c r="BE70" s="50"/>
      <c r="BF70" s="50"/>
      <c r="BG70" s="50"/>
      <c r="BH70" s="50"/>
      <c r="BI70" s="53"/>
      <c r="BJ70" s="50"/>
      <c r="BK70" s="50"/>
      <c r="BL70" s="50"/>
      <c r="BM70" s="50"/>
      <c r="BN70" s="50"/>
      <c r="BO70" s="50"/>
      <c r="BP70" s="50"/>
    </row>
    <row r="71" spans="1:68" ht="12.75" customHeight="1" x14ac:dyDescent="0.2">
      <c r="A71" s="1"/>
      <c r="B71" s="1"/>
      <c r="C71" s="54"/>
      <c r="D71" s="50"/>
      <c r="E71" s="54"/>
      <c r="F71" s="54"/>
      <c r="G71" s="55"/>
      <c r="H71" s="53"/>
      <c r="I71" s="50"/>
      <c r="J71" s="50"/>
      <c r="K71" s="54"/>
      <c r="L71" s="50"/>
      <c r="M71" s="54"/>
      <c r="N71" s="47"/>
      <c r="O71" s="56"/>
      <c r="P71" s="56"/>
      <c r="Q71" s="57"/>
      <c r="R71" s="56"/>
      <c r="S71" s="50"/>
      <c r="T71" s="50"/>
      <c r="U71" s="50"/>
      <c r="V71" s="50"/>
      <c r="W71" s="50"/>
      <c r="X71" s="50"/>
      <c r="Y71" s="50"/>
      <c r="Z71" s="50"/>
      <c r="AA71" s="43"/>
      <c r="AB71" s="43"/>
      <c r="AC71" s="43"/>
      <c r="AD71" s="43"/>
      <c r="AE71" s="43"/>
      <c r="AF71" s="43"/>
      <c r="AG71" s="43"/>
      <c r="AH71" s="43"/>
      <c r="AI71" s="43"/>
      <c r="AJ71" s="43"/>
      <c r="AK71" s="43"/>
      <c r="AL71" s="43"/>
      <c r="AM71" s="43"/>
      <c r="AN71" s="43"/>
      <c r="AO71" s="43"/>
      <c r="AP71" s="58"/>
      <c r="AQ71" s="43"/>
      <c r="AR71" s="43"/>
      <c r="AS71" s="43"/>
      <c r="AT71" s="50"/>
      <c r="AU71" s="50"/>
      <c r="AV71" s="50"/>
      <c r="AW71" s="50"/>
      <c r="AX71" s="50"/>
      <c r="AY71" s="50"/>
      <c r="AZ71" s="50"/>
      <c r="BA71" s="50"/>
      <c r="BB71" s="50"/>
      <c r="BC71" s="50"/>
      <c r="BD71" s="50"/>
      <c r="BE71" s="50"/>
      <c r="BF71" s="50"/>
      <c r="BG71" s="50"/>
      <c r="BH71" s="50"/>
      <c r="BI71" s="53"/>
      <c r="BJ71" s="50"/>
      <c r="BK71" s="50"/>
      <c r="BL71" s="50"/>
      <c r="BM71" s="50"/>
      <c r="BN71" s="50"/>
      <c r="BO71" s="50"/>
      <c r="BP71" s="50"/>
    </row>
    <row r="72" spans="1:68" ht="12.75" customHeight="1" x14ac:dyDescent="0.2">
      <c r="A72" s="1"/>
      <c r="B72" s="1"/>
      <c r="C72" s="54"/>
      <c r="D72" s="50"/>
      <c r="E72" s="54"/>
      <c r="F72" s="54"/>
      <c r="G72" s="55"/>
      <c r="H72" s="53"/>
      <c r="I72" s="50"/>
      <c r="J72" s="50"/>
      <c r="K72" s="54"/>
      <c r="L72" s="50"/>
      <c r="M72" s="54"/>
      <c r="N72" s="47"/>
      <c r="O72" s="56"/>
      <c r="P72" s="56"/>
      <c r="Q72" s="57"/>
      <c r="R72" s="56"/>
      <c r="S72" s="50"/>
      <c r="T72" s="50"/>
      <c r="U72" s="50"/>
      <c r="V72" s="50"/>
      <c r="W72" s="50"/>
      <c r="X72" s="50"/>
      <c r="Y72" s="50"/>
      <c r="Z72" s="50"/>
      <c r="AA72" s="43"/>
      <c r="AB72" s="43"/>
      <c r="AC72" s="43"/>
      <c r="AD72" s="43"/>
      <c r="AE72" s="43"/>
      <c r="AF72" s="43"/>
      <c r="AG72" s="43"/>
      <c r="AH72" s="43"/>
      <c r="AI72" s="43"/>
      <c r="AJ72" s="43"/>
      <c r="AK72" s="43"/>
      <c r="AL72" s="43"/>
      <c r="AM72" s="43"/>
      <c r="AN72" s="43"/>
      <c r="AO72" s="43"/>
      <c r="AP72" s="58"/>
      <c r="AQ72" s="43"/>
      <c r="AR72" s="43"/>
      <c r="AS72" s="43"/>
      <c r="AT72" s="50"/>
      <c r="AU72" s="50"/>
      <c r="AV72" s="50"/>
      <c r="AW72" s="50"/>
      <c r="AX72" s="50"/>
      <c r="AY72" s="50"/>
      <c r="AZ72" s="50"/>
      <c r="BA72" s="50"/>
      <c r="BB72" s="50"/>
      <c r="BC72" s="50"/>
      <c r="BD72" s="50"/>
      <c r="BE72" s="50"/>
      <c r="BF72" s="50"/>
      <c r="BG72" s="50"/>
      <c r="BH72" s="50"/>
      <c r="BI72" s="53"/>
      <c r="BJ72" s="50"/>
      <c r="BK72" s="50"/>
      <c r="BL72" s="50"/>
      <c r="BM72" s="50"/>
      <c r="BN72" s="50"/>
      <c r="BO72" s="50"/>
      <c r="BP72" s="50"/>
    </row>
    <row r="73" spans="1:68" ht="12.75" customHeight="1" x14ac:dyDescent="0.2">
      <c r="A73" s="1"/>
      <c r="B73" s="1"/>
      <c r="C73" s="54"/>
      <c r="D73" s="50"/>
      <c r="E73" s="54"/>
      <c r="F73" s="54"/>
      <c r="G73" s="55"/>
      <c r="H73" s="53"/>
      <c r="I73" s="50"/>
      <c r="J73" s="50"/>
      <c r="K73" s="54"/>
      <c r="L73" s="50"/>
      <c r="M73" s="54"/>
      <c r="N73" s="47"/>
      <c r="O73" s="56"/>
      <c r="P73" s="56"/>
      <c r="Q73" s="57"/>
      <c r="R73" s="56"/>
      <c r="S73" s="50"/>
      <c r="T73" s="50"/>
      <c r="U73" s="50"/>
      <c r="V73" s="50"/>
      <c r="W73" s="50"/>
      <c r="X73" s="50"/>
      <c r="Y73" s="50"/>
      <c r="Z73" s="50"/>
      <c r="AA73" s="43"/>
      <c r="AB73" s="43"/>
      <c r="AC73" s="43"/>
      <c r="AD73" s="43"/>
      <c r="AE73" s="43"/>
      <c r="AF73" s="43"/>
      <c r="AG73" s="43"/>
      <c r="AH73" s="43"/>
      <c r="AI73" s="43"/>
      <c r="AJ73" s="43"/>
      <c r="AK73" s="43"/>
      <c r="AL73" s="43"/>
      <c r="AM73" s="43"/>
      <c r="AN73" s="43"/>
      <c r="AO73" s="43"/>
      <c r="AP73" s="58"/>
      <c r="AQ73" s="43"/>
      <c r="AR73" s="43"/>
      <c r="AS73" s="43"/>
      <c r="AT73" s="50"/>
      <c r="AU73" s="50"/>
      <c r="AV73" s="50"/>
      <c r="AW73" s="50"/>
      <c r="AX73" s="50"/>
      <c r="AY73" s="50"/>
      <c r="AZ73" s="50"/>
      <c r="BA73" s="50"/>
      <c r="BB73" s="50"/>
      <c r="BC73" s="50"/>
      <c r="BD73" s="50"/>
      <c r="BE73" s="50"/>
      <c r="BF73" s="50"/>
      <c r="BG73" s="50"/>
      <c r="BH73" s="50"/>
      <c r="BI73" s="53"/>
      <c r="BJ73" s="50"/>
      <c r="BK73" s="50"/>
      <c r="BL73" s="50"/>
      <c r="BM73" s="50"/>
      <c r="BN73" s="50"/>
      <c r="BO73" s="50"/>
      <c r="BP73" s="50"/>
    </row>
    <row r="74" spans="1:68" ht="12.75" customHeight="1" x14ac:dyDescent="0.2">
      <c r="A74" s="1"/>
      <c r="B74" s="1"/>
      <c r="C74" s="54"/>
      <c r="D74" s="50"/>
      <c r="E74" s="54"/>
      <c r="F74" s="54"/>
      <c r="G74" s="55"/>
      <c r="H74" s="53"/>
      <c r="I74" s="50"/>
      <c r="J74" s="50"/>
      <c r="K74" s="54"/>
      <c r="L74" s="50"/>
      <c r="M74" s="54"/>
      <c r="N74" s="47"/>
      <c r="O74" s="56"/>
      <c r="P74" s="56"/>
      <c r="Q74" s="57"/>
      <c r="R74" s="56"/>
      <c r="S74" s="50"/>
      <c r="T74" s="50"/>
      <c r="U74" s="50"/>
      <c r="V74" s="50"/>
      <c r="W74" s="50"/>
      <c r="X74" s="50"/>
      <c r="Y74" s="50"/>
      <c r="Z74" s="50"/>
      <c r="AA74" s="43"/>
      <c r="AB74" s="43"/>
      <c r="AC74" s="43"/>
      <c r="AD74" s="43"/>
      <c r="AE74" s="43"/>
      <c r="AF74" s="43"/>
      <c r="AG74" s="43"/>
      <c r="AH74" s="43"/>
      <c r="AI74" s="43"/>
      <c r="AJ74" s="43"/>
      <c r="AK74" s="43"/>
      <c r="AL74" s="43"/>
      <c r="AM74" s="43"/>
      <c r="AN74" s="43"/>
      <c r="AO74" s="43"/>
      <c r="AP74" s="58"/>
      <c r="AQ74" s="43"/>
      <c r="AR74" s="43"/>
      <c r="AS74" s="43"/>
      <c r="AT74" s="50"/>
      <c r="AU74" s="50"/>
      <c r="AV74" s="50"/>
      <c r="AW74" s="50"/>
      <c r="AX74" s="50"/>
      <c r="AY74" s="50"/>
      <c r="AZ74" s="50"/>
      <c r="BA74" s="50"/>
      <c r="BB74" s="50"/>
      <c r="BC74" s="50"/>
      <c r="BD74" s="50"/>
      <c r="BE74" s="50"/>
      <c r="BF74" s="50"/>
      <c r="BG74" s="50"/>
      <c r="BH74" s="50"/>
      <c r="BI74" s="53"/>
      <c r="BJ74" s="50"/>
      <c r="BK74" s="50"/>
      <c r="BL74" s="50"/>
      <c r="BM74" s="50"/>
      <c r="BN74" s="50"/>
      <c r="BO74" s="50"/>
      <c r="BP74" s="50"/>
    </row>
    <row r="75" spans="1:68" ht="12.75" customHeight="1" x14ac:dyDescent="0.2">
      <c r="A75" s="1"/>
      <c r="B75" s="1"/>
      <c r="C75" s="54"/>
      <c r="D75" s="50"/>
      <c r="E75" s="54"/>
      <c r="F75" s="54"/>
      <c r="G75" s="55"/>
      <c r="H75" s="53"/>
      <c r="I75" s="50"/>
      <c r="J75" s="50"/>
      <c r="K75" s="54"/>
      <c r="L75" s="50"/>
      <c r="M75" s="54"/>
      <c r="N75" s="47"/>
      <c r="O75" s="56"/>
      <c r="P75" s="56"/>
      <c r="Q75" s="57"/>
      <c r="R75" s="56"/>
      <c r="S75" s="50"/>
      <c r="T75" s="50"/>
      <c r="U75" s="50"/>
      <c r="V75" s="50"/>
      <c r="W75" s="50"/>
      <c r="X75" s="50"/>
      <c r="Y75" s="50"/>
      <c r="Z75" s="50"/>
      <c r="AA75" s="43"/>
      <c r="AB75" s="43"/>
      <c r="AC75" s="43"/>
      <c r="AD75" s="43"/>
      <c r="AE75" s="43"/>
      <c r="AF75" s="43"/>
      <c r="AG75" s="43"/>
      <c r="AH75" s="43"/>
      <c r="AI75" s="43"/>
      <c r="AJ75" s="43"/>
      <c r="AK75" s="43"/>
      <c r="AL75" s="43"/>
      <c r="AM75" s="43"/>
      <c r="AN75" s="43"/>
      <c r="AO75" s="43"/>
      <c r="AP75" s="58"/>
      <c r="AQ75" s="43"/>
      <c r="AR75" s="43"/>
      <c r="AS75" s="43"/>
      <c r="AT75" s="50"/>
      <c r="AU75" s="50"/>
      <c r="AV75" s="50"/>
      <c r="AW75" s="50"/>
      <c r="AX75" s="50"/>
      <c r="AY75" s="50"/>
      <c r="AZ75" s="50"/>
      <c r="BA75" s="50"/>
      <c r="BB75" s="50"/>
      <c r="BC75" s="50"/>
      <c r="BD75" s="50"/>
      <c r="BE75" s="50"/>
      <c r="BF75" s="50"/>
      <c r="BG75" s="50"/>
      <c r="BH75" s="50"/>
      <c r="BI75" s="53"/>
      <c r="BJ75" s="50"/>
      <c r="BK75" s="50"/>
      <c r="BL75" s="50"/>
      <c r="BM75" s="50"/>
      <c r="BN75" s="50"/>
      <c r="BO75" s="50"/>
      <c r="BP75" s="50"/>
    </row>
    <row r="76" spans="1:68" ht="12.75" customHeight="1" x14ac:dyDescent="0.2">
      <c r="A76" s="1"/>
      <c r="B76" s="1"/>
      <c r="C76" s="54"/>
      <c r="D76" s="50"/>
      <c r="E76" s="54"/>
      <c r="F76" s="54"/>
      <c r="G76" s="55"/>
      <c r="H76" s="53"/>
      <c r="I76" s="50"/>
      <c r="J76" s="50"/>
      <c r="K76" s="54"/>
      <c r="L76" s="50"/>
      <c r="M76" s="54"/>
      <c r="N76" s="47"/>
      <c r="O76" s="56"/>
      <c r="P76" s="56"/>
      <c r="Q76" s="57"/>
      <c r="R76" s="56"/>
      <c r="S76" s="50"/>
      <c r="T76" s="50"/>
      <c r="U76" s="50"/>
      <c r="V76" s="50"/>
      <c r="W76" s="50"/>
      <c r="X76" s="50"/>
      <c r="Y76" s="50"/>
      <c r="Z76" s="50"/>
      <c r="AA76" s="43"/>
      <c r="AB76" s="43"/>
      <c r="AC76" s="43"/>
      <c r="AD76" s="43"/>
      <c r="AE76" s="43"/>
      <c r="AF76" s="43"/>
      <c r="AG76" s="43"/>
      <c r="AH76" s="43"/>
      <c r="AI76" s="43"/>
      <c r="AJ76" s="43"/>
      <c r="AK76" s="43"/>
      <c r="AL76" s="43"/>
      <c r="AM76" s="43"/>
      <c r="AN76" s="43"/>
      <c r="AO76" s="43"/>
      <c r="AP76" s="58"/>
      <c r="AQ76" s="43"/>
      <c r="AR76" s="43"/>
      <c r="AS76" s="43"/>
      <c r="AT76" s="50"/>
      <c r="AU76" s="50"/>
      <c r="AV76" s="50"/>
      <c r="AW76" s="50"/>
      <c r="AX76" s="50"/>
      <c r="AY76" s="50"/>
      <c r="AZ76" s="50"/>
      <c r="BA76" s="50"/>
      <c r="BB76" s="50"/>
      <c r="BC76" s="50"/>
      <c r="BD76" s="50"/>
      <c r="BE76" s="50"/>
      <c r="BF76" s="50"/>
      <c r="BG76" s="50"/>
      <c r="BH76" s="50"/>
      <c r="BI76" s="53"/>
      <c r="BJ76" s="50"/>
      <c r="BK76" s="50"/>
      <c r="BL76" s="50"/>
      <c r="BM76" s="50"/>
      <c r="BN76" s="50"/>
      <c r="BO76" s="50"/>
      <c r="BP76" s="50"/>
    </row>
    <row r="77" spans="1:68" ht="12.75" customHeight="1" x14ac:dyDescent="0.2">
      <c r="A77" s="1"/>
      <c r="B77" s="1"/>
      <c r="C77" s="54"/>
      <c r="D77" s="50"/>
      <c r="E77" s="54"/>
      <c r="F77" s="54"/>
      <c r="G77" s="55"/>
      <c r="H77" s="53"/>
      <c r="I77" s="50"/>
      <c r="J77" s="50"/>
      <c r="K77" s="54"/>
      <c r="L77" s="50"/>
      <c r="M77" s="54"/>
      <c r="N77" s="47"/>
      <c r="O77" s="56"/>
      <c r="P77" s="56"/>
      <c r="Q77" s="57"/>
      <c r="R77" s="56"/>
      <c r="S77" s="50"/>
      <c r="T77" s="50"/>
      <c r="U77" s="50"/>
      <c r="V77" s="50"/>
      <c r="W77" s="50"/>
      <c r="X77" s="50"/>
      <c r="Y77" s="50"/>
      <c r="Z77" s="50"/>
      <c r="AA77" s="43"/>
      <c r="AB77" s="43"/>
      <c r="AC77" s="43"/>
      <c r="AD77" s="43"/>
      <c r="AE77" s="43"/>
      <c r="AF77" s="43"/>
      <c r="AG77" s="43"/>
      <c r="AH77" s="43"/>
      <c r="AI77" s="43"/>
      <c r="AJ77" s="43"/>
      <c r="AK77" s="43"/>
      <c r="AL77" s="43"/>
      <c r="AM77" s="43"/>
      <c r="AN77" s="43"/>
      <c r="AO77" s="43"/>
      <c r="AP77" s="58"/>
      <c r="AQ77" s="43"/>
      <c r="AR77" s="43"/>
      <c r="AS77" s="43"/>
      <c r="AT77" s="50"/>
      <c r="AU77" s="50"/>
      <c r="AV77" s="50"/>
      <c r="AW77" s="50"/>
      <c r="AX77" s="50"/>
      <c r="AY77" s="50"/>
      <c r="AZ77" s="50"/>
      <c r="BA77" s="50"/>
      <c r="BB77" s="50"/>
      <c r="BC77" s="50"/>
      <c r="BD77" s="50"/>
      <c r="BE77" s="50"/>
      <c r="BF77" s="50"/>
      <c r="BG77" s="50"/>
      <c r="BH77" s="50"/>
      <c r="BI77" s="53"/>
      <c r="BJ77" s="50"/>
      <c r="BK77" s="50"/>
      <c r="BL77" s="50"/>
      <c r="BM77" s="50"/>
      <c r="BN77" s="50"/>
      <c r="BO77" s="50"/>
      <c r="BP77" s="50"/>
    </row>
    <row r="78" spans="1:68" ht="12.75" customHeight="1" x14ac:dyDescent="0.2">
      <c r="A78" s="1"/>
      <c r="B78" s="1"/>
      <c r="C78" s="54"/>
      <c r="D78" s="50"/>
      <c r="E78" s="54"/>
      <c r="F78" s="54"/>
      <c r="G78" s="55"/>
      <c r="H78" s="53"/>
      <c r="I78" s="50"/>
      <c r="J78" s="50"/>
      <c r="K78" s="54"/>
      <c r="L78" s="50"/>
      <c r="M78" s="54"/>
      <c r="N78" s="47"/>
      <c r="O78" s="56"/>
      <c r="P78" s="56"/>
      <c r="Q78" s="57"/>
      <c r="R78" s="56"/>
      <c r="S78" s="50"/>
      <c r="T78" s="50"/>
      <c r="U78" s="50"/>
      <c r="V78" s="50"/>
      <c r="W78" s="50"/>
      <c r="X78" s="50"/>
      <c r="Y78" s="50"/>
      <c r="Z78" s="50"/>
      <c r="AA78" s="43"/>
      <c r="AB78" s="43"/>
      <c r="AC78" s="43"/>
      <c r="AD78" s="43"/>
      <c r="AE78" s="43"/>
      <c r="AF78" s="43"/>
      <c r="AG78" s="43"/>
      <c r="AH78" s="43"/>
      <c r="AI78" s="43"/>
      <c r="AJ78" s="43"/>
      <c r="AK78" s="43"/>
      <c r="AL78" s="43"/>
      <c r="AM78" s="43"/>
      <c r="AN78" s="43"/>
      <c r="AO78" s="43"/>
      <c r="AP78" s="58"/>
      <c r="AQ78" s="43"/>
      <c r="AR78" s="43"/>
      <c r="AS78" s="43"/>
      <c r="AT78" s="50"/>
      <c r="AU78" s="50"/>
      <c r="AV78" s="50"/>
      <c r="AW78" s="50"/>
      <c r="AX78" s="50"/>
      <c r="AY78" s="50"/>
      <c r="AZ78" s="50"/>
      <c r="BA78" s="50"/>
      <c r="BB78" s="50"/>
      <c r="BC78" s="50"/>
      <c r="BD78" s="50"/>
      <c r="BE78" s="50"/>
      <c r="BF78" s="50"/>
      <c r="BG78" s="50"/>
      <c r="BH78" s="50"/>
      <c r="BI78" s="53"/>
      <c r="BJ78" s="50"/>
      <c r="BK78" s="50"/>
      <c r="BL78" s="50"/>
      <c r="BM78" s="50"/>
      <c r="BN78" s="50"/>
      <c r="BO78" s="50"/>
      <c r="BP78" s="50"/>
    </row>
    <row r="79" spans="1:68" ht="12.75" customHeight="1" x14ac:dyDescent="0.2">
      <c r="A79" s="1"/>
      <c r="B79" s="1"/>
      <c r="C79" s="54"/>
      <c r="D79" s="50"/>
      <c r="E79" s="54"/>
      <c r="F79" s="54"/>
      <c r="G79" s="55"/>
      <c r="H79" s="53"/>
      <c r="I79" s="50"/>
      <c r="J79" s="50"/>
      <c r="K79" s="54"/>
      <c r="L79" s="50"/>
      <c r="M79" s="54"/>
      <c r="N79" s="47"/>
      <c r="O79" s="56"/>
      <c r="P79" s="56"/>
      <c r="Q79" s="57"/>
      <c r="R79" s="56"/>
      <c r="S79" s="50"/>
      <c r="T79" s="50"/>
      <c r="U79" s="50"/>
      <c r="V79" s="50"/>
      <c r="W79" s="50"/>
      <c r="X79" s="50"/>
      <c r="Y79" s="50"/>
      <c r="Z79" s="50"/>
      <c r="AA79" s="43"/>
      <c r="AB79" s="43"/>
      <c r="AC79" s="43"/>
      <c r="AD79" s="43"/>
      <c r="AE79" s="43"/>
      <c r="AF79" s="43"/>
      <c r="AG79" s="43"/>
      <c r="AH79" s="43"/>
      <c r="AI79" s="43"/>
      <c r="AJ79" s="43"/>
      <c r="AK79" s="43"/>
      <c r="AL79" s="43"/>
      <c r="AM79" s="43"/>
      <c r="AN79" s="43"/>
      <c r="AO79" s="43"/>
      <c r="AP79" s="58"/>
      <c r="AQ79" s="43"/>
      <c r="AR79" s="43"/>
      <c r="AS79" s="43"/>
      <c r="AT79" s="50"/>
      <c r="AU79" s="50"/>
      <c r="AV79" s="50"/>
      <c r="AW79" s="50"/>
      <c r="AX79" s="50"/>
      <c r="AY79" s="50"/>
      <c r="AZ79" s="50"/>
      <c r="BA79" s="50"/>
      <c r="BB79" s="50"/>
      <c r="BC79" s="50"/>
      <c r="BD79" s="50"/>
      <c r="BE79" s="50"/>
      <c r="BF79" s="50"/>
      <c r="BG79" s="50"/>
      <c r="BH79" s="50"/>
      <c r="BI79" s="53"/>
      <c r="BJ79" s="50"/>
      <c r="BK79" s="50"/>
      <c r="BL79" s="50"/>
      <c r="BM79" s="50"/>
      <c r="BN79" s="50"/>
      <c r="BO79" s="50"/>
      <c r="BP79" s="50"/>
    </row>
    <row r="80" spans="1:68" ht="12.75" customHeight="1" x14ac:dyDescent="0.2">
      <c r="A80" s="1"/>
      <c r="B80" s="1"/>
      <c r="C80" s="54"/>
      <c r="D80" s="50"/>
      <c r="E80" s="54"/>
      <c r="F80" s="54"/>
      <c r="G80" s="55"/>
      <c r="H80" s="53"/>
      <c r="I80" s="50"/>
      <c r="J80" s="50"/>
      <c r="K80" s="54"/>
      <c r="L80" s="50"/>
      <c r="M80" s="54"/>
      <c r="N80" s="47"/>
      <c r="O80" s="56"/>
      <c r="P80" s="56"/>
      <c r="Q80" s="57"/>
      <c r="R80" s="56"/>
      <c r="S80" s="50"/>
      <c r="T80" s="50"/>
      <c r="U80" s="50"/>
      <c r="V80" s="50"/>
      <c r="W80" s="50"/>
      <c r="X80" s="50"/>
      <c r="Y80" s="50"/>
      <c r="Z80" s="50"/>
      <c r="AA80" s="43"/>
      <c r="AB80" s="43"/>
      <c r="AC80" s="43"/>
      <c r="AD80" s="43"/>
      <c r="AE80" s="43"/>
      <c r="AF80" s="43"/>
      <c r="AG80" s="43"/>
      <c r="AH80" s="43"/>
      <c r="AI80" s="43"/>
      <c r="AJ80" s="43"/>
      <c r="AK80" s="43"/>
      <c r="AL80" s="43"/>
      <c r="AM80" s="43"/>
      <c r="AN80" s="43"/>
      <c r="AO80" s="43"/>
      <c r="AP80" s="58"/>
      <c r="AQ80" s="43"/>
      <c r="AR80" s="43"/>
      <c r="AS80" s="43"/>
      <c r="AT80" s="50"/>
      <c r="AU80" s="50"/>
      <c r="AV80" s="50"/>
      <c r="AW80" s="50"/>
      <c r="AX80" s="50"/>
      <c r="AY80" s="50"/>
      <c r="AZ80" s="50"/>
      <c r="BA80" s="50"/>
      <c r="BB80" s="50"/>
      <c r="BC80" s="50"/>
      <c r="BD80" s="50"/>
      <c r="BE80" s="50"/>
      <c r="BF80" s="50"/>
      <c r="BG80" s="50"/>
      <c r="BH80" s="50"/>
      <c r="BI80" s="53"/>
      <c r="BJ80" s="50"/>
      <c r="BK80" s="50"/>
      <c r="BL80" s="50"/>
      <c r="BM80" s="50"/>
      <c r="BN80" s="50"/>
      <c r="BO80" s="50"/>
      <c r="BP80" s="50"/>
    </row>
    <row r="81" spans="1:68" ht="12.75" customHeight="1" x14ac:dyDescent="0.2">
      <c r="A81" s="1"/>
      <c r="B81" s="1"/>
      <c r="C81" s="54"/>
      <c r="D81" s="50"/>
      <c r="E81" s="54"/>
      <c r="F81" s="54"/>
      <c r="G81" s="55"/>
      <c r="H81" s="53"/>
      <c r="I81" s="50"/>
      <c r="J81" s="50"/>
      <c r="K81" s="54"/>
      <c r="L81" s="50"/>
      <c r="M81" s="54"/>
      <c r="N81" s="47"/>
      <c r="O81" s="56"/>
      <c r="P81" s="56"/>
      <c r="Q81" s="57"/>
      <c r="R81" s="56"/>
      <c r="S81" s="50"/>
      <c r="T81" s="50"/>
      <c r="U81" s="50"/>
      <c r="V81" s="50"/>
      <c r="W81" s="50"/>
      <c r="X81" s="50"/>
      <c r="Y81" s="50"/>
      <c r="Z81" s="50"/>
      <c r="AA81" s="43"/>
      <c r="AB81" s="43"/>
      <c r="AC81" s="43"/>
      <c r="AD81" s="43"/>
      <c r="AE81" s="43"/>
      <c r="AF81" s="43"/>
      <c r="AG81" s="43"/>
      <c r="AH81" s="43"/>
      <c r="AI81" s="43"/>
      <c r="AJ81" s="43"/>
      <c r="AK81" s="43"/>
      <c r="AL81" s="43"/>
      <c r="AM81" s="43"/>
      <c r="AN81" s="43"/>
      <c r="AO81" s="43"/>
      <c r="AP81" s="58"/>
      <c r="AQ81" s="43"/>
      <c r="AR81" s="43"/>
      <c r="AS81" s="43"/>
      <c r="AT81" s="50"/>
      <c r="AU81" s="50"/>
      <c r="AV81" s="50"/>
      <c r="AW81" s="50"/>
      <c r="AX81" s="50"/>
      <c r="AY81" s="50"/>
      <c r="AZ81" s="50"/>
      <c r="BA81" s="50"/>
      <c r="BB81" s="50"/>
      <c r="BC81" s="50"/>
      <c r="BD81" s="50"/>
      <c r="BE81" s="50"/>
      <c r="BF81" s="50"/>
      <c r="BG81" s="50"/>
      <c r="BH81" s="50"/>
      <c r="BI81" s="53"/>
      <c r="BJ81" s="50"/>
      <c r="BK81" s="50"/>
      <c r="BL81" s="50"/>
      <c r="BM81" s="50"/>
      <c r="BN81" s="50"/>
      <c r="BO81" s="50"/>
      <c r="BP81" s="50"/>
    </row>
    <row r="82" spans="1:68" ht="12.75" customHeight="1" x14ac:dyDescent="0.2">
      <c r="A82" s="1"/>
      <c r="B82" s="1"/>
      <c r="C82" s="54"/>
      <c r="D82" s="50"/>
      <c r="E82" s="54"/>
      <c r="F82" s="54"/>
      <c r="G82" s="55"/>
      <c r="H82" s="53"/>
      <c r="I82" s="50"/>
      <c r="J82" s="50"/>
      <c r="K82" s="54"/>
      <c r="L82" s="50"/>
      <c r="M82" s="54"/>
      <c r="N82" s="47"/>
      <c r="O82" s="56"/>
      <c r="P82" s="56"/>
      <c r="Q82" s="57"/>
      <c r="R82" s="56"/>
      <c r="S82" s="50"/>
      <c r="T82" s="50"/>
      <c r="U82" s="50"/>
      <c r="V82" s="50"/>
      <c r="W82" s="50"/>
      <c r="X82" s="50"/>
      <c r="Y82" s="50"/>
      <c r="Z82" s="50"/>
      <c r="AA82" s="43"/>
      <c r="AB82" s="43"/>
      <c r="AC82" s="43"/>
      <c r="AD82" s="43"/>
      <c r="AE82" s="43"/>
      <c r="AF82" s="43"/>
      <c r="AG82" s="43"/>
      <c r="AH82" s="43"/>
      <c r="AI82" s="43"/>
      <c r="AJ82" s="43"/>
      <c r="AK82" s="43"/>
      <c r="AL82" s="43"/>
      <c r="AM82" s="43"/>
      <c r="AN82" s="43"/>
      <c r="AO82" s="43"/>
      <c r="AP82" s="58"/>
      <c r="AQ82" s="43"/>
      <c r="AR82" s="43"/>
      <c r="AS82" s="43"/>
      <c r="AT82" s="50"/>
      <c r="AU82" s="50"/>
      <c r="AV82" s="50"/>
      <c r="AW82" s="50"/>
      <c r="AX82" s="50"/>
      <c r="AY82" s="50"/>
      <c r="AZ82" s="50"/>
      <c r="BA82" s="50"/>
      <c r="BB82" s="50"/>
      <c r="BC82" s="50"/>
      <c r="BD82" s="50"/>
      <c r="BE82" s="50"/>
      <c r="BF82" s="50"/>
      <c r="BG82" s="50"/>
      <c r="BH82" s="50"/>
      <c r="BI82" s="53"/>
      <c r="BJ82" s="50"/>
      <c r="BK82" s="50"/>
      <c r="BL82" s="50"/>
      <c r="BM82" s="50"/>
      <c r="BN82" s="50"/>
      <c r="BO82" s="50"/>
      <c r="BP82" s="50"/>
    </row>
    <row r="83" spans="1:68" ht="12.75" customHeight="1" x14ac:dyDescent="0.2">
      <c r="A83" s="1"/>
      <c r="B83" s="1"/>
      <c r="C83" s="54"/>
      <c r="D83" s="50"/>
      <c r="E83" s="54"/>
      <c r="F83" s="54"/>
      <c r="G83" s="55"/>
      <c r="H83" s="53"/>
      <c r="I83" s="50"/>
      <c r="J83" s="50"/>
      <c r="K83" s="54"/>
      <c r="L83" s="50"/>
      <c r="M83" s="54"/>
      <c r="N83" s="47"/>
      <c r="O83" s="56"/>
      <c r="P83" s="56"/>
      <c r="Q83" s="57"/>
      <c r="R83" s="56"/>
      <c r="S83" s="50"/>
      <c r="T83" s="50"/>
      <c r="U83" s="50"/>
      <c r="V83" s="50"/>
      <c r="W83" s="50"/>
      <c r="X83" s="50"/>
      <c r="Y83" s="50"/>
      <c r="Z83" s="50"/>
      <c r="AA83" s="43"/>
      <c r="AB83" s="43"/>
      <c r="AC83" s="43"/>
      <c r="AD83" s="43"/>
      <c r="AE83" s="43"/>
      <c r="AF83" s="43"/>
      <c r="AG83" s="43"/>
      <c r="AH83" s="43"/>
      <c r="AI83" s="43"/>
      <c r="AJ83" s="43"/>
      <c r="AK83" s="43"/>
      <c r="AL83" s="43"/>
      <c r="AM83" s="43"/>
      <c r="AN83" s="43"/>
      <c r="AO83" s="43"/>
      <c r="AP83" s="58"/>
      <c r="AQ83" s="43"/>
      <c r="AR83" s="43"/>
      <c r="AS83" s="43"/>
      <c r="AT83" s="50"/>
      <c r="AU83" s="50"/>
      <c r="AV83" s="50"/>
      <c r="AW83" s="50"/>
      <c r="AX83" s="50"/>
      <c r="AY83" s="50"/>
      <c r="AZ83" s="50"/>
      <c r="BA83" s="50"/>
      <c r="BB83" s="50"/>
      <c r="BC83" s="50"/>
      <c r="BD83" s="50"/>
      <c r="BE83" s="50"/>
      <c r="BF83" s="50"/>
      <c r="BG83" s="50"/>
      <c r="BH83" s="50"/>
      <c r="BI83" s="53"/>
      <c r="BJ83" s="50"/>
      <c r="BK83" s="50"/>
      <c r="BL83" s="50"/>
      <c r="BM83" s="50"/>
      <c r="BN83" s="50"/>
      <c r="BO83" s="50"/>
      <c r="BP83" s="50"/>
    </row>
    <row r="84" spans="1:68" ht="12.75" customHeight="1" x14ac:dyDescent="0.2">
      <c r="A84" s="1"/>
      <c r="B84" s="1"/>
      <c r="C84" s="54"/>
      <c r="D84" s="50"/>
      <c r="E84" s="54"/>
      <c r="F84" s="54"/>
      <c r="G84" s="55"/>
      <c r="H84" s="53"/>
      <c r="I84" s="50"/>
      <c r="J84" s="50"/>
      <c r="K84" s="54"/>
      <c r="L84" s="50"/>
      <c r="M84" s="54"/>
      <c r="N84" s="47"/>
      <c r="O84" s="56"/>
      <c r="P84" s="56"/>
      <c r="Q84" s="57"/>
      <c r="R84" s="56"/>
      <c r="S84" s="50"/>
      <c r="T84" s="50"/>
      <c r="U84" s="50"/>
      <c r="V84" s="50"/>
      <c r="W84" s="50"/>
      <c r="X84" s="50"/>
      <c r="Y84" s="50"/>
      <c r="Z84" s="50"/>
      <c r="AA84" s="43"/>
      <c r="AB84" s="43"/>
      <c r="AC84" s="43"/>
      <c r="AD84" s="43"/>
      <c r="AE84" s="43"/>
      <c r="AF84" s="43"/>
      <c r="AG84" s="43"/>
      <c r="AH84" s="43"/>
      <c r="AI84" s="43"/>
      <c r="AJ84" s="43"/>
      <c r="AK84" s="43"/>
      <c r="AL84" s="43"/>
      <c r="AM84" s="43"/>
      <c r="AN84" s="43"/>
      <c r="AO84" s="43"/>
      <c r="AP84" s="58"/>
      <c r="AQ84" s="43"/>
      <c r="AR84" s="43"/>
      <c r="AS84" s="43"/>
      <c r="AT84" s="50"/>
      <c r="AU84" s="50"/>
      <c r="AV84" s="50"/>
      <c r="AW84" s="50"/>
      <c r="AX84" s="50"/>
      <c r="AY84" s="50"/>
      <c r="AZ84" s="50"/>
      <c r="BA84" s="50"/>
      <c r="BB84" s="50"/>
      <c r="BC84" s="50"/>
      <c r="BD84" s="50"/>
      <c r="BE84" s="50"/>
      <c r="BF84" s="50"/>
      <c r="BG84" s="50"/>
      <c r="BH84" s="50"/>
      <c r="BI84" s="53"/>
      <c r="BJ84" s="50"/>
      <c r="BK84" s="50"/>
      <c r="BL84" s="50"/>
      <c r="BM84" s="50"/>
      <c r="BN84" s="50"/>
      <c r="BO84" s="50"/>
      <c r="BP84" s="50"/>
    </row>
    <row r="85" spans="1:68" ht="12.75" customHeight="1" x14ac:dyDescent="0.2">
      <c r="A85" s="1"/>
      <c r="B85" s="1"/>
      <c r="C85" s="54"/>
      <c r="D85" s="50"/>
      <c r="E85" s="54"/>
      <c r="F85" s="54"/>
      <c r="G85" s="55"/>
      <c r="H85" s="53"/>
      <c r="I85" s="50"/>
      <c r="J85" s="50"/>
      <c r="K85" s="54"/>
      <c r="L85" s="50"/>
      <c r="M85" s="54"/>
      <c r="N85" s="47"/>
      <c r="O85" s="56"/>
      <c r="P85" s="56"/>
      <c r="Q85" s="57"/>
      <c r="R85" s="56"/>
      <c r="S85" s="50"/>
      <c r="T85" s="50"/>
      <c r="U85" s="50"/>
      <c r="V85" s="50"/>
      <c r="W85" s="50"/>
      <c r="X85" s="50"/>
      <c r="Y85" s="50"/>
      <c r="Z85" s="50"/>
      <c r="AA85" s="43"/>
      <c r="AB85" s="43"/>
      <c r="AC85" s="43"/>
      <c r="AD85" s="43"/>
      <c r="AE85" s="43"/>
      <c r="AF85" s="43"/>
      <c r="AG85" s="43"/>
      <c r="AH85" s="43"/>
      <c r="AI85" s="43"/>
      <c r="AJ85" s="43"/>
      <c r="AK85" s="43"/>
      <c r="AL85" s="43"/>
      <c r="AM85" s="43"/>
      <c r="AN85" s="43"/>
      <c r="AO85" s="43"/>
      <c r="AP85" s="58"/>
      <c r="AQ85" s="43"/>
      <c r="AR85" s="43"/>
      <c r="AS85" s="43"/>
      <c r="AT85" s="50"/>
      <c r="AU85" s="50"/>
      <c r="AV85" s="50"/>
      <c r="AW85" s="50"/>
      <c r="AX85" s="50"/>
      <c r="AY85" s="50"/>
      <c r="AZ85" s="50"/>
      <c r="BA85" s="50"/>
      <c r="BB85" s="50"/>
      <c r="BC85" s="50"/>
      <c r="BD85" s="50"/>
      <c r="BE85" s="50"/>
      <c r="BF85" s="50"/>
      <c r="BG85" s="50"/>
      <c r="BH85" s="50"/>
      <c r="BI85" s="53"/>
      <c r="BJ85" s="50"/>
      <c r="BK85" s="50"/>
      <c r="BL85" s="50"/>
      <c r="BM85" s="50"/>
      <c r="BN85" s="50"/>
      <c r="BO85" s="50"/>
      <c r="BP85" s="50"/>
    </row>
    <row r="86" spans="1:68" ht="12.75" customHeight="1" x14ac:dyDescent="0.2">
      <c r="A86" s="1"/>
      <c r="B86" s="1"/>
      <c r="C86" s="54"/>
      <c r="D86" s="50"/>
      <c r="E86" s="54"/>
      <c r="F86" s="54"/>
      <c r="G86" s="55"/>
      <c r="H86" s="53"/>
      <c r="I86" s="50"/>
      <c r="J86" s="50"/>
      <c r="K86" s="54"/>
      <c r="L86" s="50"/>
      <c r="M86" s="54"/>
      <c r="N86" s="47"/>
      <c r="O86" s="56"/>
      <c r="P86" s="56"/>
      <c r="Q86" s="57"/>
      <c r="R86" s="56"/>
      <c r="S86" s="50"/>
      <c r="T86" s="50"/>
      <c r="U86" s="50"/>
      <c r="V86" s="50"/>
      <c r="W86" s="50"/>
      <c r="X86" s="50"/>
      <c r="Y86" s="50"/>
      <c r="Z86" s="50"/>
      <c r="AA86" s="43"/>
      <c r="AB86" s="43"/>
      <c r="AC86" s="43"/>
      <c r="AD86" s="43"/>
      <c r="AE86" s="43"/>
      <c r="AF86" s="43"/>
      <c r="AG86" s="43"/>
      <c r="AH86" s="43"/>
      <c r="AI86" s="43"/>
      <c r="AJ86" s="43"/>
      <c r="AK86" s="43"/>
      <c r="AL86" s="43"/>
      <c r="AM86" s="43"/>
      <c r="AN86" s="43"/>
      <c r="AO86" s="43"/>
      <c r="AP86" s="58"/>
      <c r="AQ86" s="43"/>
      <c r="AR86" s="43"/>
      <c r="AS86" s="43"/>
      <c r="AT86" s="50"/>
      <c r="AU86" s="50"/>
      <c r="AV86" s="50"/>
      <c r="AW86" s="50"/>
      <c r="AX86" s="50"/>
      <c r="AY86" s="50"/>
      <c r="AZ86" s="50"/>
      <c r="BA86" s="50"/>
      <c r="BB86" s="50"/>
      <c r="BC86" s="50"/>
      <c r="BD86" s="50"/>
      <c r="BE86" s="50"/>
      <c r="BF86" s="50"/>
      <c r="BG86" s="50"/>
      <c r="BH86" s="50"/>
      <c r="BI86" s="53"/>
      <c r="BJ86" s="50"/>
      <c r="BK86" s="50"/>
      <c r="BL86" s="50"/>
      <c r="BM86" s="50"/>
      <c r="BN86" s="50"/>
      <c r="BO86" s="50"/>
      <c r="BP86" s="50"/>
    </row>
    <row r="87" spans="1:68" ht="12.75" customHeight="1" x14ac:dyDescent="0.2">
      <c r="A87" s="1"/>
      <c r="B87" s="1"/>
      <c r="C87" s="54"/>
      <c r="D87" s="50"/>
      <c r="E87" s="54"/>
      <c r="F87" s="54"/>
      <c r="G87" s="55"/>
      <c r="H87" s="53"/>
      <c r="I87" s="50"/>
      <c r="J87" s="50"/>
      <c r="K87" s="54"/>
      <c r="L87" s="50"/>
      <c r="M87" s="54"/>
      <c r="N87" s="47"/>
      <c r="O87" s="56"/>
      <c r="P87" s="56"/>
      <c r="Q87" s="57"/>
      <c r="R87" s="56"/>
      <c r="S87" s="50"/>
      <c r="T87" s="50"/>
      <c r="U87" s="50"/>
      <c r="V87" s="50"/>
      <c r="W87" s="50"/>
      <c r="X87" s="50"/>
      <c r="Y87" s="50"/>
      <c r="Z87" s="50"/>
      <c r="AA87" s="43"/>
      <c r="AB87" s="43"/>
      <c r="AC87" s="43"/>
      <c r="AD87" s="43"/>
      <c r="AE87" s="43"/>
      <c r="AF87" s="43"/>
      <c r="AG87" s="43"/>
      <c r="AH87" s="43"/>
      <c r="AI87" s="43"/>
      <c r="AJ87" s="43"/>
      <c r="AK87" s="43"/>
      <c r="AL87" s="43"/>
      <c r="AM87" s="43"/>
      <c r="AN87" s="43"/>
      <c r="AO87" s="43"/>
      <c r="AP87" s="58"/>
      <c r="AQ87" s="43"/>
      <c r="AR87" s="43"/>
      <c r="AS87" s="43"/>
      <c r="AT87" s="50"/>
      <c r="AU87" s="50"/>
      <c r="AV87" s="50"/>
      <c r="AW87" s="50"/>
      <c r="AX87" s="50"/>
      <c r="AY87" s="50"/>
      <c r="AZ87" s="50"/>
      <c r="BA87" s="50"/>
      <c r="BB87" s="50"/>
      <c r="BC87" s="50"/>
      <c r="BD87" s="50"/>
      <c r="BE87" s="50"/>
      <c r="BF87" s="50"/>
      <c r="BG87" s="50"/>
      <c r="BH87" s="50"/>
      <c r="BI87" s="53"/>
      <c r="BJ87" s="50"/>
      <c r="BK87" s="50"/>
      <c r="BL87" s="50"/>
      <c r="BM87" s="50"/>
      <c r="BN87" s="50"/>
      <c r="BO87" s="50"/>
      <c r="BP87" s="50"/>
    </row>
    <row r="88" spans="1:68" ht="12.75" customHeight="1" x14ac:dyDescent="0.2">
      <c r="A88" s="1"/>
      <c r="B88" s="1"/>
      <c r="C88" s="54"/>
      <c r="D88" s="50"/>
      <c r="E88" s="54"/>
      <c r="F88" s="54"/>
      <c r="G88" s="55"/>
      <c r="H88" s="53"/>
      <c r="I88" s="50"/>
      <c r="J88" s="50"/>
      <c r="K88" s="54"/>
      <c r="L88" s="50"/>
      <c r="M88" s="54"/>
      <c r="N88" s="47"/>
      <c r="O88" s="56"/>
      <c r="P88" s="56"/>
      <c r="Q88" s="57"/>
      <c r="R88" s="56"/>
      <c r="S88" s="50"/>
      <c r="T88" s="50"/>
      <c r="U88" s="50"/>
      <c r="V88" s="50"/>
      <c r="W88" s="50"/>
      <c r="X88" s="50"/>
      <c r="Y88" s="50"/>
      <c r="Z88" s="50"/>
      <c r="AA88" s="43"/>
      <c r="AB88" s="43"/>
      <c r="AC88" s="43"/>
      <c r="AD88" s="43"/>
      <c r="AE88" s="43"/>
      <c r="AF88" s="43"/>
      <c r="AG88" s="43"/>
      <c r="AH88" s="43"/>
      <c r="AI88" s="43"/>
      <c r="AJ88" s="43"/>
      <c r="AK88" s="43"/>
      <c r="AL88" s="43"/>
      <c r="AM88" s="43"/>
      <c r="AN88" s="43"/>
      <c r="AO88" s="43"/>
      <c r="AP88" s="58"/>
      <c r="AQ88" s="43"/>
      <c r="AR88" s="43"/>
      <c r="AS88" s="43"/>
      <c r="AT88" s="50"/>
      <c r="AU88" s="50"/>
      <c r="AV88" s="50"/>
      <c r="AW88" s="50"/>
      <c r="AX88" s="50"/>
      <c r="AY88" s="50"/>
      <c r="AZ88" s="50"/>
      <c r="BA88" s="50"/>
      <c r="BB88" s="50"/>
      <c r="BC88" s="50"/>
      <c r="BD88" s="50"/>
      <c r="BE88" s="50"/>
      <c r="BF88" s="50"/>
      <c r="BG88" s="50"/>
      <c r="BH88" s="50"/>
      <c r="BI88" s="53"/>
      <c r="BJ88" s="50"/>
      <c r="BK88" s="50"/>
      <c r="BL88" s="50"/>
      <c r="BM88" s="50"/>
      <c r="BN88" s="50"/>
      <c r="BO88" s="50"/>
      <c r="BP88" s="50"/>
    </row>
    <row r="89" spans="1:68" ht="12.75" customHeight="1" x14ac:dyDescent="0.2">
      <c r="A89" s="1"/>
      <c r="B89" s="1"/>
      <c r="C89" s="54"/>
      <c r="D89" s="50"/>
      <c r="E89" s="54"/>
      <c r="F89" s="54"/>
      <c r="G89" s="55"/>
      <c r="H89" s="53"/>
      <c r="I89" s="50"/>
      <c r="J89" s="50"/>
      <c r="K89" s="54"/>
      <c r="L89" s="50"/>
      <c r="M89" s="54"/>
      <c r="N89" s="47"/>
      <c r="O89" s="56"/>
      <c r="P89" s="56"/>
      <c r="Q89" s="57"/>
      <c r="R89" s="56"/>
      <c r="S89" s="50"/>
      <c r="T89" s="50"/>
      <c r="U89" s="50"/>
      <c r="V89" s="50"/>
      <c r="W89" s="50"/>
      <c r="X89" s="50"/>
      <c r="Y89" s="50"/>
      <c r="Z89" s="50"/>
      <c r="AA89" s="43"/>
      <c r="AB89" s="43"/>
      <c r="AC89" s="43"/>
      <c r="AD89" s="43"/>
      <c r="AE89" s="43"/>
      <c r="AF89" s="43"/>
      <c r="AG89" s="43"/>
      <c r="AH89" s="43"/>
      <c r="AI89" s="43"/>
      <c r="AJ89" s="43"/>
      <c r="AK89" s="43"/>
      <c r="AL89" s="43"/>
      <c r="AM89" s="43"/>
      <c r="AN89" s="43"/>
      <c r="AO89" s="43"/>
      <c r="AP89" s="58"/>
      <c r="AQ89" s="43"/>
      <c r="AR89" s="43"/>
      <c r="AS89" s="43"/>
      <c r="AT89" s="50"/>
      <c r="AU89" s="50"/>
      <c r="AV89" s="50"/>
      <c r="AW89" s="50"/>
      <c r="AX89" s="50"/>
      <c r="AY89" s="50"/>
      <c r="AZ89" s="50"/>
      <c r="BA89" s="50"/>
      <c r="BB89" s="50"/>
      <c r="BC89" s="50"/>
      <c r="BD89" s="50"/>
      <c r="BE89" s="50"/>
      <c r="BF89" s="50"/>
      <c r="BG89" s="50"/>
      <c r="BH89" s="50"/>
      <c r="BI89" s="53"/>
      <c r="BJ89" s="50"/>
      <c r="BK89" s="50"/>
      <c r="BL89" s="50"/>
      <c r="BM89" s="50"/>
      <c r="BN89" s="50"/>
      <c r="BO89" s="50"/>
      <c r="BP89" s="50"/>
    </row>
    <row r="90" spans="1:68" ht="12.75" customHeight="1" x14ac:dyDescent="0.2">
      <c r="A90" s="1"/>
      <c r="B90" s="1"/>
      <c r="C90" s="54"/>
      <c r="D90" s="50"/>
      <c r="E90" s="54"/>
      <c r="F90" s="54"/>
      <c r="G90" s="55"/>
      <c r="H90" s="53"/>
      <c r="I90" s="50"/>
      <c r="J90" s="50"/>
      <c r="K90" s="54"/>
      <c r="L90" s="50"/>
      <c r="M90" s="54"/>
      <c r="N90" s="47"/>
      <c r="O90" s="56"/>
      <c r="P90" s="56"/>
      <c r="Q90" s="57"/>
      <c r="R90" s="56"/>
      <c r="S90" s="50"/>
      <c r="T90" s="50"/>
      <c r="U90" s="50"/>
      <c r="V90" s="50"/>
      <c r="W90" s="50"/>
      <c r="X90" s="50"/>
      <c r="Y90" s="50"/>
      <c r="Z90" s="50"/>
      <c r="AA90" s="43"/>
      <c r="AB90" s="43"/>
      <c r="AC90" s="43"/>
      <c r="AD90" s="43"/>
      <c r="AE90" s="43"/>
      <c r="AF90" s="43"/>
      <c r="AG90" s="43"/>
      <c r="AH90" s="43"/>
      <c r="AI90" s="43"/>
      <c r="AJ90" s="43"/>
      <c r="AK90" s="43"/>
      <c r="AL90" s="43"/>
      <c r="AM90" s="43"/>
      <c r="AN90" s="43"/>
      <c r="AO90" s="43"/>
      <c r="AP90" s="58"/>
      <c r="AQ90" s="43"/>
      <c r="AR90" s="43"/>
      <c r="AS90" s="43"/>
      <c r="AT90" s="50"/>
      <c r="AU90" s="50"/>
      <c r="AV90" s="50"/>
      <c r="AW90" s="50"/>
      <c r="AX90" s="50"/>
      <c r="AY90" s="50"/>
      <c r="AZ90" s="50"/>
      <c r="BA90" s="50"/>
      <c r="BB90" s="50"/>
      <c r="BC90" s="50"/>
      <c r="BD90" s="50"/>
      <c r="BE90" s="50"/>
      <c r="BF90" s="50"/>
      <c r="BG90" s="50"/>
      <c r="BH90" s="50"/>
      <c r="BI90" s="53"/>
      <c r="BJ90" s="50"/>
      <c r="BK90" s="50"/>
      <c r="BL90" s="50"/>
      <c r="BM90" s="50"/>
      <c r="BN90" s="50"/>
      <c r="BO90" s="50"/>
      <c r="BP90" s="50"/>
    </row>
    <row r="91" spans="1:68" ht="12.75" customHeight="1" x14ac:dyDescent="0.2">
      <c r="A91" s="1"/>
      <c r="B91" s="1"/>
      <c r="C91" s="54"/>
      <c r="D91" s="50"/>
      <c r="E91" s="54"/>
      <c r="F91" s="54"/>
      <c r="G91" s="55"/>
      <c r="H91" s="53"/>
      <c r="I91" s="50"/>
      <c r="J91" s="50"/>
      <c r="K91" s="54"/>
      <c r="L91" s="50"/>
      <c r="M91" s="54"/>
      <c r="N91" s="47"/>
      <c r="O91" s="56"/>
      <c r="P91" s="56"/>
      <c r="Q91" s="57"/>
      <c r="R91" s="56"/>
      <c r="S91" s="50"/>
      <c r="T91" s="50"/>
      <c r="U91" s="50"/>
      <c r="V91" s="50"/>
      <c r="W91" s="50"/>
      <c r="X91" s="50"/>
      <c r="Y91" s="50"/>
      <c r="Z91" s="50"/>
      <c r="AA91" s="43"/>
      <c r="AB91" s="43"/>
      <c r="AC91" s="43"/>
      <c r="AD91" s="43"/>
      <c r="AE91" s="43"/>
      <c r="AF91" s="43"/>
      <c r="AG91" s="43"/>
      <c r="AH91" s="43"/>
      <c r="AI91" s="43"/>
      <c r="AJ91" s="43"/>
      <c r="AK91" s="43"/>
      <c r="AL91" s="43"/>
      <c r="AM91" s="43"/>
      <c r="AN91" s="43"/>
      <c r="AO91" s="43"/>
      <c r="AP91" s="58"/>
      <c r="AQ91" s="43"/>
      <c r="AR91" s="43"/>
      <c r="AS91" s="43"/>
      <c r="AT91" s="50"/>
      <c r="AU91" s="50"/>
      <c r="AV91" s="50"/>
      <c r="AW91" s="50"/>
      <c r="AX91" s="50"/>
      <c r="AY91" s="50"/>
      <c r="AZ91" s="50"/>
      <c r="BA91" s="50"/>
      <c r="BB91" s="50"/>
      <c r="BC91" s="50"/>
      <c r="BD91" s="50"/>
      <c r="BE91" s="50"/>
      <c r="BF91" s="50"/>
      <c r="BG91" s="50"/>
      <c r="BH91" s="50"/>
      <c r="BI91" s="53"/>
      <c r="BJ91" s="50"/>
      <c r="BK91" s="50"/>
      <c r="BL91" s="50"/>
      <c r="BM91" s="50"/>
      <c r="BN91" s="50"/>
      <c r="BO91" s="50"/>
      <c r="BP91" s="50"/>
    </row>
    <row r="92" spans="1:68" ht="12.75" customHeight="1" x14ac:dyDescent="0.2">
      <c r="A92" s="1"/>
      <c r="B92" s="1"/>
      <c r="C92" s="54"/>
      <c r="D92" s="50"/>
      <c r="E92" s="54"/>
      <c r="F92" s="54"/>
      <c r="G92" s="55"/>
      <c r="H92" s="53"/>
      <c r="I92" s="50"/>
      <c r="J92" s="50"/>
      <c r="K92" s="54"/>
      <c r="L92" s="50"/>
      <c r="M92" s="54"/>
      <c r="N92" s="47"/>
      <c r="O92" s="56"/>
      <c r="P92" s="56"/>
      <c r="Q92" s="57"/>
      <c r="R92" s="56"/>
      <c r="S92" s="50"/>
      <c r="T92" s="50"/>
      <c r="U92" s="50"/>
      <c r="V92" s="50"/>
      <c r="W92" s="50"/>
      <c r="X92" s="50"/>
      <c r="Y92" s="50"/>
      <c r="Z92" s="50"/>
      <c r="AA92" s="43"/>
      <c r="AB92" s="43"/>
      <c r="AC92" s="43"/>
      <c r="AD92" s="43"/>
      <c r="AE92" s="43"/>
      <c r="AF92" s="43"/>
      <c r="AG92" s="43"/>
      <c r="AH92" s="43"/>
      <c r="AI92" s="43"/>
      <c r="AJ92" s="43"/>
      <c r="AK92" s="43"/>
      <c r="AL92" s="43"/>
      <c r="AM92" s="43"/>
      <c r="AN92" s="43"/>
      <c r="AO92" s="43"/>
      <c r="AP92" s="58"/>
      <c r="AQ92" s="43"/>
      <c r="AR92" s="43"/>
      <c r="AS92" s="43"/>
      <c r="AT92" s="50"/>
      <c r="AU92" s="50"/>
      <c r="AV92" s="50"/>
      <c r="AW92" s="50"/>
      <c r="AX92" s="50"/>
      <c r="AY92" s="50"/>
      <c r="AZ92" s="50"/>
      <c r="BA92" s="50"/>
      <c r="BB92" s="50"/>
      <c r="BC92" s="50"/>
      <c r="BD92" s="50"/>
      <c r="BE92" s="50"/>
      <c r="BF92" s="50"/>
      <c r="BG92" s="50"/>
      <c r="BH92" s="50"/>
      <c r="BI92" s="53"/>
      <c r="BJ92" s="50"/>
      <c r="BK92" s="50"/>
      <c r="BL92" s="50"/>
      <c r="BM92" s="50"/>
      <c r="BN92" s="50"/>
      <c r="BO92" s="50"/>
      <c r="BP92" s="50"/>
    </row>
    <row r="93" spans="1:68" ht="12.75" customHeight="1" x14ac:dyDescent="0.2">
      <c r="A93" s="1"/>
      <c r="B93" s="1"/>
      <c r="C93" s="54"/>
      <c r="D93" s="50"/>
      <c r="E93" s="54"/>
      <c r="F93" s="54"/>
      <c r="G93" s="55"/>
      <c r="H93" s="53"/>
      <c r="I93" s="50"/>
      <c r="J93" s="50"/>
      <c r="K93" s="54"/>
      <c r="L93" s="50"/>
      <c r="M93" s="54"/>
      <c r="N93" s="47"/>
      <c r="O93" s="56"/>
      <c r="P93" s="56"/>
      <c r="Q93" s="57"/>
      <c r="R93" s="56"/>
      <c r="S93" s="50"/>
      <c r="T93" s="50"/>
      <c r="U93" s="50"/>
      <c r="V93" s="50"/>
      <c r="W93" s="50"/>
      <c r="X93" s="50"/>
      <c r="Y93" s="50"/>
      <c r="Z93" s="50"/>
      <c r="AA93" s="43"/>
      <c r="AB93" s="43"/>
      <c r="AC93" s="43"/>
      <c r="AD93" s="43"/>
      <c r="AE93" s="43"/>
      <c r="AF93" s="43"/>
      <c r="AG93" s="43"/>
      <c r="AH93" s="43"/>
      <c r="AI93" s="43"/>
      <c r="AJ93" s="43"/>
      <c r="AK93" s="43"/>
      <c r="AL93" s="43"/>
      <c r="AM93" s="43"/>
      <c r="AN93" s="43"/>
      <c r="AO93" s="43"/>
      <c r="AP93" s="58"/>
      <c r="AQ93" s="43"/>
      <c r="AR93" s="43"/>
      <c r="AS93" s="43"/>
      <c r="AT93" s="50"/>
      <c r="AU93" s="50"/>
      <c r="AV93" s="50"/>
      <c r="AW93" s="50"/>
      <c r="AX93" s="50"/>
      <c r="AY93" s="50"/>
      <c r="AZ93" s="50"/>
      <c r="BA93" s="50"/>
      <c r="BB93" s="50"/>
      <c r="BC93" s="50"/>
      <c r="BD93" s="50"/>
      <c r="BE93" s="50"/>
      <c r="BF93" s="50"/>
      <c r="BG93" s="50"/>
      <c r="BH93" s="50"/>
      <c r="BI93" s="53"/>
      <c r="BJ93" s="50"/>
      <c r="BK93" s="50"/>
      <c r="BL93" s="50"/>
      <c r="BM93" s="50"/>
      <c r="BN93" s="50"/>
      <c r="BO93" s="50"/>
      <c r="BP93" s="50"/>
    </row>
    <row r="94" spans="1:68" ht="12.75" customHeight="1" x14ac:dyDescent="0.2">
      <c r="A94" s="1"/>
      <c r="B94" s="1"/>
      <c r="C94" s="54"/>
      <c r="D94" s="50"/>
      <c r="E94" s="54"/>
      <c r="F94" s="54"/>
      <c r="G94" s="55"/>
      <c r="H94" s="53"/>
      <c r="I94" s="50"/>
      <c r="J94" s="50"/>
      <c r="K94" s="54"/>
      <c r="L94" s="50"/>
      <c r="M94" s="54"/>
      <c r="N94" s="47"/>
      <c r="O94" s="56"/>
      <c r="P94" s="56"/>
      <c r="Q94" s="57"/>
      <c r="R94" s="56"/>
      <c r="S94" s="50"/>
      <c r="T94" s="50"/>
      <c r="U94" s="50"/>
      <c r="V94" s="50"/>
      <c r="W94" s="50"/>
      <c r="X94" s="50"/>
      <c r="Y94" s="50"/>
      <c r="Z94" s="50"/>
      <c r="AA94" s="43"/>
      <c r="AB94" s="43"/>
      <c r="AC94" s="43"/>
      <c r="AD94" s="43"/>
      <c r="AE94" s="43"/>
      <c r="AF94" s="43"/>
      <c r="AG94" s="43"/>
      <c r="AH94" s="43"/>
      <c r="AI94" s="43"/>
      <c r="AJ94" s="43"/>
      <c r="AK94" s="43"/>
      <c r="AL94" s="43"/>
      <c r="AM94" s="43"/>
      <c r="AN94" s="43"/>
      <c r="AO94" s="43"/>
      <c r="AP94" s="58"/>
      <c r="AQ94" s="43"/>
      <c r="AR94" s="43"/>
      <c r="AS94" s="43"/>
      <c r="AT94" s="50"/>
      <c r="AU94" s="50"/>
      <c r="AV94" s="50"/>
      <c r="AW94" s="50"/>
      <c r="AX94" s="50"/>
      <c r="AY94" s="50"/>
      <c r="AZ94" s="50"/>
      <c r="BA94" s="50"/>
      <c r="BB94" s="50"/>
      <c r="BC94" s="50"/>
      <c r="BD94" s="50"/>
      <c r="BE94" s="50"/>
      <c r="BF94" s="50"/>
      <c r="BG94" s="50"/>
      <c r="BH94" s="50"/>
      <c r="BI94" s="53"/>
      <c r="BJ94" s="50"/>
      <c r="BK94" s="50"/>
      <c r="BL94" s="50"/>
      <c r="BM94" s="50"/>
      <c r="BN94" s="50"/>
      <c r="BO94" s="50"/>
      <c r="BP94" s="50"/>
    </row>
    <row r="95" spans="1:68" ht="12.75" customHeight="1" x14ac:dyDescent="0.2">
      <c r="A95" s="1"/>
      <c r="B95" s="1"/>
      <c r="C95" s="54"/>
      <c r="D95" s="50"/>
      <c r="E95" s="54"/>
      <c r="F95" s="54"/>
      <c r="G95" s="55"/>
      <c r="H95" s="53"/>
      <c r="I95" s="50"/>
      <c r="J95" s="50"/>
      <c r="K95" s="54"/>
      <c r="L95" s="50"/>
      <c r="M95" s="54"/>
      <c r="N95" s="47"/>
      <c r="O95" s="56"/>
      <c r="P95" s="56"/>
      <c r="Q95" s="57"/>
      <c r="R95" s="56"/>
      <c r="S95" s="50"/>
      <c r="T95" s="50"/>
      <c r="U95" s="50"/>
      <c r="V95" s="50"/>
      <c r="W95" s="50"/>
      <c r="X95" s="50"/>
      <c r="Y95" s="50"/>
      <c r="Z95" s="50"/>
      <c r="AA95" s="43"/>
      <c r="AB95" s="43"/>
      <c r="AC95" s="43"/>
      <c r="AD95" s="43"/>
      <c r="AE95" s="43"/>
      <c r="AF95" s="43"/>
      <c r="AG95" s="43"/>
      <c r="AH95" s="43"/>
      <c r="AI95" s="43"/>
      <c r="AJ95" s="43"/>
      <c r="AK95" s="43"/>
      <c r="AL95" s="43"/>
      <c r="AM95" s="43"/>
      <c r="AN95" s="43"/>
      <c r="AO95" s="43"/>
      <c r="AP95" s="58"/>
      <c r="AQ95" s="43"/>
      <c r="AR95" s="43"/>
      <c r="AS95" s="43"/>
      <c r="AT95" s="50"/>
      <c r="AU95" s="50"/>
      <c r="AV95" s="50"/>
      <c r="AW95" s="50"/>
      <c r="AX95" s="50"/>
      <c r="AY95" s="50"/>
      <c r="AZ95" s="50"/>
      <c r="BA95" s="50"/>
      <c r="BB95" s="50"/>
      <c r="BC95" s="50"/>
      <c r="BD95" s="50"/>
      <c r="BE95" s="50"/>
      <c r="BF95" s="50"/>
      <c r="BG95" s="50"/>
      <c r="BH95" s="50"/>
      <c r="BI95" s="53"/>
      <c r="BJ95" s="50"/>
      <c r="BK95" s="50"/>
      <c r="BL95" s="50"/>
      <c r="BM95" s="50"/>
      <c r="BN95" s="50"/>
      <c r="BO95" s="50"/>
      <c r="BP95" s="50"/>
    </row>
    <row r="96" spans="1:68" ht="12.75" customHeight="1" x14ac:dyDescent="0.2">
      <c r="A96" s="1"/>
      <c r="B96" s="1"/>
      <c r="C96" s="54"/>
      <c r="D96" s="50"/>
      <c r="E96" s="54"/>
      <c r="F96" s="54"/>
      <c r="G96" s="55"/>
      <c r="H96" s="53"/>
      <c r="I96" s="50"/>
      <c r="J96" s="50"/>
      <c r="K96" s="54"/>
      <c r="L96" s="50"/>
      <c r="M96" s="54"/>
      <c r="N96" s="47"/>
      <c r="O96" s="56"/>
      <c r="P96" s="56"/>
      <c r="Q96" s="57"/>
      <c r="R96" s="56"/>
      <c r="S96" s="50"/>
      <c r="T96" s="50"/>
      <c r="U96" s="50"/>
      <c r="V96" s="50"/>
      <c r="W96" s="50"/>
      <c r="X96" s="50"/>
      <c r="Y96" s="50"/>
      <c r="Z96" s="50"/>
      <c r="AA96" s="43"/>
      <c r="AB96" s="43"/>
      <c r="AC96" s="43"/>
      <c r="AD96" s="43"/>
      <c r="AE96" s="43"/>
      <c r="AF96" s="43"/>
      <c r="AG96" s="43"/>
      <c r="AH96" s="43"/>
      <c r="AI96" s="43"/>
      <c r="AJ96" s="43"/>
      <c r="AK96" s="43"/>
      <c r="AL96" s="43"/>
      <c r="AM96" s="43"/>
      <c r="AN96" s="43"/>
      <c r="AO96" s="43"/>
      <c r="AP96" s="58"/>
      <c r="AQ96" s="43"/>
      <c r="AR96" s="43"/>
      <c r="AS96" s="43"/>
      <c r="AT96" s="50"/>
      <c r="AU96" s="50"/>
      <c r="AV96" s="50"/>
      <c r="AW96" s="50"/>
      <c r="AX96" s="50"/>
      <c r="AY96" s="50"/>
      <c r="AZ96" s="50"/>
      <c r="BA96" s="50"/>
      <c r="BB96" s="50"/>
      <c r="BC96" s="50"/>
      <c r="BD96" s="50"/>
      <c r="BE96" s="50"/>
      <c r="BF96" s="50"/>
      <c r="BG96" s="50"/>
      <c r="BH96" s="50"/>
      <c r="BI96" s="53"/>
      <c r="BJ96" s="50"/>
      <c r="BK96" s="50"/>
      <c r="BL96" s="50"/>
      <c r="BM96" s="50"/>
      <c r="BN96" s="50"/>
      <c r="BO96" s="50"/>
      <c r="BP96" s="50"/>
    </row>
    <row r="97" spans="1:68" ht="12.75" customHeight="1" x14ac:dyDescent="0.2">
      <c r="A97" s="1"/>
      <c r="B97" s="1"/>
      <c r="C97" s="54"/>
      <c r="D97" s="50"/>
      <c r="E97" s="54"/>
      <c r="F97" s="54"/>
      <c r="G97" s="55"/>
      <c r="H97" s="53"/>
      <c r="I97" s="50"/>
      <c r="J97" s="50"/>
      <c r="K97" s="54"/>
      <c r="L97" s="50"/>
      <c r="M97" s="54"/>
      <c r="N97" s="47"/>
      <c r="O97" s="56"/>
      <c r="P97" s="56"/>
      <c r="Q97" s="57"/>
      <c r="R97" s="56"/>
      <c r="S97" s="50"/>
      <c r="T97" s="50"/>
      <c r="U97" s="50"/>
      <c r="V97" s="50"/>
      <c r="W97" s="50"/>
      <c r="X97" s="50"/>
      <c r="Y97" s="50"/>
      <c r="Z97" s="50"/>
      <c r="AA97" s="43"/>
      <c r="AB97" s="43"/>
      <c r="AC97" s="43"/>
      <c r="AD97" s="43"/>
      <c r="AE97" s="43"/>
      <c r="AF97" s="43"/>
      <c r="AG97" s="43"/>
      <c r="AH97" s="43"/>
      <c r="AI97" s="43"/>
      <c r="AJ97" s="43"/>
      <c r="AK97" s="43"/>
      <c r="AL97" s="43"/>
      <c r="AM97" s="43"/>
      <c r="AN97" s="43"/>
      <c r="AO97" s="43"/>
      <c r="AP97" s="58"/>
      <c r="AQ97" s="43"/>
      <c r="AR97" s="43"/>
      <c r="AS97" s="43"/>
      <c r="AT97" s="50"/>
      <c r="AU97" s="50"/>
      <c r="AV97" s="50"/>
      <c r="AW97" s="50"/>
      <c r="AX97" s="50"/>
      <c r="AY97" s="50"/>
      <c r="AZ97" s="50"/>
      <c r="BA97" s="50"/>
      <c r="BB97" s="50"/>
      <c r="BC97" s="50"/>
      <c r="BD97" s="50"/>
      <c r="BE97" s="50"/>
      <c r="BF97" s="50"/>
      <c r="BG97" s="50"/>
      <c r="BH97" s="50"/>
      <c r="BI97" s="53"/>
      <c r="BJ97" s="50"/>
      <c r="BK97" s="50"/>
      <c r="BL97" s="50"/>
      <c r="BM97" s="50"/>
      <c r="BN97" s="50"/>
      <c r="BO97" s="50"/>
      <c r="BP97" s="50"/>
    </row>
    <row r="98" spans="1:68" ht="12.75" customHeight="1" x14ac:dyDescent="0.2">
      <c r="A98" s="1"/>
      <c r="B98" s="1"/>
      <c r="C98" s="54"/>
      <c r="D98" s="50"/>
      <c r="E98" s="54"/>
      <c r="F98" s="54"/>
      <c r="G98" s="55"/>
      <c r="H98" s="53"/>
      <c r="I98" s="50"/>
      <c r="J98" s="50"/>
      <c r="K98" s="54"/>
      <c r="L98" s="50"/>
      <c r="M98" s="54"/>
      <c r="N98" s="47"/>
      <c r="O98" s="56"/>
      <c r="P98" s="56"/>
      <c r="Q98" s="57"/>
      <c r="R98" s="56"/>
      <c r="S98" s="50"/>
      <c r="T98" s="50"/>
      <c r="U98" s="50"/>
      <c r="V98" s="50"/>
      <c r="W98" s="50"/>
      <c r="X98" s="50"/>
      <c r="Y98" s="50"/>
      <c r="Z98" s="50"/>
      <c r="AA98" s="43"/>
      <c r="AB98" s="43"/>
      <c r="AC98" s="43"/>
      <c r="AD98" s="43"/>
      <c r="AE98" s="43"/>
      <c r="AF98" s="43"/>
      <c r="AG98" s="43"/>
      <c r="AH98" s="43"/>
      <c r="AI98" s="43"/>
      <c r="AJ98" s="43"/>
      <c r="AK98" s="43"/>
      <c r="AL98" s="43"/>
      <c r="AM98" s="43"/>
      <c r="AN98" s="43"/>
      <c r="AO98" s="43"/>
      <c r="AP98" s="58"/>
      <c r="AQ98" s="43"/>
      <c r="AR98" s="43"/>
      <c r="AS98" s="43"/>
      <c r="AT98" s="50"/>
      <c r="AU98" s="50"/>
      <c r="AV98" s="50"/>
      <c r="AW98" s="50"/>
      <c r="AX98" s="50"/>
      <c r="AY98" s="50"/>
      <c r="AZ98" s="50"/>
      <c r="BA98" s="50"/>
      <c r="BB98" s="50"/>
      <c r="BC98" s="50"/>
      <c r="BD98" s="50"/>
      <c r="BE98" s="50"/>
      <c r="BF98" s="50"/>
      <c r="BG98" s="50"/>
      <c r="BH98" s="50"/>
      <c r="BI98" s="53"/>
      <c r="BJ98" s="50"/>
      <c r="BK98" s="50"/>
      <c r="BL98" s="50"/>
      <c r="BM98" s="50"/>
      <c r="BN98" s="50"/>
      <c r="BO98" s="50"/>
      <c r="BP98" s="50"/>
    </row>
    <row r="99" spans="1:68" ht="12.75" customHeight="1" x14ac:dyDescent="0.2">
      <c r="A99" s="1"/>
      <c r="B99" s="1"/>
      <c r="C99" s="54"/>
      <c r="D99" s="50"/>
      <c r="E99" s="54"/>
      <c r="F99" s="54"/>
      <c r="G99" s="55"/>
      <c r="H99" s="53"/>
      <c r="I99" s="50"/>
      <c r="J99" s="50"/>
      <c r="K99" s="54"/>
      <c r="L99" s="50"/>
      <c r="M99" s="54"/>
      <c r="N99" s="47"/>
      <c r="O99" s="56"/>
      <c r="P99" s="56"/>
      <c r="Q99" s="57"/>
      <c r="R99" s="56"/>
      <c r="S99" s="50"/>
      <c r="T99" s="50"/>
      <c r="U99" s="50"/>
      <c r="V99" s="50"/>
      <c r="W99" s="50"/>
      <c r="X99" s="50"/>
      <c r="Y99" s="50"/>
      <c r="Z99" s="50"/>
      <c r="AA99" s="43"/>
      <c r="AB99" s="43"/>
      <c r="AC99" s="43"/>
      <c r="AD99" s="43"/>
      <c r="AE99" s="43"/>
      <c r="AF99" s="43"/>
      <c r="AG99" s="43"/>
      <c r="AH99" s="43"/>
      <c r="AI99" s="43"/>
      <c r="AJ99" s="43"/>
      <c r="AK99" s="43"/>
      <c r="AL99" s="43"/>
      <c r="AM99" s="43"/>
      <c r="AN99" s="43"/>
      <c r="AO99" s="43"/>
      <c r="AP99" s="58"/>
      <c r="AQ99" s="43"/>
      <c r="AR99" s="43"/>
      <c r="AS99" s="43"/>
      <c r="AT99" s="50"/>
      <c r="AU99" s="50"/>
      <c r="AV99" s="50"/>
      <c r="AW99" s="50"/>
      <c r="AX99" s="50"/>
      <c r="AY99" s="50"/>
      <c r="AZ99" s="50"/>
      <c r="BA99" s="50"/>
      <c r="BB99" s="50"/>
      <c r="BC99" s="50"/>
      <c r="BD99" s="50"/>
      <c r="BE99" s="50"/>
      <c r="BF99" s="50"/>
      <c r="BG99" s="50"/>
      <c r="BH99" s="50"/>
      <c r="BI99" s="53"/>
      <c r="BJ99" s="50"/>
      <c r="BK99" s="50"/>
      <c r="BL99" s="50"/>
      <c r="BM99" s="50"/>
      <c r="BN99" s="50"/>
      <c r="BO99" s="50"/>
      <c r="BP99" s="50"/>
    </row>
    <row r="100" spans="1:68" ht="12.75" customHeight="1" x14ac:dyDescent="0.2">
      <c r="A100" s="1"/>
      <c r="B100" s="1"/>
      <c r="C100" s="54"/>
      <c r="D100" s="50"/>
      <c r="E100" s="54"/>
      <c r="F100" s="54"/>
      <c r="G100" s="55"/>
      <c r="H100" s="53"/>
      <c r="I100" s="50"/>
      <c r="J100" s="50"/>
      <c r="K100" s="54"/>
      <c r="L100" s="50"/>
      <c r="M100" s="54"/>
      <c r="N100" s="47"/>
      <c r="O100" s="56"/>
      <c r="P100" s="56"/>
      <c r="Q100" s="57"/>
      <c r="R100" s="56"/>
      <c r="S100" s="50"/>
      <c r="T100" s="50"/>
      <c r="U100" s="50"/>
      <c r="V100" s="50"/>
      <c r="W100" s="50"/>
      <c r="X100" s="50"/>
      <c r="Y100" s="50"/>
      <c r="Z100" s="50"/>
      <c r="AA100" s="43"/>
      <c r="AB100" s="43"/>
      <c r="AC100" s="43"/>
      <c r="AD100" s="43"/>
      <c r="AE100" s="43"/>
      <c r="AF100" s="43"/>
      <c r="AG100" s="43"/>
      <c r="AH100" s="43"/>
      <c r="AI100" s="43"/>
      <c r="AJ100" s="43"/>
      <c r="AK100" s="43"/>
      <c r="AL100" s="43"/>
      <c r="AM100" s="43"/>
      <c r="AN100" s="43"/>
      <c r="AO100" s="43"/>
      <c r="AP100" s="58"/>
      <c r="AQ100" s="43"/>
      <c r="AR100" s="43"/>
      <c r="AS100" s="43"/>
      <c r="AT100" s="50"/>
      <c r="AU100" s="50"/>
      <c r="AV100" s="50"/>
      <c r="AW100" s="50"/>
      <c r="AX100" s="50"/>
      <c r="AY100" s="50"/>
      <c r="AZ100" s="50"/>
      <c r="BA100" s="50"/>
      <c r="BB100" s="50"/>
      <c r="BC100" s="50"/>
      <c r="BD100" s="50"/>
      <c r="BE100" s="50"/>
      <c r="BF100" s="50"/>
      <c r="BG100" s="50"/>
      <c r="BH100" s="50"/>
      <c r="BI100" s="53"/>
      <c r="BJ100" s="50"/>
      <c r="BK100" s="50"/>
      <c r="BL100" s="50"/>
      <c r="BM100" s="50"/>
      <c r="BN100" s="50"/>
      <c r="BO100" s="50"/>
      <c r="BP100" s="50"/>
    </row>
    <row r="101" spans="1:68" ht="12.75" customHeight="1" x14ac:dyDescent="0.2">
      <c r="A101" s="1"/>
      <c r="B101" s="1"/>
      <c r="C101" s="54"/>
      <c r="D101" s="50"/>
      <c r="E101" s="54"/>
      <c r="F101" s="54"/>
      <c r="G101" s="55"/>
      <c r="H101" s="53"/>
      <c r="I101" s="50"/>
      <c r="J101" s="50"/>
      <c r="K101" s="54"/>
      <c r="L101" s="50"/>
      <c r="M101" s="54"/>
      <c r="N101" s="47"/>
      <c r="O101" s="56"/>
      <c r="P101" s="56"/>
      <c r="Q101" s="57"/>
      <c r="R101" s="56"/>
      <c r="S101" s="50"/>
      <c r="T101" s="50"/>
      <c r="U101" s="50"/>
      <c r="V101" s="50"/>
      <c r="W101" s="50"/>
      <c r="X101" s="50"/>
      <c r="Y101" s="50"/>
      <c r="Z101" s="50"/>
      <c r="AA101" s="43"/>
      <c r="AB101" s="43"/>
      <c r="AC101" s="43"/>
      <c r="AD101" s="43"/>
      <c r="AE101" s="43"/>
      <c r="AF101" s="43"/>
      <c r="AG101" s="43"/>
      <c r="AH101" s="43"/>
      <c r="AI101" s="43"/>
      <c r="AJ101" s="43"/>
      <c r="AK101" s="43"/>
      <c r="AL101" s="43"/>
      <c r="AM101" s="43"/>
      <c r="AN101" s="43"/>
      <c r="AO101" s="43"/>
      <c r="AP101" s="58"/>
      <c r="AQ101" s="43"/>
      <c r="AR101" s="43"/>
      <c r="AS101" s="43"/>
      <c r="AT101" s="50"/>
      <c r="AU101" s="50"/>
      <c r="AV101" s="50"/>
      <c r="AW101" s="50"/>
      <c r="AX101" s="50"/>
      <c r="AY101" s="50"/>
      <c r="AZ101" s="50"/>
      <c r="BA101" s="50"/>
      <c r="BB101" s="50"/>
      <c r="BC101" s="50"/>
      <c r="BD101" s="50"/>
      <c r="BE101" s="50"/>
      <c r="BF101" s="50"/>
      <c r="BG101" s="50"/>
      <c r="BH101" s="50"/>
      <c r="BI101" s="53"/>
      <c r="BJ101" s="50"/>
      <c r="BK101" s="50"/>
      <c r="BL101" s="50"/>
      <c r="BM101" s="50"/>
      <c r="BN101" s="50"/>
      <c r="BO101" s="50"/>
      <c r="BP101" s="50"/>
    </row>
    <row r="102" spans="1:68" ht="12.75" customHeight="1" x14ac:dyDescent="0.2">
      <c r="A102" s="1"/>
      <c r="B102" s="1"/>
      <c r="C102" s="54"/>
      <c r="D102" s="50"/>
      <c r="E102" s="54"/>
      <c r="F102" s="54"/>
      <c r="G102" s="55"/>
      <c r="H102" s="53"/>
      <c r="I102" s="50"/>
      <c r="J102" s="50"/>
      <c r="K102" s="54"/>
      <c r="L102" s="50"/>
      <c r="M102" s="54"/>
      <c r="N102" s="47"/>
      <c r="O102" s="56"/>
      <c r="P102" s="56"/>
      <c r="Q102" s="57"/>
      <c r="R102" s="56"/>
      <c r="S102" s="50"/>
      <c r="T102" s="50"/>
      <c r="U102" s="50"/>
      <c r="V102" s="50"/>
      <c r="W102" s="50"/>
      <c r="X102" s="50"/>
      <c r="Y102" s="50"/>
      <c r="Z102" s="50"/>
      <c r="AA102" s="43"/>
      <c r="AB102" s="43"/>
      <c r="AC102" s="43"/>
      <c r="AD102" s="43"/>
      <c r="AE102" s="43"/>
      <c r="AF102" s="43"/>
      <c r="AG102" s="43"/>
      <c r="AH102" s="43"/>
      <c r="AI102" s="43"/>
      <c r="AJ102" s="43"/>
      <c r="AK102" s="43"/>
      <c r="AL102" s="43"/>
      <c r="AM102" s="43"/>
      <c r="AN102" s="43"/>
      <c r="AO102" s="43"/>
      <c r="AP102" s="58"/>
      <c r="AQ102" s="43"/>
      <c r="AR102" s="43"/>
      <c r="AS102" s="43"/>
      <c r="AT102" s="50"/>
      <c r="AU102" s="50"/>
      <c r="AV102" s="50"/>
      <c r="AW102" s="50"/>
      <c r="AX102" s="50"/>
      <c r="AY102" s="50"/>
      <c r="AZ102" s="50"/>
      <c r="BA102" s="50"/>
      <c r="BB102" s="50"/>
      <c r="BC102" s="50"/>
      <c r="BD102" s="50"/>
      <c r="BE102" s="50"/>
      <c r="BF102" s="50"/>
      <c r="BG102" s="50"/>
      <c r="BH102" s="50"/>
      <c r="BI102" s="53"/>
      <c r="BJ102" s="50"/>
      <c r="BK102" s="50"/>
      <c r="BL102" s="50"/>
      <c r="BM102" s="50"/>
      <c r="BN102" s="50"/>
      <c r="BO102" s="50"/>
      <c r="BP102" s="50"/>
    </row>
    <row r="103" spans="1:68" ht="12.75" customHeight="1" x14ac:dyDescent="0.2">
      <c r="A103" s="1"/>
      <c r="B103" s="1"/>
      <c r="C103" s="54"/>
      <c r="D103" s="50"/>
      <c r="E103" s="54"/>
      <c r="F103" s="54"/>
      <c r="G103" s="55"/>
      <c r="H103" s="53"/>
      <c r="I103" s="50"/>
      <c r="J103" s="50"/>
      <c r="K103" s="54"/>
      <c r="L103" s="50"/>
      <c r="M103" s="54"/>
      <c r="N103" s="47"/>
      <c r="O103" s="56"/>
      <c r="P103" s="56"/>
      <c r="Q103" s="57"/>
      <c r="R103" s="56"/>
      <c r="S103" s="50"/>
      <c r="T103" s="50"/>
      <c r="U103" s="50"/>
      <c r="V103" s="50"/>
      <c r="W103" s="50"/>
      <c r="X103" s="50"/>
      <c r="Y103" s="50"/>
      <c r="Z103" s="50"/>
      <c r="AA103" s="43"/>
      <c r="AB103" s="43"/>
      <c r="AC103" s="43"/>
      <c r="AD103" s="43"/>
      <c r="AE103" s="43"/>
      <c r="AF103" s="43"/>
      <c r="AG103" s="43"/>
      <c r="AH103" s="43"/>
      <c r="AI103" s="43"/>
      <c r="AJ103" s="43"/>
      <c r="AK103" s="43"/>
      <c r="AL103" s="43"/>
      <c r="AM103" s="43"/>
      <c r="AN103" s="43"/>
      <c r="AO103" s="43"/>
      <c r="AP103" s="58"/>
      <c r="AQ103" s="43"/>
      <c r="AR103" s="43"/>
      <c r="AS103" s="43"/>
      <c r="AT103" s="50"/>
      <c r="AU103" s="50"/>
      <c r="AV103" s="50"/>
      <c r="AW103" s="50"/>
      <c r="AX103" s="50"/>
      <c r="AY103" s="50"/>
      <c r="AZ103" s="50"/>
      <c r="BA103" s="50"/>
      <c r="BB103" s="50"/>
      <c r="BC103" s="50"/>
      <c r="BD103" s="50"/>
      <c r="BE103" s="50"/>
      <c r="BF103" s="50"/>
      <c r="BG103" s="50"/>
      <c r="BH103" s="50"/>
      <c r="BI103" s="53"/>
      <c r="BJ103" s="50"/>
      <c r="BK103" s="50"/>
      <c r="BL103" s="50"/>
      <c r="BM103" s="50"/>
      <c r="BN103" s="50"/>
      <c r="BO103" s="50"/>
      <c r="BP103" s="50"/>
    </row>
    <row r="104" spans="1:68" ht="12.75" customHeight="1" x14ac:dyDescent="0.2">
      <c r="A104" s="1"/>
      <c r="B104" s="1"/>
      <c r="C104" s="54"/>
      <c r="D104" s="50"/>
      <c r="E104" s="54"/>
      <c r="F104" s="54"/>
      <c r="G104" s="55"/>
      <c r="H104" s="53"/>
      <c r="I104" s="50"/>
      <c r="J104" s="50"/>
      <c r="K104" s="54"/>
      <c r="L104" s="50"/>
      <c r="M104" s="54"/>
      <c r="N104" s="47"/>
      <c r="O104" s="56"/>
      <c r="P104" s="56"/>
      <c r="Q104" s="57"/>
      <c r="R104" s="56"/>
      <c r="S104" s="50"/>
      <c r="T104" s="50"/>
      <c r="U104" s="50"/>
      <c r="V104" s="50"/>
      <c r="W104" s="50"/>
      <c r="X104" s="50"/>
      <c r="Y104" s="50"/>
      <c r="Z104" s="50"/>
      <c r="AA104" s="43"/>
      <c r="AB104" s="43"/>
      <c r="AC104" s="43"/>
      <c r="AD104" s="43"/>
      <c r="AE104" s="43"/>
      <c r="AF104" s="43"/>
      <c r="AG104" s="43"/>
      <c r="AH104" s="43"/>
      <c r="AI104" s="43"/>
      <c r="AJ104" s="43"/>
      <c r="AK104" s="43"/>
      <c r="AL104" s="43"/>
      <c r="AM104" s="43"/>
      <c r="AN104" s="43"/>
      <c r="AO104" s="43"/>
      <c r="AP104" s="58"/>
      <c r="AQ104" s="43"/>
      <c r="AR104" s="43"/>
      <c r="AS104" s="43"/>
      <c r="AT104" s="50"/>
      <c r="AU104" s="50"/>
      <c r="AV104" s="50"/>
      <c r="AW104" s="50"/>
      <c r="AX104" s="50"/>
      <c r="AY104" s="50"/>
      <c r="AZ104" s="50"/>
      <c r="BA104" s="50"/>
      <c r="BB104" s="50"/>
      <c r="BC104" s="50"/>
      <c r="BD104" s="50"/>
      <c r="BE104" s="50"/>
      <c r="BF104" s="50"/>
      <c r="BG104" s="50"/>
      <c r="BH104" s="50"/>
      <c r="BI104" s="53"/>
      <c r="BJ104" s="50"/>
      <c r="BK104" s="50"/>
      <c r="BL104" s="50"/>
      <c r="BM104" s="50"/>
      <c r="BN104" s="50"/>
      <c r="BO104" s="50"/>
      <c r="BP104" s="50"/>
    </row>
    <row r="105" spans="1:68" ht="12.75" customHeight="1" x14ac:dyDescent="0.2">
      <c r="A105" s="1"/>
      <c r="B105" s="1"/>
      <c r="C105" s="54"/>
      <c r="D105" s="50"/>
      <c r="E105" s="54"/>
      <c r="F105" s="54"/>
      <c r="G105" s="55"/>
      <c r="H105" s="53"/>
      <c r="I105" s="50"/>
      <c r="J105" s="50"/>
      <c r="K105" s="54"/>
      <c r="L105" s="50"/>
      <c r="M105" s="54"/>
      <c r="N105" s="47"/>
      <c r="O105" s="56"/>
      <c r="P105" s="56"/>
      <c r="Q105" s="57"/>
      <c r="R105" s="56"/>
      <c r="S105" s="50"/>
      <c r="T105" s="50"/>
      <c r="U105" s="50"/>
      <c r="V105" s="50"/>
      <c r="W105" s="50"/>
      <c r="X105" s="50"/>
      <c r="Y105" s="50"/>
      <c r="Z105" s="50"/>
      <c r="AA105" s="43"/>
      <c r="AB105" s="43"/>
      <c r="AC105" s="43"/>
      <c r="AD105" s="43"/>
      <c r="AE105" s="43"/>
      <c r="AF105" s="43"/>
      <c r="AG105" s="43"/>
      <c r="AH105" s="43"/>
      <c r="AI105" s="43"/>
      <c r="AJ105" s="43"/>
      <c r="AK105" s="43"/>
      <c r="AL105" s="43"/>
      <c r="AM105" s="43"/>
      <c r="AN105" s="43"/>
      <c r="AO105" s="43"/>
      <c r="AP105" s="58"/>
      <c r="AQ105" s="43"/>
      <c r="AR105" s="43"/>
      <c r="AS105" s="43"/>
      <c r="AT105" s="50"/>
      <c r="AU105" s="50"/>
      <c r="AV105" s="50"/>
      <c r="AW105" s="50"/>
      <c r="AX105" s="50"/>
      <c r="AY105" s="50"/>
      <c r="AZ105" s="50"/>
      <c r="BA105" s="50"/>
      <c r="BB105" s="50"/>
      <c r="BC105" s="50"/>
      <c r="BD105" s="50"/>
      <c r="BE105" s="50"/>
      <c r="BF105" s="50"/>
      <c r="BG105" s="50"/>
      <c r="BH105" s="50"/>
      <c r="BI105" s="53"/>
      <c r="BJ105" s="50"/>
      <c r="BK105" s="50"/>
      <c r="BL105" s="50"/>
      <c r="BM105" s="50"/>
      <c r="BN105" s="50"/>
      <c r="BO105" s="50"/>
      <c r="BP105" s="50"/>
    </row>
    <row r="106" spans="1:68" ht="12.75" customHeight="1" x14ac:dyDescent="0.2">
      <c r="A106" s="1"/>
      <c r="B106" s="1"/>
      <c r="C106" s="54"/>
      <c r="D106" s="50"/>
      <c r="E106" s="54"/>
      <c r="F106" s="54"/>
      <c r="G106" s="55"/>
      <c r="H106" s="53"/>
      <c r="I106" s="50"/>
      <c r="J106" s="50"/>
      <c r="K106" s="54"/>
      <c r="L106" s="50"/>
      <c r="M106" s="54"/>
      <c r="N106" s="47"/>
      <c r="O106" s="56"/>
      <c r="P106" s="56"/>
      <c r="Q106" s="57"/>
      <c r="R106" s="56"/>
      <c r="S106" s="50"/>
      <c r="T106" s="50"/>
      <c r="U106" s="50"/>
      <c r="V106" s="50"/>
      <c r="W106" s="50"/>
      <c r="X106" s="50"/>
      <c r="Y106" s="50"/>
      <c r="Z106" s="50"/>
      <c r="AA106" s="43"/>
      <c r="AB106" s="43"/>
      <c r="AC106" s="43"/>
      <c r="AD106" s="43"/>
      <c r="AE106" s="43"/>
      <c r="AF106" s="43"/>
      <c r="AG106" s="43"/>
      <c r="AH106" s="43"/>
      <c r="AI106" s="43"/>
      <c r="AJ106" s="43"/>
      <c r="AK106" s="43"/>
      <c r="AL106" s="43"/>
      <c r="AM106" s="43"/>
      <c r="AN106" s="43"/>
      <c r="AO106" s="43"/>
      <c r="AP106" s="58"/>
      <c r="AQ106" s="43"/>
      <c r="AR106" s="43"/>
      <c r="AS106" s="43"/>
      <c r="AT106" s="50"/>
      <c r="AU106" s="50"/>
      <c r="AV106" s="50"/>
      <c r="AW106" s="50"/>
      <c r="AX106" s="50"/>
      <c r="AY106" s="50"/>
      <c r="AZ106" s="50"/>
      <c r="BA106" s="50"/>
      <c r="BB106" s="50"/>
      <c r="BC106" s="50"/>
      <c r="BD106" s="50"/>
      <c r="BE106" s="50"/>
      <c r="BF106" s="50"/>
      <c r="BG106" s="50"/>
      <c r="BH106" s="50"/>
      <c r="BI106" s="53"/>
      <c r="BJ106" s="50"/>
      <c r="BK106" s="50"/>
      <c r="BL106" s="50"/>
      <c r="BM106" s="50"/>
      <c r="BN106" s="50"/>
      <c r="BO106" s="50"/>
      <c r="BP106" s="50"/>
    </row>
    <row r="107" spans="1:68" ht="12.75" customHeight="1" x14ac:dyDescent="0.2">
      <c r="A107" s="1"/>
      <c r="B107" s="1"/>
      <c r="C107" s="54"/>
      <c r="D107" s="50"/>
      <c r="E107" s="54"/>
      <c r="F107" s="54"/>
      <c r="G107" s="55"/>
      <c r="H107" s="53"/>
      <c r="I107" s="50"/>
      <c r="J107" s="50"/>
      <c r="K107" s="54"/>
      <c r="L107" s="50"/>
      <c r="M107" s="54"/>
      <c r="N107" s="47"/>
      <c r="O107" s="56"/>
      <c r="P107" s="56"/>
      <c r="Q107" s="57"/>
      <c r="R107" s="56"/>
      <c r="S107" s="50"/>
      <c r="T107" s="50"/>
      <c r="U107" s="50"/>
      <c r="V107" s="50"/>
      <c r="W107" s="50"/>
      <c r="X107" s="50"/>
      <c r="Y107" s="50"/>
      <c r="Z107" s="50"/>
      <c r="AA107" s="43"/>
      <c r="AB107" s="43"/>
      <c r="AC107" s="43"/>
      <c r="AD107" s="43"/>
      <c r="AE107" s="43"/>
      <c r="AF107" s="43"/>
      <c r="AG107" s="43"/>
      <c r="AH107" s="43"/>
      <c r="AI107" s="43"/>
      <c r="AJ107" s="43"/>
      <c r="AK107" s="43"/>
      <c r="AL107" s="43"/>
      <c r="AM107" s="43"/>
      <c r="AN107" s="43"/>
      <c r="AO107" s="43"/>
      <c r="AP107" s="58"/>
      <c r="AQ107" s="43"/>
      <c r="AR107" s="43"/>
      <c r="AS107" s="43"/>
      <c r="AT107" s="50"/>
      <c r="AU107" s="50"/>
      <c r="AV107" s="50"/>
      <c r="AW107" s="50"/>
      <c r="AX107" s="50"/>
      <c r="AY107" s="50"/>
      <c r="AZ107" s="50"/>
      <c r="BA107" s="50"/>
      <c r="BB107" s="50"/>
      <c r="BC107" s="50"/>
      <c r="BD107" s="50"/>
      <c r="BE107" s="50"/>
      <c r="BF107" s="50"/>
      <c r="BG107" s="50"/>
      <c r="BH107" s="50"/>
      <c r="BI107" s="53"/>
      <c r="BJ107" s="50"/>
      <c r="BK107" s="50"/>
      <c r="BL107" s="50"/>
      <c r="BM107" s="50"/>
      <c r="BN107" s="50"/>
      <c r="BO107" s="50"/>
      <c r="BP107" s="50"/>
    </row>
    <row r="108" spans="1:68" ht="12.75" customHeight="1" x14ac:dyDescent="0.2">
      <c r="A108" s="1"/>
      <c r="B108" s="1"/>
      <c r="C108" s="54"/>
      <c r="D108" s="50"/>
      <c r="E108" s="54"/>
      <c r="F108" s="54"/>
      <c r="G108" s="55"/>
      <c r="H108" s="53"/>
      <c r="I108" s="50"/>
      <c r="J108" s="50"/>
      <c r="K108" s="54"/>
      <c r="L108" s="50"/>
      <c r="M108" s="54"/>
      <c r="N108" s="47"/>
      <c r="O108" s="56"/>
      <c r="P108" s="56"/>
      <c r="Q108" s="57"/>
      <c r="R108" s="56"/>
      <c r="S108" s="50"/>
      <c r="T108" s="50"/>
      <c r="U108" s="50"/>
      <c r="V108" s="50"/>
      <c r="W108" s="50"/>
      <c r="X108" s="50"/>
      <c r="Y108" s="50"/>
      <c r="Z108" s="50"/>
      <c r="AA108" s="43"/>
      <c r="AB108" s="43"/>
      <c r="AC108" s="43"/>
      <c r="AD108" s="43"/>
      <c r="AE108" s="43"/>
      <c r="AF108" s="43"/>
      <c r="AG108" s="43"/>
      <c r="AH108" s="43"/>
      <c r="AI108" s="43"/>
      <c r="AJ108" s="43"/>
      <c r="AK108" s="43"/>
      <c r="AL108" s="43"/>
      <c r="AM108" s="43"/>
      <c r="AN108" s="43"/>
      <c r="AO108" s="43"/>
      <c r="AP108" s="58"/>
      <c r="AQ108" s="43"/>
      <c r="AR108" s="43"/>
      <c r="AS108" s="43"/>
      <c r="AT108" s="50"/>
      <c r="AU108" s="50"/>
      <c r="AV108" s="50"/>
      <c r="AW108" s="50"/>
      <c r="AX108" s="50"/>
      <c r="AY108" s="50"/>
      <c r="AZ108" s="50"/>
      <c r="BA108" s="50"/>
      <c r="BB108" s="50"/>
      <c r="BC108" s="50"/>
      <c r="BD108" s="50"/>
      <c r="BE108" s="50"/>
      <c r="BF108" s="50"/>
      <c r="BG108" s="50"/>
      <c r="BH108" s="50"/>
      <c r="BI108" s="53"/>
      <c r="BJ108" s="50"/>
      <c r="BK108" s="50"/>
      <c r="BL108" s="50"/>
      <c r="BM108" s="50"/>
      <c r="BN108" s="50"/>
      <c r="BO108" s="50"/>
      <c r="BP108" s="50"/>
    </row>
    <row r="109" spans="1:68" ht="12.75" customHeight="1" x14ac:dyDescent="0.2">
      <c r="A109" s="1"/>
      <c r="B109" s="1"/>
      <c r="C109" s="54"/>
      <c r="D109" s="50"/>
      <c r="E109" s="54"/>
      <c r="F109" s="54"/>
      <c r="G109" s="55"/>
      <c r="H109" s="53"/>
      <c r="I109" s="50"/>
      <c r="J109" s="50"/>
      <c r="K109" s="54"/>
      <c r="L109" s="50"/>
      <c r="M109" s="54"/>
      <c r="N109" s="47"/>
      <c r="O109" s="56"/>
      <c r="P109" s="56"/>
      <c r="Q109" s="57"/>
      <c r="R109" s="56"/>
      <c r="S109" s="50"/>
      <c r="T109" s="50"/>
      <c r="U109" s="50"/>
      <c r="V109" s="50"/>
      <c r="W109" s="50"/>
      <c r="X109" s="50"/>
      <c r="Y109" s="50"/>
      <c r="Z109" s="50"/>
      <c r="AA109" s="43"/>
      <c r="AB109" s="43"/>
      <c r="AC109" s="43"/>
      <c r="AD109" s="43"/>
      <c r="AE109" s="43"/>
      <c r="AF109" s="43"/>
      <c r="AG109" s="43"/>
      <c r="AH109" s="43"/>
      <c r="AI109" s="43"/>
      <c r="AJ109" s="43"/>
      <c r="AK109" s="43"/>
      <c r="AL109" s="43"/>
      <c r="AM109" s="43"/>
      <c r="AN109" s="43"/>
      <c r="AO109" s="43"/>
      <c r="AP109" s="58"/>
      <c r="AQ109" s="43"/>
      <c r="AR109" s="43"/>
      <c r="AS109" s="43"/>
      <c r="AT109" s="50"/>
      <c r="AU109" s="50"/>
      <c r="AV109" s="50"/>
      <c r="AW109" s="50"/>
      <c r="AX109" s="50"/>
      <c r="AY109" s="50"/>
      <c r="AZ109" s="50"/>
      <c r="BA109" s="50"/>
      <c r="BB109" s="50"/>
      <c r="BC109" s="50"/>
      <c r="BD109" s="50"/>
      <c r="BE109" s="50"/>
      <c r="BF109" s="50"/>
      <c r="BG109" s="50"/>
      <c r="BH109" s="50"/>
      <c r="BI109" s="53"/>
      <c r="BJ109" s="50"/>
      <c r="BK109" s="50"/>
      <c r="BL109" s="50"/>
      <c r="BM109" s="50"/>
      <c r="BN109" s="50"/>
      <c r="BO109" s="50"/>
      <c r="BP109" s="50"/>
    </row>
    <row r="110" spans="1:68" ht="12.75" customHeight="1" x14ac:dyDescent="0.2">
      <c r="A110" s="1"/>
      <c r="B110" s="1"/>
      <c r="C110" s="54"/>
      <c r="D110" s="50"/>
      <c r="E110" s="54"/>
      <c r="F110" s="54"/>
      <c r="G110" s="55"/>
      <c r="H110" s="53"/>
      <c r="I110" s="50"/>
      <c r="J110" s="50"/>
      <c r="K110" s="54"/>
      <c r="L110" s="50"/>
      <c r="M110" s="54"/>
      <c r="N110" s="47"/>
      <c r="O110" s="56"/>
      <c r="P110" s="56"/>
      <c r="Q110" s="57"/>
      <c r="R110" s="56"/>
      <c r="S110" s="50"/>
      <c r="T110" s="50"/>
      <c r="U110" s="50"/>
      <c r="V110" s="50"/>
      <c r="W110" s="50"/>
      <c r="X110" s="50"/>
      <c r="Y110" s="50"/>
      <c r="Z110" s="50"/>
      <c r="AA110" s="43"/>
      <c r="AB110" s="43"/>
      <c r="AC110" s="43"/>
      <c r="AD110" s="43"/>
      <c r="AE110" s="43"/>
      <c r="AF110" s="43"/>
      <c r="AG110" s="43"/>
      <c r="AH110" s="43"/>
      <c r="AI110" s="43"/>
      <c r="AJ110" s="43"/>
      <c r="AK110" s="43"/>
      <c r="AL110" s="43"/>
      <c r="AM110" s="43"/>
      <c r="AN110" s="43"/>
      <c r="AO110" s="43"/>
      <c r="AP110" s="58"/>
      <c r="AQ110" s="43"/>
      <c r="AR110" s="43"/>
      <c r="AS110" s="43"/>
      <c r="AT110" s="50"/>
      <c r="AU110" s="50"/>
      <c r="AV110" s="50"/>
      <c r="AW110" s="50"/>
      <c r="AX110" s="50"/>
      <c r="AY110" s="50"/>
      <c r="AZ110" s="50"/>
      <c r="BA110" s="50"/>
      <c r="BB110" s="50"/>
      <c r="BC110" s="50"/>
      <c r="BD110" s="50"/>
      <c r="BE110" s="50"/>
      <c r="BF110" s="50"/>
      <c r="BG110" s="50"/>
      <c r="BH110" s="50"/>
      <c r="BI110" s="53"/>
      <c r="BJ110" s="50"/>
      <c r="BK110" s="50"/>
      <c r="BL110" s="50"/>
      <c r="BM110" s="50"/>
      <c r="BN110" s="50"/>
      <c r="BO110" s="50"/>
      <c r="BP110" s="50"/>
    </row>
    <row r="111" spans="1:68" ht="12.75" customHeight="1" x14ac:dyDescent="0.2">
      <c r="A111" s="1"/>
      <c r="B111" s="1"/>
      <c r="C111" s="54"/>
      <c r="D111" s="50"/>
      <c r="E111" s="54"/>
      <c r="F111" s="54"/>
      <c r="G111" s="55"/>
      <c r="H111" s="53"/>
      <c r="I111" s="50"/>
      <c r="J111" s="50"/>
      <c r="K111" s="54"/>
      <c r="L111" s="50"/>
      <c r="M111" s="54"/>
      <c r="N111" s="47"/>
      <c r="O111" s="56"/>
      <c r="P111" s="56"/>
      <c r="Q111" s="57"/>
      <c r="R111" s="56"/>
      <c r="S111" s="50"/>
      <c r="T111" s="50"/>
      <c r="U111" s="50"/>
      <c r="V111" s="50"/>
      <c r="W111" s="50"/>
      <c r="X111" s="50"/>
      <c r="Y111" s="50"/>
      <c r="Z111" s="50"/>
      <c r="AA111" s="43"/>
      <c r="AB111" s="43"/>
      <c r="AC111" s="43"/>
      <c r="AD111" s="43"/>
      <c r="AE111" s="43"/>
      <c r="AF111" s="43"/>
      <c r="AG111" s="43"/>
      <c r="AH111" s="43"/>
      <c r="AI111" s="43"/>
      <c r="AJ111" s="43"/>
      <c r="AK111" s="43"/>
      <c r="AL111" s="43"/>
      <c r="AM111" s="43"/>
      <c r="AN111" s="43"/>
      <c r="AO111" s="43"/>
      <c r="AP111" s="58"/>
      <c r="AQ111" s="43"/>
      <c r="AR111" s="43"/>
      <c r="AS111" s="43"/>
      <c r="AT111" s="50"/>
      <c r="AU111" s="50"/>
      <c r="AV111" s="50"/>
      <c r="AW111" s="50"/>
      <c r="AX111" s="50"/>
      <c r="AY111" s="50"/>
      <c r="AZ111" s="50"/>
      <c r="BA111" s="50"/>
      <c r="BB111" s="50"/>
      <c r="BC111" s="50"/>
      <c r="BD111" s="50"/>
      <c r="BE111" s="50"/>
      <c r="BF111" s="50"/>
      <c r="BG111" s="50"/>
      <c r="BH111" s="50"/>
      <c r="BI111" s="53"/>
      <c r="BJ111" s="50"/>
      <c r="BK111" s="50"/>
      <c r="BL111" s="50"/>
      <c r="BM111" s="50"/>
      <c r="BN111" s="50"/>
      <c r="BO111" s="50"/>
      <c r="BP111" s="50"/>
    </row>
    <row r="112" spans="1:68" ht="12.75" customHeight="1" x14ac:dyDescent="0.2">
      <c r="A112" s="1"/>
      <c r="B112" s="1"/>
      <c r="C112" s="54"/>
      <c r="D112" s="50"/>
      <c r="E112" s="54"/>
      <c r="F112" s="54"/>
      <c r="G112" s="55"/>
      <c r="H112" s="53"/>
      <c r="I112" s="50"/>
      <c r="J112" s="50"/>
      <c r="K112" s="54"/>
      <c r="L112" s="50"/>
      <c r="M112" s="54"/>
      <c r="N112" s="47"/>
      <c r="O112" s="56"/>
      <c r="P112" s="56"/>
      <c r="Q112" s="57"/>
      <c r="R112" s="56"/>
      <c r="S112" s="50"/>
      <c r="T112" s="50"/>
      <c r="U112" s="50"/>
      <c r="V112" s="50"/>
      <c r="W112" s="50"/>
      <c r="X112" s="50"/>
      <c r="Y112" s="50"/>
      <c r="Z112" s="50"/>
      <c r="AA112" s="43"/>
      <c r="AB112" s="43"/>
      <c r="AC112" s="43"/>
      <c r="AD112" s="43"/>
      <c r="AE112" s="43"/>
      <c r="AF112" s="43"/>
      <c r="AG112" s="43"/>
      <c r="AH112" s="43"/>
      <c r="AI112" s="43"/>
      <c r="AJ112" s="43"/>
      <c r="AK112" s="43"/>
      <c r="AL112" s="43"/>
      <c r="AM112" s="43"/>
      <c r="AN112" s="43"/>
      <c r="AO112" s="43"/>
      <c r="AP112" s="58"/>
      <c r="AQ112" s="43"/>
      <c r="AR112" s="43"/>
      <c r="AS112" s="43"/>
      <c r="AT112" s="50"/>
      <c r="AU112" s="50"/>
      <c r="AV112" s="50"/>
      <c r="AW112" s="50"/>
      <c r="AX112" s="50"/>
      <c r="AY112" s="50"/>
      <c r="AZ112" s="50"/>
      <c r="BA112" s="50"/>
      <c r="BB112" s="50"/>
      <c r="BC112" s="50"/>
      <c r="BD112" s="50"/>
      <c r="BE112" s="50"/>
      <c r="BF112" s="50"/>
      <c r="BG112" s="50"/>
      <c r="BH112" s="50"/>
      <c r="BI112" s="53"/>
      <c r="BJ112" s="50"/>
      <c r="BK112" s="50"/>
      <c r="BL112" s="50"/>
      <c r="BM112" s="50"/>
      <c r="BN112" s="50"/>
      <c r="BO112" s="50"/>
      <c r="BP112" s="50"/>
    </row>
    <row r="113" spans="1:68" ht="12.75" customHeight="1" x14ac:dyDescent="0.2">
      <c r="A113" s="1"/>
      <c r="B113" s="1"/>
      <c r="C113" s="54"/>
      <c r="D113" s="50"/>
      <c r="E113" s="54"/>
      <c r="F113" s="54"/>
      <c r="G113" s="55"/>
      <c r="H113" s="53"/>
      <c r="I113" s="50"/>
      <c r="J113" s="50"/>
      <c r="K113" s="54"/>
      <c r="L113" s="50"/>
      <c r="M113" s="54"/>
      <c r="N113" s="47"/>
      <c r="O113" s="56"/>
      <c r="P113" s="56"/>
      <c r="Q113" s="57"/>
      <c r="R113" s="56"/>
      <c r="S113" s="50"/>
      <c r="T113" s="50"/>
      <c r="U113" s="50"/>
      <c r="V113" s="50"/>
      <c r="W113" s="50"/>
      <c r="X113" s="50"/>
      <c r="Y113" s="50"/>
      <c r="Z113" s="50"/>
      <c r="AA113" s="43"/>
      <c r="AB113" s="43"/>
      <c r="AC113" s="43"/>
      <c r="AD113" s="43"/>
      <c r="AE113" s="43"/>
      <c r="AF113" s="43"/>
      <c r="AG113" s="43"/>
      <c r="AH113" s="43"/>
      <c r="AI113" s="43"/>
      <c r="AJ113" s="43"/>
      <c r="AK113" s="43"/>
      <c r="AL113" s="43"/>
      <c r="AM113" s="43"/>
      <c r="AN113" s="43"/>
      <c r="AO113" s="43"/>
      <c r="AP113" s="58"/>
      <c r="AQ113" s="43"/>
      <c r="AR113" s="43"/>
      <c r="AS113" s="43"/>
      <c r="AT113" s="50"/>
      <c r="AU113" s="50"/>
      <c r="AV113" s="50"/>
      <c r="AW113" s="50"/>
      <c r="AX113" s="50"/>
      <c r="AY113" s="50"/>
      <c r="AZ113" s="50"/>
      <c r="BA113" s="50"/>
      <c r="BB113" s="50"/>
      <c r="BC113" s="50"/>
      <c r="BD113" s="50"/>
      <c r="BE113" s="50"/>
      <c r="BF113" s="50"/>
      <c r="BG113" s="50"/>
      <c r="BH113" s="50"/>
      <c r="BI113" s="53"/>
      <c r="BJ113" s="50"/>
      <c r="BK113" s="50"/>
      <c r="BL113" s="50"/>
      <c r="BM113" s="50"/>
      <c r="BN113" s="50"/>
      <c r="BO113" s="50"/>
      <c r="BP113" s="50"/>
    </row>
    <row r="114" spans="1:68" ht="12.75" customHeight="1" x14ac:dyDescent="0.2">
      <c r="A114" s="1"/>
      <c r="B114" s="1"/>
      <c r="C114" s="54"/>
      <c r="D114" s="50"/>
      <c r="E114" s="54"/>
      <c r="F114" s="54"/>
      <c r="G114" s="55"/>
      <c r="H114" s="53"/>
      <c r="I114" s="50"/>
      <c r="J114" s="50"/>
      <c r="K114" s="54"/>
      <c r="L114" s="50"/>
      <c r="M114" s="54"/>
      <c r="N114" s="47"/>
      <c r="O114" s="56"/>
      <c r="P114" s="56"/>
      <c r="Q114" s="57"/>
      <c r="R114" s="56"/>
      <c r="S114" s="50"/>
      <c r="T114" s="50"/>
      <c r="U114" s="50"/>
      <c r="V114" s="50"/>
      <c r="W114" s="50"/>
      <c r="X114" s="50"/>
      <c r="Y114" s="50"/>
      <c r="Z114" s="50"/>
      <c r="AA114" s="43"/>
      <c r="AB114" s="43"/>
      <c r="AC114" s="43"/>
      <c r="AD114" s="43"/>
      <c r="AE114" s="43"/>
      <c r="AF114" s="43"/>
      <c r="AG114" s="43"/>
      <c r="AH114" s="43"/>
      <c r="AI114" s="43"/>
      <c r="AJ114" s="43"/>
      <c r="AK114" s="43"/>
      <c r="AL114" s="43"/>
      <c r="AM114" s="43"/>
      <c r="AN114" s="43"/>
      <c r="AO114" s="43"/>
      <c r="AP114" s="58"/>
      <c r="AQ114" s="43"/>
      <c r="AR114" s="43"/>
      <c r="AS114" s="43"/>
      <c r="AT114" s="50"/>
      <c r="AU114" s="50"/>
      <c r="AV114" s="50"/>
      <c r="AW114" s="50"/>
      <c r="AX114" s="50"/>
      <c r="AY114" s="50"/>
      <c r="AZ114" s="50"/>
      <c r="BA114" s="50"/>
      <c r="BB114" s="50"/>
      <c r="BC114" s="50"/>
      <c r="BD114" s="50"/>
      <c r="BE114" s="50"/>
      <c r="BF114" s="50"/>
      <c r="BG114" s="50"/>
      <c r="BH114" s="50"/>
      <c r="BI114" s="53"/>
      <c r="BJ114" s="50"/>
      <c r="BK114" s="50"/>
      <c r="BL114" s="50"/>
      <c r="BM114" s="50"/>
      <c r="BN114" s="50"/>
      <c r="BO114" s="50"/>
      <c r="BP114" s="50"/>
    </row>
    <row r="115" spans="1:68" ht="12.75" customHeight="1" x14ac:dyDescent="0.2">
      <c r="A115" s="1"/>
      <c r="B115" s="1"/>
      <c r="C115" s="54"/>
      <c r="D115" s="50"/>
      <c r="E115" s="54"/>
      <c r="F115" s="54"/>
      <c r="G115" s="55"/>
      <c r="H115" s="53"/>
      <c r="I115" s="50"/>
      <c r="J115" s="50"/>
      <c r="K115" s="54"/>
      <c r="L115" s="50"/>
      <c r="M115" s="54"/>
      <c r="N115" s="47"/>
      <c r="O115" s="56"/>
      <c r="P115" s="56"/>
      <c r="Q115" s="57"/>
      <c r="R115" s="56"/>
      <c r="S115" s="50"/>
      <c r="T115" s="50"/>
      <c r="U115" s="50"/>
      <c r="V115" s="50"/>
      <c r="W115" s="50"/>
      <c r="X115" s="50"/>
      <c r="Y115" s="50"/>
      <c r="Z115" s="50"/>
      <c r="AA115" s="43"/>
      <c r="AB115" s="43"/>
      <c r="AC115" s="43"/>
      <c r="AD115" s="43"/>
      <c r="AE115" s="43"/>
      <c r="AF115" s="43"/>
      <c r="AG115" s="43"/>
      <c r="AH115" s="43"/>
      <c r="AI115" s="43"/>
      <c r="AJ115" s="43"/>
      <c r="AK115" s="43"/>
      <c r="AL115" s="43"/>
      <c r="AM115" s="43"/>
      <c r="AN115" s="43"/>
      <c r="AO115" s="43"/>
      <c r="AP115" s="58"/>
      <c r="AQ115" s="43"/>
      <c r="AR115" s="43"/>
      <c r="AS115" s="43"/>
      <c r="AT115" s="50"/>
      <c r="AU115" s="50"/>
      <c r="AV115" s="50"/>
      <c r="AW115" s="50"/>
      <c r="AX115" s="50"/>
      <c r="AY115" s="50"/>
      <c r="AZ115" s="50"/>
      <c r="BA115" s="50"/>
      <c r="BB115" s="50"/>
      <c r="BC115" s="50"/>
      <c r="BD115" s="50"/>
      <c r="BE115" s="50"/>
      <c r="BF115" s="50"/>
      <c r="BG115" s="50"/>
      <c r="BH115" s="50"/>
      <c r="BI115" s="53"/>
      <c r="BJ115" s="50"/>
      <c r="BK115" s="50"/>
      <c r="BL115" s="50"/>
      <c r="BM115" s="50"/>
      <c r="BN115" s="50"/>
      <c r="BO115" s="50"/>
      <c r="BP115" s="50"/>
    </row>
    <row r="116" spans="1:68" ht="12.75" customHeight="1" x14ac:dyDescent="0.2">
      <c r="A116" s="1"/>
      <c r="B116" s="1"/>
      <c r="C116" s="54"/>
      <c r="D116" s="50"/>
      <c r="E116" s="54"/>
      <c r="F116" s="54"/>
      <c r="G116" s="55"/>
      <c r="H116" s="53"/>
      <c r="I116" s="50"/>
      <c r="J116" s="50"/>
      <c r="K116" s="54"/>
      <c r="L116" s="50"/>
      <c r="M116" s="54"/>
      <c r="N116" s="47"/>
      <c r="O116" s="56"/>
      <c r="P116" s="56"/>
      <c r="Q116" s="57"/>
      <c r="R116" s="56"/>
      <c r="S116" s="50"/>
      <c r="T116" s="50"/>
      <c r="U116" s="50"/>
      <c r="V116" s="50"/>
      <c r="W116" s="50"/>
      <c r="X116" s="50"/>
      <c r="Y116" s="50"/>
      <c r="Z116" s="50"/>
      <c r="AA116" s="43"/>
      <c r="AB116" s="43"/>
      <c r="AC116" s="43"/>
      <c r="AD116" s="43"/>
      <c r="AE116" s="43"/>
      <c r="AF116" s="43"/>
      <c r="AG116" s="43"/>
      <c r="AH116" s="43"/>
      <c r="AI116" s="43"/>
      <c r="AJ116" s="43"/>
      <c r="AK116" s="43"/>
      <c r="AL116" s="43"/>
      <c r="AM116" s="43"/>
      <c r="AN116" s="43"/>
      <c r="AO116" s="43"/>
      <c r="AP116" s="58"/>
      <c r="AQ116" s="43"/>
      <c r="AR116" s="43"/>
      <c r="AS116" s="43"/>
      <c r="AT116" s="50"/>
      <c r="AU116" s="50"/>
      <c r="AV116" s="50"/>
      <c r="AW116" s="50"/>
      <c r="AX116" s="50"/>
      <c r="AY116" s="50"/>
      <c r="AZ116" s="50"/>
      <c r="BA116" s="50"/>
      <c r="BB116" s="50"/>
      <c r="BC116" s="50"/>
      <c r="BD116" s="50"/>
      <c r="BE116" s="50"/>
      <c r="BF116" s="50"/>
      <c r="BG116" s="50"/>
      <c r="BH116" s="50"/>
      <c r="BI116" s="53"/>
      <c r="BJ116" s="50"/>
      <c r="BK116" s="50"/>
      <c r="BL116" s="50"/>
      <c r="BM116" s="50"/>
      <c r="BN116" s="50"/>
      <c r="BO116" s="50"/>
      <c r="BP116" s="50"/>
    </row>
    <row r="117" spans="1:68" ht="12.75" customHeight="1" x14ac:dyDescent="0.2">
      <c r="A117" s="1"/>
      <c r="B117" s="1"/>
      <c r="C117" s="54"/>
      <c r="D117" s="50"/>
      <c r="E117" s="54"/>
      <c r="F117" s="54"/>
      <c r="G117" s="55"/>
      <c r="H117" s="53"/>
      <c r="I117" s="50"/>
      <c r="J117" s="50"/>
      <c r="K117" s="54"/>
      <c r="L117" s="50"/>
      <c r="M117" s="54"/>
      <c r="N117" s="47"/>
      <c r="O117" s="56"/>
      <c r="P117" s="56"/>
      <c r="Q117" s="57"/>
      <c r="R117" s="56"/>
      <c r="S117" s="50"/>
      <c r="T117" s="50"/>
      <c r="U117" s="50"/>
      <c r="V117" s="50"/>
      <c r="W117" s="50"/>
      <c r="X117" s="50"/>
      <c r="Y117" s="50"/>
      <c r="Z117" s="50"/>
      <c r="AA117" s="43"/>
      <c r="AB117" s="43"/>
      <c r="AC117" s="43"/>
      <c r="AD117" s="43"/>
      <c r="AE117" s="43"/>
      <c r="AF117" s="43"/>
      <c r="AG117" s="43"/>
      <c r="AH117" s="43"/>
      <c r="AI117" s="43"/>
      <c r="AJ117" s="43"/>
      <c r="AK117" s="43"/>
      <c r="AL117" s="43"/>
      <c r="AM117" s="43"/>
      <c r="AN117" s="43"/>
      <c r="AO117" s="43"/>
      <c r="AP117" s="58"/>
      <c r="AQ117" s="43"/>
      <c r="AR117" s="43"/>
      <c r="AS117" s="43"/>
      <c r="AT117" s="50"/>
      <c r="AU117" s="50"/>
      <c r="AV117" s="50"/>
      <c r="AW117" s="50"/>
      <c r="AX117" s="50"/>
      <c r="AY117" s="50"/>
      <c r="AZ117" s="50"/>
      <c r="BA117" s="50"/>
      <c r="BB117" s="50"/>
      <c r="BC117" s="50"/>
      <c r="BD117" s="50"/>
      <c r="BE117" s="50"/>
      <c r="BF117" s="50"/>
      <c r="BG117" s="50"/>
      <c r="BH117" s="50"/>
      <c r="BI117" s="53"/>
      <c r="BJ117" s="50"/>
      <c r="BK117" s="50"/>
      <c r="BL117" s="50"/>
      <c r="BM117" s="50"/>
      <c r="BN117" s="50"/>
      <c r="BO117" s="50"/>
      <c r="BP117" s="50"/>
    </row>
    <row r="118" spans="1:68" ht="12.75" customHeight="1" x14ac:dyDescent="0.2">
      <c r="A118" s="1"/>
      <c r="B118" s="1"/>
      <c r="C118" s="54"/>
      <c r="D118" s="50"/>
      <c r="E118" s="54"/>
      <c r="F118" s="54"/>
      <c r="G118" s="55"/>
      <c r="H118" s="53"/>
      <c r="I118" s="50"/>
      <c r="J118" s="50"/>
      <c r="K118" s="54"/>
      <c r="L118" s="50"/>
      <c r="M118" s="54"/>
      <c r="N118" s="47"/>
      <c r="O118" s="56"/>
      <c r="P118" s="56"/>
      <c r="Q118" s="57"/>
      <c r="R118" s="56"/>
      <c r="S118" s="50"/>
      <c r="T118" s="50"/>
      <c r="U118" s="50"/>
      <c r="V118" s="50"/>
      <c r="W118" s="50"/>
      <c r="X118" s="50"/>
      <c r="Y118" s="50"/>
      <c r="Z118" s="50"/>
      <c r="AA118" s="43"/>
      <c r="AB118" s="43"/>
      <c r="AC118" s="43"/>
      <c r="AD118" s="43"/>
      <c r="AE118" s="43"/>
      <c r="AF118" s="43"/>
      <c r="AG118" s="43"/>
      <c r="AH118" s="43"/>
      <c r="AI118" s="43"/>
      <c r="AJ118" s="43"/>
      <c r="AK118" s="43"/>
      <c r="AL118" s="43"/>
      <c r="AM118" s="43"/>
      <c r="AN118" s="43"/>
      <c r="AO118" s="43"/>
      <c r="AP118" s="58"/>
      <c r="AQ118" s="43"/>
      <c r="AR118" s="43"/>
      <c r="AS118" s="43"/>
      <c r="AT118" s="50"/>
      <c r="AU118" s="50"/>
      <c r="AV118" s="50"/>
      <c r="AW118" s="50"/>
      <c r="AX118" s="50"/>
      <c r="AY118" s="50"/>
      <c r="AZ118" s="50"/>
      <c r="BA118" s="50"/>
      <c r="BB118" s="50"/>
      <c r="BC118" s="50"/>
      <c r="BD118" s="50"/>
      <c r="BE118" s="50"/>
      <c r="BF118" s="50"/>
      <c r="BG118" s="50"/>
      <c r="BH118" s="50"/>
      <c r="BI118" s="53"/>
      <c r="BJ118" s="50"/>
      <c r="BK118" s="50"/>
      <c r="BL118" s="50"/>
      <c r="BM118" s="50"/>
      <c r="BN118" s="50"/>
      <c r="BO118" s="50"/>
      <c r="BP118" s="50"/>
    </row>
    <row r="119" spans="1:68" ht="12.75" customHeight="1" x14ac:dyDescent="0.2">
      <c r="A119" s="1"/>
      <c r="B119" s="1"/>
      <c r="C119" s="54"/>
      <c r="D119" s="50"/>
      <c r="E119" s="54"/>
      <c r="F119" s="54"/>
      <c r="G119" s="55"/>
      <c r="H119" s="53"/>
      <c r="I119" s="50"/>
      <c r="J119" s="50"/>
      <c r="K119" s="54"/>
      <c r="L119" s="50"/>
      <c r="M119" s="54"/>
      <c r="N119" s="47"/>
      <c r="O119" s="56"/>
      <c r="P119" s="56"/>
      <c r="Q119" s="57"/>
      <c r="R119" s="56"/>
      <c r="S119" s="50"/>
      <c r="T119" s="50"/>
      <c r="U119" s="50"/>
      <c r="V119" s="50"/>
      <c r="W119" s="50"/>
      <c r="X119" s="50"/>
      <c r="Y119" s="50"/>
      <c r="Z119" s="50"/>
      <c r="AA119" s="43"/>
      <c r="AB119" s="43"/>
      <c r="AC119" s="43"/>
      <c r="AD119" s="43"/>
      <c r="AE119" s="43"/>
      <c r="AF119" s="43"/>
      <c r="AG119" s="43"/>
      <c r="AH119" s="43"/>
      <c r="AI119" s="43"/>
      <c r="AJ119" s="43"/>
      <c r="AK119" s="43"/>
      <c r="AL119" s="43"/>
      <c r="AM119" s="43"/>
      <c r="AN119" s="43"/>
      <c r="AO119" s="43"/>
      <c r="AP119" s="58"/>
      <c r="AQ119" s="43"/>
      <c r="AR119" s="43"/>
      <c r="AS119" s="43"/>
      <c r="AT119" s="50"/>
      <c r="AU119" s="50"/>
      <c r="AV119" s="50"/>
      <c r="AW119" s="50"/>
      <c r="AX119" s="50"/>
      <c r="AY119" s="50"/>
      <c r="AZ119" s="50"/>
      <c r="BA119" s="50"/>
      <c r="BB119" s="50"/>
      <c r="BC119" s="50"/>
      <c r="BD119" s="50"/>
      <c r="BE119" s="50"/>
      <c r="BF119" s="50"/>
      <c r="BG119" s="50"/>
      <c r="BH119" s="50"/>
      <c r="BI119" s="53"/>
      <c r="BJ119" s="50"/>
      <c r="BK119" s="50"/>
      <c r="BL119" s="50"/>
      <c r="BM119" s="50"/>
      <c r="BN119" s="50"/>
      <c r="BO119" s="50"/>
      <c r="BP119" s="50"/>
    </row>
    <row r="120" spans="1:68" ht="12.75" customHeight="1" x14ac:dyDescent="0.2">
      <c r="A120" s="1"/>
      <c r="B120" s="1"/>
      <c r="C120" s="54"/>
      <c r="D120" s="50"/>
      <c r="E120" s="54"/>
      <c r="F120" s="54"/>
      <c r="G120" s="55"/>
      <c r="H120" s="53"/>
      <c r="I120" s="50"/>
      <c r="J120" s="50"/>
      <c r="K120" s="54"/>
      <c r="L120" s="50"/>
      <c r="M120" s="54"/>
      <c r="N120" s="47"/>
      <c r="O120" s="56"/>
      <c r="P120" s="56"/>
      <c r="Q120" s="57"/>
      <c r="R120" s="56"/>
      <c r="S120" s="50"/>
      <c r="T120" s="50"/>
      <c r="U120" s="50"/>
      <c r="V120" s="50"/>
      <c r="W120" s="50"/>
      <c r="X120" s="50"/>
      <c r="Y120" s="50"/>
      <c r="Z120" s="50"/>
      <c r="AA120" s="43"/>
      <c r="AB120" s="43"/>
      <c r="AC120" s="43"/>
      <c r="AD120" s="43"/>
      <c r="AE120" s="43"/>
      <c r="AF120" s="43"/>
      <c r="AG120" s="43"/>
      <c r="AH120" s="43"/>
      <c r="AI120" s="43"/>
      <c r="AJ120" s="43"/>
      <c r="AK120" s="43"/>
      <c r="AL120" s="43"/>
      <c r="AM120" s="43"/>
      <c r="AN120" s="43"/>
      <c r="AO120" s="43"/>
      <c r="AP120" s="58"/>
      <c r="AQ120" s="43"/>
      <c r="AR120" s="43"/>
      <c r="AS120" s="43"/>
      <c r="AT120" s="50"/>
      <c r="AU120" s="50"/>
      <c r="AV120" s="50"/>
      <c r="AW120" s="50"/>
      <c r="AX120" s="50"/>
      <c r="AY120" s="50"/>
      <c r="AZ120" s="50"/>
      <c r="BA120" s="50"/>
      <c r="BB120" s="50"/>
      <c r="BC120" s="50"/>
      <c r="BD120" s="50"/>
      <c r="BE120" s="50"/>
      <c r="BF120" s="50"/>
      <c r="BG120" s="50"/>
      <c r="BH120" s="50"/>
      <c r="BI120" s="53"/>
      <c r="BJ120" s="50"/>
      <c r="BK120" s="50"/>
      <c r="BL120" s="50"/>
      <c r="BM120" s="50"/>
      <c r="BN120" s="50"/>
      <c r="BO120" s="50"/>
      <c r="BP120" s="50"/>
    </row>
    <row r="121" spans="1:68" ht="12.75" customHeight="1" x14ac:dyDescent="0.2">
      <c r="A121" s="1"/>
      <c r="B121" s="1"/>
      <c r="C121" s="54"/>
      <c r="D121" s="50"/>
      <c r="E121" s="54"/>
      <c r="F121" s="54"/>
      <c r="G121" s="55"/>
      <c r="H121" s="53"/>
      <c r="I121" s="50"/>
      <c r="J121" s="50"/>
      <c r="K121" s="54"/>
      <c r="L121" s="50"/>
      <c r="M121" s="54"/>
      <c r="N121" s="47"/>
      <c r="O121" s="56"/>
      <c r="P121" s="56"/>
      <c r="Q121" s="57"/>
      <c r="R121" s="56"/>
      <c r="S121" s="50"/>
      <c r="T121" s="50"/>
      <c r="U121" s="50"/>
      <c r="V121" s="50"/>
      <c r="W121" s="50"/>
      <c r="X121" s="50"/>
      <c r="Y121" s="50"/>
      <c r="Z121" s="50"/>
      <c r="AA121" s="43"/>
      <c r="AB121" s="43"/>
      <c r="AC121" s="43"/>
      <c r="AD121" s="43"/>
      <c r="AE121" s="43"/>
      <c r="AF121" s="43"/>
      <c r="AG121" s="43"/>
      <c r="AH121" s="43"/>
      <c r="AI121" s="43"/>
      <c r="AJ121" s="43"/>
      <c r="AK121" s="43"/>
      <c r="AL121" s="43"/>
      <c r="AM121" s="43"/>
      <c r="AN121" s="43"/>
      <c r="AO121" s="43"/>
      <c r="AP121" s="58"/>
      <c r="AQ121" s="43"/>
      <c r="AR121" s="43"/>
      <c r="AS121" s="43"/>
      <c r="AT121" s="50"/>
      <c r="AU121" s="50"/>
      <c r="AV121" s="50"/>
      <c r="AW121" s="50"/>
      <c r="AX121" s="50"/>
      <c r="AY121" s="50"/>
      <c r="AZ121" s="50"/>
      <c r="BA121" s="50"/>
      <c r="BB121" s="50"/>
      <c r="BC121" s="50"/>
      <c r="BD121" s="50"/>
      <c r="BE121" s="50"/>
      <c r="BF121" s="50"/>
      <c r="BG121" s="50"/>
      <c r="BH121" s="50"/>
      <c r="BI121" s="53"/>
      <c r="BJ121" s="50"/>
      <c r="BK121" s="50"/>
      <c r="BL121" s="50"/>
      <c r="BM121" s="50"/>
      <c r="BN121" s="50"/>
      <c r="BO121" s="50"/>
      <c r="BP121" s="50"/>
    </row>
    <row r="122" spans="1:68" ht="12.75" customHeight="1" x14ac:dyDescent="0.2">
      <c r="A122" s="1"/>
      <c r="B122" s="1"/>
      <c r="C122" s="54"/>
      <c r="D122" s="50"/>
      <c r="E122" s="54"/>
      <c r="F122" s="54"/>
      <c r="G122" s="55"/>
      <c r="H122" s="53"/>
      <c r="I122" s="50"/>
      <c r="J122" s="50"/>
      <c r="K122" s="54"/>
      <c r="L122" s="50"/>
      <c r="M122" s="54"/>
      <c r="N122" s="47"/>
      <c r="O122" s="56"/>
      <c r="P122" s="56"/>
      <c r="Q122" s="57"/>
      <c r="R122" s="56"/>
      <c r="S122" s="50"/>
      <c r="T122" s="50"/>
      <c r="U122" s="50"/>
      <c r="V122" s="50"/>
      <c r="W122" s="50"/>
      <c r="X122" s="50"/>
      <c r="Y122" s="50"/>
      <c r="Z122" s="50"/>
      <c r="AA122" s="43"/>
      <c r="AB122" s="43"/>
      <c r="AC122" s="43"/>
      <c r="AD122" s="43"/>
      <c r="AE122" s="43"/>
      <c r="AF122" s="43"/>
      <c r="AG122" s="43"/>
      <c r="AH122" s="43"/>
      <c r="AI122" s="43"/>
      <c r="AJ122" s="43"/>
      <c r="AK122" s="43"/>
      <c r="AL122" s="43"/>
      <c r="AM122" s="43"/>
      <c r="AN122" s="43"/>
      <c r="AO122" s="43"/>
      <c r="AP122" s="58"/>
      <c r="AQ122" s="43"/>
      <c r="AR122" s="43"/>
      <c r="AS122" s="43"/>
      <c r="AT122" s="50"/>
      <c r="AU122" s="50"/>
      <c r="AV122" s="50"/>
      <c r="AW122" s="50"/>
      <c r="AX122" s="50"/>
      <c r="AY122" s="50"/>
      <c r="AZ122" s="50"/>
      <c r="BA122" s="50"/>
      <c r="BB122" s="50"/>
      <c r="BC122" s="50"/>
      <c r="BD122" s="50"/>
      <c r="BE122" s="50"/>
      <c r="BF122" s="50"/>
      <c r="BG122" s="50"/>
      <c r="BH122" s="50"/>
      <c r="BI122" s="53"/>
      <c r="BJ122" s="50"/>
      <c r="BK122" s="50"/>
      <c r="BL122" s="50"/>
      <c r="BM122" s="50"/>
      <c r="BN122" s="50"/>
      <c r="BO122" s="50"/>
      <c r="BP122" s="50"/>
    </row>
    <row r="123" spans="1:68" ht="12.75" customHeight="1" x14ac:dyDescent="0.2">
      <c r="A123" s="1"/>
      <c r="B123" s="1"/>
      <c r="C123" s="54"/>
      <c r="D123" s="50"/>
      <c r="E123" s="54"/>
      <c r="F123" s="54"/>
      <c r="G123" s="55"/>
      <c r="H123" s="53"/>
      <c r="I123" s="50"/>
      <c r="J123" s="50"/>
      <c r="K123" s="54"/>
      <c r="L123" s="50"/>
      <c r="M123" s="54"/>
      <c r="N123" s="47"/>
      <c r="O123" s="56"/>
      <c r="P123" s="56"/>
      <c r="Q123" s="57"/>
      <c r="R123" s="56"/>
      <c r="S123" s="50"/>
      <c r="T123" s="50"/>
      <c r="U123" s="50"/>
      <c r="V123" s="50"/>
      <c r="W123" s="50"/>
      <c r="X123" s="50"/>
      <c r="Y123" s="50"/>
      <c r="Z123" s="50"/>
      <c r="AA123" s="43"/>
      <c r="AB123" s="43"/>
      <c r="AC123" s="43"/>
      <c r="AD123" s="43"/>
      <c r="AE123" s="43"/>
      <c r="AF123" s="43"/>
      <c r="AG123" s="43"/>
      <c r="AH123" s="43"/>
      <c r="AI123" s="43"/>
      <c r="AJ123" s="43"/>
      <c r="AK123" s="43"/>
      <c r="AL123" s="43"/>
      <c r="AM123" s="43"/>
      <c r="AN123" s="43"/>
      <c r="AO123" s="43"/>
      <c r="AP123" s="58"/>
      <c r="AQ123" s="43"/>
      <c r="AR123" s="43"/>
      <c r="AS123" s="43"/>
      <c r="AT123" s="50"/>
      <c r="AU123" s="50"/>
      <c r="AV123" s="50"/>
      <c r="AW123" s="50"/>
      <c r="AX123" s="50"/>
      <c r="AY123" s="50"/>
      <c r="AZ123" s="50"/>
      <c r="BA123" s="50"/>
      <c r="BB123" s="50"/>
      <c r="BC123" s="50"/>
      <c r="BD123" s="50"/>
      <c r="BE123" s="50"/>
      <c r="BF123" s="50"/>
      <c r="BG123" s="50"/>
      <c r="BH123" s="50"/>
      <c r="BI123" s="53"/>
      <c r="BJ123" s="50"/>
      <c r="BK123" s="50"/>
      <c r="BL123" s="50"/>
      <c r="BM123" s="50"/>
      <c r="BN123" s="50"/>
      <c r="BO123" s="50"/>
      <c r="BP123" s="50"/>
    </row>
    <row r="124" spans="1:68" ht="12.75" customHeight="1" x14ac:dyDescent="0.2">
      <c r="A124" s="1"/>
      <c r="B124" s="1"/>
      <c r="C124" s="54"/>
      <c r="D124" s="50"/>
      <c r="E124" s="54"/>
      <c r="F124" s="54"/>
      <c r="G124" s="55"/>
      <c r="H124" s="53"/>
      <c r="I124" s="50"/>
      <c r="J124" s="50"/>
      <c r="K124" s="54"/>
      <c r="L124" s="50"/>
      <c r="M124" s="54"/>
      <c r="N124" s="47"/>
      <c r="O124" s="56"/>
      <c r="P124" s="56"/>
      <c r="Q124" s="57"/>
      <c r="R124" s="56"/>
      <c r="S124" s="50"/>
      <c r="T124" s="50"/>
      <c r="U124" s="50"/>
      <c r="V124" s="50"/>
      <c r="W124" s="50"/>
      <c r="X124" s="50"/>
      <c r="Y124" s="50"/>
      <c r="Z124" s="50"/>
      <c r="AA124" s="43"/>
      <c r="AB124" s="43"/>
      <c r="AC124" s="43"/>
      <c r="AD124" s="43"/>
      <c r="AE124" s="43"/>
      <c r="AF124" s="43"/>
      <c r="AG124" s="43"/>
      <c r="AH124" s="43"/>
      <c r="AI124" s="43"/>
      <c r="AJ124" s="43"/>
      <c r="AK124" s="43"/>
      <c r="AL124" s="43"/>
      <c r="AM124" s="43"/>
      <c r="AN124" s="43"/>
      <c r="AO124" s="43"/>
      <c r="AP124" s="58"/>
      <c r="AQ124" s="43"/>
      <c r="AR124" s="43"/>
      <c r="AS124" s="43"/>
      <c r="AT124" s="50"/>
      <c r="AU124" s="50"/>
      <c r="AV124" s="50"/>
      <c r="AW124" s="50"/>
      <c r="AX124" s="50"/>
      <c r="AY124" s="50"/>
      <c r="AZ124" s="50"/>
      <c r="BA124" s="50"/>
      <c r="BB124" s="50"/>
      <c r="BC124" s="50"/>
      <c r="BD124" s="50"/>
      <c r="BE124" s="50"/>
      <c r="BF124" s="50"/>
      <c r="BG124" s="50"/>
      <c r="BH124" s="50"/>
      <c r="BI124" s="53"/>
      <c r="BJ124" s="50"/>
      <c r="BK124" s="50"/>
      <c r="BL124" s="50"/>
      <c r="BM124" s="50"/>
      <c r="BN124" s="50"/>
      <c r="BO124" s="50"/>
      <c r="BP124" s="50"/>
    </row>
    <row r="125" spans="1:68" ht="12.75" customHeight="1" x14ac:dyDescent="0.2">
      <c r="A125" s="1"/>
      <c r="B125" s="1"/>
      <c r="C125" s="54"/>
      <c r="D125" s="50"/>
      <c r="E125" s="54"/>
      <c r="F125" s="54"/>
      <c r="G125" s="55"/>
      <c r="H125" s="53"/>
      <c r="I125" s="50"/>
      <c r="J125" s="50"/>
      <c r="K125" s="54"/>
      <c r="L125" s="50"/>
      <c r="M125" s="54"/>
      <c r="N125" s="47"/>
      <c r="O125" s="56"/>
      <c r="P125" s="56"/>
      <c r="Q125" s="57"/>
      <c r="R125" s="56"/>
      <c r="S125" s="50"/>
      <c r="T125" s="50"/>
      <c r="U125" s="50"/>
      <c r="V125" s="50"/>
      <c r="W125" s="50"/>
      <c r="X125" s="50"/>
      <c r="Y125" s="50"/>
      <c r="Z125" s="50"/>
      <c r="AA125" s="43"/>
      <c r="AB125" s="43"/>
      <c r="AC125" s="43"/>
      <c r="AD125" s="43"/>
      <c r="AE125" s="43"/>
      <c r="AF125" s="43"/>
      <c r="AG125" s="43"/>
      <c r="AH125" s="43"/>
      <c r="AI125" s="43"/>
      <c r="AJ125" s="43"/>
      <c r="AK125" s="43"/>
      <c r="AL125" s="43"/>
      <c r="AM125" s="43"/>
      <c r="AN125" s="43"/>
      <c r="AO125" s="43"/>
      <c r="AP125" s="58"/>
      <c r="AQ125" s="43"/>
      <c r="AR125" s="43"/>
      <c r="AS125" s="43"/>
      <c r="AT125" s="50"/>
      <c r="AU125" s="50"/>
      <c r="AV125" s="50"/>
      <c r="AW125" s="50"/>
      <c r="AX125" s="50"/>
      <c r="AY125" s="50"/>
      <c r="AZ125" s="50"/>
      <c r="BA125" s="50"/>
      <c r="BB125" s="50"/>
      <c r="BC125" s="50"/>
      <c r="BD125" s="50"/>
      <c r="BE125" s="50"/>
      <c r="BF125" s="50"/>
      <c r="BG125" s="50"/>
      <c r="BH125" s="50"/>
      <c r="BI125" s="53"/>
      <c r="BJ125" s="50"/>
      <c r="BK125" s="50"/>
      <c r="BL125" s="50"/>
      <c r="BM125" s="50"/>
      <c r="BN125" s="50"/>
      <c r="BO125" s="50"/>
      <c r="BP125" s="50"/>
    </row>
    <row r="126" spans="1:68" ht="12.75" customHeight="1" x14ac:dyDescent="0.2">
      <c r="A126" s="1"/>
      <c r="B126" s="1"/>
      <c r="C126" s="54"/>
      <c r="D126" s="50"/>
      <c r="E126" s="54"/>
      <c r="F126" s="54"/>
      <c r="G126" s="55"/>
      <c r="H126" s="53"/>
      <c r="I126" s="50"/>
      <c r="J126" s="50"/>
      <c r="K126" s="54"/>
      <c r="L126" s="50"/>
      <c r="M126" s="54"/>
      <c r="N126" s="47"/>
      <c r="O126" s="56"/>
      <c r="P126" s="56"/>
      <c r="Q126" s="57"/>
      <c r="R126" s="56"/>
      <c r="S126" s="50"/>
      <c r="T126" s="50"/>
      <c r="U126" s="50"/>
      <c r="V126" s="50"/>
      <c r="W126" s="50"/>
      <c r="X126" s="50"/>
      <c r="Y126" s="50"/>
      <c r="Z126" s="50"/>
      <c r="AA126" s="43"/>
      <c r="AB126" s="43"/>
      <c r="AC126" s="43"/>
      <c r="AD126" s="43"/>
      <c r="AE126" s="43"/>
      <c r="AF126" s="43"/>
      <c r="AG126" s="43"/>
      <c r="AH126" s="43"/>
      <c r="AI126" s="43"/>
      <c r="AJ126" s="43"/>
      <c r="AK126" s="43"/>
      <c r="AL126" s="43"/>
      <c r="AM126" s="43"/>
      <c r="AN126" s="43"/>
      <c r="AO126" s="43"/>
      <c r="AP126" s="58"/>
      <c r="AQ126" s="43"/>
      <c r="AR126" s="43"/>
      <c r="AS126" s="43"/>
      <c r="AT126" s="50"/>
      <c r="AU126" s="50"/>
      <c r="AV126" s="50"/>
      <c r="AW126" s="50"/>
      <c r="AX126" s="50"/>
      <c r="AY126" s="50"/>
      <c r="AZ126" s="50"/>
      <c r="BA126" s="50"/>
      <c r="BB126" s="50"/>
      <c r="BC126" s="50"/>
      <c r="BD126" s="50"/>
      <c r="BE126" s="50"/>
      <c r="BF126" s="50"/>
      <c r="BG126" s="50"/>
      <c r="BH126" s="50"/>
      <c r="BI126" s="53"/>
      <c r="BJ126" s="50"/>
      <c r="BK126" s="50"/>
      <c r="BL126" s="50"/>
      <c r="BM126" s="50"/>
      <c r="BN126" s="50"/>
      <c r="BO126" s="50"/>
      <c r="BP126" s="50"/>
    </row>
    <row r="127" spans="1:68" ht="12.75" customHeight="1" x14ac:dyDescent="0.2">
      <c r="A127" s="1"/>
      <c r="B127" s="1"/>
      <c r="C127" s="54"/>
      <c r="D127" s="50"/>
      <c r="E127" s="54"/>
      <c r="F127" s="54"/>
      <c r="G127" s="55"/>
      <c r="H127" s="53"/>
      <c r="I127" s="50"/>
      <c r="J127" s="50"/>
      <c r="K127" s="54"/>
      <c r="L127" s="50"/>
      <c r="M127" s="54"/>
      <c r="N127" s="47"/>
      <c r="O127" s="56"/>
      <c r="P127" s="56"/>
      <c r="Q127" s="57"/>
      <c r="R127" s="56"/>
      <c r="S127" s="50"/>
      <c r="T127" s="50"/>
      <c r="U127" s="50"/>
      <c r="V127" s="50"/>
      <c r="W127" s="50"/>
      <c r="X127" s="50"/>
      <c r="Y127" s="50"/>
      <c r="Z127" s="50"/>
      <c r="AA127" s="43"/>
      <c r="AB127" s="43"/>
      <c r="AC127" s="43"/>
      <c r="AD127" s="43"/>
      <c r="AE127" s="43"/>
      <c r="AF127" s="43"/>
      <c r="AG127" s="43"/>
      <c r="AH127" s="43"/>
      <c r="AI127" s="43"/>
      <c r="AJ127" s="43"/>
      <c r="AK127" s="43"/>
      <c r="AL127" s="43"/>
      <c r="AM127" s="43"/>
      <c r="AN127" s="43"/>
      <c r="AO127" s="43"/>
      <c r="AP127" s="58"/>
      <c r="AQ127" s="43"/>
      <c r="AR127" s="43"/>
      <c r="AS127" s="43"/>
      <c r="AT127" s="50"/>
      <c r="AU127" s="50"/>
      <c r="AV127" s="50"/>
      <c r="AW127" s="50"/>
      <c r="AX127" s="50"/>
      <c r="AY127" s="50"/>
      <c r="AZ127" s="50"/>
      <c r="BA127" s="50"/>
      <c r="BB127" s="50"/>
      <c r="BC127" s="50"/>
      <c r="BD127" s="50"/>
      <c r="BE127" s="50"/>
      <c r="BF127" s="50"/>
      <c r="BG127" s="50"/>
      <c r="BH127" s="50"/>
      <c r="BI127" s="53"/>
      <c r="BJ127" s="50"/>
      <c r="BK127" s="50"/>
      <c r="BL127" s="50"/>
      <c r="BM127" s="50"/>
      <c r="BN127" s="50"/>
      <c r="BO127" s="50"/>
      <c r="BP127" s="50"/>
    </row>
    <row r="128" spans="1:68" ht="12.75" customHeight="1" x14ac:dyDescent="0.2">
      <c r="A128" s="1"/>
      <c r="B128" s="1"/>
      <c r="C128" s="54"/>
      <c r="D128" s="50"/>
      <c r="E128" s="54"/>
      <c r="F128" s="54"/>
      <c r="G128" s="55"/>
      <c r="H128" s="53"/>
      <c r="I128" s="50"/>
      <c r="J128" s="50"/>
      <c r="K128" s="54"/>
      <c r="L128" s="50"/>
      <c r="M128" s="54"/>
      <c r="N128" s="47"/>
      <c r="O128" s="56"/>
      <c r="P128" s="56"/>
      <c r="Q128" s="57"/>
      <c r="R128" s="56"/>
      <c r="S128" s="50"/>
      <c r="T128" s="50"/>
      <c r="U128" s="50"/>
      <c r="V128" s="50"/>
      <c r="W128" s="50"/>
      <c r="X128" s="50"/>
      <c r="Y128" s="50"/>
      <c r="Z128" s="50"/>
      <c r="AA128" s="43"/>
      <c r="AB128" s="43"/>
      <c r="AC128" s="43"/>
      <c r="AD128" s="43"/>
      <c r="AE128" s="43"/>
      <c r="AF128" s="43"/>
      <c r="AG128" s="43"/>
      <c r="AH128" s="43"/>
      <c r="AI128" s="43"/>
      <c r="AJ128" s="43"/>
      <c r="AK128" s="43"/>
      <c r="AL128" s="43"/>
      <c r="AM128" s="43"/>
      <c r="AN128" s="43"/>
      <c r="AO128" s="43"/>
      <c r="AP128" s="58"/>
      <c r="AQ128" s="43"/>
      <c r="AR128" s="43"/>
      <c r="AS128" s="43"/>
      <c r="AT128" s="50"/>
      <c r="AU128" s="50"/>
      <c r="AV128" s="50"/>
      <c r="AW128" s="50"/>
      <c r="AX128" s="50"/>
      <c r="AY128" s="50"/>
      <c r="AZ128" s="50"/>
      <c r="BA128" s="50"/>
      <c r="BB128" s="50"/>
      <c r="BC128" s="50"/>
      <c r="BD128" s="50"/>
      <c r="BE128" s="50"/>
      <c r="BF128" s="50"/>
      <c r="BG128" s="50"/>
      <c r="BH128" s="50"/>
      <c r="BI128" s="53"/>
      <c r="BJ128" s="50"/>
      <c r="BK128" s="50"/>
      <c r="BL128" s="50"/>
      <c r="BM128" s="50"/>
      <c r="BN128" s="50"/>
      <c r="BO128" s="50"/>
      <c r="BP128" s="50"/>
    </row>
    <row r="129" spans="1:68" ht="12.75" customHeight="1" x14ac:dyDescent="0.2">
      <c r="A129" s="1"/>
      <c r="B129" s="1"/>
      <c r="C129" s="54"/>
      <c r="D129" s="50"/>
      <c r="E129" s="54"/>
      <c r="F129" s="54"/>
      <c r="G129" s="55"/>
      <c r="H129" s="53"/>
      <c r="I129" s="50"/>
      <c r="J129" s="50"/>
      <c r="K129" s="54"/>
      <c r="L129" s="50"/>
      <c r="M129" s="54"/>
      <c r="N129" s="47"/>
      <c r="O129" s="56"/>
      <c r="P129" s="56"/>
      <c r="Q129" s="57"/>
      <c r="R129" s="56"/>
      <c r="S129" s="50"/>
      <c r="T129" s="50"/>
      <c r="U129" s="50"/>
      <c r="V129" s="50"/>
      <c r="W129" s="50"/>
      <c r="X129" s="50"/>
      <c r="Y129" s="50"/>
      <c r="Z129" s="50"/>
      <c r="AA129" s="43"/>
      <c r="AB129" s="43"/>
      <c r="AC129" s="43"/>
      <c r="AD129" s="43"/>
      <c r="AE129" s="43"/>
      <c r="AF129" s="43"/>
      <c r="AG129" s="43"/>
      <c r="AH129" s="43"/>
      <c r="AI129" s="43"/>
      <c r="AJ129" s="43"/>
      <c r="AK129" s="43"/>
      <c r="AL129" s="43"/>
      <c r="AM129" s="43"/>
      <c r="AN129" s="43"/>
      <c r="AO129" s="43"/>
      <c r="AP129" s="58"/>
      <c r="AQ129" s="43"/>
      <c r="AR129" s="43"/>
      <c r="AS129" s="43"/>
      <c r="AT129" s="50"/>
      <c r="AU129" s="50"/>
      <c r="AV129" s="50"/>
      <c r="AW129" s="50"/>
      <c r="AX129" s="50"/>
      <c r="AY129" s="50"/>
      <c r="AZ129" s="50"/>
      <c r="BA129" s="50"/>
      <c r="BB129" s="50"/>
      <c r="BC129" s="50"/>
      <c r="BD129" s="50"/>
      <c r="BE129" s="50"/>
      <c r="BF129" s="50"/>
      <c r="BG129" s="50"/>
      <c r="BH129" s="50"/>
      <c r="BI129" s="53"/>
      <c r="BJ129" s="50"/>
      <c r="BK129" s="50"/>
      <c r="BL129" s="50"/>
      <c r="BM129" s="50"/>
      <c r="BN129" s="50"/>
      <c r="BO129" s="50"/>
      <c r="BP129" s="50"/>
    </row>
    <row r="130" spans="1:68" ht="12.75" customHeight="1" x14ac:dyDescent="0.2">
      <c r="A130" s="1"/>
      <c r="B130" s="1"/>
      <c r="C130" s="54"/>
      <c r="D130" s="50"/>
      <c r="E130" s="54"/>
      <c r="F130" s="54"/>
      <c r="G130" s="55"/>
      <c r="H130" s="53"/>
      <c r="I130" s="50"/>
      <c r="J130" s="50"/>
      <c r="K130" s="54"/>
      <c r="L130" s="50"/>
      <c r="M130" s="54"/>
      <c r="N130" s="47"/>
      <c r="O130" s="56"/>
      <c r="P130" s="56"/>
      <c r="Q130" s="57"/>
      <c r="R130" s="56"/>
      <c r="S130" s="50"/>
      <c r="T130" s="50"/>
      <c r="U130" s="50"/>
      <c r="V130" s="50"/>
      <c r="W130" s="50"/>
      <c r="X130" s="50"/>
      <c r="Y130" s="50"/>
      <c r="Z130" s="50"/>
      <c r="AA130" s="43"/>
      <c r="AB130" s="43"/>
      <c r="AC130" s="43"/>
      <c r="AD130" s="43"/>
      <c r="AE130" s="43"/>
      <c r="AF130" s="43"/>
      <c r="AG130" s="43"/>
      <c r="AH130" s="43"/>
      <c r="AI130" s="43"/>
      <c r="AJ130" s="43"/>
      <c r="AK130" s="43"/>
      <c r="AL130" s="43"/>
      <c r="AM130" s="43"/>
      <c r="AN130" s="43"/>
      <c r="AO130" s="43"/>
      <c r="AP130" s="58"/>
      <c r="AQ130" s="43"/>
      <c r="AR130" s="43"/>
      <c r="AS130" s="43"/>
      <c r="AT130" s="50"/>
      <c r="AU130" s="50"/>
      <c r="AV130" s="50"/>
      <c r="AW130" s="50"/>
      <c r="AX130" s="50"/>
      <c r="AY130" s="50"/>
      <c r="AZ130" s="50"/>
      <c r="BA130" s="50"/>
      <c r="BB130" s="50"/>
      <c r="BC130" s="50"/>
      <c r="BD130" s="50"/>
      <c r="BE130" s="50"/>
      <c r="BF130" s="50"/>
      <c r="BG130" s="50"/>
      <c r="BH130" s="50"/>
      <c r="BI130" s="53"/>
      <c r="BJ130" s="50"/>
      <c r="BK130" s="50"/>
      <c r="BL130" s="50"/>
      <c r="BM130" s="50"/>
      <c r="BN130" s="50"/>
      <c r="BO130" s="50"/>
      <c r="BP130" s="50"/>
    </row>
    <row r="131" spans="1:68" ht="12.75" customHeight="1" x14ac:dyDescent="0.2">
      <c r="A131" s="1"/>
      <c r="B131" s="1"/>
      <c r="C131" s="54"/>
      <c r="D131" s="50"/>
      <c r="E131" s="54"/>
      <c r="F131" s="54"/>
      <c r="G131" s="55"/>
      <c r="H131" s="53"/>
      <c r="I131" s="50"/>
      <c r="J131" s="50"/>
      <c r="K131" s="54"/>
      <c r="L131" s="50"/>
      <c r="M131" s="54"/>
      <c r="N131" s="47"/>
      <c r="O131" s="56"/>
      <c r="P131" s="56"/>
      <c r="Q131" s="57"/>
      <c r="R131" s="56"/>
      <c r="S131" s="50"/>
      <c r="T131" s="50"/>
      <c r="U131" s="50"/>
      <c r="V131" s="50"/>
      <c r="W131" s="50"/>
      <c r="X131" s="50"/>
      <c r="Y131" s="50"/>
      <c r="Z131" s="50"/>
      <c r="AA131" s="43"/>
      <c r="AB131" s="43"/>
      <c r="AC131" s="43"/>
      <c r="AD131" s="43"/>
      <c r="AE131" s="43"/>
      <c r="AF131" s="43"/>
      <c r="AG131" s="43"/>
      <c r="AH131" s="43"/>
      <c r="AI131" s="43"/>
      <c r="AJ131" s="43"/>
      <c r="AK131" s="43"/>
      <c r="AL131" s="43"/>
      <c r="AM131" s="43"/>
      <c r="AN131" s="43"/>
      <c r="AO131" s="43"/>
      <c r="AP131" s="58"/>
      <c r="AQ131" s="43"/>
      <c r="AR131" s="43"/>
      <c r="AS131" s="43"/>
      <c r="AT131" s="50"/>
      <c r="AU131" s="50"/>
      <c r="AV131" s="50"/>
      <c r="AW131" s="50"/>
      <c r="AX131" s="50"/>
      <c r="AY131" s="50"/>
      <c r="AZ131" s="50"/>
      <c r="BA131" s="50"/>
      <c r="BB131" s="50"/>
      <c r="BC131" s="50"/>
      <c r="BD131" s="50"/>
      <c r="BE131" s="50"/>
      <c r="BF131" s="50"/>
      <c r="BG131" s="50"/>
      <c r="BH131" s="50"/>
      <c r="BI131" s="53"/>
      <c r="BJ131" s="50"/>
      <c r="BK131" s="50"/>
      <c r="BL131" s="50"/>
      <c r="BM131" s="50"/>
      <c r="BN131" s="50"/>
      <c r="BO131" s="50"/>
      <c r="BP131" s="50"/>
    </row>
    <row r="132" spans="1:68" ht="12.75" customHeight="1" x14ac:dyDescent="0.2">
      <c r="A132" s="1"/>
      <c r="B132" s="1"/>
      <c r="C132" s="54"/>
      <c r="D132" s="50"/>
      <c r="E132" s="54"/>
      <c r="F132" s="54"/>
      <c r="G132" s="55"/>
      <c r="H132" s="53"/>
      <c r="I132" s="50"/>
      <c r="J132" s="50"/>
      <c r="K132" s="54"/>
      <c r="L132" s="50"/>
      <c r="M132" s="54"/>
      <c r="N132" s="47"/>
      <c r="O132" s="56"/>
      <c r="P132" s="56"/>
      <c r="Q132" s="57"/>
      <c r="R132" s="56"/>
      <c r="S132" s="50"/>
      <c r="T132" s="50"/>
      <c r="U132" s="50"/>
      <c r="V132" s="50"/>
      <c r="W132" s="50"/>
      <c r="X132" s="50"/>
      <c r="Y132" s="50"/>
      <c r="Z132" s="50"/>
      <c r="AA132" s="43"/>
      <c r="AB132" s="43"/>
      <c r="AC132" s="43"/>
      <c r="AD132" s="43"/>
      <c r="AE132" s="43"/>
      <c r="AF132" s="43"/>
      <c r="AG132" s="43"/>
      <c r="AH132" s="43"/>
      <c r="AI132" s="43"/>
      <c r="AJ132" s="43"/>
      <c r="AK132" s="43"/>
      <c r="AL132" s="43"/>
      <c r="AM132" s="43"/>
      <c r="AN132" s="43"/>
      <c r="AO132" s="43"/>
      <c r="AP132" s="58"/>
      <c r="AQ132" s="43"/>
      <c r="AR132" s="43"/>
      <c r="AS132" s="43"/>
      <c r="AT132" s="50"/>
      <c r="AU132" s="50"/>
      <c r="AV132" s="50"/>
      <c r="AW132" s="50"/>
      <c r="AX132" s="50"/>
      <c r="AY132" s="50"/>
      <c r="AZ132" s="50"/>
      <c r="BA132" s="50"/>
      <c r="BB132" s="50"/>
      <c r="BC132" s="50"/>
      <c r="BD132" s="50"/>
      <c r="BE132" s="50"/>
      <c r="BF132" s="50"/>
      <c r="BG132" s="50"/>
      <c r="BH132" s="50"/>
      <c r="BI132" s="53"/>
      <c r="BJ132" s="50"/>
      <c r="BK132" s="50"/>
      <c r="BL132" s="50"/>
      <c r="BM132" s="50"/>
      <c r="BN132" s="50"/>
      <c r="BO132" s="50"/>
      <c r="BP132" s="50"/>
    </row>
    <row r="133" spans="1:68" ht="12.75" customHeight="1" x14ac:dyDescent="0.2">
      <c r="A133" s="1"/>
      <c r="B133" s="1"/>
      <c r="C133" s="54"/>
      <c r="D133" s="50"/>
      <c r="E133" s="54"/>
      <c r="F133" s="54"/>
      <c r="G133" s="55"/>
      <c r="H133" s="53"/>
      <c r="I133" s="50"/>
      <c r="J133" s="50"/>
      <c r="K133" s="54"/>
      <c r="L133" s="50"/>
      <c r="M133" s="54"/>
      <c r="N133" s="47"/>
      <c r="O133" s="56"/>
      <c r="P133" s="56"/>
      <c r="Q133" s="57"/>
      <c r="R133" s="56"/>
      <c r="S133" s="50"/>
      <c r="T133" s="50"/>
      <c r="U133" s="50"/>
      <c r="V133" s="50"/>
      <c r="W133" s="50"/>
      <c r="X133" s="50"/>
      <c r="Y133" s="50"/>
      <c r="Z133" s="50"/>
      <c r="AA133" s="43"/>
      <c r="AB133" s="43"/>
      <c r="AC133" s="43"/>
      <c r="AD133" s="43"/>
      <c r="AE133" s="43"/>
      <c r="AF133" s="43"/>
      <c r="AG133" s="43"/>
      <c r="AH133" s="43"/>
      <c r="AI133" s="43"/>
      <c r="AJ133" s="43"/>
      <c r="AK133" s="43"/>
      <c r="AL133" s="43"/>
      <c r="AM133" s="43"/>
      <c r="AN133" s="43"/>
      <c r="AO133" s="43"/>
      <c r="AP133" s="58"/>
      <c r="AQ133" s="43"/>
      <c r="AR133" s="43"/>
      <c r="AS133" s="43"/>
      <c r="AT133" s="50"/>
      <c r="AU133" s="50"/>
      <c r="AV133" s="50"/>
      <c r="AW133" s="50"/>
      <c r="AX133" s="50"/>
      <c r="AY133" s="50"/>
      <c r="AZ133" s="50"/>
      <c r="BA133" s="50"/>
      <c r="BB133" s="50"/>
      <c r="BC133" s="50"/>
      <c r="BD133" s="50"/>
      <c r="BE133" s="50"/>
      <c r="BF133" s="50"/>
      <c r="BG133" s="50"/>
      <c r="BH133" s="50"/>
      <c r="BI133" s="53"/>
      <c r="BJ133" s="50"/>
      <c r="BK133" s="50"/>
      <c r="BL133" s="50"/>
      <c r="BM133" s="50"/>
      <c r="BN133" s="50"/>
      <c r="BO133" s="50"/>
      <c r="BP133" s="50"/>
    </row>
    <row r="134" spans="1:68" ht="12.75" customHeight="1" x14ac:dyDescent="0.2">
      <c r="A134" s="1"/>
      <c r="B134" s="1"/>
      <c r="C134" s="54"/>
      <c r="D134" s="50"/>
      <c r="E134" s="54"/>
      <c r="F134" s="54"/>
      <c r="G134" s="55"/>
      <c r="H134" s="53"/>
      <c r="I134" s="50"/>
      <c r="J134" s="50"/>
      <c r="K134" s="54"/>
      <c r="L134" s="50"/>
      <c r="M134" s="54"/>
      <c r="N134" s="47"/>
      <c r="O134" s="56"/>
      <c r="P134" s="56"/>
      <c r="Q134" s="57"/>
      <c r="R134" s="56"/>
      <c r="S134" s="50"/>
      <c r="T134" s="50"/>
      <c r="U134" s="50"/>
      <c r="V134" s="50"/>
      <c r="W134" s="50"/>
      <c r="X134" s="50"/>
      <c r="Y134" s="50"/>
      <c r="Z134" s="50"/>
      <c r="AA134" s="43"/>
      <c r="AB134" s="43"/>
      <c r="AC134" s="43"/>
      <c r="AD134" s="43"/>
      <c r="AE134" s="43"/>
      <c r="AF134" s="43"/>
      <c r="AG134" s="43"/>
      <c r="AH134" s="43"/>
      <c r="AI134" s="43"/>
      <c r="AJ134" s="43"/>
      <c r="AK134" s="43"/>
      <c r="AL134" s="43"/>
      <c r="AM134" s="43"/>
      <c r="AN134" s="43"/>
      <c r="AO134" s="43"/>
      <c r="AP134" s="58"/>
      <c r="AQ134" s="43"/>
      <c r="AR134" s="43"/>
      <c r="AS134" s="43"/>
      <c r="AT134" s="50"/>
      <c r="AU134" s="50"/>
      <c r="AV134" s="50"/>
      <c r="AW134" s="50"/>
      <c r="AX134" s="50"/>
      <c r="AY134" s="50"/>
      <c r="AZ134" s="50"/>
      <c r="BA134" s="50"/>
      <c r="BB134" s="50"/>
      <c r="BC134" s="50"/>
      <c r="BD134" s="50"/>
      <c r="BE134" s="50"/>
      <c r="BF134" s="50"/>
      <c r="BG134" s="50"/>
      <c r="BH134" s="50"/>
      <c r="BI134" s="53"/>
      <c r="BJ134" s="50"/>
      <c r="BK134" s="50"/>
      <c r="BL134" s="50"/>
      <c r="BM134" s="50"/>
      <c r="BN134" s="50"/>
      <c r="BO134" s="50"/>
      <c r="BP134" s="50"/>
    </row>
    <row r="135" spans="1:68" ht="12.75" customHeight="1" x14ac:dyDescent="0.2">
      <c r="A135" s="1"/>
      <c r="B135" s="1"/>
      <c r="C135" s="54"/>
      <c r="D135" s="50"/>
      <c r="E135" s="54"/>
      <c r="F135" s="54"/>
      <c r="G135" s="55"/>
      <c r="H135" s="53"/>
      <c r="I135" s="50"/>
      <c r="J135" s="50"/>
      <c r="K135" s="54"/>
      <c r="L135" s="50"/>
      <c r="M135" s="54"/>
      <c r="N135" s="47"/>
      <c r="O135" s="56"/>
      <c r="P135" s="56"/>
      <c r="Q135" s="57"/>
      <c r="R135" s="56"/>
      <c r="S135" s="50"/>
      <c r="T135" s="50"/>
      <c r="U135" s="50"/>
      <c r="V135" s="50"/>
      <c r="W135" s="50"/>
      <c r="X135" s="50"/>
      <c r="Y135" s="50"/>
      <c r="Z135" s="50"/>
      <c r="AA135" s="43"/>
      <c r="AB135" s="43"/>
      <c r="AC135" s="43"/>
      <c r="AD135" s="43"/>
      <c r="AE135" s="43"/>
      <c r="AF135" s="43"/>
      <c r="AG135" s="43"/>
      <c r="AH135" s="43"/>
      <c r="AI135" s="43"/>
      <c r="AJ135" s="43"/>
      <c r="AK135" s="43"/>
      <c r="AL135" s="43"/>
      <c r="AM135" s="43"/>
      <c r="AN135" s="43"/>
      <c r="AO135" s="43"/>
      <c r="AP135" s="58"/>
      <c r="AQ135" s="43"/>
      <c r="AR135" s="43"/>
      <c r="AS135" s="43"/>
      <c r="AT135" s="50"/>
      <c r="AU135" s="50"/>
      <c r="AV135" s="50"/>
      <c r="AW135" s="50"/>
      <c r="AX135" s="50"/>
      <c r="AY135" s="50"/>
      <c r="AZ135" s="50"/>
      <c r="BA135" s="50"/>
      <c r="BB135" s="50"/>
      <c r="BC135" s="50"/>
      <c r="BD135" s="50"/>
      <c r="BE135" s="50"/>
      <c r="BF135" s="50"/>
      <c r="BG135" s="50"/>
      <c r="BH135" s="50"/>
      <c r="BI135" s="53"/>
      <c r="BJ135" s="50"/>
      <c r="BK135" s="50"/>
      <c r="BL135" s="50"/>
      <c r="BM135" s="50"/>
      <c r="BN135" s="50"/>
      <c r="BO135" s="50"/>
      <c r="BP135" s="50"/>
    </row>
    <row r="136" spans="1:68" ht="12.75" customHeight="1" x14ac:dyDescent="0.2">
      <c r="A136" s="1"/>
      <c r="B136" s="1"/>
      <c r="C136" s="54"/>
      <c r="D136" s="50"/>
      <c r="E136" s="54"/>
      <c r="F136" s="54"/>
      <c r="G136" s="55"/>
      <c r="H136" s="53"/>
      <c r="I136" s="50"/>
      <c r="J136" s="50"/>
      <c r="K136" s="54"/>
      <c r="L136" s="50"/>
      <c r="M136" s="54"/>
      <c r="N136" s="47"/>
      <c r="O136" s="56"/>
      <c r="P136" s="56"/>
      <c r="Q136" s="57"/>
      <c r="R136" s="56"/>
      <c r="S136" s="50"/>
      <c r="T136" s="50"/>
      <c r="U136" s="50"/>
      <c r="V136" s="50"/>
      <c r="W136" s="50"/>
      <c r="X136" s="50"/>
      <c r="Y136" s="50"/>
      <c r="Z136" s="50"/>
      <c r="AA136" s="43"/>
      <c r="AB136" s="43"/>
      <c r="AC136" s="43"/>
      <c r="AD136" s="43"/>
      <c r="AE136" s="43"/>
      <c r="AF136" s="43"/>
      <c r="AG136" s="43"/>
      <c r="AH136" s="43"/>
      <c r="AI136" s="43"/>
      <c r="AJ136" s="43"/>
      <c r="AK136" s="43"/>
      <c r="AL136" s="43"/>
      <c r="AM136" s="43"/>
      <c r="AN136" s="43"/>
      <c r="AO136" s="43"/>
      <c r="AP136" s="58"/>
      <c r="AQ136" s="43"/>
      <c r="AR136" s="43"/>
      <c r="AS136" s="43"/>
      <c r="AT136" s="50"/>
      <c r="AU136" s="50"/>
      <c r="AV136" s="50"/>
      <c r="AW136" s="50"/>
      <c r="AX136" s="50"/>
      <c r="AY136" s="50"/>
      <c r="AZ136" s="50"/>
      <c r="BA136" s="50"/>
      <c r="BB136" s="50"/>
      <c r="BC136" s="50"/>
      <c r="BD136" s="50"/>
      <c r="BE136" s="50"/>
      <c r="BF136" s="50"/>
      <c r="BG136" s="50"/>
      <c r="BH136" s="50"/>
      <c r="BI136" s="53"/>
      <c r="BJ136" s="50"/>
      <c r="BK136" s="50"/>
      <c r="BL136" s="50"/>
      <c r="BM136" s="50"/>
      <c r="BN136" s="50"/>
      <c r="BO136" s="50"/>
      <c r="BP136" s="50"/>
    </row>
    <row r="137" spans="1:68" ht="12.75" customHeight="1" x14ac:dyDescent="0.2">
      <c r="A137" s="1"/>
      <c r="B137" s="1"/>
      <c r="C137" s="54"/>
      <c r="D137" s="50"/>
      <c r="E137" s="54"/>
      <c r="F137" s="54"/>
      <c r="G137" s="55"/>
      <c r="H137" s="53"/>
      <c r="I137" s="50"/>
      <c r="J137" s="50"/>
      <c r="K137" s="54"/>
      <c r="L137" s="50"/>
      <c r="M137" s="54"/>
      <c r="N137" s="47"/>
      <c r="O137" s="56"/>
      <c r="P137" s="56"/>
      <c r="Q137" s="57"/>
      <c r="R137" s="56"/>
      <c r="S137" s="50"/>
      <c r="T137" s="50"/>
      <c r="U137" s="50"/>
      <c r="V137" s="50"/>
      <c r="W137" s="50"/>
      <c r="X137" s="50"/>
      <c r="Y137" s="50"/>
      <c r="Z137" s="50"/>
      <c r="AA137" s="43"/>
      <c r="AB137" s="43"/>
      <c r="AC137" s="43"/>
      <c r="AD137" s="43"/>
      <c r="AE137" s="43"/>
      <c r="AF137" s="43"/>
      <c r="AG137" s="43"/>
      <c r="AH137" s="43"/>
      <c r="AI137" s="43"/>
      <c r="AJ137" s="43"/>
      <c r="AK137" s="43"/>
      <c r="AL137" s="43"/>
      <c r="AM137" s="43"/>
      <c r="AN137" s="43"/>
      <c r="AO137" s="43"/>
      <c r="AP137" s="58"/>
      <c r="AQ137" s="43"/>
      <c r="AR137" s="43"/>
      <c r="AS137" s="43"/>
      <c r="AT137" s="50"/>
      <c r="AU137" s="50"/>
      <c r="AV137" s="50"/>
      <c r="AW137" s="50"/>
      <c r="AX137" s="50"/>
      <c r="AY137" s="50"/>
      <c r="AZ137" s="50"/>
      <c r="BA137" s="50"/>
      <c r="BB137" s="50"/>
      <c r="BC137" s="50"/>
      <c r="BD137" s="50"/>
      <c r="BE137" s="50"/>
      <c r="BF137" s="50"/>
      <c r="BG137" s="50"/>
      <c r="BH137" s="50"/>
      <c r="BI137" s="53"/>
      <c r="BJ137" s="50"/>
      <c r="BK137" s="50"/>
      <c r="BL137" s="50"/>
      <c r="BM137" s="50"/>
      <c r="BN137" s="50"/>
      <c r="BO137" s="50"/>
      <c r="BP137" s="50"/>
    </row>
    <row r="138" spans="1:68" ht="12.75" customHeight="1" x14ac:dyDescent="0.2">
      <c r="A138" s="1"/>
      <c r="B138" s="1"/>
      <c r="C138" s="54"/>
      <c r="D138" s="50"/>
      <c r="E138" s="54"/>
      <c r="F138" s="54"/>
      <c r="G138" s="55"/>
      <c r="H138" s="53"/>
      <c r="I138" s="50"/>
      <c r="J138" s="50"/>
      <c r="K138" s="54"/>
      <c r="L138" s="50"/>
      <c r="M138" s="54"/>
      <c r="N138" s="47"/>
      <c r="O138" s="56"/>
      <c r="P138" s="56"/>
      <c r="Q138" s="57"/>
      <c r="R138" s="56"/>
      <c r="S138" s="50"/>
      <c r="T138" s="50"/>
      <c r="U138" s="50"/>
      <c r="V138" s="50"/>
      <c r="W138" s="50"/>
      <c r="X138" s="50"/>
      <c r="Y138" s="50"/>
      <c r="Z138" s="50"/>
      <c r="AA138" s="43"/>
      <c r="AB138" s="43"/>
      <c r="AC138" s="43"/>
      <c r="AD138" s="43"/>
      <c r="AE138" s="43"/>
      <c r="AF138" s="43"/>
      <c r="AG138" s="43"/>
      <c r="AH138" s="43"/>
      <c r="AI138" s="43"/>
      <c r="AJ138" s="43"/>
      <c r="AK138" s="43"/>
      <c r="AL138" s="43"/>
      <c r="AM138" s="43"/>
      <c r="AN138" s="43"/>
      <c r="AO138" s="43"/>
      <c r="AP138" s="58"/>
      <c r="AQ138" s="43"/>
      <c r="AR138" s="43"/>
      <c r="AS138" s="43"/>
      <c r="AT138" s="50"/>
      <c r="AU138" s="50"/>
      <c r="AV138" s="50"/>
      <c r="AW138" s="50"/>
      <c r="AX138" s="50"/>
      <c r="AY138" s="50"/>
      <c r="AZ138" s="50"/>
      <c r="BA138" s="50"/>
      <c r="BB138" s="50"/>
      <c r="BC138" s="50"/>
      <c r="BD138" s="50"/>
      <c r="BE138" s="50"/>
      <c r="BF138" s="50"/>
      <c r="BG138" s="50"/>
      <c r="BH138" s="50"/>
      <c r="BI138" s="53"/>
      <c r="BJ138" s="50"/>
      <c r="BK138" s="50"/>
      <c r="BL138" s="50"/>
      <c r="BM138" s="50"/>
      <c r="BN138" s="50"/>
      <c r="BO138" s="50"/>
      <c r="BP138" s="50"/>
    </row>
    <row r="139" spans="1:68" ht="12.75" customHeight="1" x14ac:dyDescent="0.2">
      <c r="A139" s="1"/>
      <c r="B139" s="1"/>
      <c r="C139" s="54"/>
      <c r="D139" s="50"/>
      <c r="E139" s="54"/>
      <c r="F139" s="54"/>
      <c r="G139" s="55"/>
      <c r="H139" s="53"/>
      <c r="I139" s="50"/>
      <c r="J139" s="50"/>
      <c r="K139" s="54"/>
      <c r="L139" s="50"/>
      <c r="M139" s="54"/>
      <c r="N139" s="47"/>
      <c r="O139" s="56"/>
      <c r="P139" s="56"/>
      <c r="Q139" s="57"/>
      <c r="R139" s="56"/>
      <c r="S139" s="50"/>
      <c r="T139" s="50"/>
      <c r="U139" s="50"/>
      <c r="V139" s="50"/>
      <c r="W139" s="50"/>
      <c r="X139" s="50"/>
      <c r="Y139" s="50"/>
      <c r="Z139" s="50"/>
      <c r="AA139" s="43"/>
      <c r="AB139" s="43"/>
      <c r="AC139" s="43"/>
      <c r="AD139" s="43"/>
      <c r="AE139" s="43"/>
      <c r="AF139" s="43"/>
      <c r="AG139" s="43"/>
      <c r="AH139" s="43"/>
      <c r="AI139" s="43"/>
      <c r="AJ139" s="43"/>
      <c r="AK139" s="43"/>
      <c r="AL139" s="43"/>
      <c r="AM139" s="43"/>
      <c r="AN139" s="43"/>
      <c r="AO139" s="43"/>
      <c r="AP139" s="58"/>
      <c r="AQ139" s="43"/>
      <c r="AR139" s="43"/>
      <c r="AS139" s="43"/>
      <c r="AT139" s="50"/>
      <c r="AU139" s="50"/>
      <c r="AV139" s="50"/>
      <c r="AW139" s="50"/>
      <c r="AX139" s="50"/>
      <c r="AY139" s="50"/>
      <c r="AZ139" s="50"/>
      <c r="BA139" s="50"/>
      <c r="BB139" s="50"/>
      <c r="BC139" s="50"/>
      <c r="BD139" s="50"/>
      <c r="BE139" s="50"/>
      <c r="BF139" s="50"/>
      <c r="BG139" s="50"/>
      <c r="BH139" s="50"/>
      <c r="BI139" s="53"/>
      <c r="BJ139" s="50"/>
      <c r="BK139" s="50"/>
      <c r="BL139" s="50"/>
      <c r="BM139" s="50"/>
      <c r="BN139" s="50"/>
      <c r="BO139" s="50"/>
      <c r="BP139" s="50"/>
    </row>
    <row r="140" spans="1:68" ht="12.75" customHeight="1" x14ac:dyDescent="0.2">
      <c r="A140" s="1"/>
      <c r="B140" s="1"/>
      <c r="C140" s="54"/>
      <c r="D140" s="50"/>
      <c r="E140" s="54"/>
      <c r="F140" s="54"/>
      <c r="G140" s="55"/>
      <c r="H140" s="53"/>
      <c r="I140" s="50"/>
      <c r="J140" s="50"/>
      <c r="K140" s="54"/>
      <c r="L140" s="50"/>
      <c r="M140" s="54"/>
      <c r="N140" s="47"/>
      <c r="O140" s="56"/>
      <c r="P140" s="56"/>
      <c r="Q140" s="57"/>
      <c r="R140" s="56"/>
      <c r="S140" s="50"/>
      <c r="T140" s="50"/>
      <c r="U140" s="50"/>
      <c r="V140" s="50"/>
      <c r="W140" s="50"/>
      <c r="X140" s="50"/>
      <c r="Y140" s="50"/>
      <c r="Z140" s="50"/>
      <c r="AA140" s="43"/>
      <c r="AB140" s="43"/>
      <c r="AC140" s="43"/>
      <c r="AD140" s="43"/>
      <c r="AE140" s="43"/>
      <c r="AF140" s="43"/>
      <c r="AG140" s="43"/>
      <c r="AH140" s="43"/>
      <c r="AI140" s="43"/>
      <c r="AJ140" s="43"/>
      <c r="AK140" s="43"/>
      <c r="AL140" s="43"/>
      <c r="AM140" s="43"/>
      <c r="AN140" s="43"/>
      <c r="AO140" s="43"/>
      <c r="AP140" s="58"/>
      <c r="AQ140" s="43"/>
      <c r="AR140" s="43"/>
      <c r="AS140" s="43"/>
      <c r="AT140" s="50"/>
      <c r="AU140" s="50"/>
      <c r="AV140" s="50"/>
      <c r="AW140" s="50"/>
      <c r="AX140" s="50"/>
      <c r="AY140" s="50"/>
      <c r="AZ140" s="50"/>
      <c r="BA140" s="50"/>
      <c r="BB140" s="50"/>
      <c r="BC140" s="50"/>
      <c r="BD140" s="50"/>
      <c r="BE140" s="50"/>
      <c r="BF140" s="50"/>
      <c r="BG140" s="50"/>
      <c r="BH140" s="50"/>
      <c r="BI140" s="53"/>
      <c r="BJ140" s="50"/>
      <c r="BK140" s="50"/>
      <c r="BL140" s="50"/>
      <c r="BM140" s="50"/>
      <c r="BN140" s="50"/>
      <c r="BO140" s="50"/>
      <c r="BP140" s="50"/>
    </row>
    <row r="141" spans="1:68" ht="12.75" customHeight="1" x14ac:dyDescent="0.2">
      <c r="A141" s="1"/>
      <c r="B141" s="1"/>
      <c r="C141" s="54"/>
      <c r="D141" s="50"/>
      <c r="E141" s="54"/>
      <c r="F141" s="54"/>
      <c r="G141" s="55"/>
      <c r="H141" s="53"/>
      <c r="I141" s="50"/>
      <c r="J141" s="50"/>
      <c r="K141" s="54"/>
      <c r="L141" s="50"/>
      <c r="M141" s="54"/>
      <c r="N141" s="47"/>
      <c r="O141" s="56"/>
      <c r="P141" s="56"/>
      <c r="Q141" s="57"/>
      <c r="R141" s="56"/>
      <c r="S141" s="50"/>
      <c r="T141" s="50"/>
      <c r="U141" s="50"/>
      <c r="V141" s="50"/>
      <c r="W141" s="50"/>
      <c r="X141" s="50"/>
      <c r="Y141" s="50"/>
      <c r="Z141" s="50"/>
      <c r="AA141" s="43"/>
      <c r="AB141" s="43"/>
      <c r="AC141" s="43"/>
      <c r="AD141" s="43"/>
      <c r="AE141" s="43"/>
      <c r="AF141" s="43"/>
      <c r="AG141" s="43"/>
      <c r="AH141" s="43"/>
      <c r="AI141" s="43"/>
      <c r="AJ141" s="43"/>
      <c r="AK141" s="43"/>
      <c r="AL141" s="43"/>
      <c r="AM141" s="43"/>
      <c r="AN141" s="43"/>
      <c r="AO141" s="43"/>
      <c r="AP141" s="58"/>
      <c r="AQ141" s="43"/>
      <c r="AR141" s="43"/>
      <c r="AS141" s="43"/>
      <c r="AT141" s="50"/>
      <c r="AU141" s="50"/>
      <c r="AV141" s="50"/>
      <c r="AW141" s="50"/>
      <c r="AX141" s="50"/>
      <c r="AY141" s="50"/>
      <c r="AZ141" s="50"/>
      <c r="BA141" s="50"/>
      <c r="BB141" s="50"/>
      <c r="BC141" s="50"/>
      <c r="BD141" s="50"/>
      <c r="BE141" s="50"/>
      <c r="BF141" s="50"/>
      <c r="BG141" s="50"/>
      <c r="BH141" s="50"/>
      <c r="BI141" s="53"/>
      <c r="BJ141" s="50"/>
      <c r="BK141" s="50"/>
      <c r="BL141" s="50"/>
      <c r="BM141" s="50"/>
      <c r="BN141" s="50"/>
      <c r="BO141" s="50"/>
      <c r="BP141" s="50"/>
    </row>
    <row r="142" spans="1:68" ht="12.75" customHeight="1" x14ac:dyDescent="0.2">
      <c r="A142" s="1"/>
      <c r="B142" s="1"/>
      <c r="C142" s="54"/>
      <c r="D142" s="50"/>
      <c r="E142" s="54"/>
      <c r="F142" s="54"/>
      <c r="G142" s="55"/>
      <c r="H142" s="53"/>
      <c r="I142" s="50"/>
      <c r="J142" s="50"/>
      <c r="K142" s="54"/>
      <c r="L142" s="50"/>
      <c r="M142" s="54"/>
      <c r="N142" s="47"/>
      <c r="O142" s="56"/>
      <c r="P142" s="56"/>
      <c r="Q142" s="57"/>
      <c r="R142" s="56"/>
      <c r="S142" s="50"/>
      <c r="T142" s="50"/>
      <c r="U142" s="50"/>
      <c r="V142" s="50"/>
      <c r="W142" s="50"/>
      <c r="X142" s="50"/>
      <c r="Y142" s="50"/>
      <c r="Z142" s="50"/>
      <c r="AA142" s="43"/>
      <c r="AB142" s="43"/>
      <c r="AC142" s="43"/>
      <c r="AD142" s="43"/>
      <c r="AE142" s="43"/>
      <c r="AF142" s="43"/>
      <c r="AG142" s="43"/>
      <c r="AH142" s="43"/>
      <c r="AI142" s="43"/>
      <c r="AJ142" s="43"/>
      <c r="AK142" s="43"/>
      <c r="AL142" s="43"/>
      <c r="AM142" s="43"/>
      <c r="AN142" s="43"/>
      <c r="AO142" s="43"/>
      <c r="AP142" s="58"/>
      <c r="AQ142" s="43"/>
      <c r="AR142" s="43"/>
      <c r="AS142" s="43"/>
      <c r="AT142" s="50"/>
      <c r="AU142" s="50"/>
      <c r="AV142" s="50"/>
      <c r="AW142" s="50"/>
      <c r="AX142" s="50"/>
      <c r="AY142" s="50"/>
      <c r="AZ142" s="50"/>
      <c r="BA142" s="50"/>
      <c r="BB142" s="50"/>
      <c r="BC142" s="50"/>
      <c r="BD142" s="50"/>
      <c r="BE142" s="50"/>
      <c r="BF142" s="50"/>
      <c r="BG142" s="50"/>
      <c r="BH142" s="50"/>
      <c r="BI142" s="53"/>
      <c r="BJ142" s="50"/>
      <c r="BK142" s="50"/>
      <c r="BL142" s="50"/>
      <c r="BM142" s="50"/>
      <c r="BN142" s="50"/>
      <c r="BO142" s="50"/>
      <c r="BP142" s="50"/>
    </row>
    <row r="143" spans="1:68" ht="12.75" customHeight="1" x14ac:dyDescent="0.2">
      <c r="A143" s="1"/>
      <c r="B143" s="1"/>
      <c r="C143" s="54"/>
      <c r="D143" s="50"/>
      <c r="E143" s="54"/>
      <c r="F143" s="54"/>
      <c r="G143" s="55"/>
      <c r="H143" s="53"/>
      <c r="I143" s="50"/>
      <c r="J143" s="50"/>
      <c r="K143" s="54"/>
      <c r="L143" s="50"/>
      <c r="M143" s="54"/>
      <c r="N143" s="47"/>
      <c r="O143" s="56"/>
      <c r="P143" s="56"/>
      <c r="Q143" s="57"/>
      <c r="R143" s="56"/>
      <c r="S143" s="50"/>
      <c r="T143" s="50"/>
      <c r="U143" s="50"/>
      <c r="V143" s="50"/>
      <c r="W143" s="50"/>
      <c r="X143" s="50"/>
      <c r="Y143" s="50"/>
      <c r="Z143" s="50"/>
      <c r="AA143" s="43"/>
      <c r="AB143" s="43"/>
      <c r="AC143" s="43"/>
      <c r="AD143" s="43"/>
      <c r="AE143" s="43"/>
      <c r="AF143" s="43"/>
      <c r="AG143" s="43"/>
      <c r="AH143" s="43"/>
      <c r="AI143" s="43"/>
      <c r="AJ143" s="43"/>
      <c r="AK143" s="43"/>
      <c r="AL143" s="43"/>
      <c r="AM143" s="43"/>
      <c r="AN143" s="43"/>
      <c r="AO143" s="43"/>
      <c r="AP143" s="58"/>
      <c r="AQ143" s="43"/>
      <c r="AR143" s="43"/>
      <c r="AS143" s="43"/>
      <c r="AT143" s="50"/>
      <c r="AU143" s="50"/>
      <c r="AV143" s="50"/>
      <c r="AW143" s="50"/>
      <c r="AX143" s="50"/>
      <c r="AY143" s="50"/>
      <c r="AZ143" s="50"/>
      <c r="BA143" s="50"/>
      <c r="BB143" s="50"/>
      <c r="BC143" s="50"/>
      <c r="BD143" s="50"/>
      <c r="BE143" s="50"/>
      <c r="BF143" s="50"/>
      <c r="BG143" s="50"/>
      <c r="BH143" s="50"/>
      <c r="BI143" s="53"/>
      <c r="BJ143" s="50"/>
      <c r="BK143" s="50"/>
      <c r="BL143" s="50"/>
      <c r="BM143" s="50"/>
      <c r="BN143" s="50"/>
      <c r="BO143" s="50"/>
      <c r="BP143" s="50"/>
    </row>
    <row r="144" spans="1:68" ht="12.75" customHeight="1" x14ac:dyDescent="0.2">
      <c r="A144" s="1"/>
      <c r="B144" s="1"/>
      <c r="C144" s="54"/>
      <c r="D144" s="50"/>
      <c r="E144" s="54"/>
      <c r="F144" s="54"/>
      <c r="G144" s="55"/>
      <c r="H144" s="53"/>
      <c r="I144" s="50"/>
      <c r="J144" s="50"/>
      <c r="K144" s="54"/>
      <c r="L144" s="50"/>
      <c r="M144" s="54"/>
      <c r="N144" s="47"/>
      <c r="O144" s="56"/>
      <c r="P144" s="56"/>
      <c r="Q144" s="57"/>
      <c r="R144" s="56"/>
      <c r="S144" s="50"/>
      <c r="T144" s="50"/>
      <c r="U144" s="50"/>
      <c r="V144" s="50"/>
      <c r="W144" s="50"/>
      <c r="X144" s="50"/>
      <c r="Y144" s="50"/>
      <c r="Z144" s="50"/>
      <c r="AA144" s="43"/>
      <c r="AB144" s="43"/>
      <c r="AC144" s="43"/>
      <c r="AD144" s="43"/>
      <c r="AE144" s="43"/>
      <c r="AF144" s="43"/>
      <c r="AG144" s="43"/>
      <c r="AH144" s="43"/>
      <c r="AI144" s="43"/>
      <c r="AJ144" s="43"/>
      <c r="AK144" s="43"/>
      <c r="AL144" s="43"/>
      <c r="AM144" s="43"/>
      <c r="AN144" s="43"/>
      <c r="AO144" s="43"/>
      <c r="AP144" s="58"/>
      <c r="AQ144" s="43"/>
      <c r="AR144" s="43"/>
      <c r="AS144" s="43"/>
      <c r="AT144" s="50"/>
      <c r="AU144" s="50"/>
      <c r="AV144" s="50"/>
      <c r="AW144" s="50"/>
      <c r="AX144" s="50"/>
      <c r="AY144" s="50"/>
      <c r="AZ144" s="50"/>
      <c r="BA144" s="50"/>
      <c r="BB144" s="50"/>
      <c r="BC144" s="50"/>
      <c r="BD144" s="50"/>
      <c r="BE144" s="50"/>
      <c r="BF144" s="50"/>
      <c r="BG144" s="50"/>
      <c r="BH144" s="50"/>
      <c r="BI144" s="53"/>
      <c r="BJ144" s="50"/>
      <c r="BK144" s="50"/>
      <c r="BL144" s="50"/>
      <c r="BM144" s="50"/>
      <c r="BN144" s="50"/>
      <c r="BO144" s="50"/>
      <c r="BP144" s="50"/>
    </row>
    <row r="145" spans="1:68" ht="12.75" customHeight="1" x14ac:dyDescent="0.2">
      <c r="A145" s="1"/>
      <c r="B145" s="1"/>
      <c r="C145" s="54"/>
      <c r="D145" s="50"/>
      <c r="E145" s="54"/>
      <c r="F145" s="54"/>
      <c r="G145" s="55"/>
      <c r="H145" s="53"/>
      <c r="I145" s="50"/>
      <c r="J145" s="50"/>
      <c r="K145" s="54"/>
      <c r="L145" s="50"/>
      <c r="M145" s="54"/>
      <c r="N145" s="47"/>
      <c r="O145" s="56"/>
      <c r="P145" s="56"/>
      <c r="Q145" s="57"/>
      <c r="R145" s="56"/>
      <c r="S145" s="50"/>
      <c r="T145" s="50"/>
      <c r="U145" s="50"/>
      <c r="V145" s="50"/>
      <c r="W145" s="50"/>
      <c r="X145" s="50"/>
      <c r="Y145" s="50"/>
      <c r="Z145" s="50"/>
      <c r="AA145" s="43"/>
      <c r="AB145" s="43"/>
      <c r="AC145" s="43"/>
      <c r="AD145" s="43"/>
      <c r="AE145" s="43"/>
      <c r="AF145" s="43"/>
      <c r="AG145" s="43"/>
      <c r="AH145" s="43"/>
      <c r="AI145" s="43"/>
      <c r="AJ145" s="43"/>
      <c r="AK145" s="43"/>
      <c r="AL145" s="43"/>
      <c r="AM145" s="43"/>
      <c r="AN145" s="43"/>
      <c r="AO145" s="43"/>
      <c r="AP145" s="58"/>
      <c r="AQ145" s="43"/>
      <c r="AR145" s="43"/>
      <c r="AS145" s="43"/>
      <c r="AT145" s="50"/>
      <c r="AU145" s="50"/>
      <c r="AV145" s="50"/>
      <c r="AW145" s="50"/>
      <c r="AX145" s="50"/>
      <c r="AY145" s="50"/>
      <c r="AZ145" s="50"/>
      <c r="BA145" s="50"/>
      <c r="BB145" s="50"/>
      <c r="BC145" s="50"/>
      <c r="BD145" s="50"/>
      <c r="BE145" s="50"/>
      <c r="BF145" s="50"/>
      <c r="BG145" s="50"/>
      <c r="BH145" s="50"/>
      <c r="BI145" s="53"/>
      <c r="BJ145" s="50"/>
      <c r="BK145" s="50"/>
      <c r="BL145" s="50"/>
      <c r="BM145" s="50"/>
      <c r="BN145" s="50"/>
      <c r="BO145" s="50"/>
      <c r="BP145" s="50"/>
    </row>
    <row r="146" spans="1:68" ht="12.75" customHeight="1" x14ac:dyDescent="0.2">
      <c r="A146" s="1"/>
      <c r="B146" s="1"/>
      <c r="C146" s="54"/>
      <c r="D146" s="50"/>
      <c r="E146" s="54"/>
      <c r="F146" s="54"/>
      <c r="G146" s="55"/>
      <c r="H146" s="53"/>
      <c r="I146" s="50"/>
      <c r="J146" s="50"/>
      <c r="K146" s="54"/>
      <c r="L146" s="50"/>
      <c r="M146" s="54"/>
      <c r="N146" s="47"/>
      <c r="O146" s="56"/>
      <c r="P146" s="56"/>
      <c r="Q146" s="57"/>
      <c r="R146" s="56"/>
      <c r="S146" s="50"/>
      <c r="T146" s="50"/>
      <c r="U146" s="50"/>
      <c r="V146" s="50"/>
      <c r="W146" s="50"/>
      <c r="X146" s="50"/>
      <c r="Y146" s="50"/>
      <c r="Z146" s="50"/>
      <c r="AA146" s="43"/>
      <c r="AB146" s="43"/>
      <c r="AC146" s="43"/>
      <c r="AD146" s="43"/>
      <c r="AE146" s="43"/>
      <c r="AF146" s="43"/>
      <c r="AG146" s="43"/>
      <c r="AH146" s="43"/>
      <c r="AI146" s="43"/>
      <c r="AJ146" s="43"/>
      <c r="AK146" s="43"/>
      <c r="AL146" s="43"/>
      <c r="AM146" s="43"/>
      <c r="AN146" s="43"/>
      <c r="AO146" s="43"/>
      <c r="AP146" s="58"/>
      <c r="AQ146" s="43"/>
      <c r="AR146" s="43"/>
      <c r="AS146" s="43"/>
      <c r="AT146" s="50"/>
      <c r="AU146" s="50"/>
      <c r="AV146" s="50"/>
      <c r="AW146" s="50"/>
      <c r="AX146" s="50"/>
      <c r="AY146" s="50"/>
      <c r="AZ146" s="50"/>
      <c r="BA146" s="50"/>
      <c r="BB146" s="50"/>
      <c r="BC146" s="50"/>
      <c r="BD146" s="50"/>
      <c r="BE146" s="50"/>
      <c r="BF146" s="50"/>
      <c r="BG146" s="50"/>
      <c r="BH146" s="50"/>
      <c r="BI146" s="53"/>
      <c r="BJ146" s="50"/>
      <c r="BK146" s="50"/>
      <c r="BL146" s="50"/>
      <c r="BM146" s="50"/>
      <c r="BN146" s="50"/>
      <c r="BO146" s="50"/>
      <c r="BP146" s="50"/>
    </row>
    <row r="147" spans="1:68" ht="12.75" customHeight="1" x14ac:dyDescent="0.2">
      <c r="A147" s="1"/>
      <c r="B147" s="1"/>
      <c r="C147" s="54"/>
      <c r="D147" s="50"/>
      <c r="E147" s="54"/>
      <c r="F147" s="54"/>
      <c r="G147" s="55"/>
      <c r="H147" s="53"/>
      <c r="I147" s="50"/>
      <c r="J147" s="50"/>
      <c r="K147" s="54"/>
      <c r="L147" s="50"/>
      <c r="M147" s="54"/>
      <c r="N147" s="47"/>
      <c r="O147" s="56"/>
      <c r="P147" s="56"/>
      <c r="Q147" s="57"/>
      <c r="R147" s="56"/>
      <c r="S147" s="50"/>
      <c r="T147" s="50"/>
      <c r="U147" s="50"/>
      <c r="V147" s="50"/>
      <c r="W147" s="50"/>
      <c r="X147" s="50"/>
      <c r="Y147" s="50"/>
      <c r="Z147" s="50"/>
      <c r="AA147" s="43"/>
      <c r="AB147" s="43"/>
      <c r="AC147" s="43"/>
      <c r="AD147" s="43"/>
      <c r="AE147" s="43"/>
      <c r="AF147" s="43"/>
      <c r="AG147" s="43"/>
      <c r="AH147" s="43"/>
      <c r="AI147" s="43"/>
      <c r="AJ147" s="43"/>
      <c r="AK147" s="43"/>
      <c r="AL147" s="43"/>
      <c r="AM147" s="43"/>
      <c r="AN147" s="43"/>
      <c r="AO147" s="43"/>
      <c r="AP147" s="58"/>
      <c r="AQ147" s="43"/>
      <c r="AR147" s="43"/>
      <c r="AS147" s="43"/>
      <c r="AT147" s="50"/>
      <c r="AU147" s="50"/>
      <c r="AV147" s="50"/>
      <c r="AW147" s="50"/>
      <c r="AX147" s="50"/>
      <c r="AY147" s="50"/>
      <c r="AZ147" s="50"/>
      <c r="BA147" s="50"/>
      <c r="BB147" s="50"/>
      <c r="BC147" s="50"/>
      <c r="BD147" s="50"/>
      <c r="BE147" s="50"/>
      <c r="BF147" s="50"/>
      <c r="BG147" s="50"/>
      <c r="BH147" s="50"/>
      <c r="BI147" s="53"/>
      <c r="BJ147" s="50"/>
      <c r="BK147" s="50"/>
      <c r="BL147" s="50"/>
      <c r="BM147" s="50"/>
      <c r="BN147" s="50"/>
      <c r="BO147" s="50"/>
      <c r="BP147" s="50"/>
    </row>
    <row r="148" spans="1:68" ht="12.75" customHeight="1" x14ac:dyDescent="0.2">
      <c r="A148" s="1"/>
      <c r="B148" s="1"/>
      <c r="C148" s="54"/>
      <c r="D148" s="50"/>
      <c r="E148" s="54"/>
      <c r="F148" s="54"/>
      <c r="G148" s="55"/>
      <c r="H148" s="53"/>
      <c r="I148" s="50"/>
      <c r="J148" s="50"/>
      <c r="K148" s="54"/>
      <c r="L148" s="50"/>
      <c r="M148" s="54"/>
      <c r="N148" s="47"/>
      <c r="O148" s="56"/>
      <c r="P148" s="56"/>
      <c r="Q148" s="57"/>
      <c r="R148" s="56"/>
      <c r="S148" s="50"/>
      <c r="T148" s="50"/>
      <c r="U148" s="50"/>
      <c r="V148" s="50"/>
      <c r="W148" s="50"/>
      <c r="X148" s="50"/>
      <c r="Y148" s="50"/>
      <c r="Z148" s="50"/>
      <c r="AA148" s="43"/>
      <c r="AB148" s="43"/>
      <c r="AC148" s="43"/>
      <c r="AD148" s="43"/>
      <c r="AE148" s="43"/>
      <c r="AF148" s="43"/>
      <c r="AG148" s="43"/>
      <c r="AH148" s="43"/>
      <c r="AI148" s="43"/>
      <c r="AJ148" s="43"/>
      <c r="AK148" s="43"/>
      <c r="AL148" s="43"/>
      <c r="AM148" s="43"/>
      <c r="AN148" s="43"/>
      <c r="AO148" s="43"/>
      <c r="AP148" s="58"/>
      <c r="AQ148" s="43"/>
      <c r="AR148" s="43"/>
      <c r="AS148" s="43"/>
      <c r="AT148" s="50"/>
      <c r="AU148" s="50"/>
      <c r="AV148" s="50"/>
      <c r="AW148" s="50"/>
      <c r="AX148" s="50"/>
      <c r="AY148" s="50"/>
      <c r="AZ148" s="50"/>
      <c r="BA148" s="50"/>
      <c r="BB148" s="50"/>
      <c r="BC148" s="50"/>
      <c r="BD148" s="50"/>
      <c r="BE148" s="50"/>
      <c r="BF148" s="50"/>
      <c r="BG148" s="50"/>
      <c r="BH148" s="50"/>
      <c r="BI148" s="53"/>
      <c r="BJ148" s="50"/>
      <c r="BK148" s="50"/>
      <c r="BL148" s="50"/>
      <c r="BM148" s="50"/>
      <c r="BN148" s="50"/>
      <c r="BO148" s="50"/>
      <c r="BP148" s="50"/>
    </row>
    <row r="149" spans="1:68" ht="12.75" customHeight="1" x14ac:dyDescent="0.2">
      <c r="A149" s="1"/>
      <c r="B149" s="1"/>
      <c r="C149" s="54"/>
      <c r="D149" s="50"/>
      <c r="E149" s="54"/>
      <c r="F149" s="54"/>
      <c r="G149" s="55"/>
      <c r="H149" s="53"/>
      <c r="I149" s="50"/>
      <c r="J149" s="50"/>
      <c r="K149" s="54"/>
      <c r="L149" s="50"/>
      <c r="M149" s="54"/>
      <c r="N149" s="47"/>
      <c r="O149" s="56"/>
      <c r="P149" s="56"/>
      <c r="Q149" s="57"/>
      <c r="R149" s="56"/>
      <c r="S149" s="50"/>
      <c r="T149" s="50"/>
      <c r="U149" s="50"/>
      <c r="V149" s="50"/>
      <c r="W149" s="50"/>
      <c r="X149" s="50"/>
      <c r="Y149" s="50"/>
      <c r="Z149" s="50"/>
      <c r="AA149" s="43"/>
      <c r="AB149" s="43"/>
      <c r="AC149" s="43"/>
      <c r="AD149" s="43"/>
      <c r="AE149" s="43"/>
      <c r="AF149" s="43"/>
      <c r="AG149" s="43"/>
      <c r="AH149" s="43"/>
      <c r="AI149" s="43"/>
      <c r="AJ149" s="43"/>
      <c r="AK149" s="43"/>
      <c r="AL149" s="43"/>
      <c r="AM149" s="43"/>
      <c r="AN149" s="43"/>
      <c r="AO149" s="43"/>
      <c r="AP149" s="58"/>
      <c r="AQ149" s="43"/>
      <c r="AR149" s="43"/>
      <c r="AS149" s="43"/>
      <c r="AT149" s="50"/>
      <c r="AU149" s="50"/>
      <c r="AV149" s="50"/>
      <c r="AW149" s="50"/>
      <c r="AX149" s="50"/>
      <c r="AY149" s="50"/>
      <c r="AZ149" s="50"/>
      <c r="BA149" s="50"/>
      <c r="BB149" s="50"/>
      <c r="BC149" s="50"/>
      <c r="BD149" s="50"/>
      <c r="BE149" s="50"/>
      <c r="BF149" s="50"/>
      <c r="BG149" s="50"/>
      <c r="BH149" s="50"/>
      <c r="BI149" s="53"/>
      <c r="BJ149" s="50"/>
      <c r="BK149" s="50"/>
      <c r="BL149" s="50"/>
      <c r="BM149" s="50"/>
      <c r="BN149" s="50"/>
      <c r="BO149" s="50"/>
      <c r="BP149" s="50"/>
    </row>
    <row r="150" spans="1:68" ht="12.75" customHeight="1" x14ac:dyDescent="0.2">
      <c r="A150" s="1"/>
      <c r="B150" s="1"/>
      <c r="C150" s="54"/>
      <c r="D150" s="50"/>
      <c r="E150" s="54"/>
      <c r="F150" s="54"/>
      <c r="G150" s="55"/>
      <c r="H150" s="53"/>
      <c r="I150" s="50"/>
      <c r="J150" s="50"/>
      <c r="K150" s="54"/>
      <c r="L150" s="50"/>
      <c r="M150" s="54"/>
      <c r="N150" s="47"/>
      <c r="O150" s="56"/>
      <c r="P150" s="56"/>
      <c r="Q150" s="57"/>
      <c r="R150" s="56"/>
      <c r="S150" s="50"/>
      <c r="T150" s="50"/>
      <c r="U150" s="50"/>
      <c r="V150" s="50"/>
      <c r="W150" s="50"/>
      <c r="X150" s="50"/>
      <c r="Y150" s="50"/>
      <c r="Z150" s="50"/>
      <c r="AA150" s="43"/>
      <c r="AB150" s="43"/>
      <c r="AC150" s="43"/>
      <c r="AD150" s="43"/>
      <c r="AE150" s="43"/>
      <c r="AF150" s="43"/>
      <c r="AG150" s="43"/>
      <c r="AH150" s="43"/>
      <c r="AI150" s="43"/>
      <c r="AJ150" s="43"/>
      <c r="AK150" s="43"/>
      <c r="AL150" s="43"/>
      <c r="AM150" s="43"/>
      <c r="AN150" s="43"/>
      <c r="AO150" s="43"/>
      <c r="AP150" s="58"/>
      <c r="AQ150" s="43"/>
      <c r="AR150" s="43"/>
      <c r="AS150" s="43"/>
      <c r="AT150" s="50"/>
      <c r="AU150" s="50"/>
      <c r="AV150" s="50"/>
      <c r="AW150" s="50"/>
      <c r="AX150" s="50"/>
      <c r="AY150" s="50"/>
      <c r="AZ150" s="50"/>
      <c r="BA150" s="50"/>
      <c r="BB150" s="50"/>
      <c r="BC150" s="50"/>
      <c r="BD150" s="50"/>
      <c r="BE150" s="50"/>
      <c r="BF150" s="50"/>
      <c r="BG150" s="50"/>
      <c r="BH150" s="50"/>
      <c r="BI150" s="53"/>
      <c r="BJ150" s="50"/>
      <c r="BK150" s="50"/>
      <c r="BL150" s="50"/>
      <c r="BM150" s="50"/>
      <c r="BN150" s="50"/>
      <c r="BO150" s="50"/>
      <c r="BP150" s="50"/>
    </row>
    <row r="151" spans="1:68" ht="12.75" customHeight="1" x14ac:dyDescent="0.2">
      <c r="A151" s="1"/>
      <c r="B151" s="1"/>
      <c r="C151" s="54"/>
      <c r="D151" s="50"/>
      <c r="E151" s="54"/>
      <c r="F151" s="54"/>
      <c r="G151" s="55"/>
      <c r="H151" s="53"/>
      <c r="I151" s="50"/>
      <c r="J151" s="50"/>
      <c r="K151" s="54"/>
      <c r="L151" s="50"/>
      <c r="M151" s="54"/>
      <c r="N151" s="47"/>
      <c r="O151" s="56"/>
      <c r="P151" s="56"/>
      <c r="Q151" s="57"/>
      <c r="R151" s="56"/>
      <c r="S151" s="50"/>
      <c r="T151" s="50"/>
      <c r="U151" s="50"/>
      <c r="V151" s="50"/>
      <c r="W151" s="50"/>
      <c r="X151" s="50"/>
      <c r="Y151" s="50"/>
      <c r="Z151" s="50"/>
      <c r="AA151" s="43"/>
      <c r="AB151" s="43"/>
      <c r="AC151" s="43"/>
      <c r="AD151" s="43"/>
      <c r="AE151" s="43"/>
      <c r="AF151" s="43"/>
      <c r="AG151" s="43"/>
      <c r="AH151" s="43"/>
      <c r="AI151" s="43"/>
      <c r="AJ151" s="43"/>
      <c r="AK151" s="43"/>
      <c r="AL151" s="43"/>
      <c r="AM151" s="43"/>
      <c r="AN151" s="43"/>
      <c r="AO151" s="43"/>
      <c r="AP151" s="58"/>
      <c r="AQ151" s="43"/>
      <c r="AR151" s="43"/>
      <c r="AS151" s="43"/>
      <c r="AT151" s="50"/>
      <c r="AU151" s="50"/>
      <c r="AV151" s="50"/>
      <c r="AW151" s="50"/>
      <c r="AX151" s="50"/>
      <c r="AY151" s="50"/>
      <c r="AZ151" s="50"/>
      <c r="BA151" s="50"/>
      <c r="BB151" s="50"/>
      <c r="BC151" s="50"/>
      <c r="BD151" s="50"/>
      <c r="BE151" s="50"/>
      <c r="BF151" s="50"/>
      <c r="BG151" s="50"/>
      <c r="BH151" s="50"/>
      <c r="BI151" s="53"/>
      <c r="BJ151" s="50"/>
      <c r="BK151" s="50"/>
      <c r="BL151" s="50"/>
      <c r="BM151" s="50"/>
      <c r="BN151" s="50"/>
      <c r="BO151" s="50"/>
      <c r="BP151" s="50"/>
    </row>
    <row r="152" spans="1:68" ht="12.75" customHeight="1" x14ac:dyDescent="0.2">
      <c r="A152" s="1"/>
      <c r="B152" s="1"/>
      <c r="C152" s="54"/>
      <c r="D152" s="50"/>
      <c r="E152" s="54"/>
      <c r="F152" s="54"/>
      <c r="G152" s="55"/>
      <c r="H152" s="53"/>
      <c r="I152" s="50"/>
      <c r="J152" s="50"/>
      <c r="K152" s="54"/>
      <c r="L152" s="50"/>
      <c r="M152" s="54"/>
      <c r="N152" s="47"/>
      <c r="O152" s="56"/>
      <c r="P152" s="56"/>
      <c r="Q152" s="57"/>
      <c r="R152" s="56"/>
      <c r="S152" s="50"/>
      <c r="T152" s="50"/>
      <c r="U152" s="50"/>
      <c r="V152" s="50"/>
      <c r="W152" s="50"/>
      <c r="X152" s="50"/>
      <c r="Y152" s="50"/>
      <c r="Z152" s="50"/>
      <c r="AA152" s="43"/>
      <c r="AB152" s="43"/>
      <c r="AC152" s="43"/>
      <c r="AD152" s="43"/>
      <c r="AE152" s="43"/>
      <c r="AF152" s="43"/>
      <c r="AG152" s="43"/>
      <c r="AH152" s="43"/>
      <c r="AI152" s="43"/>
      <c r="AJ152" s="43"/>
      <c r="AK152" s="43"/>
      <c r="AL152" s="43"/>
      <c r="AM152" s="43"/>
      <c r="AN152" s="43"/>
      <c r="AO152" s="43"/>
      <c r="AP152" s="58"/>
      <c r="AQ152" s="43"/>
      <c r="AR152" s="43"/>
      <c r="AS152" s="43"/>
      <c r="AT152" s="50"/>
      <c r="AU152" s="50"/>
      <c r="AV152" s="50"/>
      <c r="AW152" s="50"/>
      <c r="AX152" s="50"/>
      <c r="AY152" s="50"/>
      <c r="AZ152" s="50"/>
      <c r="BA152" s="50"/>
      <c r="BB152" s="50"/>
      <c r="BC152" s="50"/>
      <c r="BD152" s="50"/>
      <c r="BE152" s="50"/>
      <c r="BF152" s="50"/>
      <c r="BG152" s="50"/>
      <c r="BH152" s="50"/>
      <c r="BI152" s="53"/>
      <c r="BJ152" s="50"/>
      <c r="BK152" s="50"/>
      <c r="BL152" s="50"/>
      <c r="BM152" s="50"/>
      <c r="BN152" s="50"/>
      <c r="BO152" s="50"/>
      <c r="BP152" s="50"/>
    </row>
    <row r="153" spans="1:68" ht="12.75" customHeight="1" x14ac:dyDescent="0.2">
      <c r="A153" s="1"/>
      <c r="B153" s="1"/>
      <c r="C153" s="54"/>
      <c r="D153" s="50"/>
      <c r="E153" s="54"/>
      <c r="F153" s="54"/>
      <c r="G153" s="55"/>
      <c r="H153" s="53"/>
      <c r="I153" s="50"/>
      <c r="J153" s="50"/>
      <c r="K153" s="54"/>
      <c r="L153" s="50"/>
      <c r="M153" s="54"/>
      <c r="N153" s="47"/>
      <c r="O153" s="56"/>
      <c r="P153" s="56"/>
      <c r="Q153" s="57"/>
      <c r="R153" s="56"/>
      <c r="S153" s="50"/>
      <c r="T153" s="50"/>
      <c r="U153" s="50"/>
      <c r="V153" s="50"/>
      <c r="W153" s="50"/>
      <c r="X153" s="50"/>
      <c r="Y153" s="50"/>
      <c r="Z153" s="50"/>
      <c r="AA153" s="43"/>
      <c r="AB153" s="43"/>
      <c r="AC153" s="43"/>
      <c r="AD153" s="43"/>
      <c r="AE153" s="43"/>
      <c r="AF153" s="43"/>
      <c r="AG153" s="43"/>
      <c r="AH153" s="43"/>
      <c r="AI153" s="43"/>
      <c r="AJ153" s="43"/>
      <c r="AK153" s="43"/>
      <c r="AL153" s="43"/>
      <c r="AM153" s="43"/>
      <c r="AN153" s="43"/>
      <c r="AO153" s="43"/>
      <c r="AP153" s="58"/>
      <c r="AQ153" s="43"/>
      <c r="AR153" s="43"/>
      <c r="AS153" s="43"/>
      <c r="AT153" s="50"/>
      <c r="AU153" s="50"/>
      <c r="AV153" s="50"/>
      <c r="AW153" s="50"/>
      <c r="AX153" s="50"/>
      <c r="AY153" s="50"/>
      <c r="AZ153" s="50"/>
      <c r="BA153" s="50"/>
      <c r="BB153" s="50"/>
      <c r="BC153" s="50"/>
      <c r="BD153" s="50"/>
      <c r="BE153" s="50"/>
      <c r="BF153" s="50"/>
      <c r="BG153" s="50"/>
      <c r="BH153" s="50"/>
      <c r="BI153" s="53"/>
      <c r="BJ153" s="50"/>
      <c r="BK153" s="50"/>
      <c r="BL153" s="50"/>
      <c r="BM153" s="50"/>
      <c r="BN153" s="50"/>
      <c r="BO153" s="50"/>
      <c r="BP153" s="50"/>
    </row>
    <row r="154" spans="1:68" ht="12.75" customHeight="1" x14ac:dyDescent="0.2">
      <c r="A154" s="1"/>
      <c r="B154" s="1"/>
      <c r="C154" s="54"/>
      <c r="D154" s="50"/>
      <c r="E154" s="54"/>
      <c r="F154" s="54"/>
      <c r="G154" s="55"/>
      <c r="H154" s="53"/>
      <c r="I154" s="50"/>
      <c r="J154" s="50"/>
      <c r="K154" s="54"/>
      <c r="L154" s="50"/>
      <c r="M154" s="54"/>
      <c r="N154" s="47"/>
      <c r="O154" s="56"/>
      <c r="P154" s="56"/>
      <c r="Q154" s="57"/>
      <c r="R154" s="56"/>
      <c r="S154" s="50"/>
      <c r="T154" s="50"/>
      <c r="U154" s="50"/>
      <c r="V154" s="50"/>
      <c r="W154" s="50"/>
      <c r="X154" s="50"/>
      <c r="Y154" s="50"/>
      <c r="Z154" s="50"/>
      <c r="AA154" s="43"/>
      <c r="AB154" s="43"/>
      <c r="AC154" s="43"/>
      <c r="AD154" s="43"/>
      <c r="AE154" s="43"/>
      <c r="AF154" s="43"/>
      <c r="AG154" s="43"/>
      <c r="AH154" s="43"/>
      <c r="AI154" s="43"/>
      <c r="AJ154" s="43"/>
      <c r="AK154" s="43"/>
      <c r="AL154" s="43"/>
      <c r="AM154" s="43"/>
      <c r="AN154" s="43"/>
      <c r="AO154" s="43"/>
      <c r="AP154" s="58"/>
      <c r="AQ154" s="43"/>
      <c r="AR154" s="43"/>
      <c r="AS154" s="43"/>
      <c r="AT154" s="50"/>
      <c r="AU154" s="50"/>
      <c r="AV154" s="50"/>
      <c r="AW154" s="50"/>
      <c r="AX154" s="50"/>
      <c r="AY154" s="50"/>
      <c r="AZ154" s="50"/>
      <c r="BA154" s="50"/>
      <c r="BB154" s="50"/>
      <c r="BC154" s="50"/>
      <c r="BD154" s="50"/>
      <c r="BE154" s="50"/>
      <c r="BF154" s="50"/>
      <c r="BG154" s="50"/>
      <c r="BH154" s="50"/>
      <c r="BI154" s="53"/>
      <c r="BJ154" s="50"/>
      <c r="BK154" s="50"/>
      <c r="BL154" s="50"/>
      <c r="BM154" s="50"/>
      <c r="BN154" s="50"/>
      <c r="BO154" s="50"/>
      <c r="BP154" s="50"/>
    </row>
    <row r="155" spans="1:68" ht="12.75" customHeight="1" x14ac:dyDescent="0.2">
      <c r="A155" s="1"/>
      <c r="B155" s="1"/>
      <c r="C155" s="54"/>
      <c r="D155" s="50"/>
      <c r="E155" s="54"/>
      <c r="F155" s="54"/>
      <c r="G155" s="55"/>
      <c r="H155" s="53"/>
      <c r="I155" s="50"/>
      <c r="J155" s="50"/>
      <c r="K155" s="54"/>
      <c r="L155" s="50"/>
      <c r="M155" s="54"/>
      <c r="N155" s="47"/>
      <c r="O155" s="56"/>
      <c r="P155" s="56"/>
      <c r="Q155" s="57"/>
      <c r="R155" s="56"/>
      <c r="S155" s="50"/>
      <c r="T155" s="50"/>
      <c r="U155" s="50"/>
      <c r="V155" s="50"/>
      <c r="W155" s="50"/>
      <c r="X155" s="50"/>
      <c r="Y155" s="50"/>
      <c r="Z155" s="50"/>
      <c r="AA155" s="43"/>
      <c r="AB155" s="43"/>
      <c r="AC155" s="43"/>
      <c r="AD155" s="43"/>
      <c r="AE155" s="43"/>
      <c r="AF155" s="43"/>
      <c r="AG155" s="43"/>
      <c r="AH155" s="43"/>
      <c r="AI155" s="43"/>
      <c r="AJ155" s="43"/>
      <c r="AK155" s="43"/>
      <c r="AL155" s="43"/>
      <c r="AM155" s="43"/>
      <c r="AN155" s="43"/>
      <c r="AO155" s="43"/>
      <c r="AP155" s="58"/>
      <c r="AQ155" s="43"/>
      <c r="AR155" s="43"/>
      <c r="AS155" s="43"/>
      <c r="AT155" s="50"/>
      <c r="AU155" s="50"/>
      <c r="AV155" s="50"/>
      <c r="AW155" s="50"/>
      <c r="AX155" s="50"/>
      <c r="AY155" s="50"/>
      <c r="AZ155" s="50"/>
      <c r="BA155" s="50"/>
      <c r="BB155" s="50"/>
      <c r="BC155" s="50"/>
      <c r="BD155" s="50"/>
      <c r="BE155" s="50"/>
      <c r="BF155" s="50"/>
      <c r="BG155" s="50"/>
      <c r="BH155" s="50"/>
      <c r="BI155" s="53"/>
      <c r="BJ155" s="50"/>
      <c r="BK155" s="50"/>
      <c r="BL155" s="50"/>
      <c r="BM155" s="50"/>
      <c r="BN155" s="50"/>
      <c r="BO155" s="50"/>
      <c r="BP155" s="50"/>
    </row>
    <row r="156" spans="1:68" ht="12.75" customHeight="1" x14ac:dyDescent="0.2">
      <c r="A156" s="1"/>
      <c r="B156" s="1"/>
      <c r="C156" s="54"/>
      <c r="D156" s="50"/>
      <c r="E156" s="54"/>
      <c r="F156" s="54"/>
      <c r="G156" s="55"/>
      <c r="H156" s="53"/>
      <c r="I156" s="50"/>
      <c r="J156" s="50"/>
      <c r="K156" s="54"/>
      <c r="L156" s="50"/>
      <c r="M156" s="54"/>
      <c r="N156" s="47"/>
      <c r="O156" s="56"/>
      <c r="P156" s="56"/>
      <c r="Q156" s="57"/>
      <c r="R156" s="56"/>
      <c r="S156" s="50"/>
      <c r="T156" s="50"/>
      <c r="U156" s="50"/>
      <c r="V156" s="50"/>
      <c r="W156" s="50"/>
      <c r="X156" s="50"/>
      <c r="Y156" s="50"/>
      <c r="Z156" s="50"/>
      <c r="AA156" s="43"/>
      <c r="AB156" s="43"/>
      <c r="AC156" s="43"/>
      <c r="AD156" s="43"/>
      <c r="AE156" s="43"/>
      <c r="AF156" s="43"/>
      <c r="AG156" s="43"/>
      <c r="AH156" s="43"/>
      <c r="AI156" s="43"/>
      <c r="AJ156" s="43"/>
      <c r="AK156" s="43"/>
      <c r="AL156" s="43"/>
      <c r="AM156" s="43"/>
      <c r="AN156" s="43"/>
      <c r="AO156" s="43"/>
      <c r="AP156" s="58"/>
      <c r="AQ156" s="43"/>
      <c r="AR156" s="43"/>
      <c r="AS156" s="43"/>
      <c r="AT156" s="50"/>
      <c r="AU156" s="50"/>
      <c r="AV156" s="50"/>
      <c r="AW156" s="50"/>
      <c r="AX156" s="50"/>
      <c r="AY156" s="50"/>
      <c r="AZ156" s="50"/>
      <c r="BA156" s="50"/>
      <c r="BB156" s="50"/>
      <c r="BC156" s="50"/>
      <c r="BD156" s="50"/>
      <c r="BE156" s="50"/>
      <c r="BF156" s="50"/>
      <c r="BG156" s="50"/>
      <c r="BH156" s="50"/>
      <c r="BI156" s="53"/>
      <c r="BJ156" s="50"/>
      <c r="BK156" s="50"/>
      <c r="BL156" s="50"/>
      <c r="BM156" s="50"/>
      <c r="BN156" s="50"/>
      <c r="BO156" s="50"/>
      <c r="BP156" s="50"/>
    </row>
    <row r="157" spans="1:68" ht="12.75" customHeight="1" x14ac:dyDescent="0.2">
      <c r="A157" s="1"/>
      <c r="B157" s="1"/>
      <c r="C157" s="54"/>
      <c r="D157" s="50"/>
      <c r="E157" s="54"/>
      <c r="F157" s="54"/>
      <c r="G157" s="55"/>
      <c r="H157" s="53"/>
      <c r="I157" s="50"/>
      <c r="J157" s="50"/>
      <c r="K157" s="54"/>
      <c r="L157" s="50"/>
      <c r="M157" s="54"/>
      <c r="N157" s="47"/>
      <c r="O157" s="56"/>
      <c r="P157" s="56"/>
      <c r="Q157" s="57"/>
      <c r="R157" s="56"/>
      <c r="S157" s="50"/>
      <c r="T157" s="50"/>
      <c r="U157" s="50"/>
      <c r="V157" s="50"/>
      <c r="W157" s="50"/>
      <c r="X157" s="50"/>
      <c r="Y157" s="50"/>
      <c r="Z157" s="50"/>
      <c r="AA157" s="43"/>
      <c r="AB157" s="43"/>
      <c r="AC157" s="43"/>
      <c r="AD157" s="43"/>
      <c r="AE157" s="43"/>
      <c r="AF157" s="43"/>
      <c r="AG157" s="43"/>
      <c r="AH157" s="43"/>
      <c r="AI157" s="43"/>
      <c r="AJ157" s="43"/>
      <c r="AK157" s="43"/>
      <c r="AL157" s="43"/>
      <c r="AM157" s="43"/>
      <c r="AN157" s="43"/>
      <c r="AO157" s="43"/>
      <c r="AP157" s="58"/>
      <c r="AQ157" s="43"/>
      <c r="AR157" s="43"/>
      <c r="AS157" s="43"/>
      <c r="AT157" s="50"/>
      <c r="AU157" s="50"/>
      <c r="AV157" s="50"/>
      <c r="AW157" s="50"/>
      <c r="AX157" s="50"/>
      <c r="AY157" s="50"/>
      <c r="AZ157" s="50"/>
      <c r="BA157" s="50"/>
      <c r="BB157" s="50"/>
      <c r="BC157" s="50"/>
      <c r="BD157" s="50"/>
      <c r="BE157" s="50"/>
      <c r="BF157" s="50"/>
      <c r="BG157" s="50"/>
      <c r="BH157" s="50"/>
      <c r="BI157" s="53"/>
      <c r="BJ157" s="50"/>
      <c r="BK157" s="50"/>
      <c r="BL157" s="50"/>
      <c r="BM157" s="50"/>
      <c r="BN157" s="50"/>
      <c r="BO157" s="50"/>
      <c r="BP157" s="50"/>
    </row>
    <row r="158" spans="1:68" ht="12.75" customHeight="1" x14ac:dyDescent="0.2">
      <c r="A158" s="1"/>
      <c r="B158" s="1"/>
      <c r="C158" s="54"/>
      <c r="D158" s="50"/>
      <c r="E158" s="54"/>
      <c r="F158" s="54"/>
      <c r="G158" s="55"/>
      <c r="H158" s="53"/>
      <c r="I158" s="50"/>
      <c r="J158" s="50"/>
      <c r="K158" s="54"/>
      <c r="L158" s="50"/>
      <c r="M158" s="54"/>
      <c r="N158" s="47"/>
      <c r="O158" s="56"/>
      <c r="P158" s="56"/>
      <c r="Q158" s="57"/>
      <c r="R158" s="56"/>
      <c r="S158" s="50"/>
      <c r="T158" s="50"/>
      <c r="U158" s="50"/>
      <c r="V158" s="50"/>
      <c r="W158" s="50"/>
      <c r="X158" s="50"/>
      <c r="Y158" s="50"/>
      <c r="Z158" s="50"/>
      <c r="AA158" s="43"/>
      <c r="AB158" s="43"/>
      <c r="AC158" s="43"/>
      <c r="AD158" s="43"/>
      <c r="AE158" s="43"/>
      <c r="AF158" s="43"/>
      <c r="AG158" s="43"/>
      <c r="AH158" s="43"/>
      <c r="AI158" s="43"/>
      <c r="AJ158" s="43"/>
      <c r="AK158" s="43"/>
      <c r="AL158" s="43"/>
      <c r="AM158" s="43"/>
      <c r="AN158" s="43"/>
      <c r="AO158" s="43"/>
      <c r="AP158" s="58"/>
      <c r="AQ158" s="43"/>
      <c r="AR158" s="43"/>
      <c r="AS158" s="43"/>
      <c r="AT158" s="50"/>
      <c r="AU158" s="50"/>
      <c r="AV158" s="50"/>
      <c r="AW158" s="50"/>
      <c r="AX158" s="50"/>
      <c r="AY158" s="50"/>
      <c r="AZ158" s="50"/>
      <c r="BA158" s="50"/>
      <c r="BB158" s="50"/>
      <c r="BC158" s="50"/>
      <c r="BD158" s="50"/>
      <c r="BE158" s="50"/>
      <c r="BF158" s="50"/>
      <c r="BG158" s="50"/>
      <c r="BH158" s="50"/>
      <c r="BI158" s="53"/>
      <c r="BJ158" s="50"/>
      <c r="BK158" s="50"/>
      <c r="BL158" s="50"/>
      <c r="BM158" s="50"/>
      <c r="BN158" s="50"/>
      <c r="BO158" s="50"/>
      <c r="BP158" s="50"/>
    </row>
    <row r="159" spans="1:68" ht="12.75" customHeight="1" x14ac:dyDescent="0.2">
      <c r="A159" s="1"/>
      <c r="B159" s="1"/>
      <c r="C159" s="54"/>
      <c r="D159" s="50"/>
      <c r="E159" s="54"/>
      <c r="F159" s="54"/>
      <c r="G159" s="55"/>
      <c r="H159" s="53"/>
      <c r="I159" s="50"/>
      <c r="J159" s="50"/>
      <c r="K159" s="54"/>
      <c r="L159" s="50"/>
      <c r="M159" s="54"/>
      <c r="N159" s="47"/>
      <c r="O159" s="56"/>
      <c r="P159" s="56"/>
      <c r="Q159" s="57"/>
      <c r="R159" s="56"/>
      <c r="S159" s="50"/>
      <c r="T159" s="50"/>
      <c r="U159" s="50"/>
      <c r="V159" s="50"/>
      <c r="W159" s="50"/>
      <c r="X159" s="50"/>
      <c r="Y159" s="50"/>
      <c r="Z159" s="50"/>
      <c r="AA159" s="43"/>
      <c r="AB159" s="43"/>
      <c r="AC159" s="43"/>
      <c r="AD159" s="43"/>
      <c r="AE159" s="43"/>
      <c r="AF159" s="43"/>
      <c r="AG159" s="43"/>
      <c r="AH159" s="43"/>
      <c r="AI159" s="43"/>
      <c r="AJ159" s="43"/>
      <c r="AK159" s="43"/>
      <c r="AL159" s="43"/>
      <c r="AM159" s="43"/>
      <c r="AN159" s="43"/>
      <c r="AO159" s="43"/>
      <c r="AP159" s="58"/>
      <c r="AQ159" s="43"/>
      <c r="AR159" s="43"/>
      <c r="AS159" s="43"/>
      <c r="AT159" s="50"/>
      <c r="AU159" s="50"/>
      <c r="AV159" s="50"/>
      <c r="AW159" s="50"/>
      <c r="AX159" s="50"/>
      <c r="AY159" s="50"/>
      <c r="AZ159" s="50"/>
      <c r="BA159" s="50"/>
      <c r="BB159" s="50"/>
      <c r="BC159" s="50"/>
      <c r="BD159" s="50"/>
      <c r="BE159" s="50"/>
      <c r="BF159" s="50"/>
      <c r="BG159" s="50"/>
      <c r="BH159" s="50"/>
      <c r="BI159" s="53"/>
      <c r="BJ159" s="50"/>
      <c r="BK159" s="50"/>
      <c r="BL159" s="50"/>
      <c r="BM159" s="50"/>
      <c r="BN159" s="50"/>
      <c r="BO159" s="50"/>
      <c r="BP159" s="50"/>
    </row>
    <row r="160" spans="1:68" ht="12.75" customHeight="1" x14ac:dyDescent="0.2">
      <c r="A160" s="1"/>
      <c r="B160" s="1"/>
      <c r="C160" s="54"/>
      <c r="D160" s="50"/>
      <c r="E160" s="54"/>
      <c r="F160" s="54"/>
      <c r="G160" s="55"/>
      <c r="H160" s="53"/>
      <c r="I160" s="50"/>
      <c r="J160" s="50"/>
      <c r="K160" s="54"/>
      <c r="L160" s="50"/>
      <c r="M160" s="54"/>
      <c r="N160" s="47"/>
      <c r="O160" s="56"/>
      <c r="P160" s="56"/>
      <c r="Q160" s="57"/>
      <c r="R160" s="56"/>
      <c r="S160" s="50"/>
      <c r="T160" s="50"/>
      <c r="U160" s="50"/>
      <c r="V160" s="50"/>
      <c r="W160" s="50"/>
      <c r="X160" s="50"/>
      <c r="Y160" s="50"/>
      <c r="Z160" s="50"/>
      <c r="AA160" s="43"/>
      <c r="AB160" s="43"/>
      <c r="AC160" s="43"/>
      <c r="AD160" s="43"/>
      <c r="AE160" s="43"/>
      <c r="AF160" s="43"/>
      <c r="AG160" s="43"/>
      <c r="AH160" s="43"/>
      <c r="AI160" s="43"/>
      <c r="AJ160" s="43"/>
      <c r="AK160" s="43"/>
      <c r="AL160" s="43"/>
      <c r="AM160" s="43"/>
      <c r="AN160" s="43"/>
      <c r="AO160" s="43"/>
      <c r="AP160" s="58"/>
      <c r="AQ160" s="43"/>
      <c r="AR160" s="43"/>
      <c r="AS160" s="43"/>
      <c r="AT160" s="50"/>
      <c r="AU160" s="50"/>
      <c r="AV160" s="50"/>
      <c r="AW160" s="50"/>
      <c r="AX160" s="50"/>
      <c r="AY160" s="50"/>
      <c r="AZ160" s="50"/>
      <c r="BA160" s="50"/>
      <c r="BB160" s="50"/>
      <c r="BC160" s="50"/>
      <c r="BD160" s="50"/>
      <c r="BE160" s="50"/>
      <c r="BF160" s="50"/>
      <c r="BG160" s="50"/>
      <c r="BH160" s="50"/>
      <c r="BI160" s="53"/>
      <c r="BJ160" s="50"/>
      <c r="BK160" s="50"/>
      <c r="BL160" s="50"/>
      <c r="BM160" s="50"/>
      <c r="BN160" s="50"/>
      <c r="BO160" s="50"/>
      <c r="BP160" s="50"/>
    </row>
    <row r="161" spans="1:68" ht="12.75" customHeight="1" x14ac:dyDescent="0.2">
      <c r="A161" s="1"/>
      <c r="B161" s="1"/>
      <c r="C161" s="54"/>
      <c r="D161" s="50"/>
      <c r="E161" s="54"/>
      <c r="F161" s="54"/>
      <c r="G161" s="55"/>
      <c r="H161" s="53"/>
      <c r="I161" s="50"/>
      <c r="J161" s="50"/>
      <c r="K161" s="54"/>
      <c r="L161" s="50"/>
      <c r="M161" s="54"/>
      <c r="N161" s="47"/>
      <c r="O161" s="56"/>
      <c r="P161" s="56"/>
      <c r="Q161" s="57"/>
      <c r="R161" s="56"/>
      <c r="S161" s="50"/>
      <c r="T161" s="50"/>
      <c r="U161" s="50"/>
      <c r="V161" s="50"/>
      <c r="W161" s="50"/>
      <c r="X161" s="50"/>
      <c r="Y161" s="50"/>
      <c r="Z161" s="50"/>
      <c r="AA161" s="43"/>
      <c r="AB161" s="43"/>
      <c r="AC161" s="43"/>
      <c r="AD161" s="43"/>
      <c r="AE161" s="43"/>
      <c r="AF161" s="43"/>
      <c r="AG161" s="43"/>
      <c r="AH161" s="43"/>
      <c r="AI161" s="43"/>
      <c r="AJ161" s="43"/>
      <c r="AK161" s="43"/>
      <c r="AL161" s="43"/>
      <c r="AM161" s="43"/>
      <c r="AN161" s="43"/>
      <c r="AO161" s="43"/>
      <c r="AP161" s="58"/>
      <c r="AQ161" s="43"/>
      <c r="AR161" s="43"/>
      <c r="AS161" s="43"/>
      <c r="AT161" s="50"/>
      <c r="AU161" s="50"/>
      <c r="AV161" s="50"/>
      <c r="AW161" s="50"/>
      <c r="AX161" s="50"/>
      <c r="AY161" s="50"/>
      <c r="AZ161" s="50"/>
      <c r="BA161" s="50"/>
      <c r="BB161" s="50"/>
      <c r="BC161" s="50"/>
      <c r="BD161" s="50"/>
      <c r="BE161" s="50"/>
      <c r="BF161" s="50"/>
      <c r="BG161" s="50"/>
      <c r="BH161" s="50"/>
      <c r="BI161" s="53"/>
      <c r="BJ161" s="50"/>
      <c r="BK161" s="50"/>
      <c r="BL161" s="50"/>
      <c r="BM161" s="50"/>
      <c r="BN161" s="50"/>
      <c r="BO161" s="50"/>
      <c r="BP161" s="50"/>
    </row>
    <row r="162" spans="1:68" ht="12.75" customHeight="1" x14ac:dyDescent="0.2">
      <c r="A162" s="1"/>
      <c r="B162" s="1"/>
      <c r="C162" s="54"/>
      <c r="D162" s="50"/>
      <c r="E162" s="54"/>
      <c r="F162" s="54"/>
      <c r="G162" s="55"/>
      <c r="H162" s="53"/>
      <c r="I162" s="50"/>
      <c r="J162" s="50"/>
      <c r="K162" s="54"/>
      <c r="L162" s="50"/>
      <c r="M162" s="54"/>
      <c r="N162" s="47"/>
      <c r="O162" s="56"/>
      <c r="P162" s="56"/>
      <c r="Q162" s="57"/>
      <c r="R162" s="56"/>
      <c r="S162" s="50"/>
      <c r="T162" s="50"/>
      <c r="U162" s="50"/>
      <c r="V162" s="50"/>
      <c r="W162" s="50"/>
      <c r="X162" s="50"/>
      <c r="Y162" s="50"/>
      <c r="Z162" s="50"/>
      <c r="AA162" s="43"/>
      <c r="AB162" s="43"/>
      <c r="AC162" s="43"/>
      <c r="AD162" s="43"/>
      <c r="AE162" s="43"/>
      <c r="AF162" s="43"/>
      <c r="AG162" s="43"/>
      <c r="AH162" s="43"/>
      <c r="AI162" s="43"/>
      <c r="AJ162" s="43"/>
      <c r="AK162" s="43"/>
      <c r="AL162" s="43"/>
      <c r="AM162" s="43"/>
      <c r="AN162" s="43"/>
      <c r="AO162" s="43"/>
      <c r="AP162" s="58"/>
      <c r="AQ162" s="43"/>
      <c r="AR162" s="43"/>
      <c r="AS162" s="43"/>
      <c r="AT162" s="50"/>
      <c r="AU162" s="50"/>
      <c r="AV162" s="50"/>
      <c r="AW162" s="50"/>
      <c r="AX162" s="50"/>
      <c r="AY162" s="50"/>
      <c r="AZ162" s="50"/>
      <c r="BA162" s="50"/>
      <c r="BB162" s="50"/>
      <c r="BC162" s="50"/>
      <c r="BD162" s="50"/>
      <c r="BE162" s="50"/>
      <c r="BF162" s="50"/>
      <c r="BG162" s="50"/>
      <c r="BH162" s="50"/>
      <c r="BI162" s="53"/>
      <c r="BJ162" s="50"/>
      <c r="BK162" s="50"/>
      <c r="BL162" s="50"/>
      <c r="BM162" s="50"/>
      <c r="BN162" s="50"/>
      <c r="BO162" s="50"/>
      <c r="BP162" s="50"/>
    </row>
    <row r="163" spans="1:68" ht="12.75" customHeight="1" x14ac:dyDescent="0.2">
      <c r="A163" s="1"/>
      <c r="B163" s="1"/>
      <c r="C163" s="54"/>
      <c r="D163" s="50"/>
      <c r="E163" s="54"/>
      <c r="F163" s="54"/>
      <c r="G163" s="55"/>
      <c r="H163" s="53"/>
      <c r="I163" s="50"/>
      <c r="J163" s="50"/>
      <c r="K163" s="54"/>
      <c r="L163" s="50"/>
      <c r="M163" s="54"/>
      <c r="N163" s="47"/>
      <c r="O163" s="56"/>
      <c r="P163" s="56"/>
      <c r="Q163" s="57"/>
      <c r="R163" s="56"/>
      <c r="S163" s="50"/>
      <c r="T163" s="50"/>
      <c r="U163" s="50"/>
      <c r="V163" s="50"/>
      <c r="W163" s="50"/>
      <c r="X163" s="50"/>
      <c r="Y163" s="50"/>
      <c r="Z163" s="50"/>
      <c r="AA163" s="43"/>
      <c r="AB163" s="43"/>
      <c r="AC163" s="43"/>
      <c r="AD163" s="43"/>
      <c r="AE163" s="43"/>
      <c r="AF163" s="43"/>
      <c r="AG163" s="43"/>
      <c r="AH163" s="43"/>
      <c r="AI163" s="43"/>
      <c r="AJ163" s="43"/>
      <c r="AK163" s="43"/>
      <c r="AL163" s="43"/>
      <c r="AM163" s="43"/>
      <c r="AN163" s="43"/>
      <c r="AO163" s="43"/>
      <c r="AP163" s="58"/>
      <c r="AQ163" s="43"/>
      <c r="AR163" s="43"/>
      <c r="AS163" s="43"/>
      <c r="AT163" s="50"/>
      <c r="AU163" s="50"/>
      <c r="AV163" s="50"/>
      <c r="AW163" s="50"/>
      <c r="AX163" s="50"/>
      <c r="AY163" s="50"/>
      <c r="AZ163" s="50"/>
      <c r="BA163" s="50"/>
      <c r="BB163" s="50"/>
      <c r="BC163" s="50"/>
      <c r="BD163" s="50"/>
      <c r="BE163" s="50"/>
      <c r="BF163" s="50"/>
      <c r="BG163" s="50"/>
      <c r="BH163" s="50"/>
      <c r="BI163" s="53"/>
      <c r="BJ163" s="50"/>
      <c r="BK163" s="50"/>
      <c r="BL163" s="50"/>
      <c r="BM163" s="50"/>
      <c r="BN163" s="50"/>
      <c r="BO163" s="50"/>
      <c r="BP163" s="50"/>
    </row>
    <row r="164" spans="1:68" ht="12.75" customHeight="1" x14ac:dyDescent="0.2">
      <c r="A164" s="1"/>
      <c r="B164" s="1"/>
      <c r="C164" s="54"/>
      <c r="D164" s="50"/>
      <c r="E164" s="54"/>
      <c r="F164" s="54"/>
      <c r="G164" s="55"/>
      <c r="H164" s="53"/>
      <c r="I164" s="50"/>
      <c r="J164" s="50"/>
      <c r="K164" s="54"/>
      <c r="L164" s="50"/>
      <c r="M164" s="54"/>
      <c r="N164" s="47"/>
      <c r="O164" s="56"/>
      <c r="P164" s="56"/>
      <c r="Q164" s="57"/>
      <c r="R164" s="56"/>
      <c r="S164" s="50"/>
      <c r="T164" s="50"/>
      <c r="U164" s="50"/>
      <c r="V164" s="50"/>
      <c r="W164" s="50"/>
      <c r="X164" s="50"/>
      <c r="Y164" s="50"/>
      <c r="Z164" s="50"/>
      <c r="AA164" s="43"/>
      <c r="AB164" s="43"/>
      <c r="AC164" s="43"/>
      <c r="AD164" s="43"/>
      <c r="AE164" s="43"/>
      <c r="AF164" s="43"/>
      <c r="AG164" s="43"/>
      <c r="AH164" s="43"/>
      <c r="AI164" s="43"/>
      <c r="AJ164" s="43"/>
      <c r="AK164" s="43"/>
      <c r="AL164" s="43"/>
      <c r="AM164" s="43"/>
      <c r="AN164" s="43"/>
      <c r="AO164" s="43"/>
      <c r="AP164" s="58"/>
      <c r="AQ164" s="43"/>
      <c r="AR164" s="43"/>
      <c r="AS164" s="43"/>
      <c r="AT164" s="50"/>
      <c r="AU164" s="50"/>
      <c r="AV164" s="50"/>
      <c r="AW164" s="50"/>
      <c r="AX164" s="50"/>
      <c r="AY164" s="50"/>
      <c r="AZ164" s="50"/>
      <c r="BA164" s="50"/>
      <c r="BB164" s="50"/>
      <c r="BC164" s="50"/>
      <c r="BD164" s="50"/>
      <c r="BE164" s="50"/>
      <c r="BF164" s="50"/>
      <c r="BG164" s="50"/>
      <c r="BH164" s="50"/>
      <c r="BI164" s="53"/>
      <c r="BJ164" s="50"/>
      <c r="BK164" s="50"/>
      <c r="BL164" s="50"/>
      <c r="BM164" s="50"/>
      <c r="BN164" s="50"/>
      <c r="BO164" s="50"/>
      <c r="BP164" s="50"/>
    </row>
    <row r="165" spans="1:68" ht="12.75" customHeight="1" x14ac:dyDescent="0.2">
      <c r="A165" s="1"/>
      <c r="B165" s="1"/>
      <c r="C165" s="54"/>
      <c r="D165" s="50"/>
      <c r="E165" s="54"/>
      <c r="F165" s="54"/>
      <c r="G165" s="55"/>
      <c r="H165" s="53"/>
      <c r="I165" s="50"/>
      <c r="J165" s="50"/>
      <c r="K165" s="54"/>
      <c r="L165" s="50"/>
      <c r="M165" s="54"/>
      <c r="N165" s="47"/>
      <c r="O165" s="56"/>
      <c r="P165" s="56"/>
      <c r="Q165" s="57"/>
      <c r="R165" s="56"/>
      <c r="S165" s="50"/>
      <c r="T165" s="50"/>
      <c r="U165" s="50"/>
      <c r="V165" s="50"/>
      <c r="W165" s="50"/>
      <c r="X165" s="50"/>
      <c r="Y165" s="50"/>
      <c r="Z165" s="50"/>
      <c r="AA165" s="43"/>
      <c r="AB165" s="43"/>
      <c r="AC165" s="43"/>
      <c r="AD165" s="43"/>
      <c r="AE165" s="43"/>
      <c r="AF165" s="43"/>
      <c r="AG165" s="43"/>
      <c r="AH165" s="43"/>
      <c r="AI165" s="43"/>
      <c r="AJ165" s="43"/>
      <c r="AK165" s="43"/>
      <c r="AL165" s="43"/>
      <c r="AM165" s="43"/>
      <c r="AN165" s="43"/>
      <c r="AO165" s="43"/>
      <c r="AP165" s="58"/>
      <c r="AQ165" s="43"/>
      <c r="AR165" s="43"/>
      <c r="AS165" s="43"/>
      <c r="AT165" s="50"/>
      <c r="AU165" s="50"/>
      <c r="AV165" s="50"/>
      <c r="AW165" s="50"/>
      <c r="AX165" s="50"/>
      <c r="AY165" s="50"/>
      <c r="AZ165" s="50"/>
      <c r="BA165" s="50"/>
      <c r="BB165" s="50"/>
      <c r="BC165" s="50"/>
      <c r="BD165" s="50"/>
      <c r="BE165" s="50"/>
      <c r="BF165" s="50"/>
      <c r="BG165" s="50"/>
      <c r="BH165" s="50"/>
      <c r="BI165" s="53"/>
      <c r="BJ165" s="50"/>
      <c r="BK165" s="50"/>
      <c r="BL165" s="50"/>
      <c r="BM165" s="50"/>
      <c r="BN165" s="50"/>
      <c r="BO165" s="50"/>
      <c r="BP165" s="50"/>
    </row>
    <row r="166" spans="1:68" ht="12.75" customHeight="1" x14ac:dyDescent="0.2">
      <c r="A166" s="1"/>
      <c r="B166" s="1"/>
      <c r="C166" s="54"/>
      <c r="D166" s="50"/>
      <c r="E166" s="54"/>
      <c r="F166" s="54"/>
      <c r="G166" s="55"/>
      <c r="H166" s="53"/>
      <c r="I166" s="50"/>
      <c r="J166" s="50"/>
      <c r="K166" s="54"/>
      <c r="L166" s="50"/>
      <c r="M166" s="54"/>
      <c r="N166" s="47"/>
      <c r="O166" s="56"/>
      <c r="P166" s="56"/>
      <c r="Q166" s="57"/>
      <c r="R166" s="56"/>
      <c r="S166" s="50"/>
      <c r="T166" s="50"/>
      <c r="U166" s="50"/>
      <c r="V166" s="50"/>
      <c r="W166" s="50"/>
      <c r="X166" s="50"/>
      <c r="Y166" s="50"/>
      <c r="Z166" s="50"/>
      <c r="AA166" s="43"/>
      <c r="AB166" s="43"/>
      <c r="AC166" s="43"/>
      <c r="AD166" s="43"/>
      <c r="AE166" s="43"/>
      <c r="AF166" s="43"/>
      <c r="AG166" s="43"/>
      <c r="AH166" s="43"/>
      <c r="AI166" s="43"/>
      <c r="AJ166" s="43"/>
      <c r="AK166" s="43"/>
      <c r="AL166" s="43"/>
      <c r="AM166" s="43"/>
      <c r="AN166" s="43"/>
      <c r="AO166" s="43"/>
      <c r="AP166" s="58"/>
      <c r="AQ166" s="43"/>
      <c r="AR166" s="43"/>
      <c r="AS166" s="43"/>
      <c r="AT166" s="50"/>
      <c r="AU166" s="50"/>
      <c r="AV166" s="50"/>
      <c r="AW166" s="50"/>
      <c r="AX166" s="50"/>
      <c r="AY166" s="50"/>
      <c r="AZ166" s="50"/>
      <c r="BA166" s="50"/>
      <c r="BB166" s="50"/>
      <c r="BC166" s="50"/>
      <c r="BD166" s="50"/>
      <c r="BE166" s="50"/>
      <c r="BF166" s="50"/>
      <c r="BG166" s="50"/>
      <c r="BH166" s="50"/>
      <c r="BI166" s="53"/>
      <c r="BJ166" s="50"/>
      <c r="BK166" s="50"/>
      <c r="BL166" s="50"/>
      <c r="BM166" s="50"/>
      <c r="BN166" s="50"/>
      <c r="BO166" s="50"/>
      <c r="BP166" s="50"/>
    </row>
    <row r="167" spans="1:68" ht="12.75" customHeight="1" x14ac:dyDescent="0.2">
      <c r="A167" s="1"/>
      <c r="B167" s="1"/>
      <c r="C167" s="54"/>
      <c r="D167" s="50"/>
      <c r="E167" s="54"/>
      <c r="F167" s="54"/>
      <c r="G167" s="55"/>
      <c r="H167" s="53"/>
      <c r="I167" s="50"/>
      <c r="J167" s="50"/>
      <c r="K167" s="54"/>
      <c r="L167" s="50"/>
      <c r="M167" s="54"/>
      <c r="N167" s="47"/>
      <c r="O167" s="56"/>
      <c r="P167" s="56"/>
      <c r="Q167" s="57"/>
      <c r="R167" s="56"/>
      <c r="S167" s="50"/>
      <c r="T167" s="50"/>
      <c r="U167" s="50"/>
      <c r="V167" s="50"/>
      <c r="W167" s="50"/>
      <c r="X167" s="50"/>
      <c r="Y167" s="50"/>
      <c r="Z167" s="50"/>
      <c r="AA167" s="43"/>
      <c r="AB167" s="43"/>
      <c r="AC167" s="43"/>
      <c r="AD167" s="43"/>
      <c r="AE167" s="43"/>
      <c r="AF167" s="43"/>
      <c r="AG167" s="43"/>
      <c r="AH167" s="43"/>
      <c r="AI167" s="43"/>
      <c r="AJ167" s="43"/>
      <c r="AK167" s="43"/>
      <c r="AL167" s="43"/>
      <c r="AM167" s="43"/>
      <c r="AN167" s="43"/>
      <c r="AO167" s="43"/>
      <c r="AP167" s="58"/>
      <c r="AQ167" s="43"/>
      <c r="AR167" s="43"/>
      <c r="AS167" s="43"/>
      <c r="AT167" s="50"/>
      <c r="AU167" s="50"/>
      <c r="AV167" s="50"/>
      <c r="AW167" s="50"/>
      <c r="AX167" s="50"/>
      <c r="AY167" s="50"/>
      <c r="AZ167" s="50"/>
      <c r="BA167" s="50"/>
      <c r="BB167" s="50"/>
      <c r="BC167" s="50"/>
      <c r="BD167" s="50"/>
      <c r="BE167" s="50"/>
      <c r="BF167" s="50"/>
      <c r="BG167" s="50"/>
      <c r="BH167" s="50"/>
      <c r="BI167" s="53"/>
      <c r="BJ167" s="50"/>
      <c r="BK167" s="50"/>
      <c r="BL167" s="50"/>
      <c r="BM167" s="50"/>
      <c r="BN167" s="50"/>
      <c r="BO167" s="50"/>
      <c r="BP167" s="50"/>
    </row>
    <row r="168" spans="1:68" ht="12.75" customHeight="1" x14ac:dyDescent="0.2">
      <c r="A168" s="1"/>
      <c r="B168" s="1"/>
      <c r="C168" s="54"/>
      <c r="D168" s="50"/>
      <c r="E168" s="54"/>
      <c r="F168" s="54"/>
      <c r="G168" s="55"/>
      <c r="H168" s="53"/>
      <c r="I168" s="50"/>
      <c r="J168" s="50"/>
      <c r="K168" s="54"/>
      <c r="L168" s="50"/>
      <c r="M168" s="54"/>
      <c r="N168" s="47"/>
      <c r="O168" s="56"/>
      <c r="P168" s="56"/>
      <c r="Q168" s="57"/>
      <c r="R168" s="56"/>
      <c r="S168" s="50"/>
      <c r="T168" s="50"/>
      <c r="U168" s="50"/>
      <c r="V168" s="50"/>
      <c r="W168" s="50"/>
      <c r="X168" s="50"/>
      <c r="Y168" s="50"/>
      <c r="Z168" s="50"/>
      <c r="AA168" s="43"/>
      <c r="AB168" s="43"/>
      <c r="AC168" s="43"/>
      <c r="AD168" s="43"/>
      <c r="AE168" s="43"/>
      <c r="AF168" s="43"/>
      <c r="AG168" s="43"/>
      <c r="AH168" s="43"/>
      <c r="AI168" s="43"/>
      <c r="AJ168" s="43"/>
      <c r="AK168" s="43"/>
      <c r="AL168" s="43"/>
      <c r="AM168" s="43"/>
      <c r="AN168" s="43"/>
      <c r="AO168" s="43"/>
      <c r="AP168" s="58"/>
      <c r="AQ168" s="43"/>
      <c r="AR168" s="43"/>
      <c r="AS168" s="43"/>
      <c r="AT168" s="50"/>
      <c r="AU168" s="50"/>
      <c r="AV168" s="50"/>
      <c r="AW168" s="50"/>
      <c r="AX168" s="50"/>
      <c r="AY168" s="50"/>
      <c r="AZ168" s="50"/>
      <c r="BA168" s="50"/>
      <c r="BB168" s="50"/>
      <c r="BC168" s="50"/>
      <c r="BD168" s="50"/>
      <c r="BE168" s="50"/>
      <c r="BF168" s="50"/>
      <c r="BG168" s="50"/>
      <c r="BH168" s="50"/>
      <c r="BI168" s="53"/>
      <c r="BJ168" s="50"/>
      <c r="BK168" s="50"/>
      <c r="BL168" s="50"/>
      <c r="BM168" s="50"/>
      <c r="BN168" s="50"/>
      <c r="BO168" s="50"/>
      <c r="BP168" s="50"/>
    </row>
    <row r="169" spans="1:68" ht="12.75" customHeight="1" x14ac:dyDescent="0.2">
      <c r="A169" s="1"/>
      <c r="B169" s="1"/>
      <c r="C169" s="54"/>
      <c r="D169" s="50"/>
      <c r="E169" s="54"/>
      <c r="F169" s="54"/>
      <c r="G169" s="55"/>
      <c r="H169" s="53"/>
      <c r="I169" s="50"/>
      <c r="J169" s="50"/>
      <c r="K169" s="54"/>
      <c r="L169" s="50"/>
      <c r="M169" s="54"/>
      <c r="N169" s="47"/>
      <c r="O169" s="56"/>
      <c r="P169" s="56"/>
      <c r="Q169" s="57"/>
      <c r="R169" s="56"/>
      <c r="S169" s="50"/>
      <c r="T169" s="50"/>
      <c r="U169" s="50"/>
      <c r="V169" s="50"/>
      <c r="W169" s="50"/>
      <c r="X169" s="50"/>
      <c r="Y169" s="50"/>
      <c r="Z169" s="50"/>
      <c r="AA169" s="43"/>
      <c r="AB169" s="43"/>
      <c r="AC169" s="43"/>
      <c r="AD169" s="43"/>
      <c r="AE169" s="43"/>
      <c r="AF169" s="43"/>
      <c r="AG169" s="43"/>
      <c r="AH169" s="43"/>
      <c r="AI169" s="43"/>
      <c r="AJ169" s="43"/>
      <c r="AK169" s="43"/>
      <c r="AL169" s="43"/>
      <c r="AM169" s="43"/>
      <c r="AN169" s="43"/>
      <c r="AO169" s="43"/>
      <c r="AP169" s="58"/>
      <c r="AQ169" s="43"/>
      <c r="AR169" s="43"/>
      <c r="AS169" s="43"/>
      <c r="AT169" s="50"/>
      <c r="AU169" s="50"/>
      <c r="AV169" s="50"/>
      <c r="AW169" s="50"/>
      <c r="AX169" s="50"/>
      <c r="AY169" s="50"/>
      <c r="AZ169" s="50"/>
      <c r="BA169" s="50"/>
      <c r="BB169" s="50"/>
      <c r="BC169" s="50"/>
      <c r="BD169" s="50"/>
      <c r="BE169" s="50"/>
      <c r="BF169" s="50"/>
      <c r="BG169" s="50"/>
      <c r="BH169" s="50"/>
      <c r="BI169" s="53"/>
      <c r="BJ169" s="50"/>
      <c r="BK169" s="50"/>
      <c r="BL169" s="50"/>
      <c r="BM169" s="50"/>
      <c r="BN169" s="50"/>
      <c r="BO169" s="50"/>
      <c r="BP169" s="50"/>
    </row>
    <row r="170" spans="1:68" ht="12.75" customHeight="1" x14ac:dyDescent="0.2">
      <c r="A170" s="1"/>
      <c r="B170" s="1"/>
      <c r="C170" s="54"/>
      <c r="D170" s="50"/>
      <c r="E170" s="54"/>
      <c r="F170" s="54"/>
      <c r="G170" s="55"/>
      <c r="H170" s="53"/>
      <c r="I170" s="50"/>
      <c r="J170" s="50"/>
      <c r="K170" s="54"/>
      <c r="L170" s="50"/>
      <c r="M170" s="54"/>
      <c r="N170" s="47"/>
      <c r="O170" s="56"/>
      <c r="P170" s="56"/>
      <c r="Q170" s="57"/>
      <c r="R170" s="56"/>
      <c r="S170" s="50"/>
      <c r="T170" s="50"/>
      <c r="U170" s="50"/>
      <c r="V170" s="50"/>
      <c r="W170" s="50"/>
      <c r="X170" s="50"/>
      <c r="Y170" s="50"/>
      <c r="Z170" s="50"/>
      <c r="AA170" s="43"/>
      <c r="AB170" s="43"/>
      <c r="AC170" s="43"/>
      <c r="AD170" s="43"/>
      <c r="AE170" s="43"/>
      <c r="AF170" s="43"/>
      <c r="AG170" s="43"/>
      <c r="AH170" s="43"/>
      <c r="AI170" s="43"/>
      <c r="AJ170" s="43"/>
      <c r="AK170" s="43"/>
      <c r="AL170" s="43"/>
      <c r="AM170" s="43"/>
      <c r="AN170" s="43"/>
      <c r="AO170" s="43"/>
      <c r="AP170" s="58"/>
      <c r="AQ170" s="43"/>
      <c r="AR170" s="43"/>
      <c r="AS170" s="43"/>
      <c r="AT170" s="50"/>
      <c r="AU170" s="50"/>
      <c r="AV170" s="50"/>
      <c r="AW170" s="50"/>
      <c r="AX170" s="50"/>
      <c r="AY170" s="50"/>
      <c r="AZ170" s="50"/>
      <c r="BA170" s="50"/>
      <c r="BB170" s="50"/>
      <c r="BC170" s="50"/>
      <c r="BD170" s="50"/>
      <c r="BE170" s="50"/>
      <c r="BF170" s="50"/>
      <c r="BG170" s="50"/>
      <c r="BH170" s="50"/>
      <c r="BI170" s="53"/>
      <c r="BJ170" s="50"/>
      <c r="BK170" s="50"/>
      <c r="BL170" s="50"/>
      <c r="BM170" s="50"/>
      <c r="BN170" s="50"/>
      <c r="BO170" s="50"/>
      <c r="BP170" s="50"/>
    </row>
    <row r="171" spans="1:68" ht="12.75" customHeight="1" x14ac:dyDescent="0.2">
      <c r="A171" s="1"/>
      <c r="B171" s="1"/>
      <c r="C171" s="54"/>
      <c r="D171" s="50"/>
      <c r="E171" s="54"/>
      <c r="F171" s="54"/>
      <c r="G171" s="55"/>
      <c r="H171" s="53"/>
      <c r="I171" s="50"/>
      <c r="J171" s="50"/>
      <c r="K171" s="54"/>
      <c r="L171" s="50"/>
      <c r="M171" s="54"/>
      <c r="N171" s="47"/>
      <c r="O171" s="56"/>
      <c r="P171" s="56"/>
      <c r="Q171" s="57"/>
      <c r="R171" s="56"/>
      <c r="S171" s="50"/>
      <c r="T171" s="50"/>
      <c r="U171" s="50"/>
      <c r="V171" s="50"/>
      <c r="W171" s="50"/>
      <c r="X171" s="50"/>
      <c r="Y171" s="50"/>
      <c r="Z171" s="50"/>
      <c r="AA171" s="43"/>
      <c r="AB171" s="43"/>
      <c r="AC171" s="43"/>
      <c r="AD171" s="43"/>
      <c r="AE171" s="43"/>
      <c r="AF171" s="43"/>
      <c r="AG171" s="43"/>
      <c r="AH171" s="43"/>
      <c r="AI171" s="43"/>
      <c r="AJ171" s="43"/>
      <c r="AK171" s="43"/>
      <c r="AL171" s="43"/>
      <c r="AM171" s="43"/>
      <c r="AN171" s="43"/>
      <c r="AO171" s="43"/>
      <c r="AP171" s="58"/>
      <c r="AQ171" s="43"/>
      <c r="AR171" s="43"/>
      <c r="AS171" s="43"/>
      <c r="AT171" s="50"/>
      <c r="AU171" s="50"/>
      <c r="AV171" s="50"/>
      <c r="AW171" s="50"/>
      <c r="AX171" s="50"/>
      <c r="AY171" s="50"/>
      <c r="AZ171" s="50"/>
      <c r="BA171" s="50"/>
      <c r="BB171" s="50"/>
      <c r="BC171" s="50"/>
      <c r="BD171" s="50"/>
      <c r="BE171" s="50"/>
      <c r="BF171" s="50"/>
      <c r="BG171" s="50"/>
      <c r="BH171" s="50"/>
      <c r="BI171" s="53"/>
      <c r="BJ171" s="50"/>
      <c r="BK171" s="50"/>
      <c r="BL171" s="50"/>
      <c r="BM171" s="50"/>
      <c r="BN171" s="50"/>
      <c r="BO171" s="50"/>
      <c r="BP171" s="50"/>
    </row>
    <row r="172" spans="1:68" ht="12.75" customHeight="1" x14ac:dyDescent="0.2">
      <c r="A172" s="1"/>
      <c r="B172" s="1"/>
      <c r="C172" s="54"/>
      <c r="D172" s="50"/>
      <c r="E172" s="54"/>
      <c r="F172" s="54"/>
      <c r="G172" s="55"/>
      <c r="H172" s="53"/>
      <c r="I172" s="50"/>
      <c r="J172" s="50"/>
      <c r="K172" s="54"/>
      <c r="L172" s="50"/>
      <c r="M172" s="54"/>
      <c r="N172" s="47"/>
      <c r="O172" s="56"/>
      <c r="P172" s="56"/>
      <c r="Q172" s="57"/>
      <c r="R172" s="56"/>
      <c r="S172" s="50"/>
      <c r="T172" s="50"/>
      <c r="U172" s="50"/>
      <c r="V172" s="50"/>
      <c r="W172" s="50"/>
      <c r="X172" s="50"/>
      <c r="Y172" s="50"/>
      <c r="Z172" s="50"/>
      <c r="AA172" s="43"/>
      <c r="AB172" s="43"/>
      <c r="AC172" s="43"/>
      <c r="AD172" s="43"/>
      <c r="AE172" s="43"/>
      <c r="AF172" s="43"/>
      <c r="AG172" s="43"/>
      <c r="AH172" s="43"/>
      <c r="AI172" s="43"/>
      <c r="AJ172" s="43"/>
      <c r="AK172" s="43"/>
      <c r="AL172" s="43"/>
      <c r="AM172" s="43"/>
      <c r="AN172" s="43"/>
      <c r="AO172" s="43"/>
      <c r="AP172" s="58"/>
      <c r="AQ172" s="43"/>
      <c r="AR172" s="43"/>
      <c r="AS172" s="43"/>
      <c r="AT172" s="50"/>
      <c r="AU172" s="50"/>
      <c r="AV172" s="50"/>
      <c r="AW172" s="50"/>
      <c r="AX172" s="50"/>
      <c r="AY172" s="50"/>
      <c r="AZ172" s="50"/>
      <c r="BA172" s="50"/>
      <c r="BB172" s="50"/>
      <c r="BC172" s="50"/>
      <c r="BD172" s="50"/>
      <c r="BE172" s="50"/>
      <c r="BF172" s="50"/>
      <c r="BG172" s="50"/>
      <c r="BH172" s="50"/>
      <c r="BI172" s="53"/>
      <c r="BJ172" s="50"/>
      <c r="BK172" s="50"/>
      <c r="BL172" s="50"/>
      <c r="BM172" s="50"/>
      <c r="BN172" s="50"/>
      <c r="BO172" s="50"/>
      <c r="BP172" s="50"/>
    </row>
    <row r="173" spans="1:68" ht="12.75" customHeight="1" x14ac:dyDescent="0.2">
      <c r="A173" s="1"/>
      <c r="B173" s="1"/>
      <c r="C173" s="54"/>
      <c r="D173" s="50"/>
      <c r="E173" s="54"/>
      <c r="F173" s="54"/>
      <c r="G173" s="55"/>
      <c r="H173" s="53"/>
      <c r="I173" s="50"/>
      <c r="J173" s="50"/>
      <c r="K173" s="54"/>
      <c r="L173" s="50"/>
      <c r="M173" s="54"/>
      <c r="N173" s="47"/>
      <c r="O173" s="56"/>
      <c r="P173" s="56"/>
      <c r="Q173" s="57"/>
      <c r="R173" s="56"/>
      <c r="S173" s="50"/>
      <c r="T173" s="50"/>
      <c r="U173" s="50"/>
      <c r="V173" s="50"/>
      <c r="W173" s="50"/>
      <c r="X173" s="50"/>
      <c r="Y173" s="50"/>
      <c r="Z173" s="50"/>
      <c r="AA173" s="43"/>
      <c r="AB173" s="43"/>
      <c r="AC173" s="43"/>
      <c r="AD173" s="43"/>
      <c r="AE173" s="43"/>
      <c r="AF173" s="43"/>
      <c r="AG173" s="43"/>
      <c r="AH173" s="43"/>
      <c r="AI173" s="43"/>
      <c r="AJ173" s="43"/>
      <c r="AK173" s="43"/>
      <c r="AL173" s="43"/>
      <c r="AM173" s="43"/>
      <c r="AN173" s="43"/>
      <c r="AO173" s="43"/>
      <c r="AP173" s="58"/>
      <c r="AQ173" s="43"/>
      <c r="AR173" s="43"/>
      <c r="AS173" s="43"/>
      <c r="AT173" s="50"/>
      <c r="AU173" s="50"/>
      <c r="AV173" s="50"/>
      <c r="AW173" s="50"/>
      <c r="AX173" s="50"/>
      <c r="AY173" s="50"/>
      <c r="AZ173" s="50"/>
      <c r="BA173" s="50"/>
      <c r="BB173" s="50"/>
      <c r="BC173" s="50"/>
      <c r="BD173" s="50"/>
      <c r="BE173" s="50"/>
      <c r="BF173" s="50"/>
      <c r="BG173" s="50"/>
      <c r="BH173" s="50"/>
      <c r="BI173" s="53"/>
      <c r="BJ173" s="50"/>
      <c r="BK173" s="50"/>
      <c r="BL173" s="50"/>
      <c r="BM173" s="50"/>
      <c r="BN173" s="50"/>
      <c r="BO173" s="50"/>
      <c r="BP173" s="50"/>
    </row>
    <row r="174" spans="1:68" ht="12.75" customHeight="1" x14ac:dyDescent="0.2">
      <c r="A174" s="1"/>
      <c r="B174" s="1"/>
      <c r="C174" s="54"/>
      <c r="D174" s="50"/>
      <c r="E174" s="54"/>
      <c r="F174" s="54"/>
      <c r="G174" s="55"/>
      <c r="H174" s="53"/>
      <c r="I174" s="50"/>
      <c r="J174" s="50"/>
      <c r="K174" s="54"/>
      <c r="L174" s="50"/>
      <c r="M174" s="54"/>
      <c r="N174" s="47"/>
      <c r="O174" s="56"/>
      <c r="P174" s="56"/>
      <c r="Q174" s="57"/>
      <c r="R174" s="56"/>
      <c r="S174" s="50"/>
      <c r="T174" s="50"/>
      <c r="U174" s="50"/>
      <c r="V174" s="50"/>
      <c r="W174" s="50"/>
      <c r="X174" s="50"/>
      <c r="Y174" s="50"/>
      <c r="Z174" s="50"/>
      <c r="AA174" s="43"/>
      <c r="AB174" s="43"/>
      <c r="AC174" s="43"/>
      <c r="AD174" s="43"/>
      <c r="AE174" s="43"/>
      <c r="AF174" s="43"/>
      <c r="AG174" s="43"/>
      <c r="AH174" s="43"/>
      <c r="AI174" s="43"/>
      <c r="AJ174" s="43"/>
      <c r="AK174" s="43"/>
      <c r="AL174" s="43"/>
      <c r="AM174" s="43"/>
      <c r="AN174" s="43"/>
      <c r="AO174" s="43"/>
      <c r="AP174" s="58"/>
      <c r="AQ174" s="43"/>
      <c r="AR174" s="43"/>
      <c r="AS174" s="43"/>
      <c r="AT174" s="50"/>
      <c r="AU174" s="50"/>
      <c r="AV174" s="50"/>
      <c r="AW174" s="50"/>
      <c r="AX174" s="50"/>
      <c r="AY174" s="50"/>
      <c r="AZ174" s="50"/>
      <c r="BA174" s="50"/>
      <c r="BB174" s="50"/>
      <c r="BC174" s="50"/>
      <c r="BD174" s="50"/>
      <c r="BE174" s="50"/>
      <c r="BF174" s="50"/>
      <c r="BG174" s="50"/>
      <c r="BH174" s="50"/>
      <c r="BI174" s="53"/>
      <c r="BJ174" s="50"/>
      <c r="BK174" s="50"/>
      <c r="BL174" s="50"/>
      <c r="BM174" s="50"/>
      <c r="BN174" s="50"/>
      <c r="BO174" s="50"/>
      <c r="BP174" s="50"/>
    </row>
    <row r="175" spans="1:68" ht="12.75" customHeight="1" x14ac:dyDescent="0.2">
      <c r="A175" s="1"/>
      <c r="B175" s="1"/>
      <c r="C175" s="54"/>
      <c r="D175" s="50"/>
      <c r="E175" s="54"/>
      <c r="F175" s="54"/>
      <c r="G175" s="55"/>
      <c r="H175" s="53"/>
      <c r="I175" s="50"/>
      <c r="J175" s="50"/>
      <c r="K175" s="54"/>
      <c r="L175" s="50"/>
      <c r="M175" s="54"/>
      <c r="N175" s="47"/>
      <c r="O175" s="56"/>
      <c r="P175" s="56"/>
      <c r="Q175" s="57"/>
      <c r="R175" s="56"/>
      <c r="S175" s="50"/>
      <c r="T175" s="50"/>
      <c r="U175" s="50"/>
      <c r="V175" s="50"/>
      <c r="W175" s="50"/>
      <c r="X175" s="50"/>
      <c r="Y175" s="50"/>
      <c r="Z175" s="50"/>
      <c r="AA175" s="43"/>
      <c r="AB175" s="43"/>
      <c r="AC175" s="43"/>
      <c r="AD175" s="43"/>
      <c r="AE175" s="43"/>
      <c r="AF175" s="43"/>
      <c r="AG175" s="43"/>
      <c r="AH175" s="43"/>
      <c r="AI175" s="43"/>
      <c r="AJ175" s="43"/>
      <c r="AK175" s="43"/>
      <c r="AL175" s="43"/>
      <c r="AM175" s="43"/>
      <c r="AN175" s="43"/>
      <c r="AO175" s="43"/>
      <c r="AP175" s="58"/>
      <c r="AQ175" s="43"/>
      <c r="AR175" s="43"/>
      <c r="AS175" s="43"/>
      <c r="AT175" s="50"/>
      <c r="AU175" s="50"/>
      <c r="AV175" s="50"/>
      <c r="AW175" s="50"/>
      <c r="AX175" s="50"/>
      <c r="AY175" s="50"/>
      <c r="AZ175" s="50"/>
      <c r="BA175" s="50"/>
      <c r="BB175" s="50"/>
      <c r="BC175" s="50"/>
      <c r="BD175" s="50"/>
      <c r="BE175" s="50"/>
      <c r="BF175" s="50"/>
      <c r="BG175" s="50"/>
      <c r="BH175" s="50"/>
      <c r="BI175" s="53"/>
      <c r="BJ175" s="50"/>
      <c r="BK175" s="50"/>
      <c r="BL175" s="50"/>
      <c r="BM175" s="50"/>
      <c r="BN175" s="50"/>
      <c r="BO175" s="50"/>
      <c r="BP175" s="50"/>
    </row>
    <row r="176" spans="1:68" ht="12.75" customHeight="1" x14ac:dyDescent="0.2">
      <c r="A176" s="1"/>
      <c r="B176" s="1"/>
      <c r="C176" s="54"/>
      <c r="D176" s="50"/>
      <c r="E176" s="54"/>
      <c r="F176" s="54"/>
      <c r="G176" s="55"/>
      <c r="H176" s="53"/>
      <c r="I176" s="50"/>
      <c r="J176" s="50"/>
      <c r="K176" s="54"/>
      <c r="L176" s="50"/>
      <c r="M176" s="54"/>
      <c r="N176" s="47"/>
      <c r="O176" s="56"/>
      <c r="P176" s="56"/>
      <c r="Q176" s="57"/>
      <c r="R176" s="56"/>
      <c r="S176" s="50"/>
      <c r="T176" s="50"/>
      <c r="U176" s="50"/>
      <c r="V176" s="50"/>
      <c r="W176" s="50"/>
      <c r="X176" s="50"/>
      <c r="Y176" s="50"/>
      <c r="Z176" s="50"/>
      <c r="AA176" s="43"/>
      <c r="AB176" s="43"/>
      <c r="AC176" s="43"/>
      <c r="AD176" s="43"/>
      <c r="AE176" s="43"/>
      <c r="AF176" s="43"/>
      <c r="AG176" s="43"/>
      <c r="AH176" s="43"/>
      <c r="AI176" s="43"/>
      <c r="AJ176" s="43"/>
      <c r="AK176" s="43"/>
      <c r="AL176" s="43"/>
      <c r="AM176" s="43"/>
      <c r="AN176" s="43"/>
      <c r="AO176" s="43"/>
      <c r="AP176" s="58"/>
      <c r="AQ176" s="43"/>
      <c r="AR176" s="43"/>
      <c r="AS176" s="43"/>
      <c r="AT176" s="50"/>
      <c r="AU176" s="50"/>
      <c r="AV176" s="50"/>
      <c r="AW176" s="50"/>
      <c r="AX176" s="50"/>
      <c r="AY176" s="50"/>
      <c r="AZ176" s="50"/>
      <c r="BA176" s="50"/>
      <c r="BB176" s="50"/>
      <c r="BC176" s="50"/>
      <c r="BD176" s="50"/>
      <c r="BE176" s="50"/>
      <c r="BF176" s="50"/>
      <c r="BG176" s="50"/>
      <c r="BH176" s="50"/>
      <c r="BI176" s="53"/>
      <c r="BJ176" s="50"/>
      <c r="BK176" s="50"/>
      <c r="BL176" s="50"/>
      <c r="BM176" s="50"/>
      <c r="BN176" s="50"/>
      <c r="BO176" s="50"/>
      <c r="BP176" s="50"/>
    </row>
    <row r="177" spans="1:68" ht="12.75" customHeight="1" x14ac:dyDescent="0.2">
      <c r="A177" s="1"/>
      <c r="B177" s="1"/>
      <c r="C177" s="54"/>
      <c r="D177" s="50"/>
      <c r="E177" s="54"/>
      <c r="F177" s="54"/>
      <c r="G177" s="55"/>
      <c r="H177" s="53"/>
      <c r="I177" s="50"/>
      <c r="J177" s="50"/>
      <c r="K177" s="54"/>
      <c r="L177" s="50"/>
      <c r="M177" s="54"/>
      <c r="N177" s="47"/>
      <c r="O177" s="56"/>
      <c r="P177" s="56"/>
      <c r="Q177" s="57"/>
      <c r="R177" s="56"/>
      <c r="S177" s="50"/>
      <c r="T177" s="50"/>
      <c r="U177" s="50"/>
      <c r="V177" s="50"/>
      <c r="W177" s="50"/>
      <c r="X177" s="50"/>
      <c r="Y177" s="50"/>
      <c r="Z177" s="50"/>
      <c r="AA177" s="43"/>
      <c r="AB177" s="43"/>
      <c r="AC177" s="43"/>
      <c r="AD177" s="43"/>
      <c r="AE177" s="43"/>
      <c r="AF177" s="43"/>
      <c r="AG177" s="43"/>
      <c r="AH177" s="43"/>
      <c r="AI177" s="43"/>
      <c r="AJ177" s="43"/>
      <c r="AK177" s="43"/>
      <c r="AL177" s="43"/>
      <c r="AM177" s="43"/>
      <c r="AN177" s="43"/>
      <c r="AO177" s="43"/>
      <c r="AP177" s="58"/>
      <c r="AQ177" s="43"/>
      <c r="AR177" s="43"/>
      <c r="AS177" s="43"/>
      <c r="AT177" s="50"/>
      <c r="AU177" s="50"/>
      <c r="AV177" s="50"/>
      <c r="AW177" s="50"/>
      <c r="AX177" s="50"/>
      <c r="AY177" s="50"/>
      <c r="AZ177" s="50"/>
      <c r="BA177" s="50"/>
      <c r="BB177" s="50"/>
      <c r="BC177" s="50"/>
      <c r="BD177" s="50"/>
      <c r="BE177" s="50"/>
      <c r="BF177" s="50"/>
      <c r="BG177" s="50"/>
      <c r="BH177" s="50"/>
      <c r="BI177" s="53"/>
      <c r="BJ177" s="50"/>
      <c r="BK177" s="50"/>
      <c r="BL177" s="50"/>
      <c r="BM177" s="50"/>
      <c r="BN177" s="50"/>
      <c r="BO177" s="50"/>
      <c r="BP177" s="50"/>
    </row>
    <row r="178" spans="1:68" ht="12.75" customHeight="1" x14ac:dyDescent="0.2">
      <c r="A178" s="1"/>
      <c r="B178" s="1"/>
      <c r="C178" s="54"/>
      <c r="D178" s="50"/>
      <c r="E178" s="54"/>
      <c r="F178" s="54"/>
      <c r="G178" s="55"/>
      <c r="H178" s="53"/>
      <c r="I178" s="50"/>
      <c r="J178" s="50"/>
      <c r="K178" s="54"/>
      <c r="L178" s="50"/>
      <c r="M178" s="54"/>
      <c r="N178" s="47"/>
      <c r="O178" s="56"/>
      <c r="P178" s="56"/>
      <c r="Q178" s="57"/>
      <c r="R178" s="56"/>
      <c r="S178" s="50"/>
      <c r="T178" s="50"/>
      <c r="U178" s="50"/>
      <c r="V178" s="50"/>
      <c r="W178" s="50"/>
      <c r="X178" s="50"/>
      <c r="Y178" s="50"/>
      <c r="Z178" s="50"/>
      <c r="AA178" s="43"/>
      <c r="AB178" s="43"/>
      <c r="AC178" s="43"/>
      <c r="AD178" s="43"/>
      <c r="AE178" s="43"/>
      <c r="AF178" s="43"/>
      <c r="AG178" s="43"/>
      <c r="AH178" s="43"/>
      <c r="AI178" s="43"/>
      <c r="AJ178" s="43"/>
      <c r="AK178" s="43"/>
      <c r="AL178" s="43"/>
      <c r="AM178" s="43"/>
      <c r="AN178" s="43"/>
      <c r="AO178" s="43"/>
      <c r="AP178" s="58"/>
      <c r="AQ178" s="43"/>
      <c r="AR178" s="43"/>
      <c r="AS178" s="43"/>
      <c r="AT178" s="50"/>
      <c r="AU178" s="50"/>
      <c r="AV178" s="50"/>
      <c r="AW178" s="50"/>
      <c r="AX178" s="50"/>
      <c r="AY178" s="50"/>
      <c r="AZ178" s="50"/>
      <c r="BA178" s="50"/>
      <c r="BB178" s="50"/>
      <c r="BC178" s="50"/>
      <c r="BD178" s="50"/>
      <c r="BE178" s="50"/>
      <c r="BF178" s="50"/>
      <c r="BG178" s="50"/>
      <c r="BH178" s="50"/>
      <c r="BI178" s="53"/>
      <c r="BJ178" s="50"/>
      <c r="BK178" s="50"/>
      <c r="BL178" s="50"/>
      <c r="BM178" s="50"/>
      <c r="BN178" s="50"/>
      <c r="BO178" s="50"/>
      <c r="BP178" s="50"/>
    </row>
    <row r="179" spans="1:68" ht="12.75" customHeight="1" x14ac:dyDescent="0.2">
      <c r="A179" s="1"/>
      <c r="B179" s="1"/>
      <c r="C179" s="54"/>
      <c r="D179" s="50"/>
      <c r="E179" s="54"/>
      <c r="F179" s="54"/>
      <c r="G179" s="55"/>
      <c r="H179" s="53"/>
      <c r="I179" s="50"/>
      <c r="J179" s="50"/>
      <c r="K179" s="54"/>
      <c r="L179" s="50"/>
      <c r="M179" s="54"/>
      <c r="N179" s="47"/>
      <c r="O179" s="56"/>
      <c r="P179" s="56"/>
      <c r="Q179" s="57"/>
      <c r="R179" s="56"/>
      <c r="S179" s="50"/>
      <c r="T179" s="50"/>
      <c r="U179" s="50"/>
      <c r="V179" s="50"/>
      <c r="W179" s="50"/>
      <c r="X179" s="50"/>
      <c r="Y179" s="50"/>
      <c r="Z179" s="50"/>
      <c r="AA179" s="43"/>
      <c r="AB179" s="43"/>
      <c r="AC179" s="43"/>
      <c r="AD179" s="43"/>
      <c r="AE179" s="43"/>
      <c r="AF179" s="43"/>
      <c r="AG179" s="43"/>
      <c r="AH179" s="43"/>
      <c r="AI179" s="43"/>
      <c r="AJ179" s="43"/>
      <c r="AK179" s="43"/>
      <c r="AL179" s="43"/>
      <c r="AM179" s="43"/>
      <c r="AN179" s="43"/>
      <c r="AO179" s="43"/>
      <c r="AP179" s="58"/>
      <c r="AQ179" s="43"/>
      <c r="AR179" s="43"/>
      <c r="AS179" s="43"/>
      <c r="AT179" s="50"/>
      <c r="AU179" s="50"/>
      <c r="AV179" s="50"/>
      <c r="AW179" s="50"/>
      <c r="AX179" s="50"/>
      <c r="AY179" s="50"/>
      <c r="AZ179" s="50"/>
      <c r="BA179" s="50"/>
      <c r="BB179" s="50"/>
      <c r="BC179" s="50"/>
      <c r="BD179" s="50"/>
      <c r="BE179" s="50"/>
      <c r="BF179" s="50"/>
      <c r="BG179" s="50"/>
      <c r="BH179" s="50"/>
      <c r="BI179" s="53"/>
      <c r="BJ179" s="50"/>
      <c r="BK179" s="50"/>
      <c r="BL179" s="50"/>
      <c r="BM179" s="50"/>
      <c r="BN179" s="50"/>
      <c r="BO179" s="50"/>
      <c r="BP179" s="50"/>
    </row>
    <row r="180" spans="1:68" ht="12.75" customHeight="1" x14ac:dyDescent="0.2">
      <c r="A180" s="1"/>
      <c r="B180" s="1"/>
      <c r="C180" s="54"/>
      <c r="D180" s="50"/>
      <c r="E180" s="54"/>
      <c r="F180" s="54"/>
      <c r="G180" s="55"/>
      <c r="H180" s="53"/>
      <c r="I180" s="50"/>
      <c r="J180" s="50"/>
      <c r="K180" s="54"/>
      <c r="L180" s="50"/>
      <c r="M180" s="54"/>
      <c r="N180" s="47"/>
      <c r="O180" s="56"/>
      <c r="P180" s="56"/>
      <c r="Q180" s="57"/>
      <c r="R180" s="56"/>
      <c r="S180" s="50"/>
      <c r="T180" s="50"/>
      <c r="U180" s="50"/>
      <c r="V180" s="50"/>
      <c r="W180" s="50"/>
      <c r="X180" s="50"/>
      <c r="Y180" s="50"/>
      <c r="Z180" s="50"/>
      <c r="AA180" s="43"/>
      <c r="AB180" s="43"/>
      <c r="AC180" s="43"/>
      <c r="AD180" s="43"/>
      <c r="AE180" s="43"/>
      <c r="AF180" s="43"/>
      <c r="AG180" s="43"/>
      <c r="AH180" s="43"/>
      <c r="AI180" s="43"/>
      <c r="AJ180" s="43"/>
      <c r="AK180" s="43"/>
      <c r="AL180" s="43"/>
      <c r="AM180" s="43"/>
      <c r="AN180" s="43"/>
      <c r="AO180" s="43"/>
      <c r="AP180" s="58"/>
      <c r="AQ180" s="43"/>
      <c r="AR180" s="43"/>
      <c r="AS180" s="43"/>
      <c r="AT180" s="50"/>
      <c r="AU180" s="50"/>
      <c r="AV180" s="50"/>
      <c r="AW180" s="50"/>
      <c r="AX180" s="50"/>
      <c r="AY180" s="50"/>
      <c r="AZ180" s="50"/>
      <c r="BA180" s="50"/>
      <c r="BB180" s="50"/>
      <c r="BC180" s="50"/>
      <c r="BD180" s="50"/>
      <c r="BE180" s="50"/>
      <c r="BF180" s="50"/>
      <c r="BG180" s="50"/>
      <c r="BH180" s="50"/>
      <c r="BI180" s="53"/>
      <c r="BJ180" s="50"/>
      <c r="BK180" s="50"/>
      <c r="BL180" s="50"/>
      <c r="BM180" s="50"/>
      <c r="BN180" s="50"/>
      <c r="BO180" s="50"/>
      <c r="BP180" s="50"/>
    </row>
    <row r="181" spans="1:68" ht="12.75" customHeight="1" x14ac:dyDescent="0.2">
      <c r="A181" s="1"/>
      <c r="B181" s="1"/>
      <c r="C181" s="54"/>
      <c r="D181" s="50"/>
      <c r="E181" s="54"/>
      <c r="F181" s="54"/>
      <c r="G181" s="55"/>
      <c r="H181" s="53"/>
      <c r="I181" s="50"/>
      <c r="J181" s="50"/>
      <c r="K181" s="54"/>
      <c r="L181" s="50"/>
      <c r="M181" s="54"/>
      <c r="N181" s="47"/>
      <c r="O181" s="56"/>
      <c r="P181" s="56"/>
      <c r="Q181" s="57"/>
      <c r="R181" s="56"/>
      <c r="S181" s="50"/>
      <c r="T181" s="50"/>
      <c r="U181" s="50"/>
      <c r="V181" s="50"/>
      <c r="W181" s="50"/>
      <c r="X181" s="50"/>
      <c r="Y181" s="50"/>
      <c r="Z181" s="50"/>
      <c r="AA181" s="43"/>
      <c r="AB181" s="43"/>
      <c r="AC181" s="43"/>
      <c r="AD181" s="43"/>
      <c r="AE181" s="43"/>
      <c r="AF181" s="43"/>
      <c r="AG181" s="43"/>
      <c r="AH181" s="43"/>
      <c r="AI181" s="43"/>
      <c r="AJ181" s="43"/>
      <c r="AK181" s="43"/>
      <c r="AL181" s="43"/>
      <c r="AM181" s="43"/>
      <c r="AN181" s="43"/>
      <c r="AO181" s="43"/>
      <c r="AP181" s="58"/>
      <c r="AQ181" s="43"/>
      <c r="AR181" s="43"/>
      <c r="AS181" s="43"/>
      <c r="AT181" s="50"/>
      <c r="AU181" s="50"/>
      <c r="AV181" s="50"/>
      <c r="AW181" s="50"/>
      <c r="AX181" s="50"/>
      <c r="AY181" s="50"/>
      <c r="AZ181" s="50"/>
      <c r="BA181" s="50"/>
      <c r="BB181" s="50"/>
      <c r="BC181" s="50"/>
      <c r="BD181" s="50"/>
      <c r="BE181" s="50"/>
      <c r="BF181" s="50"/>
      <c r="BG181" s="50"/>
      <c r="BH181" s="50"/>
      <c r="BI181" s="53"/>
      <c r="BJ181" s="50"/>
      <c r="BK181" s="50"/>
      <c r="BL181" s="50"/>
      <c r="BM181" s="50"/>
      <c r="BN181" s="50"/>
      <c r="BO181" s="50"/>
      <c r="BP181" s="50"/>
    </row>
    <row r="182" spans="1:68" ht="12.75" customHeight="1" x14ac:dyDescent="0.2">
      <c r="A182" s="1"/>
      <c r="B182" s="1"/>
      <c r="C182" s="54"/>
      <c r="D182" s="50"/>
      <c r="E182" s="54"/>
      <c r="F182" s="54"/>
      <c r="G182" s="55"/>
      <c r="H182" s="53"/>
      <c r="I182" s="50"/>
      <c r="J182" s="50"/>
      <c r="K182" s="54"/>
      <c r="L182" s="50"/>
      <c r="M182" s="54"/>
      <c r="N182" s="47"/>
      <c r="O182" s="56"/>
      <c r="P182" s="56"/>
      <c r="Q182" s="57"/>
      <c r="R182" s="56"/>
      <c r="S182" s="50"/>
      <c r="T182" s="50"/>
      <c r="U182" s="50"/>
      <c r="V182" s="50"/>
      <c r="W182" s="50"/>
      <c r="X182" s="50"/>
      <c r="Y182" s="50"/>
      <c r="Z182" s="50"/>
      <c r="AA182" s="43"/>
      <c r="AB182" s="43"/>
      <c r="AC182" s="43"/>
      <c r="AD182" s="43"/>
      <c r="AE182" s="43"/>
      <c r="AF182" s="43"/>
      <c r="AG182" s="43"/>
      <c r="AH182" s="43"/>
      <c r="AI182" s="43"/>
      <c r="AJ182" s="43"/>
      <c r="AK182" s="43"/>
      <c r="AL182" s="43"/>
      <c r="AM182" s="43"/>
      <c r="AN182" s="43"/>
      <c r="AO182" s="43"/>
      <c r="AP182" s="58"/>
      <c r="AQ182" s="43"/>
      <c r="AR182" s="43"/>
      <c r="AS182" s="43"/>
      <c r="AT182" s="50"/>
      <c r="AU182" s="50"/>
      <c r="AV182" s="50"/>
      <c r="AW182" s="50"/>
      <c r="AX182" s="50"/>
      <c r="AY182" s="50"/>
      <c r="AZ182" s="50"/>
      <c r="BA182" s="50"/>
      <c r="BB182" s="50"/>
      <c r="BC182" s="50"/>
      <c r="BD182" s="50"/>
      <c r="BE182" s="50"/>
      <c r="BF182" s="50"/>
      <c r="BG182" s="50"/>
      <c r="BH182" s="50"/>
      <c r="BI182" s="53"/>
      <c r="BJ182" s="50"/>
      <c r="BK182" s="50"/>
      <c r="BL182" s="50"/>
      <c r="BM182" s="50"/>
      <c r="BN182" s="50"/>
      <c r="BO182" s="50"/>
      <c r="BP182" s="50"/>
    </row>
    <row r="183" spans="1:68" ht="12.75" customHeight="1" x14ac:dyDescent="0.2">
      <c r="A183" s="1"/>
      <c r="B183" s="1"/>
      <c r="C183" s="54"/>
      <c r="D183" s="50"/>
      <c r="E183" s="54"/>
      <c r="F183" s="54"/>
      <c r="G183" s="55"/>
      <c r="H183" s="53"/>
      <c r="I183" s="50"/>
      <c r="J183" s="50"/>
      <c r="K183" s="54"/>
      <c r="L183" s="50"/>
      <c r="M183" s="54"/>
      <c r="N183" s="47"/>
      <c r="O183" s="56"/>
      <c r="P183" s="56"/>
      <c r="Q183" s="57"/>
      <c r="R183" s="56"/>
      <c r="S183" s="50"/>
      <c r="T183" s="50"/>
      <c r="U183" s="50"/>
      <c r="V183" s="50"/>
      <c r="W183" s="50"/>
      <c r="X183" s="50"/>
      <c r="Y183" s="50"/>
      <c r="Z183" s="50"/>
      <c r="AA183" s="43"/>
      <c r="AB183" s="43"/>
      <c r="AC183" s="43"/>
      <c r="AD183" s="43"/>
      <c r="AE183" s="43"/>
      <c r="AF183" s="43"/>
      <c r="AG183" s="43"/>
      <c r="AH183" s="43"/>
      <c r="AI183" s="43"/>
      <c r="AJ183" s="43"/>
      <c r="AK183" s="43"/>
      <c r="AL183" s="43"/>
      <c r="AM183" s="43"/>
      <c r="AN183" s="43"/>
      <c r="AO183" s="43"/>
      <c r="AP183" s="58"/>
      <c r="AQ183" s="43"/>
      <c r="AR183" s="43"/>
      <c r="AS183" s="43"/>
      <c r="AT183" s="50"/>
      <c r="AU183" s="50"/>
      <c r="AV183" s="50"/>
      <c r="AW183" s="50"/>
      <c r="AX183" s="50"/>
      <c r="AY183" s="50"/>
      <c r="AZ183" s="50"/>
      <c r="BA183" s="50"/>
      <c r="BB183" s="50"/>
      <c r="BC183" s="50"/>
      <c r="BD183" s="50"/>
      <c r="BE183" s="50"/>
      <c r="BF183" s="50"/>
      <c r="BG183" s="50"/>
      <c r="BH183" s="50"/>
      <c r="BI183" s="53"/>
      <c r="BJ183" s="50"/>
      <c r="BK183" s="50"/>
      <c r="BL183" s="50"/>
      <c r="BM183" s="50"/>
      <c r="BN183" s="50"/>
      <c r="BO183" s="50"/>
      <c r="BP183" s="50"/>
    </row>
    <row r="184" spans="1:68" ht="12.75" customHeight="1" x14ac:dyDescent="0.2">
      <c r="A184" s="1"/>
      <c r="B184" s="1"/>
      <c r="C184" s="54"/>
      <c r="D184" s="50"/>
      <c r="E184" s="54"/>
      <c r="F184" s="54"/>
      <c r="G184" s="55"/>
      <c r="H184" s="53"/>
      <c r="I184" s="50"/>
      <c r="J184" s="50"/>
      <c r="K184" s="54"/>
      <c r="L184" s="50"/>
      <c r="M184" s="54"/>
      <c r="N184" s="47"/>
      <c r="O184" s="56"/>
      <c r="P184" s="56"/>
      <c r="Q184" s="57"/>
      <c r="R184" s="56"/>
      <c r="S184" s="50"/>
      <c r="T184" s="50"/>
      <c r="U184" s="50"/>
      <c r="V184" s="50"/>
      <c r="W184" s="50"/>
      <c r="X184" s="50"/>
      <c r="Y184" s="50"/>
      <c r="Z184" s="50"/>
      <c r="AA184" s="43"/>
      <c r="AB184" s="43"/>
      <c r="AC184" s="43"/>
      <c r="AD184" s="43"/>
      <c r="AE184" s="43"/>
      <c r="AF184" s="43"/>
      <c r="AG184" s="43"/>
      <c r="AH184" s="43"/>
      <c r="AI184" s="43"/>
      <c r="AJ184" s="43"/>
      <c r="AK184" s="43"/>
      <c r="AL184" s="43"/>
      <c r="AM184" s="43"/>
      <c r="AN184" s="43"/>
      <c r="AO184" s="43"/>
      <c r="AP184" s="58"/>
      <c r="AQ184" s="43"/>
      <c r="AR184" s="43"/>
      <c r="AS184" s="43"/>
      <c r="AT184" s="50"/>
      <c r="AU184" s="50"/>
      <c r="AV184" s="50"/>
      <c r="AW184" s="50"/>
      <c r="AX184" s="50"/>
      <c r="AY184" s="50"/>
      <c r="AZ184" s="50"/>
      <c r="BA184" s="50"/>
      <c r="BB184" s="50"/>
      <c r="BC184" s="50"/>
      <c r="BD184" s="50"/>
      <c r="BE184" s="50"/>
      <c r="BF184" s="50"/>
      <c r="BG184" s="50"/>
      <c r="BH184" s="50"/>
      <c r="BI184" s="53"/>
      <c r="BJ184" s="50"/>
      <c r="BK184" s="50"/>
      <c r="BL184" s="50"/>
      <c r="BM184" s="50"/>
      <c r="BN184" s="50"/>
      <c r="BO184" s="50"/>
      <c r="BP184" s="50"/>
    </row>
    <row r="185" spans="1:68" ht="12.75" customHeight="1" x14ac:dyDescent="0.2">
      <c r="A185" s="1"/>
      <c r="B185" s="1"/>
      <c r="C185" s="54"/>
      <c r="D185" s="50"/>
      <c r="E185" s="54"/>
      <c r="F185" s="54"/>
      <c r="G185" s="55"/>
      <c r="H185" s="53"/>
      <c r="I185" s="50"/>
      <c r="J185" s="50"/>
      <c r="K185" s="54"/>
      <c r="L185" s="50"/>
      <c r="M185" s="54"/>
      <c r="N185" s="47"/>
      <c r="O185" s="56"/>
      <c r="P185" s="56"/>
      <c r="Q185" s="57"/>
      <c r="R185" s="56"/>
      <c r="S185" s="50"/>
      <c r="T185" s="50"/>
      <c r="U185" s="50"/>
      <c r="V185" s="50"/>
      <c r="W185" s="50"/>
      <c r="X185" s="50"/>
      <c r="Y185" s="50"/>
      <c r="Z185" s="50"/>
      <c r="AA185" s="43"/>
      <c r="AB185" s="43"/>
      <c r="AC185" s="43"/>
      <c r="AD185" s="43"/>
      <c r="AE185" s="43"/>
      <c r="AF185" s="43"/>
      <c r="AG185" s="43"/>
      <c r="AH185" s="43"/>
      <c r="AI185" s="43"/>
      <c r="AJ185" s="43"/>
      <c r="AK185" s="43"/>
      <c r="AL185" s="43"/>
      <c r="AM185" s="43"/>
      <c r="AN185" s="43"/>
      <c r="AO185" s="43"/>
      <c r="AP185" s="58"/>
      <c r="AQ185" s="43"/>
      <c r="AR185" s="43"/>
      <c r="AS185" s="43"/>
      <c r="AT185" s="50"/>
      <c r="AU185" s="50"/>
      <c r="AV185" s="50"/>
      <c r="AW185" s="50"/>
      <c r="AX185" s="50"/>
      <c r="AY185" s="50"/>
      <c r="AZ185" s="50"/>
      <c r="BA185" s="50"/>
      <c r="BB185" s="50"/>
      <c r="BC185" s="50"/>
      <c r="BD185" s="50"/>
      <c r="BE185" s="50"/>
      <c r="BF185" s="50"/>
      <c r="BG185" s="50"/>
      <c r="BH185" s="50"/>
      <c r="BI185" s="53"/>
      <c r="BJ185" s="50"/>
      <c r="BK185" s="50"/>
      <c r="BL185" s="50"/>
      <c r="BM185" s="50"/>
      <c r="BN185" s="50"/>
      <c r="BO185" s="50"/>
      <c r="BP185" s="50"/>
    </row>
    <row r="186" spans="1:68" ht="12.75" customHeight="1" x14ac:dyDescent="0.2">
      <c r="A186" s="1"/>
      <c r="B186" s="1"/>
      <c r="C186" s="54"/>
      <c r="D186" s="50"/>
      <c r="E186" s="54"/>
      <c r="F186" s="54"/>
      <c r="G186" s="55"/>
      <c r="H186" s="53"/>
      <c r="I186" s="50"/>
      <c r="J186" s="50"/>
      <c r="K186" s="54"/>
      <c r="L186" s="50"/>
      <c r="M186" s="54"/>
      <c r="N186" s="47"/>
      <c r="O186" s="56"/>
      <c r="P186" s="56"/>
      <c r="Q186" s="57"/>
      <c r="R186" s="56"/>
      <c r="S186" s="50"/>
      <c r="T186" s="50"/>
      <c r="U186" s="50"/>
      <c r="V186" s="50"/>
      <c r="W186" s="50"/>
      <c r="X186" s="50"/>
      <c r="Y186" s="50"/>
      <c r="Z186" s="50"/>
      <c r="AA186" s="43"/>
      <c r="AB186" s="43"/>
      <c r="AC186" s="43"/>
      <c r="AD186" s="43"/>
      <c r="AE186" s="43"/>
      <c r="AF186" s="43"/>
      <c r="AG186" s="43"/>
      <c r="AH186" s="43"/>
      <c r="AI186" s="43"/>
      <c r="AJ186" s="43"/>
      <c r="AK186" s="43"/>
      <c r="AL186" s="43"/>
      <c r="AM186" s="43"/>
      <c r="AN186" s="43"/>
      <c r="AO186" s="43"/>
      <c r="AP186" s="58"/>
      <c r="AQ186" s="43"/>
      <c r="AR186" s="43"/>
      <c r="AS186" s="43"/>
      <c r="AT186" s="50"/>
      <c r="AU186" s="50"/>
      <c r="AV186" s="50"/>
      <c r="AW186" s="50"/>
      <c r="AX186" s="50"/>
      <c r="AY186" s="50"/>
      <c r="AZ186" s="50"/>
      <c r="BA186" s="50"/>
      <c r="BB186" s="50"/>
      <c r="BC186" s="50"/>
      <c r="BD186" s="50"/>
      <c r="BE186" s="50"/>
      <c r="BF186" s="50"/>
      <c r="BG186" s="50"/>
      <c r="BH186" s="50"/>
      <c r="BI186" s="53"/>
      <c r="BJ186" s="50"/>
      <c r="BK186" s="50"/>
      <c r="BL186" s="50"/>
      <c r="BM186" s="50"/>
      <c r="BN186" s="50"/>
      <c r="BO186" s="50"/>
      <c r="BP186" s="50"/>
    </row>
    <row r="187" spans="1:68" ht="12.75" customHeight="1" x14ac:dyDescent="0.2">
      <c r="A187" s="1"/>
      <c r="B187" s="1"/>
      <c r="C187" s="54"/>
      <c r="D187" s="50"/>
      <c r="E187" s="54"/>
      <c r="F187" s="54"/>
      <c r="G187" s="55"/>
      <c r="H187" s="53"/>
      <c r="I187" s="50"/>
      <c r="J187" s="50"/>
      <c r="K187" s="54"/>
      <c r="L187" s="50"/>
      <c r="M187" s="54"/>
      <c r="N187" s="47"/>
      <c r="O187" s="56"/>
      <c r="P187" s="56"/>
      <c r="Q187" s="57"/>
      <c r="R187" s="56"/>
      <c r="S187" s="50"/>
      <c r="T187" s="50"/>
      <c r="U187" s="50"/>
      <c r="V187" s="50"/>
      <c r="W187" s="50"/>
      <c r="X187" s="50"/>
      <c r="Y187" s="50"/>
      <c r="Z187" s="50"/>
      <c r="AA187" s="43"/>
      <c r="AB187" s="43"/>
      <c r="AC187" s="43"/>
      <c r="AD187" s="43"/>
      <c r="AE187" s="43"/>
      <c r="AF187" s="43"/>
      <c r="AG187" s="43"/>
      <c r="AH187" s="43"/>
      <c r="AI187" s="43"/>
      <c r="AJ187" s="43"/>
      <c r="AK187" s="43"/>
      <c r="AL187" s="43"/>
      <c r="AM187" s="43"/>
      <c r="AN187" s="43"/>
      <c r="AO187" s="43"/>
      <c r="AP187" s="58"/>
      <c r="AQ187" s="43"/>
      <c r="AR187" s="43"/>
      <c r="AS187" s="43"/>
      <c r="AT187" s="50"/>
      <c r="AU187" s="50"/>
      <c r="AV187" s="50"/>
      <c r="AW187" s="50"/>
      <c r="AX187" s="50"/>
      <c r="AY187" s="50"/>
      <c r="AZ187" s="50"/>
      <c r="BA187" s="50"/>
      <c r="BB187" s="50"/>
      <c r="BC187" s="50"/>
      <c r="BD187" s="50"/>
      <c r="BE187" s="50"/>
      <c r="BF187" s="50"/>
      <c r="BG187" s="50"/>
      <c r="BH187" s="50"/>
      <c r="BI187" s="53"/>
      <c r="BJ187" s="50"/>
      <c r="BK187" s="50"/>
      <c r="BL187" s="50"/>
      <c r="BM187" s="50"/>
      <c r="BN187" s="50"/>
      <c r="BO187" s="50"/>
      <c r="BP187" s="50"/>
    </row>
    <row r="188" spans="1:68" ht="12.75" customHeight="1" x14ac:dyDescent="0.2">
      <c r="A188" s="1"/>
      <c r="B188" s="1"/>
      <c r="C188" s="54"/>
      <c r="D188" s="50"/>
      <c r="E188" s="54"/>
      <c r="F188" s="54"/>
      <c r="G188" s="55"/>
      <c r="H188" s="53"/>
      <c r="I188" s="50"/>
      <c r="J188" s="50"/>
      <c r="K188" s="54"/>
      <c r="L188" s="50"/>
      <c r="M188" s="54"/>
      <c r="N188" s="47"/>
      <c r="O188" s="56"/>
      <c r="P188" s="56"/>
      <c r="Q188" s="57"/>
      <c r="R188" s="56"/>
      <c r="S188" s="50"/>
      <c r="T188" s="50"/>
      <c r="U188" s="50"/>
      <c r="V188" s="50"/>
      <c r="W188" s="50"/>
      <c r="X188" s="50"/>
      <c r="Y188" s="50"/>
      <c r="Z188" s="50"/>
      <c r="AA188" s="43"/>
      <c r="AB188" s="43"/>
      <c r="AC188" s="43"/>
      <c r="AD188" s="43"/>
      <c r="AE188" s="43"/>
      <c r="AF188" s="43"/>
      <c r="AG188" s="43"/>
      <c r="AH188" s="43"/>
      <c r="AI188" s="43"/>
      <c r="AJ188" s="43"/>
      <c r="AK188" s="43"/>
      <c r="AL188" s="43"/>
      <c r="AM188" s="43"/>
      <c r="AN188" s="43"/>
      <c r="AO188" s="43"/>
      <c r="AP188" s="58"/>
      <c r="AQ188" s="43"/>
      <c r="AR188" s="43"/>
      <c r="AS188" s="43"/>
      <c r="AT188" s="50"/>
      <c r="AU188" s="50"/>
      <c r="AV188" s="50"/>
      <c r="AW188" s="50"/>
      <c r="AX188" s="50"/>
      <c r="AY188" s="50"/>
      <c r="AZ188" s="50"/>
      <c r="BA188" s="50"/>
      <c r="BB188" s="50"/>
      <c r="BC188" s="50"/>
      <c r="BD188" s="50"/>
      <c r="BE188" s="50"/>
      <c r="BF188" s="50"/>
      <c r="BG188" s="50"/>
      <c r="BH188" s="50"/>
      <c r="BI188" s="53"/>
      <c r="BJ188" s="50"/>
      <c r="BK188" s="50"/>
      <c r="BL188" s="50"/>
      <c r="BM188" s="50"/>
      <c r="BN188" s="50"/>
      <c r="BO188" s="50"/>
      <c r="BP188" s="50"/>
    </row>
    <row r="189" spans="1:68" ht="12.75" customHeight="1" x14ac:dyDescent="0.2">
      <c r="A189" s="1"/>
      <c r="B189" s="1"/>
      <c r="C189" s="54"/>
      <c r="D189" s="50"/>
      <c r="E189" s="54"/>
      <c r="F189" s="54"/>
      <c r="G189" s="55"/>
      <c r="H189" s="53"/>
      <c r="I189" s="50"/>
      <c r="J189" s="50"/>
      <c r="K189" s="54"/>
      <c r="L189" s="50"/>
      <c r="M189" s="54"/>
      <c r="N189" s="47"/>
      <c r="O189" s="56"/>
      <c r="P189" s="56"/>
      <c r="Q189" s="57"/>
      <c r="R189" s="56"/>
      <c r="S189" s="50"/>
      <c r="T189" s="50"/>
      <c r="U189" s="50"/>
      <c r="V189" s="50"/>
      <c r="W189" s="50"/>
      <c r="X189" s="50"/>
      <c r="Y189" s="50"/>
      <c r="Z189" s="50"/>
      <c r="AA189" s="43"/>
      <c r="AB189" s="43"/>
      <c r="AC189" s="43"/>
      <c r="AD189" s="43"/>
      <c r="AE189" s="43"/>
      <c r="AF189" s="43"/>
      <c r="AG189" s="43"/>
      <c r="AH189" s="43"/>
      <c r="AI189" s="43"/>
      <c r="AJ189" s="43"/>
      <c r="AK189" s="43"/>
      <c r="AL189" s="43"/>
      <c r="AM189" s="43"/>
      <c r="AN189" s="43"/>
      <c r="AO189" s="43"/>
      <c r="AP189" s="58"/>
      <c r="AQ189" s="43"/>
      <c r="AR189" s="43"/>
      <c r="AS189" s="43"/>
      <c r="AT189" s="50"/>
      <c r="AU189" s="50"/>
      <c r="AV189" s="50"/>
      <c r="AW189" s="50"/>
      <c r="AX189" s="50"/>
      <c r="AY189" s="50"/>
      <c r="AZ189" s="50"/>
      <c r="BA189" s="50"/>
      <c r="BB189" s="50"/>
      <c r="BC189" s="50"/>
      <c r="BD189" s="50"/>
      <c r="BE189" s="50"/>
      <c r="BF189" s="50"/>
      <c r="BG189" s="50"/>
      <c r="BH189" s="50"/>
      <c r="BI189" s="53"/>
      <c r="BJ189" s="50"/>
      <c r="BK189" s="50"/>
      <c r="BL189" s="50"/>
      <c r="BM189" s="50"/>
      <c r="BN189" s="50"/>
      <c r="BO189" s="50"/>
      <c r="BP189" s="50"/>
    </row>
    <row r="190" spans="1:68" ht="12.75" customHeight="1" x14ac:dyDescent="0.2">
      <c r="A190" s="1"/>
      <c r="B190" s="1"/>
      <c r="C190" s="54"/>
      <c r="D190" s="50"/>
      <c r="E190" s="54"/>
      <c r="F190" s="54"/>
      <c r="G190" s="55"/>
      <c r="H190" s="53"/>
      <c r="I190" s="50"/>
      <c r="J190" s="50"/>
      <c r="K190" s="54"/>
      <c r="L190" s="50"/>
      <c r="M190" s="54"/>
      <c r="N190" s="47"/>
      <c r="O190" s="56"/>
      <c r="P190" s="56"/>
      <c r="Q190" s="57"/>
      <c r="R190" s="56"/>
      <c r="S190" s="50"/>
      <c r="T190" s="50"/>
      <c r="U190" s="50"/>
      <c r="V190" s="50"/>
      <c r="W190" s="50"/>
      <c r="X190" s="50"/>
      <c r="Y190" s="50"/>
      <c r="Z190" s="50"/>
      <c r="AA190" s="43"/>
      <c r="AB190" s="43"/>
      <c r="AC190" s="43"/>
      <c r="AD190" s="43"/>
      <c r="AE190" s="43"/>
      <c r="AF190" s="43"/>
      <c r="AG190" s="43"/>
      <c r="AH190" s="43"/>
      <c r="AI190" s="43"/>
      <c r="AJ190" s="43"/>
      <c r="AK190" s="43"/>
      <c r="AL190" s="43"/>
      <c r="AM190" s="43"/>
      <c r="AN190" s="43"/>
      <c r="AO190" s="43"/>
      <c r="AP190" s="58"/>
      <c r="AQ190" s="43"/>
      <c r="AR190" s="43"/>
      <c r="AS190" s="43"/>
      <c r="AT190" s="50"/>
      <c r="AU190" s="50"/>
      <c r="AV190" s="50"/>
      <c r="AW190" s="50"/>
      <c r="AX190" s="50"/>
      <c r="AY190" s="50"/>
      <c r="AZ190" s="50"/>
      <c r="BA190" s="50"/>
      <c r="BB190" s="50"/>
      <c r="BC190" s="50"/>
      <c r="BD190" s="50"/>
      <c r="BE190" s="50"/>
      <c r="BF190" s="50"/>
      <c r="BG190" s="50"/>
      <c r="BH190" s="50"/>
      <c r="BI190" s="53"/>
      <c r="BJ190" s="50"/>
      <c r="BK190" s="50"/>
      <c r="BL190" s="50"/>
      <c r="BM190" s="50"/>
      <c r="BN190" s="50"/>
      <c r="BO190" s="50"/>
      <c r="BP190" s="50"/>
    </row>
    <row r="191" spans="1:68" ht="12.75" customHeight="1" x14ac:dyDescent="0.2">
      <c r="A191" s="1"/>
      <c r="B191" s="1"/>
      <c r="C191" s="54"/>
      <c r="D191" s="50"/>
      <c r="E191" s="54"/>
      <c r="F191" s="54"/>
      <c r="G191" s="55"/>
      <c r="H191" s="53"/>
      <c r="I191" s="50"/>
      <c r="J191" s="50"/>
      <c r="K191" s="54"/>
      <c r="L191" s="50"/>
      <c r="M191" s="54"/>
      <c r="N191" s="47"/>
      <c r="O191" s="56"/>
      <c r="P191" s="56"/>
      <c r="Q191" s="57"/>
      <c r="R191" s="56"/>
      <c r="S191" s="50"/>
      <c r="T191" s="50"/>
      <c r="U191" s="50"/>
      <c r="V191" s="50"/>
      <c r="W191" s="50"/>
      <c r="X191" s="50"/>
      <c r="Y191" s="50"/>
      <c r="Z191" s="50"/>
      <c r="AA191" s="43"/>
      <c r="AB191" s="43"/>
      <c r="AC191" s="43"/>
      <c r="AD191" s="43"/>
      <c r="AE191" s="43"/>
      <c r="AF191" s="43"/>
      <c r="AG191" s="43"/>
      <c r="AH191" s="43"/>
      <c r="AI191" s="43"/>
      <c r="AJ191" s="43"/>
      <c r="AK191" s="43"/>
      <c r="AL191" s="43"/>
      <c r="AM191" s="43"/>
      <c r="AN191" s="43"/>
      <c r="AO191" s="43"/>
      <c r="AP191" s="58"/>
      <c r="AQ191" s="43"/>
      <c r="AR191" s="43"/>
      <c r="AS191" s="43"/>
      <c r="AT191" s="50"/>
      <c r="AU191" s="50"/>
      <c r="AV191" s="50"/>
      <c r="AW191" s="50"/>
      <c r="AX191" s="50"/>
      <c r="AY191" s="50"/>
      <c r="AZ191" s="50"/>
      <c r="BA191" s="50"/>
      <c r="BB191" s="50"/>
      <c r="BC191" s="50"/>
      <c r="BD191" s="50"/>
      <c r="BE191" s="50"/>
      <c r="BF191" s="50"/>
      <c r="BG191" s="50"/>
      <c r="BH191" s="50"/>
      <c r="BI191" s="53"/>
      <c r="BJ191" s="50"/>
      <c r="BK191" s="50"/>
      <c r="BL191" s="50"/>
      <c r="BM191" s="50"/>
      <c r="BN191" s="50"/>
      <c r="BO191" s="50"/>
      <c r="BP191" s="50"/>
    </row>
    <row r="192" spans="1:68" ht="12.75" customHeight="1" x14ac:dyDescent="0.2">
      <c r="A192" s="1"/>
      <c r="B192" s="1"/>
      <c r="C192" s="54"/>
      <c r="D192" s="50"/>
      <c r="E192" s="54"/>
      <c r="F192" s="54"/>
      <c r="G192" s="55"/>
      <c r="H192" s="53"/>
      <c r="I192" s="50"/>
      <c r="J192" s="50"/>
      <c r="K192" s="54"/>
      <c r="L192" s="50"/>
      <c r="M192" s="54"/>
      <c r="N192" s="47"/>
      <c r="O192" s="56"/>
      <c r="P192" s="56"/>
      <c r="Q192" s="57"/>
      <c r="R192" s="56"/>
      <c r="S192" s="50"/>
      <c r="T192" s="50"/>
      <c r="U192" s="50"/>
      <c r="V192" s="50"/>
      <c r="W192" s="50"/>
      <c r="X192" s="50"/>
      <c r="Y192" s="50"/>
      <c r="Z192" s="50"/>
      <c r="AA192" s="43"/>
      <c r="AB192" s="43"/>
      <c r="AC192" s="43"/>
      <c r="AD192" s="43"/>
      <c r="AE192" s="43"/>
      <c r="AF192" s="43"/>
      <c r="AG192" s="43"/>
      <c r="AH192" s="43"/>
      <c r="AI192" s="43"/>
      <c r="AJ192" s="43"/>
      <c r="AK192" s="43"/>
      <c r="AL192" s="43"/>
      <c r="AM192" s="43"/>
      <c r="AN192" s="43"/>
      <c r="AO192" s="43"/>
      <c r="AP192" s="58"/>
      <c r="AQ192" s="43"/>
      <c r="AR192" s="43"/>
      <c r="AS192" s="43"/>
      <c r="AT192" s="50"/>
      <c r="AU192" s="50"/>
      <c r="AV192" s="50"/>
      <c r="AW192" s="50"/>
      <c r="AX192" s="50"/>
      <c r="AY192" s="50"/>
      <c r="AZ192" s="50"/>
      <c r="BA192" s="50"/>
      <c r="BB192" s="50"/>
      <c r="BC192" s="50"/>
      <c r="BD192" s="50"/>
      <c r="BE192" s="50"/>
      <c r="BF192" s="50"/>
      <c r="BG192" s="50"/>
      <c r="BH192" s="50"/>
      <c r="BI192" s="53"/>
      <c r="BJ192" s="50"/>
      <c r="BK192" s="50"/>
      <c r="BL192" s="50"/>
      <c r="BM192" s="50"/>
      <c r="BN192" s="50"/>
      <c r="BO192" s="50"/>
      <c r="BP192" s="50"/>
    </row>
    <row r="193" spans="1:68" ht="12.75" customHeight="1" x14ac:dyDescent="0.2">
      <c r="A193" s="1"/>
      <c r="B193" s="1"/>
      <c r="C193" s="54"/>
      <c r="D193" s="50"/>
      <c r="E193" s="54"/>
      <c r="F193" s="54"/>
      <c r="G193" s="55"/>
      <c r="H193" s="53"/>
      <c r="I193" s="50"/>
      <c r="J193" s="50"/>
      <c r="K193" s="54"/>
      <c r="L193" s="50"/>
      <c r="M193" s="54"/>
      <c r="N193" s="47"/>
      <c r="O193" s="56"/>
      <c r="P193" s="56"/>
      <c r="Q193" s="57"/>
      <c r="R193" s="56"/>
      <c r="S193" s="50"/>
      <c r="T193" s="50"/>
      <c r="U193" s="50"/>
      <c r="V193" s="50"/>
      <c r="W193" s="50"/>
      <c r="X193" s="50"/>
      <c r="Y193" s="50"/>
      <c r="Z193" s="50"/>
      <c r="AA193" s="43"/>
      <c r="AB193" s="43"/>
      <c r="AC193" s="43"/>
      <c r="AD193" s="43"/>
      <c r="AE193" s="43"/>
      <c r="AF193" s="43"/>
      <c r="AG193" s="43"/>
      <c r="AH193" s="43"/>
      <c r="AI193" s="43"/>
      <c r="AJ193" s="43"/>
      <c r="AK193" s="43"/>
      <c r="AL193" s="43"/>
      <c r="AM193" s="43"/>
      <c r="AN193" s="43"/>
      <c r="AO193" s="43"/>
      <c r="AP193" s="58"/>
      <c r="AQ193" s="43"/>
      <c r="AR193" s="43"/>
      <c r="AS193" s="43"/>
      <c r="AT193" s="50"/>
      <c r="AU193" s="50"/>
      <c r="AV193" s="50"/>
      <c r="AW193" s="50"/>
      <c r="AX193" s="50"/>
      <c r="AY193" s="50"/>
      <c r="AZ193" s="50"/>
      <c r="BA193" s="50"/>
      <c r="BB193" s="50"/>
      <c r="BC193" s="50"/>
      <c r="BD193" s="50"/>
      <c r="BE193" s="50"/>
      <c r="BF193" s="50"/>
      <c r="BG193" s="50"/>
      <c r="BH193" s="50"/>
      <c r="BI193" s="53"/>
      <c r="BJ193" s="50"/>
      <c r="BK193" s="50"/>
      <c r="BL193" s="50"/>
      <c r="BM193" s="50"/>
      <c r="BN193" s="50"/>
      <c r="BO193" s="50"/>
      <c r="BP193" s="50"/>
    </row>
    <row r="194" spans="1:68" ht="12.75" customHeight="1" x14ac:dyDescent="0.2">
      <c r="A194" s="1"/>
      <c r="B194" s="1"/>
      <c r="C194" s="54"/>
      <c r="D194" s="50"/>
      <c r="E194" s="54"/>
      <c r="F194" s="54"/>
      <c r="G194" s="55"/>
      <c r="H194" s="53"/>
      <c r="I194" s="50"/>
      <c r="J194" s="50"/>
      <c r="K194" s="54"/>
      <c r="L194" s="50"/>
      <c r="M194" s="54"/>
      <c r="N194" s="47"/>
      <c r="O194" s="56"/>
      <c r="P194" s="56"/>
      <c r="Q194" s="57"/>
      <c r="R194" s="56"/>
      <c r="S194" s="50"/>
      <c r="T194" s="50"/>
      <c r="U194" s="50"/>
      <c r="V194" s="50"/>
      <c r="W194" s="50"/>
      <c r="X194" s="50"/>
      <c r="Y194" s="50"/>
      <c r="Z194" s="50"/>
      <c r="AA194" s="43"/>
      <c r="AB194" s="43"/>
      <c r="AC194" s="43"/>
      <c r="AD194" s="43"/>
      <c r="AE194" s="43"/>
      <c r="AF194" s="43"/>
      <c r="AG194" s="43"/>
      <c r="AH194" s="43"/>
      <c r="AI194" s="43"/>
      <c r="AJ194" s="43"/>
      <c r="AK194" s="43"/>
      <c r="AL194" s="43"/>
      <c r="AM194" s="43"/>
      <c r="AN194" s="43"/>
      <c r="AO194" s="43"/>
      <c r="AP194" s="58"/>
      <c r="AQ194" s="43"/>
      <c r="AR194" s="43"/>
      <c r="AS194" s="43"/>
      <c r="AT194" s="50"/>
      <c r="AU194" s="50"/>
      <c r="AV194" s="50"/>
      <c r="AW194" s="50"/>
      <c r="AX194" s="50"/>
      <c r="AY194" s="50"/>
      <c r="AZ194" s="50"/>
      <c r="BA194" s="50"/>
      <c r="BB194" s="50"/>
      <c r="BC194" s="50"/>
      <c r="BD194" s="50"/>
      <c r="BE194" s="50"/>
      <c r="BF194" s="50"/>
      <c r="BG194" s="50"/>
      <c r="BH194" s="50"/>
      <c r="BI194" s="53"/>
      <c r="BJ194" s="50"/>
      <c r="BK194" s="50"/>
      <c r="BL194" s="50"/>
      <c r="BM194" s="50"/>
      <c r="BN194" s="50"/>
      <c r="BO194" s="50"/>
      <c r="BP194" s="50"/>
    </row>
    <row r="195" spans="1:68" ht="12.75" customHeight="1" x14ac:dyDescent="0.2">
      <c r="A195" s="1"/>
      <c r="B195" s="1"/>
      <c r="C195" s="54"/>
      <c r="D195" s="50"/>
      <c r="E195" s="54"/>
      <c r="F195" s="54"/>
      <c r="G195" s="55"/>
      <c r="H195" s="53"/>
      <c r="I195" s="50"/>
      <c r="J195" s="50"/>
      <c r="K195" s="54"/>
      <c r="L195" s="50"/>
      <c r="M195" s="54"/>
      <c r="N195" s="47"/>
      <c r="O195" s="56"/>
      <c r="P195" s="56"/>
      <c r="Q195" s="57"/>
      <c r="R195" s="56"/>
      <c r="S195" s="50"/>
      <c r="T195" s="50"/>
      <c r="U195" s="50"/>
      <c r="V195" s="50"/>
      <c r="W195" s="50"/>
      <c r="X195" s="50"/>
      <c r="Y195" s="50"/>
      <c r="Z195" s="50"/>
      <c r="AA195" s="43"/>
      <c r="AB195" s="43"/>
      <c r="AC195" s="43"/>
      <c r="AD195" s="43"/>
      <c r="AE195" s="43"/>
      <c r="AF195" s="43"/>
      <c r="AG195" s="43"/>
      <c r="AH195" s="43"/>
      <c r="AI195" s="43"/>
      <c r="AJ195" s="43"/>
      <c r="AK195" s="43"/>
      <c r="AL195" s="43"/>
      <c r="AM195" s="43"/>
      <c r="AN195" s="43"/>
      <c r="AO195" s="43"/>
      <c r="AP195" s="58"/>
      <c r="AQ195" s="43"/>
      <c r="AR195" s="43"/>
      <c r="AS195" s="43"/>
      <c r="AT195" s="50"/>
      <c r="AU195" s="50"/>
      <c r="AV195" s="50"/>
      <c r="AW195" s="50"/>
      <c r="AX195" s="50"/>
      <c r="AY195" s="50"/>
      <c r="AZ195" s="50"/>
      <c r="BA195" s="50"/>
      <c r="BB195" s="50"/>
      <c r="BC195" s="50"/>
      <c r="BD195" s="50"/>
      <c r="BE195" s="50"/>
      <c r="BF195" s="50"/>
      <c r="BG195" s="50"/>
      <c r="BH195" s="50"/>
      <c r="BI195" s="53"/>
      <c r="BJ195" s="50"/>
      <c r="BK195" s="50"/>
      <c r="BL195" s="50"/>
      <c r="BM195" s="50"/>
      <c r="BN195" s="50"/>
      <c r="BO195" s="50"/>
      <c r="BP195" s="50"/>
    </row>
    <row r="196" spans="1:68" ht="12.75" customHeight="1" x14ac:dyDescent="0.2">
      <c r="A196" s="1"/>
      <c r="B196" s="1"/>
      <c r="C196" s="54"/>
      <c r="D196" s="50"/>
      <c r="E196" s="54"/>
      <c r="F196" s="54"/>
      <c r="G196" s="55"/>
      <c r="H196" s="53"/>
      <c r="I196" s="50"/>
      <c r="J196" s="50"/>
      <c r="K196" s="54"/>
      <c r="L196" s="50"/>
      <c r="M196" s="54"/>
      <c r="N196" s="47"/>
      <c r="O196" s="56"/>
      <c r="P196" s="56"/>
      <c r="Q196" s="57"/>
      <c r="R196" s="56"/>
      <c r="S196" s="50"/>
      <c r="T196" s="50"/>
      <c r="U196" s="50"/>
      <c r="V196" s="50"/>
      <c r="W196" s="50"/>
      <c r="X196" s="50"/>
      <c r="Y196" s="50"/>
      <c r="Z196" s="50"/>
      <c r="AA196" s="43"/>
      <c r="AB196" s="43"/>
      <c r="AC196" s="43"/>
      <c r="AD196" s="43"/>
      <c r="AE196" s="43"/>
      <c r="AF196" s="43"/>
      <c r="AG196" s="43"/>
      <c r="AH196" s="43"/>
      <c r="AI196" s="43"/>
      <c r="AJ196" s="43"/>
      <c r="AK196" s="43"/>
      <c r="AL196" s="43"/>
      <c r="AM196" s="43"/>
      <c r="AN196" s="43"/>
      <c r="AO196" s="43"/>
      <c r="AP196" s="58"/>
      <c r="AQ196" s="43"/>
      <c r="AR196" s="43"/>
      <c r="AS196" s="43"/>
      <c r="AT196" s="50"/>
      <c r="AU196" s="50"/>
      <c r="AV196" s="50"/>
      <c r="AW196" s="50"/>
      <c r="AX196" s="50"/>
      <c r="AY196" s="50"/>
      <c r="AZ196" s="50"/>
      <c r="BA196" s="50"/>
      <c r="BB196" s="50"/>
      <c r="BC196" s="50"/>
      <c r="BD196" s="50"/>
      <c r="BE196" s="50"/>
      <c r="BF196" s="50"/>
      <c r="BG196" s="50"/>
      <c r="BH196" s="50"/>
      <c r="BI196" s="53"/>
      <c r="BJ196" s="50"/>
      <c r="BK196" s="50"/>
      <c r="BL196" s="50"/>
      <c r="BM196" s="50"/>
      <c r="BN196" s="50"/>
      <c r="BO196" s="50"/>
      <c r="BP196" s="50"/>
    </row>
    <row r="197" spans="1:68" ht="12.75" customHeight="1" x14ac:dyDescent="0.2">
      <c r="A197" s="1"/>
      <c r="B197" s="1"/>
      <c r="C197" s="54"/>
      <c r="D197" s="50"/>
      <c r="E197" s="54"/>
      <c r="F197" s="54"/>
      <c r="G197" s="55"/>
      <c r="H197" s="53"/>
      <c r="I197" s="50"/>
      <c r="J197" s="50"/>
      <c r="K197" s="54"/>
      <c r="L197" s="50"/>
      <c r="M197" s="54"/>
      <c r="N197" s="47"/>
      <c r="O197" s="56"/>
      <c r="P197" s="56"/>
      <c r="Q197" s="57"/>
      <c r="R197" s="56"/>
      <c r="S197" s="50"/>
      <c r="T197" s="50"/>
      <c r="U197" s="50"/>
      <c r="V197" s="50"/>
      <c r="W197" s="50"/>
      <c r="X197" s="50"/>
      <c r="Y197" s="50"/>
      <c r="Z197" s="50"/>
      <c r="AA197" s="43"/>
      <c r="AB197" s="43"/>
      <c r="AC197" s="43"/>
      <c r="AD197" s="43"/>
      <c r="AE197" s="43"/>
      <c r="AF197" s="43"/>
      <c r="AG197" s="43"/>
      <c r="AH197" s="43"/>
      <c r="AI197" s="43"/>
      <c r="AJ197" s="43"/>
      <c r="AK197" s="43"/>
      <c r="AL197" s="43"/>
      <c r="AM197" s="43"/>
      <c r="AN197" s="43"/>
      <c r="AO197" s="43"/>
      <c r="AP197" s="58"/>
      <c r="AQ197" s="43"/>
      <c r="AR197" s="43"/>
      <c r="AS197" s="43"/>
      <c r="AT197" s="50"/>
      <c r="AU197" s="50"/>
      <c r="AV197" s="50"/>
      <c r="AW197" s="50"/>
      <c r="AX197" s="50"/>
      <c r="AY197" s="50"/>
      <c r="AZ197" s="50"/>
      <c r="BA197" s="50"/>
      <c r="BB197" s="50"/>
      <c r="BC197" s="50"/>
      <c r="BD197" s="50"/>
      <c r="BE197" s="50"/>
      <c r="BF197" s="50"/>
      <c r="BG197" s="50"/>
      <c r="BH197" s="50"/>
      <c r="BI197" s="53"/>
      <c r="BJ197" s="50"/>
      <c r="BK197" s="50"/>
      <c r="BL197" s="50"/>
      <c r="BM197" s="50"/>
      <c r="BN197" s="50"/>
      <c r="BO197" s="50"/>
      <c r="BP197" s="50"/>
    </row>
    <row r="198" spans="1:68" ht="12.75" customHeight="1" x14ac:dyDescent="0.2">
      <c r="A198" s="1"/>
      <c r="B198" s="1"/>
      <c r="C198" s="54"/>
      <c r="D198" s="50"/>
      <c r="E198" s="54"/>
      <c r="F198" s="54"/>
      <c r="G198" s="55"/>
      <c r="H198" s="53"/>
      <c r="I198" s="50"/>
      <c r="J198" s="50"/>
      <c r="K198" s="54"/>
      <c r="L198" s="50"/>
      <c r="M198" s="54"/>
      <c r="N198" s="47"/>
      <c r="O198" s="56"/>
      <c r="P198" s="56"/>
      <c r="Q198" s="57"/>
      <c r="R198" s="56"/>
      <c r="S198" s="50"/>
      <c r="T198" s="50"/>
      <c r="U198" s="50"/>
      <c r="V198" s="50"/>
      <c r="W198" s="50"/>
      <c r="X198" s="50"/>
      <c r="Y198" s="50"/>
      <c r="Z198" s="50"/>
      <c r="AA198" s="43"/>
      <c r="AB198" s="43"/>
      <c r="AC198" s="43"/>
      <c r="AD198" s="43"/>
      <c r="AE198" s="43"/>
      <c r="AF198" s="43"/>
      <c r="AG198" s="43"/>
      <c r="AH198" s="43"/>
      <c r="AI198" s="43"/>
      <c r="AJ198" s="43"/>
      <c r="AK198" s="43"/>
      <c r="AL198" s="43"/>
      <c r="AM198" s="43"/>
      <c r="AN198" s="43"/>
      <c r="AO198" s="43"/>
      <c r="AP198" s="58"/>
      <c r="AQ198" s="43"/>
      <c r="AR198" s="43"/>
      <c r="AS198" s="43"/>
      <c r="AT198" s="50"/>
      <c r="AU198" s="50"/>
      <c r="AV198" s="50"/>
      <c r="AW198" s="50"/>
      <c r="AX198" s="50"/>
      <c r="AY198" s="50"/>
      <c r="AZ198" s="50"/>
      <c r="BA198" s="50"/>
      <c r="BB198" s="50"/>
      <c r="BC198" s="50"/>
      <c r="BD198" s="50"/>
      <c r="BE198" s="50"/>
      <c r="BF198" s="50"/>
      <c r="BG198" s="50"/>
      <c r="BH198" s="50"/>
      <c r="BI198" s="53"/>
      <c r="BJ198" s="50"/>
      <c r="BK198" s="50"/>
      <c r="BL198" s="50"/>
      <c r="BM198" s="50"/>
      <c r="BN198" s="50"/>
      <c r="BO198" s="50"/>
      <c r="BP198" s="50"/>
    </row>
    <row r="199" spans="1:68" ht="12.75" customHeight="1" x14ac:dyDescent="0.2">
      <c r="A199" s="1"/>
      <c r="B199" s="1"/>
      <c r="C199" s="54"/>
      <c r="D199" s="50"/>
      <c r="E199" s="54"/>
      <c r="F199" s="54"/>
      <c r="G199" s="55"/>
      <c r="H199" s="53"/>
      <c r="I199" s="50"/>
      <c r="J199" s="50"/>
      <c r="K199" s="54"/>
      <c r="L199" s="50"/>
      <c r="M199" s="54"/>
      <c r="N199" s="47"/>
      <c r="O199" s="56"/>
      <c r="P199" s="56"/>
      <c r="Q199" s="57"/>
      <c r="R199" s="56"/>
      <c r="S199" s="50"/>
      <c r="T199" s="50"/>
      <c r="U199" s="50"/>
      <c r="V199" s="50"/>
      <c r="W199" s="50"/>
      <c r="X199" s="50"/>
      <c r="Y199" s="50"/>
      <c r="Z199" s="50"/>
      <c r="AA199" s="43"/>
      <c r="AB199" s="43"/>
      <c r="AC199" s="43"/>
      <c r="AD199" s="43"/>
      <c r="AE199" s="43"/>
      <c r="AF199" s="43"/>
      <c r="AG199" s="43"/>
      <c r="AH199" s="43"/>
      <c r="AI199" s="43"/>
      <c r="AJ199" s="43"/>
      <c r="AK199" s="43"/>
      <c r="AL199" s="43"/>
      <c r="AM199" s="43"/>
      <c r="AN199" s="43"/>
      <c r="AO199" s="43"/>
      <c r="AP199" s="58"/>
      <c r="AQ199" s="43"/>
      <c r="AR199" s="43"/>
      <c r="AS199" s="43"/>
      <c r="AT199" s="50"/>
      <c r="AU199" s="50"/>
      <c r="AV199" s="50"/>
      <c r="AW199" s="50"/>
      <c r="AX199" s="50"/>
      <c r="AY199" s="50"/>
      <c r="AZ199" s="50"/>
      <c r="BA199" s="50"/>
      <c r="BB199" s="50"/>
      <c r="BC199" s="50"/>
      <c r="BD199" s="50"/>
      <c r="BE199" s="50"/>
      <c r="BF199" s="50"/>
      <c r="BG199" s="50"/>
      <c r="BH199" s="50"/>
      <c r="BI199" s="53"/>
      <c r="BJ199" s="50"/>
      <c r="BK199" s="50"/>
      <c r="BL199" s="50"/>
      <c r="BM199" s="50"/>
      <c r="BN199" s="50"/>
      <c r="BO199" s="50"/>
      <c r="BP199" s="50"/>
    </row>
    <row r="200" spans="1:68" ht="12.75" customHeight="1" x14ac:dyDescent="0.2">
      <c r="A200" s="1"/>
      <c r="B200" s="1"/>
      <c r="C200" s="54"/>
      <c r="D200" s="50"/>
      <c r="E200" s="54"/>
      <c r="F200" s="54"/>
      <c r="G200" s="55"/>
      <c r="H200" s="53"/>
      <c r="I200" s="50"/>
      <c r="J200" s="50"/>
      <c r="K200" s="54"/>
      <c r="L200" s="50"/>
      <c r="M200" s="54"/>
      <c r="N200" s="47"/>
      <c r="O200" s="56"/>
      <c r="P200" s="56"/>
      <c r="Q200" s="57"/>
      <c r="R200" s="56"/>
      <c r="S200" s="50"/>
      <c r="T200" s="50"/>
      <c r="U200" s="50"/>
      <c r="V200" s="50"/>
      <c r="W200" s="50"/>
      <c r="X200" s="50"/>
      <c r="Y200" s="50"/>
      <c r="Z200" s="50"/>
      <c r="AA200" s="43"/>
      <c r="AB200" s="43"/>
      <c r="AC200" s="43"/>
      <c r="AD200" s="43"/>
      <c r="AE200" s="43"/>
      <c r="AF200" s="43"/>
      <c r="AG200" s="43"/>
      <c r="AH200" s="43"/>
      <c r="AI200" s="43"/>
      <c r="AJ200" s="43"/>
      <c r="AK200" s="43"/>
      <c r="AL200" s="43"/>
      <c r="AM200" s="43"/>
      <c r="AN200" s="43"/>
      <c r="AO200" s="43"/>
      <c r="AP200" s="58"/>
      <c r="AQ200" s="43"/>
      <c r="AR200" s="43"/>
      <c r="AS200" s="43"/>
      <c r="AT200" s="50"/>
      <c r="AU200" s="50"/>
      <c r="AV200" s="50"/>
      <c r="AW200" s="50"/>
      <c r="AX200" s="50"/>
      <c r="AY200" s="50"/>
      <c r="AZ200" s="50"/>
      <c r="BA200" s="50"/>
      <c r="BB200" s="50"/>
      <c r="BC200" s="50"/>
      <c r="BD200" s="50"/>
      <c r="BE200" s="50"/>
      <c r="BF200" s="50"/>
      <c r="BG200" s="50"/>
      <c r="BH200" s="50"/>
      <c r="BI200" s="53"/>
      <c r="BJ200" s="50"/>
      <c r="BK200" s="50"/>
      <c r="BL200" s="50"/>
      <c r="BM200" s="50"/>
      <c r="BN200" s="50"/>
      <c r="BO200" s="50"/>
      <c r="BP200" s="50"/>
    </row>
    <row r="201" spans="1:68" ht="12.75" customHeight="1" x14ac:dyDescent="0.2">
      <c r="A201" s="1"/>
      <c r="B201" s="1"/>
      <c r="C201" s="54"/>
      <c r="D201" s="50"/>
      <c r="E201" s="54"/>
      <c r="F201" s="54"/>
      <c r="G201" s="55"/>
      <c r="H201" s="53"/>
      <c r="I201" s="50"/>
      <c r="J201" s="50"/>
      <c r="K201" s="54"/>
      <c r="L201" s="50"/>
      <c r="M201" s="54"/>
      <c r="N201" s="47"/>
      <c r="O201" s="56"/>
      <c r="P201" s="56"/>
      <c r="Q201" s="57"/>
      <c r="R201" s="56"/>
      <c r="S201" s="50"/>
      <c r="T201" s="50"/>
      <c r="U201" s="50"/>
      <c r="V201" s="50"/>
      <c r="W201" s="50"/>
      <c r="X201" s="50"/>
      <c r="Y201" s="50"/>
      <c r="Z201" s="50"/>
      <c r="AA201" s="43"/>
      <c r="AB201" s="43"/>
      <c r="AC201" s="43"/>
      <c r="AD201" s="43"/>
      <c r="AE201" s="43"/>
      <c r="AF201" s="43"/>
      <c r="AG201" s="43"/>
      <c r="AH201" s="43"/>
      <c r="AI201" s="43"/>
      <c r="AJ201" s="43"/>
      <c r="AK201" s="43"/>
      <c r="AL201" s="43"/>
      <c r="AM201" s="43"/>
      <c r="AN201" s="43"/>
      <c r="AO201" s="43"/>
      <c r="AP201" s="58"/>
      <c r="AQ201" s="43"/>
      <c r="AR201" s="43"/>
      <c r="AS201" s="43"/>
      <c r="AT201" s="50"/>
      <c r="AU201" s="50"/>
      <c r="AV201" s="50"/>
      <c r="AW201" s="50"/>
      <c r="AX201" s="50"/>
      <c r="AY201" s="50"/>
      <c r="AZ201" s="50"/>
      <c r="BA201" s="50"/>
      <c r="BB201" s="50"/>
      <c r="BC201" s="50"/>
      <c r="BD201" s="50"/>
      <c r="BE201" s="50"/>
      <c r="BF201" s="50"/>
      <c r="BG201" s="50"/>
      <c r="BH201" s="50"/>
      <c r="BI201" s="53"/>
      <c r="BJ201" s="50"/>
      <c r="BK201" s="50"/>
      <c r="BL201" s="50"/>
      <c r="BM201" s="50"/>
      <c r="BN201" s="50"/>
      <c r="BO201" s="50"/>
      <c r="BP201" s="50"/>
    </row>
    <row r="202" spans="1:68" ht="12.75" customHeight="1" x14ac:dyDescent="0.2">
      <c r="A202" s="1"/>
      <c r="B202" s="1"/>
      <c r="C202" s="54"/>
      <c r="D202" s="50"/>
      <c r="E202" s="54"/>
      <c r="F202" s="54"/>
      <c r="G202" s="55"/>
      <c r="H202" s="53"/>
      <c r="I202" s="50"/>
      <c r="J202" s="50"/>
      <c r="K202" s="54"/>
      <c r="L202" s="50"/>
      <c r="M202" s="54"/>
      <c r="N202" s="47"/>
      <c r="O202" s="56"/>
      <c r="P202" s="56"/>
      <c r="Q202" s="57"/>
      <c r="R202" s="56"/>
      <c r="S202" s="50"/>
      <c r="T202" s="50"/>
      <c r="U202" s="50"/>
      <c r="V202" s="50"/>
      <c r="W202" s="50"/>
      <c r="X202" s="50"/>
      <c r="Y202" s="50"/>
      <c r="Z202" s="50"/>
      <c r="AA202" s="43"/>
      <c r="AB202" s="43"/>
      <c r="AC202" s="43"/>
      <c r="AD202" s="43"/>
      <c r="AE202" s="43"/>
      <c r="AF202" s="43"/>
      <c r="AG202" s="43"/>
      <c r="AH202" s="43"/>
      <c r="AI202" s="43"/>
      <c r="AJ202" s="43"/>
      <c r="AK202" s="43"/>
      <c r="AL202" s="43"/>
      <c r="AM202" s="43"/>
      <c r="AN202" s="43"/>
      <c r="AO202" s="43"/>
      <c r="AP202" s="58"/>
      <c r="AQ202" s="43"/>
      <c r="AR202" s="43"/>
      <c r="AS202" s="43"/>
      <c r="AT202" s="50"/>
      <c r="AU202" s="50"/>
      <c r="AV202" s="50"/>
      <c r="AW202" s="50"/>
      <c r="AX202" s="50"/>
      <c r="AY202" s="50"/>
      <c r="AZ202" s="50"/>
      <c r="BA202" s="50"/>
      <c r="BB202" s="50"/>
      <c r="BC202" s="50"/>
      <c r="BD202" s="50"/>
      <c r="BE202" s="50"/>
      <c r="BF202" s="50"/>
      <c r="BG202" s="50"/>
      <c r="BH202" s="50"/>
      <c r="BI202" s="53"/>
      <c r="BJ202" s="50"/>
      <c r="BK202" s="50"/>
      <c r="BL202" s="50"/>
      <c r="BM202" s="50"/>
      <c r="BN202" s="50"/>
      <c r="BO202" s="50"/>
      <c r="BP202" s="50"/>
    </row>
    <row r="203" spans="1:68" ht="12.75" customHeight="1" x14ac:dyDescent="0.2">
      <c r="A203" s="1"/>
      <c r="B203" s="1"/>
      <c r="C203" s="54"/>
      <c r="D203" s="50"/>
      <c r="E203" s="54"/>
      <c r="F203" s="54"/>
      <c r="G203" s="55"/>
      <c r="H203" s="53"/>
      <c r="I203" s="50"/>
      <c r="J203" s="50"/>
      <c r="K203" s="54"/>
      <c r="L203" s="50"/>
      <c r="M203" s="54"/>
      <c r="N203" s="47"/>
      <c r="O203" s="56"/>
      <c r="P203" s="56"/>
      <c r="Q203" s="57"/>
      <c r="R203" s="56"/>
      <c r="S203" s="50"/>
      <c r="T203" s="50"/>
      <c r="U203" s="50"/>
      <c r="V203" s="50"/>
      <c r="W203" s="50"/>
      <c r="X203" s="50"/>
      <c r="Y203" s="50"/>
      <c r="Z203" s="50"/>
      <c r="AA203" s="43"/>
      <c r="AB203" s="43"/>
      <c r="AC203" s="43"/>
      <c r="AD203" s="43"/>
      <c r="AE203" s="43"/>
      <c r="AF203" s="43"/>
      <c r="AG203" s="43"/>
      <c r="AH203" s="43"/>
      <c r="AI203" s="43"/>
      <c r="AJ203" s="43"/>
      <c r="AK203" s="43"/>
      <c r="AL203" s="43"/>
      <c r="AM203" s="43"/>
      <c r="AN203" s="43"/>
      <c r="AO203" s="43"/>
      <c r="AP203" s="58"/>
      <c r="AQ203" s="43"/>
      <c r="AR203" s="43"/>
      <c r="AS203" s="43"/>
      <c r="AT203" s="50"/>
      <c r="AU203" s="50"/>
      <c r="AV203" s="50"/>
      <c r="AW203" s="50"/>
      <c r="AX203" s="50"/>
      <c r="AY203" s="50"/>
      <c r="AZ203" s="50"/>
      <c r="BA203" s="50"/>
      <c r="BB203" s="50"/>
      <c r="BC203" s="50"/>
      <c r="BD203" s="50"/>
      <c r="BE203" s="50"/>
      <c r="BF203" s="50"/>
      <c r="BG203" s="50"/>
      <c r="BH203" s="50"/>
      <c r="BI203" s="53"/>
      <c r="BJ203" s="50"/>
      <c r="BK203" s="50"/>
      <c r="BL203" s="50"/>
      <c r="BM203" s="50"/>
      <c r="BN203" s="50"/>
      <c r="BO203" s="50"/>
      <c r="BP203" s="50"/>
    </row>
    <row r="204" spans="1:68" ht="12.75" customHeight="1" x14ac:dyDescent="0.2">
      <c r="A204" s="1"/>
      <c r="B204" s="1"/>
      <c r="C204" s="54"/>
      <c r="D204" s="50"/>
      <c r="E204" s="54"/>
      <c r="F204" s="54"/>
      <c r="G204" s="55"/>
      <c r="H204" s="53"/>
      <c r="I204" s="50"/>
      <c r="J204" s="50"/>
      <c r="K204" s="54"/>
      <c r="L204" s="50"/>
      <c r="M204" s="54"/>
      <c r="N204" s="47"/>
      <c r="O204" s="56"/>
      <c r="P204" s="56"/>
      <c r="Q204" s="57"/>
      <c r="R204" s="56"/>
      <c r="S204" s="50"/>
      <c r="T204" s="50"/>
      <c r="U204" s="50"/>
      <c r="V204" s="50"/>
      <c r="W204" s="50"/>
      <c r="X204" s="50"/>
      <c r="Y204" s="50"/>
      <c r="Z204" s="50"/>
      <c r="AA204" s="43"/>
      <c r="AB204" s="43"/>
      <c r="AC204" s="43"/>
      <c r="AD204" s="43"/>
      <c r="AE204" s="43"/>
      <c r="AF204" s="43"/>
      <c r="AG204" s="43"/>
      <c r="AH204" s="43"/>
      <c r="AI204" s="43"/>
      <c r="AJ204" s="43"/>
      <c r="AK204" s="43"/>
      <c r="AL204" s="43"/>
      <c r="AM204" s="43"/>
      <c r="AN204" s="43"/>
      <c r="AO204" s="43"/>
      <c r="AP204" s="58"/>
      <c r="AQ204" s="43"/>
      <c r="AR204" s="43"/>
      <c r="AS204" s="43"/>
      <c r="AT204" s="50"/>
      <c r="AU204" s="50"/>
      <c r="AV204" s="50"/>
      <c r="AW204" s="50"/>
      <c r="AX204" s="50"/>
      <c r="AY204" s="50"/>
      <c r="AZ204" s="50"/>
      <c r="BA204" s="50"/>
      <c r="BB204" s="50"/>
      <c r="BC204" s="50"/>
      <c r="BD204" s="50"/>
      <c r="BE204" s="50"/>
      <c r="BF204" s="50"/>
      <c r="BG204" s="50"/>
      <c r="BH204" s="50"/>
      <c r="BI204" s="53"/>
      <c r="BJ204" s="50"/>
      <c r="BK204" s="50"/>
      <c r="BL204" s="50"/>
      <c r="BM204" s="50"/>
      <c r="BN204" s="50"/>
      <c r="BO204" s="50"/>
      <c r="BP204" s="50"/>
    </row>
    <row r="205" spans="1:68" ht="12.75" customHeight="1" x14ac:dyDescent="0.2">
      <c r="A205" s="1"/>
      <c r="B205" s="1"/>
      <c r="C205" s="54"/>
      <c r="D205" s="50"/>
      <c r="E205" s="54"/>
      <c r="F205" s="54"/>
      <c r="G205" s="55"/>
      <c r="H205" s="53"/>
      <c r="I205" s="50"/>
      <c r="J205" s="50"/>
      <c r="K205" s="54"/>
      <c r="L205" s="50"/>
      <c r="M205" s="54"/>
      <c r="N205" s="47"/>
      <c r="O205" s="56"/>
      <c r="P205" s="56"/>
      <c r="Q205" s="57"/>
      <c r="R205" s="56"/>
      <c r="S205" s="50"/>
      <c r="T205" s="50"/>
      <c r="U205" s="50"/>
      <c r="V205" s="50"/>
      <c r="W205" s="50"/>
      <c r="X205" s="50"/>
      <c r="Y205" s="50"/>
      <c r="Z205" s="50"/>
      <c r="AA205" s="43"/>
      <c r="AB205" s="43"/>
      <c r="AC205" s="43"/>
      <c r="AD205" s="43"/>
      <c r="AE205" s="43"/>
      <c r="AF205" s="43"/>
      <c r="AG205" s="43"/>
      <c r="AH205" s="43"/>
      <c r="AI205" s="43"/>
      <c r="AJ205" s="43"/>
      <c r="AK205" s="43"/>
      <c r="AL205" s="43"/>
      <c r="AM205" s="43"/>
      <c r="AN205" s="43"/>
      <c r="AO205" s="43"/>
      <c r="AP205" s="58"/>
      <c r="AQ205" s="43"/>
      <c r="AR205" s="43"/>
      <c r="AS205" s="43"/>
      <c r="AT205" s="50"/>
      <c r="AU205" s="50"/>
      <c r="AV205" s="50"/>
      <c r="AW205" s="50"/>
      <c r="AX205" s="50"/>
      <c r="AY205" s="50"/>
      <c r="AZ205" s="50"/>
      <c r="BA205" s="50"/>
      <c r="BB205" s="50"/>
      <c r="BC205" s="50"/>
      <c r="BD205" s="50"/>
      <c r="BE205" s="50"/>
      <c r="BF205" s="50"/>
      <c r="BG205" s="50"/>
      <c r="BH205" s="50"/>
      <c r="BI205" s="53"/>
      <c r="BJ205" s="50"/>
      <c r="BK205" s="50"/>
      <c r="BL205" s="50"/>
      <c r="BM205" s="50"/>
      <c r="BN205" s="50"/>
      <c r="BO205" s="50"/>
      <c r="BP205" s="50"/>
    </row>
    <row r="206" spans="1:68" ht="12.75" customHeight="1" x14ac:dyDescent="0.2">
      <c r="A206" s="1"/>
      <c r="B206" s="1"/>
      <c r="C206" s="54"/>
      <c r="D206" s="50"/>
      <c r="E206" s="54"/>
      <c r="F206" s="54"/>
      <c r="G206" s="55"/>
      <c r="H206" s="53"/>
      <c r="I206" s="50"/>
      <c r="J206" s="50"/>
      <c r="K206" s="54"/>
      <c r="L206" s="50"/>
      <c r="M206" s="54"/>
      <c r="N206" s="47"/>
      <c r="O206" s="56"/>
      <c r="P206" s="56"/>
      <c r="Q206" s="57"/>
      <c r="R206" s="56"/>
      <c r="S206" s="50"/>
      <c r="T206" s="50"/>
      <c r="U206" s="50"/>
      <c r="V206" s="50"/>
      <c r="W206" s="50"/>
      <c r="X206" s="50"/>
      <c r="Y206" s="50"/>
      <c r="Z206" s="50"/>
      <c r="AA206" s="43"/>
      <c r="AB206" s="43"/>
      <c r="AC206" s="43"/>
      <c r="AD206" s="43"/>
      <c r="AE206" s="43"/>
      <c r="AF206" s="43"/>
      <c r="AG206" s="43"/>
      <c r="AH206" s="43"/>
      <c r="AI206" s="43"/>
      <c r="AJ206" s="43"/>
      <c r="AK206" s="43"/>
      <c r="AL206" s="43"/>
      <c r="AM206" s="43"/>
      <c r="AN206" s="43"/>
      <c r="AO206" s="43"/>
      <c r="AP206" s="58"/>
      <c r="AQ206" s="43"/>
      <c r="AR206" s="43"/>
      <c r="AS206" s="43"/>
      <c r="AT206" s="50"/>
      <c r="AU206" s="50"/>
      <c r="AV206" s="50"/>
      <c r="AW206" s="50"/>
      <c r="AX206" s="50"/>
      <c r="AY206" s="50"/>
      <c r="AZ206" s="50"/>
      <c r="BA206" s="50"/>
      <c r="BB206" s="50"/>
      <c r="BC206" s="50"/>
      <c r="BD206" s="50"/>
      <c r="BE206" s="50"/>
      <c r="BF206" s="50"/>
      <c r="BG206" s="50"/>
      <c r="BH206" s="50"/>
      <c r="BI206" s="53"/>
      <c r="BJ206" s="50"/>
      <c r="BK206" s="50"/>
      <c r="BL206" s="50"/>
      <c r="BM206" s="50"/>
      <c r="BN206" s="50"/>
      <c r="BO206" s="50"/>
      <c r="BP206" s="50"/>
    </row>
    <row r="207" spans="1:68" ht="12.75" customHeight="1" x14ac:dyDescent="0.2">
      <c r="A207" s="1"/>
      <c r="B207" s="1"/>
      <c r="C207" s="54"/>
      <c r="D207" s="50"/>
      <c r="E207" s="54"/>
      <c r="F207" s="54"/>
      <c r="G207" s="55"/>
      <c r="H207" s="53"/>
      <c r="I207" s="50"/>
      <c r="J207" s="50"/>
      <c r="K207" s="54"/>
      <c r="L207" s="50"/>
      <c r="M207" s="54"/>
      <c r="N207" s="47"/>
      <c r="O207" s="56"/>
      <c r="P207" s="56"/>
      <c r="Q207" s="57"/>
      <c r="R207" s="56"/>
      <c r="S207" s="50"/>
      <c r="T207" s="50"/>
      <c r="U207" s="50"/>
      <c r="V207" s="50"/>
      <c r="W207" s="50"/>
      <c r="X207" s="50"/>
      <c r="Y207" s="50"/>
      <c r="Z207" s="50"/>
      <c r="AA207" s="43"/>
      <c r="AB207" s="43"/>
      <c r="AC207" s="43"/>
      <c r="AD207" s="43"/>
      <c r="AE207" s="43"/>
      <c r="AF207" s="43"/>
      <c r="AG207" s="43"/>
      <c r="AH207" s="43"/>
      <c r="AI207" s="43"/>
      <c r="AJ207" s="43"/>
      <c r="AK207" s="43"/>
      <c r="AL207" s="43"/>
      <c r="AM207" s="43"/>
      <c r="AN207" s="43"/>
      <c r="AO207" s="43"/>
      <c r="AP207" s="58"/>
      <c r="AQ207" s="43"/>
      <c r="AR207" s="43"/>
      <c r="AS207" s="43"/>
      <c r="AT207" s="50"/>
      <c r="AU207" s="50"/>
      <c r="AV207" s="50"/>
      <c r="AW207" s="50"/>
      <c r="AX207" s="50"/>
      <c r="AY207" s="50"/>
      <c r="AZ207" s="50"/>
      <c r="BA207" s="50"/>
      <c r="BB207" s="50"/>
      <c r="BC207" s="50"/>
      <c r="BD207" s="50"/>
      <c r="BE207" s="50"/>
      <c r="BF207" s="50"/>
      <c r="BG207" s="50"/>
      <c r="BH207" s="50"/>
      <c r="BI207" s="53"/>
      <c r="BJ207" s="50"/>
      <c r="BK207" s="50"/>
      <c r="BL207" s="50"/>
      <c r="BM207" s="50"/>
      <c r="BN207" s="50"/>
      <c r="BO207" s="50"/>
      <c r="BP207" s="50"/>
    </row>
    <row r="208" spans="1:68" ht="12.75" customHeight="1" x14ac:dyDescent="0.2">
      <c r="A208" s="1"/>
      <c r="B208" s="1"/>
      <c r="C208" s="54"/>
      <c r="D208" s="50"/>
      <c r="E208" s="54"/>
      <c r="F208" s="54"/>
      <c r="G208" s="55"/>
      <c r="H208" s="53"/>
      <c r="I208" s="50"/>
      <c r="J208" s="50"/>
      <c r="K208" s="54"/>
      <c r="L208" s="50"/>
      <c r="M208" s="54"/>
      <c r="N208" s="47"/>
      <c r="O208" s="56"/>
      <c r="P208" s="56"/>
      <c r="Q208" s="57"/>
      <c r="R208" s="56"/>
      <c r="S208" s="50"/>
      <c r="T208" s="50"/>
      <c r="U208" s="50"/>
      <c r="V208" s="50"/>
      <c r="W208" s="50"/>
      <c r="X208" s="50"/>
      <c r="Y208" s="50"/>
      <c r="Z208" s="50"/>
      <c r="AA208" s="43"/>
      <c r="AB208" s="43"/>
      <c r="AC208" s="43"/>
      <c r="AD208" s="43"/>
      <c r="AE208" s="43"/>
      <c r="AF208" s="43"/>
      <c r="AG208" s="43"/>
      <c r="AH208" s="43"/>
      <c r="AI208" s="43"/>
      <c r="AJ208" s="43"/>
      <c r="AK208" s="43"/>
      <c r="AL208" s="43"/>
      <c r="AM208" s="43"/>
      <c r="AN208" s="43"/>
      <c r="AO208" s="43"/>
      <c r="AP208" s="58"/>
      <c r="AQ208" s="43"/>
      <c r="AR208" s="43"/>
      <c r="AS208" s="43"/>
      <c r="AT208" s="50"/>
      <c r="AU208" s="50"/>
      <c r="AV208" s="50"/>
      <c r="AW208" s="50"/>
      <c r="AX208" s="50"/>
      <c r="AY208" s="50"/>
      <c r="AZ208" s="50"/>
      <c r="BA208" s="50"/>
      <c r="BB208" s="50"/>
      <c r="BC208" s="50"/>
      <c r="BD208" s="50"/>
      <c r="BE208" s="50"/>
      <c r="BF208" s="50"/>
      <c r="BG208" s="50"/>
      <c r="BH208" s="50"/>
      <c r="BI208" s="53"/>
      <c r="BJ208" s="50"/>
      <c r="BK208" s="50"/>
      <c r="BL208" s="50"/>
      <c r="BM208" s="50"/>
      <c r="BN208" s="50"/>
      <c r="BO208" s="50"/>
      <c r="BP208" s="50"/>
    </row>
    <row r="209" spans="1:68" ht="12.75" customHeight="1" x14ac:dyDescent="0.2">
      <c r="A209" s="1"/>
      <c r="B209" s="1"/>
      <c r="C209" s="54"/>
      <c r="D209" s="50"/>
      <c r="E209" s="54"/>
      <c r="F209" s="54"/>
      <c r="G209" s="55"/>
      <c r="H209" s="53"/>
      <c r="I209" s="50"/>
      <c r="J209" s="50"/>
      <c r="K209" s="54"/>
      <c r="L209" s="50"/>
      <c r="M209" s="54"/>
      <c r="N209" s="47"/>
      <c r="O209" s="56"/>
      <c r="P209" s="56"/>
      <c r="Q209" s="57"/>
      <c r="R209" s="56"/>
      <c r="S209" s="50"/>
      <c r="T209" s="50"/>
      <c r="U209" s="50"/>
      <c r="V209" s="50"/>
      <c r="W209" s="50"/>
      <c r="X209" s="50"/>
      <c r="Y209" s="50"/>
      <c r="Z209" s="50"/>
      <c r="AA209" s="43"/>
      <c r="AB209" s="43"/>
      <c r="AC209" s="43"/>
      <c r="AD209" s="43"/>
      <c r="AE209" s="43"/>
      <c r="AF209" s="43"/>
      <c r="AG209" s="43"/>
      <c r="AH209" s="43"/>
      <c r="AI209" s="43"/>
      <c r="AJ209" s="43"/>
      <c r="AK209" s="43"/>
      <c r="AL209" s="43"/>
      <c r="AM209" s="43"/>
      <c r="AN209" s="43"/>
      <c r="AO209" s="43"/>
      <c r="AP209" s="58"/>
      <c r="AQ209" s="43"/>
      <c r="AR209" s="43"/>
      <c r="AS209" s="43"/>
      <c r="AT209" s="50"/>
      <c r="AU209" s="50"/>
      <c r="AV209" s="50"/>
      <c r="AW209" s="50"/>
      <c r="AX209" s="50"/>
      <c r="AY209" s="50"/>
      <c r="AZ209" s="50"/>
      <c r="BA209" s="50"/>
      <c r="BB209" s="50"/>
      <c r="BC209" s="50"/>
      <c r="BD209" s="50"/>
      <c r="BE209" s="50"/>
      <c r="BF209" s="50"/>
      <c r="BG209" s="50"/>
      <c r="BH209" s="50"/>
      <c r="BI209" s="53"/>
      <c r="BJ209" s="50"/>
      <c r="BK209" s="50"/>
      <c r="BL209" s="50"/>
      <c r="BM209" s="50"/>
      <c r="BN209" s="50"/>
      <c r="BO209" s="50"/>
      <c r="BP209" s="50"/>
    </row>
    <row r="210" spans="1:68" ht="12.75" customHeight="1" x14ac:dyDescent="0.2">
      <c r="A210" s="1"/>
      <c r="B210" s="1"/>
      <c r="C210" s="54"/>
      <c r="D210" s="50"/>
      <c r="E210" s="54"/>
      <c r="F210" s="54"/>
      <c r="G210" s="55"/>
      <c r="H210" s="53"/>
      <c r="I210" s="50"/>
      <c r="J210" s="50"/>
      <c r="K210" s="54"/>
      <c r="L210" s="50"/>
      <c r="M210" s="54"/>
      <c r="N210" s="47"/>
      <c r="O210" s="56"/>
      <c r="P210" s="56"/>
      <c r="Q210" s="57"/>
      <c r="R210" s="56"/>
      <c r="S210" s="50"/>
      <c r="T210" s="50"/>
      <c r="U210" s="50"/>
      <c r="V210" s="50"/>
      <c r="W210" s="50"/>
      <c r="X210" s="50"/>
      <c r="Y210" s="50"/>
      <c r="Z210" s="50"/>
      <c r="AA210" s="43"/>
      <c r="AB210" s="43"/>
      <c r="AC210" s="43"/>
      <c r="AD210" s="43"/>
      <c r="AE210" s="43"/>
      <c r="AF210" s="43"/>
      <c r="AG210" s="43"/>
      <c r="AH210" s="43"/>
      <c r="AI210" s="43"/>
      <c r="AJ210" s="43"/>
      <c r="AK210" s="43"/>
      <c r="AL210" s="43"/>
      <c r="AM210" s="43"/>
      <c r="AN210" s="43"/>
      <c r="AO210" s="43"/>
      <c r="AP210" s="58"/>
      <c r="AQ210" s="43"/>
      <c r="AR210" s="43"/>
      <c r="AS210" s="43"/>
      <c r="AT210" s="50"/>
      <c r="AU210" s="50"/>
      <c r="AV210" s="50"/>
      <c r="AW210" s="50"/>
      <c r="AX210" s="50"/>
      <c r="AY210" s="50"/>
      <c r="AZ210" s="50"/>
      <c r="BA210" s="50"/>
      <c r="BB210" s="50"/>
      <c r="BC210" s="50"/>
      <c r="BD210" s="50"/>
      <c r="BE210" s="50"/>
      <c r="BF210" s="50"/>
      <c r="BG210" s="50"/>
      <c r="BH210" s="50"/>
      <c r="BI210" s="53"/>
      <c r="BJ210" s="50"/>
      <c r="BK210" s="50"/>
      <c r="BL210" s="50"/>
      <c r="BM210" s="50"/>
      <c r="BN210" s="50"/>
      <c r="BO210" s="50"/>
      <c r="BP210" s="50"/>
    </row>
    <row r="211" spans="1:68" ht="12.75" customHeight="1" x14ac:dyDescent="0.2">
      <c r="A211" s="1"/>
      <c r="B211" s="1"/>
      <c r="C211" s="54"/>
      <c r="D211" s="50"/>
      <c r="E211" s="54"/>
      <c r="F211" s="54"/>
      <c r="G211" s="55"/>
      <c r="H211" s="53"/>
      <c r="I211" s="50"/>
      <c r="J211" s="50"/>
      <c r="K211" s="54"/>
      <c r="L211" s="50"/>
      <c r="M211" s="54"/>
      <c r="N211" s="47"/>
      <c r="O211" s="56"/>
      <c r="P211" s="56"/>
      <c r="Q211" s="57"/>
      <c r="R211" s="56"/>
      <c r="S211" s="50"/>
      <c r="T211" s="50"/>
      <c r="U211" s="50"/>
      <c r="V211" s="50"/>
      <c r="W211" s="50"/>
      <c r="X211" s="50"/>
      <c r="Y211" s="50"/>
      <c r="Z211" s="50"/>
      <c r="AA211" s="43"/>
      <c r="AB211" s="43"/>
      <c r="AC211" s="43"/>
      <c r="AD211" s="43"/>
      <c r="AE211" s="43"/>
      <c r="AF211" s="43"/>
      <c r="AG211" s="43"/>
      <c r="AH211" s="43"/>
      <c r="AI211" s="43"/>
      <c r="AJ211" s="43"/>
      <c r="AK211" s="43"/>
      <c r="AL211" s="43"/>
      <c r="AM211" s="43"/>
      <c r="AN211" s="43"/>
      <c r="AO211" s="43"/>
      <c r="AP211" s="58"/>
      <c r="AQ211" s="43"/>
      <c r="AR211" s="43"/>
      <c r="AS211" s="43"/>
      <c r="AT211" s="50"/>
      <c r="AU211" s="50"/>
      <c r="AV211" s="50"/>
      <c r="AW211" s="50"/>
      <c r="AX211" s="50"/>
      <c r="AY211" s="50"/>
      <c r="AZ211" s="50"/>
      <c r="BA211" s="50"/>
      <c r="BB211" s="50"/>
      <c r="BC211" s="50"/>
      <c r="BD211" s="50"/>
      <c r="BE211" s="50"/>
      <c r="BF211" s="50"/>
      <c r="BG211" s="50"/>
      <c r="BH211" s="50"/>
      <c r="BI211" s="53"/>
      <c r="BJ211" s="50"/>
      <c r="BK211" s="50"/>
      <c r="BL211" s="50"/>
      <c r="BM211" s="50"/>
      <c r="BN211" s="50"/>
      <c r="BO211" s="50"/>
      <c r="BP211" s="50"/>
    </row>
    <row r="212" spans="1:68" ht="12.75" customHeight="1" x14ac:dyDescent="0.2">
      <c r="A212" s="1"/>
      <c r="B212" s="1"/>
      <c r="C212" s="54"/>
      <c r="D212" s="50"/>
      <c r="E212" s="54"/>
      <c r="F212" s="54"/>
      <c r="G212" s="55"/>
      <c r="H212" s="53"/>
      <c r="I212" s="50"/>
      <c r="J212" s="50"/>
      <c r="K212" s="54"/>
      <c r="L212" s="50"/>
      <c r="M212" s="54"/>
      <c r="N212" s="47"/>
      <c r="O212" s="56"/>
      <c r="P212" s="56"/>
      <c r="Q212" s="57"/>
      <c r="R212" s="56"/>
      <c r="S212" s="50"/>
      <c r="T212" s="50"/>
      <c r="U212" s="50"/>
      <c r="V212" s="50"/>
      <c r="W212" s="50"/>
      <c r="X212" s="50"/>
      <c r="Y212" s="50"/>
      <c r="Z212" s="50"/>
      <c r="AA212" s="43"/>
      <c r="AB212" s="43"/>
      <c r="AC212" s="43"/>
      <c r="AD212" s="43"/>
      <c r="AE212" s="43"/>
      <c r="AF212" s="43"/>
      <c r="AG212" s="43"/>
      <c r="AH212" s="43"/>
      <c r="AI212" s="43"/>
      <c r="AJ212" s="43"/>
      <c r="AK212" s="43"/>
      <c r="AL212" s="43"/>
      <c r="AM212" s="43"/>
      <c r="AN212" s="43"/>
      <c r="AO212" s="43"/>
      <c r="AP212" s="58"/>
      <c r="AQ212" s="43"/>
      <c r="AR212" s="43"/>
      <c r="AS212" s="43"/>
      <c r="AT212" s="50"/>
      <c r="AU212" s="50"/>
      <c r="AV212" s="50"/>
      <c r="AW212" s="50"/>
      <c r="AX212" s="50"/>
      <c r="AY212" s="50"/>
      <c r="AZ212" s="50"/>
      <c r="BA212" s="50"/>
      <c r="BB212" s="50"/>
      <c r="BC212" s="50"/>
      <c r="BD212" s="50"/>
      <c r="BE212" s="50"/>
      <c r="BF212" s="50"/>
      <c r="BG212" s="50"/>
      <c r="BH212" s="50"/>
      <c r="BI212" s="53"/>
      <c r="BJ212" s="50"/>
      <c r="BK212" s="50"/>
      <c r="BL212" s="50"/>
      <c r="BM212" s="50"/>
      <c r="BN212" s="50"/>
      <c r="BO212" s="50"/>
      <c r="BP212" s="50"/>
    </row>
    <row r="213" spans="1:68" ht="12.75" customHeight="1" x14ac:dyDescent="0.2">
      <c r="A213" s="1"/>
      <c r="B213" s="1"/>
      <c r="C213" s="54"/>
      <c r="D213" s="50"/>
      <c r="E213" s="54"/>
      <c r="F213" s="54"/>
      <c r="G213" s="55"/>
      <c r="H213" s="53"/>
      <c r="I213" s="50"/>
      <c r="J213" s="50"/>
      <c r="K213" s="54"/>
      <c r="L213" s="50"/>
      <c r="M213" s="54"/>
      <c r="N213" s="47"/>
      <c r="O213" s="56"/>
      <c r="P213" s="56"/>
      <c r="Q213" s="57"/>
      <c r="R213" s="56"/>
      <c r="S213" s="50"/>
      <c r="T213" s="50"/>
      <c r="U213" s="50"/>
      <c r="V213" s="50"/>
      <c r="W213" s="50"/>
      <c r="X213" s="50"/>
      <c r="Y213" s="50"/>
      <c r="Z213" s="50"/>
      <c r="AA213" s="43"/>
      <c r="AB213" s="43"/>
      <c r="AC213" s="43"/>
      <c r="AD213" s="43"/>
      <c r="AE213" s="43"/>
      <c r="AF213" s="43"/>
      <c r="AG213" s="43"/>
      <c r="AH213" s="43"/>
      <c r="AI213" s="43"/>
      <c r="AJ213" s="43"/>
      <c r="AK213" s="43"/>
      <c r="AL213" s="43"/>
      <c r="AM213" s="43"/>
      <c r="AN213" s="43"/>
      <c r="AO213" s="43"/>
      <c r="AP213" s="58"/>
      <c r="AQ213" s="43"/>
      <c r="AR213" s="43"/>
      <c r="AS213" s="43"/>
      <c r="AT213" s="50"/>
      <c r="AU213" s="50"/>
      <c r="AV213" s="50"/>
      <c r="AW213" s="50"/>
      <c r="AX213" s="50"/>
      <c r="AY213" s="50"/>
      <c r="AZ213" s="50"/>
      <c r="BA213" s="50"/>
      <c r="BB213" s="50"/>
      <c r="BC213" s="50"/>
      <c r="BD213" s="50"/>
      <c r="BE213" s="50"/>
      <c r="BF213" s="50"/>
      <c r="BG213" s="50"/>
      <c r="BH213" s="50"/>
      <c r="BI213" s="53"/>
      <c r="BJ213" s="50"/>
      <c r="BK213" s="50"/>
      <c r="BL213" s="50"/>
      <c r="BM213" s="50"/>
      <c r="BN213" s="50"/>
      <c r="BO213" s="50"/>
      <c r="BP213" s="50"/>
    </row>
    <row r="214" spans="1:68" ht="12.75" customHeight="1" x14ac:dyDescent="0.2">
      <c r="A214" s="1"/>
      <c r="B214" s="1"/>
      <c r="C214" s="54"/>
      <c r="D214" s="50"/>
      <c r="E214" s="54"/>
      <c r="F214" s="54"/>
      <c r="G214" s="55"/>
      <c r="H214" s="53"/>
      <c r="I214" s="50"/>
      <c r="J214" s="50"/>
      <c r="K214" s="54"/>
      <c r="L214" s="50"/>
      <c r="M214" s="54"/>
      <c r="N214" s="47"/>
      <c r="O214" s="56"/>
      <c r="P214" s="56"/>
      <c r="Q214" s="57"/>
      <c r="R214" s="56"/>
      <c r="S214" s="50"/>
      <c r="T214" s="50"/>
      <c r="U214" s="50"/>
      <c r="V214" s="50"/>
      <c r="W214" s="50"/>
      <c r="X214" s="50"/>
      <c r="Y214" s="50"/>
      <c r="Z214" s="50"/>
      <c r="AA214" s="43"/>
      <c r="AB214" s="43"/>
      <c r="AC214" s="43"/>
      <c r="AD214" s="43"/>
      <c r="AE214" s="43"/>
      <c r="AF214" s="43"/>
      <c r="AG214" s="43"/>
      <c r="AH214" s="43"/>
      <c r="AI214" s="43"/>
      <c r="AJ214" s="43"/>
      <c r="AK214" s="43"/>
      <c r="AL214" s="43"/>
      <c r="AM214" s="43"/>
      <c r="AN214" s="43"/>
      <c r="AO214" s="43"/>
      <c r="AP214" s="58"/>
      <c r="AQ214" s="43"/>
      <c r="AR214" s="43"/>
      <c r="AS214" s="43"/>
      <c r="AT214" s="50"/>
      <c r="AU214" s="50"/>
      <c r="AV214" s="50"/>
      <c r="AW214" s="50"/>
      <c r="AX214" s="50"/>
      <c r="AY214" s="50"/>
      <c r="AZ214" s="50"/>
      <c r="BA214" s="50"/>
      <c r="BB214" s="50"/>
      <c r="BC214" s="50"/>
      <c r="BD214" s="50"/>
      <c r="BE214" s="50"/>
      <c r="BF214" s="50"/>
      <c r="BG214" s="50"/>
      <c r="BH214" s="50"/>
      <c r="BI214" s="53"/>
      <c r="BJ214" s="50"/>
      <c r="BK214" s="50"/>
      <c r="BL214" s="50"/>
      <c r="BM214" s="50"/>
      <c r="BN214" s="50"/>
      <c r="BO214" s="50"/>
      <c r="BP214" s="50"/>
    </row>
    <row r="215" spans="1:68" ht="12.75" customHeight="1" x14ac:dyDescent="0.2">
      <c r="A215" s="1"/>
      <c r="B215" s="1"/>
      <c r="C215" s="54"/>
      <c r="D215" s="50"/>
      <c r="E215" s="54"/>
      <c r="F215" s="54"/>
      <c r="G215" s="55"/>
      <c r="H215" s="53"/>
      <c r="I215" s="50"/>
      <c r="J215" s="50"/>
      <c r="K215" s="54"/>
      <c r="L215" s="50"/>
      <c r="M215" s="54"/>
      <c r="N215" s="47"/>
      <c r="O215" s="56"/>
      <c r="P215" s="56"/>
      <c r="Q215" s="57"/>
      <c r="R215" s="56"/>
      <c r="S215" s="50"/>
      <c r="T215" s="50"/>
      <c r="U215" s="50"/>
      <c r="V215" s="50"/>
      <c r="W215" s="50"/>
      <c r="X215" s="50"/>
      <c r="Y215" s="50"/>
      <c r="Z215" s="50"/>
      <c r="AA215" s="43"/>
      <c r="AB215" s="43"/>
      <c r="AC215" s="43"/>
      <c r="AD215" s="43"/>
      <c r="AE215" s="43"/>
      <c r="AF215" s="43"/>
      <c r="AG215" s="43"/>
      <c r="AH215" s="43"/>
      <c r="AI215" s="43"/>
      <c r="AJ215" s="43"/>
      <c r="AK215" s="43"/>
      <c r="AL215" s="43"/>
      <c r="AM215" s="43"/>
      <c r="AN215" s="43"/>
      <c r="AO215" s="43"/>
      <c r="AP215" s="58"/>
      <c r="AQ215" s="43"/>
      <c r="AR215" s="43"/>
      <c r="AS215" s="43"/>
      <c r="AT215" s="50"/>
      <c r="AU215" s="50"/>
      <c r="AV215" s="50"/>
      <c r="AW215" s="50"/>
      <c r="AX215" s="50"/>
      <c r="AY215" s="50"/>
      <c r="AZ215" s="50"/>
      <c r="BA215" s="50"/>
      <c r="BB215" s="50"/>
      <c r="BC215" s="50"/>
      <c r="BD215" s="50"/>
      <c r="BE215" s="50"/>
      <c r="BF215" s="50"/>
      <c r="BG215" s="50"/>
      <c r="BH215" s="50"/>
      <c r="BI215" s="53"/>
      <c r="BJ215" s="50"/>
      <c r="BK215" s="50"/>
      <c r="BL215" s="50"/>
      <c r="BM215" s="50"/>
      <c r="BN215" s="50"/>
      <c r="BO215" s="50"/>
      <c r="BP215" s="50"/>
    </row>
    <row r="216" spans="1:68" ht="12.75" customHeight="1" x14ac:dyDescent="0.2">
      <c r="A216" s="1"/>
      <c r="B216" s="1"/>
      <c r="C216" s="54"/>
      <c r="D216" s="50"/>
      <c r="E216" s="54"/>
      <c r="F216" s="54"/>
      <c r="G216" s="55"/>
      <c r="H216" s="53"/>
      <c r="I216" s="50"/>
      <c r="J216" s="50"/>
      <c r="K216" s="54"/>
      <c r="L216" s="50"/>
      <c r="M216" s="54"/>
      <c r="N216" s="47"/>
      <c r="O216" s="56"/>
      <c r="P216" s="56"/>
      <c r="Q216" s="57"/>
      <c r="R216" s="56"/>
      <c r="S216" s="50"/>
      <c r="T216" s="50"/>
      <c r="U216" s="50"/>
      <c r="V216" s="50"/>
      <c r="W216" s="50"/>
      <c r="X216" s="50"/>
      <c r="Y216" s="50"/>
      <c r="Z216" s="50"/>
      <c r="AA216" s="43"/>
      <c r="AB216" s="43"/>
      <c r="AC216" s="43"/>
      <c r="AD216" s="43"/>
      <c r="AE216" s="43"/>
      <c r="AF216" s="43"/>
      <c r="AG216" s="43"/>
      <c r="AH216" s="43"/>
      <c r="AI216" s="43"/>
      <c r="AJ216" s="43"/>
      <c r="AK216" s="43"/>
      <c r="AL216" s="43"/>
      <c r="AM216" s="43"/>
      <c r="AN216" s="43"/>
      <c r="AO216" s="43"/>
      <c r="AP216" s="58"/>
      <c r="AQ216" s="43"/>
      <c r="AR216" s="43"/>
      <c r="AS216" s="43"/>
      <c r="AT216" s="50"/>
      <c r="AU216" s="50"/>
      <c r="AV216" s="50"/>
      <c r="AW216" s="50"/>
      <c r="AX216" s="50"/>
      <c r="AY216" s="50"/>
      <c r="AZ216" s="50"/>
      <c r="BA216" s="50"/>
      <c r="BB216" s="50"/>
      <c r="BC216" s="50"/>
      <c r="BD216" s="50"/>
      <c r="BE216" s="50"/>
      <c r="BF216" s="50"/>
      <c r="BG216" s="50"/>
      <c r="BH216" s="50"/>
      <c r="BI216" s="53"/>
      <c r="BJ216" s="50"/>
      <c r="BK216" s="50"/>
      <c r="BL216" s="50"/>
      <c r="BM216" s="50"/>
      <c r="BN216" s="50"/>
      <c r="BO216" s="50"/>
      <c r="BP216" s="50"/>
    </row>
    <row r="217" spans="1:68" ht="12.75" customHeight="1" x14ac:dyDescent="0.2">
      <c r="A217" s="1"/>
      <c r="B217" s="1"/>
      <c r="C217" s="54"/>
      <c r="D217" s="50"/>
      <c r="E217" s="54"/>
      <c r="F217" s="54"/>
      <c r="G217" s="55"/>
      <c r="H217" s="53"/>
      <c r="I217" s="50"/>
      <c r="J217" s="50"/>
      <c r="K217" s="54"/>
      <c r="L217" s="50"/>
      <c r="M217" s="54"/>
      <c r="N217" s="47"/>
      <c r="O217" s="56"/>
      <c r="P217" s="56"/>
      <c r="Q217" s="57"/>
      <c r="R217" s="56"/>
      <c r="S217" s="50"/>
      <c r="T217" s="50"/>
      <c r="U217" s="50"/>
      <c r="V217" s="50"/>
      <c r="W217" s="50"/>
      <c r="X217" s="50"/>
      <c r="Y217" s="50"/>
      <c r="Z217" s="50"/>
      <c r="AA217" s="43"/>
      <c r="AB217" s="43"/>
      <c r="AC217" s="43"/>
      <c r="AD217" s="43"/>
      <c r="AE217" s="43"/>
      <c r="AF217" s="43"/>
      <c r="AG217" s="43"/>
      <c r="AH217" s="43"/>
      <c r="AI217" s="43"/>
      <c r="AJ217" s="43"/>
      <c r="AK217" s="43"/>
      <c r="AL217" s="43"/>
      <c r="AM217" s="43"/>
      <c r="AN217" s="43"/>
      <c r="AO217" s="43"/>
      <c r="AP217" s="58"/>
      <c r="AQ217" s="43"/>
      <c r="AR217" s="43"/>
      <c r="AS217" s="43"/>
      <c r="AT217" s="50"/>
      <c r="AU217" s="50"/>
      <c r="AV217" s="50"/>
      <c r="AW217" s="50"/>
      <c r="AX217" s="50"/>
      <c r="AY217" s="50"/>
      <c r="AZ217" s="50"/>
      <c r="BA217" s="50"/>
      <c r="BB217" s="50"/>
      <c r="BC217" s="50"/>
      <c r="BD217" s="50"/>
      <c r="BE217" s="50"/>
      <c r="BF217" s="50"/>
      <c r="BG217" s="50"/>
      <c r="BH217" s="50"/>
      <c r="BI217" s="53"/>
      <c r="BJ217" s="50"/>
      <c r="BK217" s="50"/>
      <c r="BL217" s="50"/>
      <c r="BM217" s="50"/>
      <c r="BN217" s="50"/>
      <c r="BO217" s="50"/>
      <c r="BP217" s="50"/>
    </row>
    <row r="218" spans="1:68" ht="12.75" customHeight="1" x14ac:dyDescent="0.2">
      <c r="A218" s="1"/>
      <c r="B218" s="1"/>
      <c r="C218" s="54"/>
      <c r="D218" s="50"/>
      <c r="E218" s="54"/>
      <c r="F218" s="54"/>
      <c r="G218" s="55"/>
      <c r="H218" s="53"/>
      <c r="I218" s="50"/>
      <c r="J218" s="50"/>
      <c r="K218" s="54"/>
      <c r="L218" s="50"/>
      <c r="M218" s="54"/>
      <c r="N218" s="47"/>
      <c r="O218" s="56"/>
      <c r="P218" s="56"/>
      <c r="Q218" s="57"/>
      <c r="R218" s="56"/>
      <c r="S218" s="50"/>
      <c r="T218" s="50"/>
      <c r="U218" s="50"/>
      <c r="V218" s="50"/>
      <c r="W218" s="50"/>
      <c r="X218" s="50"/>
      <c r="Y218" s="50"/>
      <c r="Z218" s="50"/>
      <c r="AA218" s="43"/>
      <c r="AB218" s="43"/>
      <c r="AC218" s="43"/>
      <c r="AD218" s="43"/>
      <c r="AE218" s="43"/>
      <c r="AF218" s="43"/>
      <c r="AG218" s="43"/>
      <c r="AH218" s="43"/>
      <c r="AI218" s="43"/>
      <c r="AJ218" s="43"/>
      <c r="AK218" s="43"/>
      <c r="AL218" s="43"/>
      <c r="AM218" s="43"/>
      <c r="AN218" s="43"/>
      <c r="AO218" s="43"/>
      <c r="AP218" s="58"/>
      <c r="AQ218" s="43"/>
      <c r="AR218" s="43"/>
      <c r="AS218" s="43"/>
      <c r="AT218" s="50"/>
      <c r="AU218" s="50"/>
      <c r="AV218" s="50"/>
      <c r="AW218" s="50"/>
      <c r="AX218" s="50"/>
      <c r="AY218" s="50"/>
      <c r="AZ218" s="50"/>
      <c r="BA218" s="50"/>
      <c r="BB218" s="50"/>
      <c r="BC218" s="50"/>
      <c r="BD218" s="50"/>
      <c r="BE218" s="50"/>
      <c r="BF218" s="50"/>
      <c r="BG218" s="50"/>
      <c r="BH218" s="50"/>
      <c r="BI218" s="53"/>
      <c r="BJ218" s="50"/>
      <c r="BK218" s="50"/>
      <c r="BL218" s="50"/>
      <c r="BM218" s="50"/>
      <c r="BN218" s="50"/>
      <c r="BO218" s="50"/>
      <c r="BP218" s="50"/>
    </row>
    <row r="219" spans="1:68" ht="12.75" customHeight="1" x14ac:dyDescent="0.2">
      <c r="A219" s="1"/>
      <c r="B219" s="1"/>
      <c r="C219" s="54"/>
      <c r="D219" s="50"/>
      <c r="E219" s="54"/>
      <c r="F219" s="54"/>
      <c r="G219" s="55"/>
      <c r="H219" s="53"/>
      <c r="I219" s="50"/>
      <c r="J219" s="50"/>
      <c r="K219" s="54"/>
      <c r="L219" s="50"/>
      <c r="M219" s="54"/>
      <c r="N219" s="47"/>
      <c r="O219" s="56"/>
      <c r="P219" s="56"/>
      <c r="Q219" s="57"/>
      <c r="R219" s="56"/>
      <c r="S219" s="50"/>
      <c r="T219" s="50"/>
      <c r="U219" s="50"/>
      <c r="V219" s="50"/>
      <c r="W219" s="50"/>
      <c r="X219" s="50"/>
      <c r="Y219" s="50"/>
      <c r="Z219" s="50"/>
      <c r="AA219" s="43"/>
      <c r="AB219" s="43"/>
      <c r="AC219" s="43"/>
      <c r="AD219" s="43"/>
      <c r="AE219" s="43"/>
      <c r="AF219" s="43"/>
      <c r="AG219" s="43"/>
      <c r="AH219" s="43"/>
      <c r="AI219" s="43"/>
      <c r="AJ219" s="43"/>
      <c r="AK219" s="43"/>
      <c r="AL219" s="43"/>
      <c r="AM219" s="43"/>
      <c r="AN219" s="43"/>
      <c r="AO219" s="43"/>
      <c r="AP219" s="58"/>
      <c r="AQ219" s="43"/>
      <c r="AR219" s="43"/>
      <c r="AS219" s="43"/>
      <c r="AT219" s="50"/>
      <c r="AU219" s="50"/>
      <c r="AV219" s="50"/>
      <c r="AW219" s="50"/>
      <c r="AX219" s="50"/>
      <c r="AY219" s="50"/>
      <c r="AZ219" s="50"/>
      <c r="BA219" s="50"/>
      <c r="BB219" s="50"/>
      <c r="BC219" s="50"/>
      <c r="BD219" s="50"/>
      <c r="BE219" s="50"/>
      <c r="BF219" s="50"/>
      <c r="BG219" s="50"/>
      <c r="BH219" s="50"/>
      <c r="BI219" s="53"/>
      <c r="BJ219" s="50"/>
      <c r="BK219" s="50"/>
      <c r="BL219" s="50"/>
      <c r="BM219" s="50"/>
      <c r="BN219" s="50"/>
      <c r="BO219" s="50"/>
      <c r="BP219" s="50"/>
    </row>
    <row r="220" spans="1:68" ht="12.75" customHeight="1" x14ac:dyDescent="0.2">
      <c r="A220" s="1"/>
      <c r="B220" s="1"/>
      <c r="C220" s="54"/>
      <c r="D220" s="50"/>
      <c r="E220" s="54"/>
      <c r="F220" s="54"/>
      <c r="G220" s="55"/>
      <c r="H220" s="53"/>
      <c r="I220" s="50"/>
      <c r="J220" s="50"/>
      <c r="K220" s="54"/>
      <c r="L220" s="50"/>
      <c r="M220" s="54"/>
      <c r="N220" s="47"/>
      <c r="O220" s="56"/>
      <c r="P220" s="56"/>
      <c r="Q220" s="57"/>
      <c r="R220" s="56"/>
      <c r="S220" s="50"/>
      <c r="T220" s="50"/>
      <c r="U220" s="50"/>
      <c r="V220" s="50"/>
      <c r="W220" s="50"/>
      <c r="X220" s="50"/>
      <c r="Y220" s="50"/>
      <c r="Z220" s="50"/>
      <c r="AA220" s="43"/>
      <c r="AB220" s="43"/>
      <c r="AC220" s="43"/>
      <c r="AD220" s="43"/>
      <c r="AE220" s="43"/>
      <c r="AF220" s="43"/>
      <c r="AG220" s="43"/>
      <c r="AH220" s="43"/>
      <c r="AI220" s="43"/>
      <c r="AJ220" s="43"/>
      <c r="AK220" s="43"/>
      <c r="AL220" s="43"/>
      <c r="AM220" s="43"/>
      <c r="AN220" s="43"/>
      <c r="AO220" s="43"/>
      <c r="AP220" s="58"/>
      <c r="AQ220" s="43"/>
      <c r="AR220" s="43"/>
      <c r="AS220" s="43"/>
      <c r="AT220" s="50"/>
      <c r="AU220" s="50"/>
      <c r="AV220" s="50"/>
      <c r="AW220" s="50"/>
      <c r="AX220" s="50"/>
      <c r="AY220" s="50"/>
      <c r="AZ220" s="50"/>
      <c r="BA220" s="50"/>
      <c r="BB220" s="50"/>
      <c r="BC220" s="50"/>
      <c r="BD220" s="50"/>
      <c r="BE220" s="50"/>
      <c r="BF220" s="50"/>
      <c r="BG220" s="50"/>
      <c r="BH220" s="50"/>
      <c r="BI220" s="53"/>
      <c r="BJ220" s="50"/>
      <c r="BK220" s="50"/>
      <c r="BL220" s="50"/>
      <c r="BM220" s="50"/>
      <c r="BN220" s="50"/>
      <c r="BO220" s="50"/>
      <c r="BP220" s="50"/>
    </row>
    <row r="221" spans="1:68" ht="12.75" customHeight="1" x14ac:dyDescent="0.2">
      <c r="A221" s="1"/>
      <c r="B221" s="1"/>
      <c r="C221" s="54"/>
      <c r="D221" s="50"/>
      <c r="E221" s="54"/>
      <c r="F221" s="54"/>
      <c r="G221" s="55"/>
      <c r="H221" s="53"/>
      <c r="I221" s="50"/>
      <c r="J221" s="50"/>
      <c r="K221" s="54"/>
      <c r="L221" s="50"/>
      <c r="M221" s="54"/>
      <c r="N221" s="47"/>
      <c r="O221" s="56"/>
      <c r="P221" s="56"/>
      <c r="Q221" s="57"/>
      <c r="R221" s="56"/>
      <c r="S221" s="50"/>
      <c r="T221" s="50"/>
      <c r="U221" s="50"/>
      <c r="V221" s="50"/>
      <c r="W221" s="50"/>
      <c r="X221" s="50"/>
      <c r="Y221" s="50"/>
      <c r="Z221" s="50"/>
      <c r="AA221" s="43"/>
      <c r="AB221" s="43"/>
      <c r="AC221" s="43"/>
      <c r="AD221" s="43"/>
      <c r="AE221" s="43"/>
      <c r="AF221" s="43"/>
      <c r="AG221" s="43"/>
      <c r="AH221" s="43"/>
      <c r="AI221" s="43"/>
      <c r="AJ221" s="43"/>
      <c r="AK221" s="43"/>
      <c r="AL221" s="43"/>
      <c r="AM221" s="43"/>
      <c r="AN221" s="43"/>
      <c r="AO221" s="43"/>
      <c r="AP221" s="58"/>
      <c r="AQ221" s="43"/>
      <c r="AR221" s="43"/>
      <c r="AS221" s="43"/>
      <c r="AT221" s="50"/>
      <c r="AU221" s="50"/>
      <c r="AV221" s="50"/>
      <c r="AW221" s="50"/>
      <c r="AX221" s="50"/>
      <c r="AY221" s="50"/>
      <c r="AZ221" s="50"/>
      <c r="BA221" s="50"/>
      <c r="BB221" s="50"/>
      <c r="BC221" s="50"/>
      <c r="BD221" s="50"/>
      <c r="BE221" s="50"/>
      <c r="BF221" s="50"/>
      <c r="BG221" s="50"/>
      <c r="BH221" s="50"/>
      <c r="BI221" s="53"/>
      <c r="BJ221" s="50"/>
      <c r="BK221" s="50"/>
      <c r="BL221" s="50"/>
      <c r="BM221" s="50"/>
      <c r="BN221" s="50"/>
      <c r="BO221" s="50"/>
      <c r="BP221" s="50"/>
    </row>
    <row r="222" spans="1:68" ht="12.75" customHeight="1" x14ac:dyDescent="0.2">
      <c r="A222" s="1"/>
      <c r="B222" s="1"/>
      <c r="C222" s="54"/>
      <c r="D222" s="50"/>
      <c r="E222" s="54"/>
      <c r="F222" s="54"/>
      <c r="G222" s="55"/>
      <c r="H222" s="53"/>
      <c r="I222" s="50"/>
      <c r="J222" s="50"/>
      <c r="K222" s="54"/>
      <c r="L222" s="50"/>
      <c r="M222" s="54"/>
      <c r="N222" s="47"/>
      <c r="O222" s="56"/>
      <c r="P222" s="56"/>
      <c r="Q222" s="57"/>
      <c r="R222" s="56"/>
      <c r="S222" s="50"/>
      <c r="T222" s="50"/>
      <c r="U222" s="50"/>
      <c r="V222" s="50"/>
      <c r="W222" s="50"/>
      <c r="X222" s="50"/>
      <c r="Y222" s="50"/>
      <c r="Z222" s="50"/>
      <c r="AA222" s="43"/>
      <c r="AB222" s="43"/>
      <c r="AC222" s="43"/>
      <c r="AD222" s="43"/>
      <c r="AE222" s="43"/>
      <c r="AF222" s="43"/>
      <c r="AG222" s="43"/>
      <c r="AH222" s="43"/>
      <c r="AI222" s="43"/>
      <c r="AJ222" s="43"/>
      <c r="AK222" s="43"/>
      <c r="AL222" s="43"/>
      <c r="AM222" s="43"/>
      <c r="AN222" s="43"/>
      <c r="AO222" s="43"/>
      <c r="AP222" s="58"/>
      <c r="AQ222" s="43"/>
      <c r="AR222" s="43"/>
      <c r="AS222" s="43"/>
      <c r="AT222" s="50"/>
      <c r="AU222" s="50"/>
      <c r="AV222" s="50"/>
      <c r="AW222" s="50"/>
      <c r="AX222" s="50"/>
      <c r="AY222" s="50"/>
      <c r="AZ222" s="50"/>
      <c r="BA222" s="50"/>
      <c r="BB222" s="50"/>
      <c r="BC222" s="50"/>
      <c r="BD222" s="50"/>
      <c r="BE222" s="50"/>
      <c r="BF222" s="50"/>
      <c r="BG222" s="50"/>
      <c r="BH222" s="50"/>
      <c r="BI222" s="53"/>
      <c r="BJ222" s="50"/>
      <c r="BK222" s="50"/>
      <c r="BL222" s="50"/>
      <c r="BM222" s="50"/>
      <c r="BN222" s="50"/>
      <c r="BO222" s="50"/>
      <c r="BP222" s="50"/>
    </row>
    <row r="223" spans="1:68" ht="12.75" customHeight="1" x14ac:dyDescent="0.2">
      <c r="A223" s="1"/>
      <c r="B223" s="1"/>
      <c r="C223" s="54"/>
      <c r="D223" s="50"/>
      <c r="E223" s="54"/>
      <c r="F223" s="54"/>
      <c r="G223" s="55"/>
      <c r="H223" s="53"/>
      <c r="I223" s="50"/>
      <c r="J223" s="50"/>
      <c r="K223" s="54"/>
      <c r="L223" s="50"/>
      <c r="M223" s="54"/>
      <c r="N223" s="47"/>
      <c r="O223" s="56"/>
      <c r="P223" s="56"/>
      <c r="Q223" s="57"/>
      <c r="R223" s="56"/>
      <c r="S223" s="50"/>
      <c r="T223" s="50"/>
      <c r="U223" s="50"/>
      <c r="V223" s="50"/>
      <c r="W223" s="50"/>
      <c r="X223" s="50"/>
      <c r="Y223" s="50"/>
      <c r="Z223" s="50"/>
      <c r="AA223" s="43"/>
      <c r="AB223" s="43"/>
      <c r="AC223" s="43"/>
      <c r="AD223" s="43"/>
      <c r="AE223" s="43"/>
      <c r="AF223" s="43"/>
      <c r="AG223" s="43"/>
      <c r="AH223" s="43"/>
      <c r="AI223" s="43"/>
      <c r="AJ223" s="43"/>
      <c r="AK223" s="43"/>
      <c r="AL223" s="43"/>
      <c r="AM223" s="43"/>
      <c r="AN223" s="43"/>
      <c r="AO223" s="43"/>
      <c r="AP223" s="58"/>
      <c r="AQ223" s="43"/>
      <c r="AR223" s="43"/>
      <c r="AS223" s="43"/>
      <c r="AT223" s="50"/>
      <c r="AU223" s="50"/>
      <c r="AV223" s="50"/>
      <c r="AW223" s="50"/>
      <c r="AX223" s="50"/>
      <c r="AY223" s="50"/>
      <c r="AZ223" s="50"/>
      <c r="BA223" s="50"/>
      <c r="BB223" s="50"/>
      <c r="BC223" s="50"/>
      <c r="BD223" s="50"/>
      <c r="BE223" s="50"/>
      <c r="BF223" s="50"/>
      <c r="BG223" s="50"/>
      <c r="BH223" s="50"/>
      <c r="BI223" s="53"/>
      <c r="BJ223" s="50"/>
      <c r="BK223" s="50"/>
      <c r="BL223" s="50"/>
      <c r="BM223" s="50"/>
      <c r="BN223" s="50"/>
      <c r="BO223" s="50"/>
      <c r="BP223" s="50"/>
    </row>
    <row r="224" spans="1:68" ht="12.75" customHeight="1" x14ac:dyDescent="0.2">
      <c r="A224" s="1"/>
      <c r="B224" s="1"/>
      <c r="C224" s="54"/>
      <c r="D224" s="50"/>
      <c r="E224" s="54"/>
      <c r="F224" s="54"/>
      <c r="G224" s="55"/>
      <c r="H224" s="53"/>
      <c r="I224" s="50"/>
      <c r="J224" s="50"/>
      <c r="K224" s="54"/>
      <c r="L224" s="50"/>
      <c r="M224" s="54"/>
      <c r="N224" s="47"/>
      <c r="O224" s="56"/>
      <c r="P224" s="56"/>
      <c r="Q224" s="57"/>
      <c r="R224" s="56"/>
      <c r="S224" s="50"/>
      <c r="T224" s="50"/>
      <c r="U224" s="50"/>
      <c r="V224" s="50"/>
      <c r="W224" s="50"/>
      <c r="X224" s="50"/>
      <c r="Y224" s="50"/>
      <c r="Z224" s="50"/>
      <c r="AA224" s="43"/>
      <c r="AB224" s="43"/>
      <c r="AC224" s="43"/>
      <c r="AD224" s="43"/>
      <c r="AE224" s="43"/>
      <c r="AF224" s="43"/>
      <c r="AG224" s="43"/>
      <c r="AH224" s="43"/>
      <c r="AI224" s="43"/>
      <c r="AJ224" s="43"/>
      <c r="AK224" s="43"/>
      <c r="AL224" s="43"/>
      <c r="AM224" s="43"/>
      <c r="AN224" s="43"/>
      <c r="AO224" s="43"/>
      <c r="AP224" s="58"/>
      <c r="AQ224" s="43"/>
      <c r="AR224" s="43"/>
      <c r="AS224" s="43"/>
      <c r="AT224" s="50"/>
      <c r="AU224" s="50"/>
      <c r="AV224" s="50"/>
      <c r="AW224" s="50"/>
      <c r="AX224" s="50"/>
      <c r="AY224" s="50"/>
      <c r="AZ224" s="50"/>
      <c r="BA224" s="50"/>
      <c r="BB224" s="50"/>
      <c r="BC224" s="50"/>
      <c r="BD224" s="50"/>
      <c r="BE224" s="50"/>
      <c r="BF224" s="50"/>
      <c r="BG224" s="50"/>
      <c r="BH224" s="50"/>
      <c r="BI224" s="53"/>
      <c r="BJ224" s="50"/>
      <c r="BK224" s="50"/>
      <c r="BL224" s="50"/>
      <c r="BM224" s="50"/>
      <c r="BN224" s="50"/>
      <c r="BO224" s="50"/>
      <c r="BP224" s="50"/>
    </row>
    <row r="225" spans="1:68" ht="12.75" customHeight="1" x14ac:dyDescent="0.2">
      <c r="A225" s="1"/>
      <c r="B225" s="1"/>
      <c r="C225" s="54"/>
      <c r="D225" s="50"/>
      <c r="E225" s="54"/>
      <c r="F225" s="54"/>
      <c r="G225" s="55"/>
      <c r="H225" s="53"/>
      <c r="I225" s="50"/>
      <c r="J225" s="50"/>
      <c r="K225" s="54"/>
      <c r="L225" s="50"/>
      <c r="M225" s="54"/>
      <c r="N225" s="47"/>
      <c r="O225" s="56"/>
      <c r="P225" s="56"/>
      <c r="Q225" s="57"/>
      <c r="R225" s="56"/>
      <c r="S225" s="50"/>
      <c r="T225" s="50"/>
      <c r="U225" s="50"/>
      <c r="V225" s="50"/>
      <c r="W225" s="50"/>
      <c r="X225" s="50"/>
      <c r="Y225" s="50"/>
      <c r="Z225" s="50"/>
      <c r="AA225" s="43"/>
      <c r="AB225" s="43"/>
      <c r="AC225" s="43"/>
      <c r="AD225" s="43"/>
      <c r="AE225" s="43"/>
      <c r="AF225" s="43"/>
      <c r="AG225" s="43"/>
      <c r="AH225" s="43"/>
      <c r="AI225" s="43"/>
      <c r="AJ225" s="43"/>
      <c r="AK225" s="43"/>
      <c r="AL225" s="43"/>
      <c r="AM225" s="43"/>
      <c r="AN225" s="43"/>
      <c r="AO225" s="43"/>
      <c r="AP225" s="58"/>
      <c r="AQ225" s="43"/>
      <c r="AR225" s="43"/>
      <c r="AS225" s="43"/>
      <c r="AT225" s="50"/>
      <c r="AU225" s="50"/>
      <c r="AV225" s="50"/>
      <c r="AW225" s="50"/>
      <c r="AX225" s="50"/>
      <c r="AY225" s="50"/>
      <c r="AZ225" s="50"/>
      <c r="BA225" s="50"/>
      <c r="BB225" s="50"/>
      <c r="BC225" s="50"/>
      <c r="BD225" s="50"/>
      <c r="BE225" s="50"/>
      <c r="BF225" s="50"/>
      <c r="BG225" s="50"/>
      <c r="BH225" s="50"/>
      <c r="BI225" s="53"/>
      <c r="BJ225" s="50"/>
      <c r="BK225" s="50"/>
      <c r="BL225" s="50"/>
      <c r="BM225" s="50"/>
      <c r="BN225" s="50"/>
      <c r="BO225" s="50"/>
      <c r="BP225" s="50"/>
    </row>
    <row r="226" spans="1:68" ht="12.75" customHeight="1" x14ac:dyDescent="0.2">
      <c r="A226" s="1"/>
      <c r="B226" s="1"/>
      <c r="C226" s="54"/>
      <c r="D226" s="50"/>
      <c r="E226" s="54"/>
      <c r="F226" s="54"/>
      <c r="G226" s="55"/>
      <c r="H226" s="53"/>
      <c r="I226" s="50"/>
      <c r="J226" s="50"/>
      <c r="K226" s="54"/>
      <c r="L226" s="50"/>
      <c r="M226" s="54"/>
      <c r="N226" s="47"/>
      <c r="O226" s="56"/>
      <c r="P226" s="56"/>
      <c r="Q226" s="57"/>
      <c r="R226" s="56"/>
      <c r="S226" s="50"/>
      <c r="T226" s="50"/>
      <c r="U226" s="50"/>
      <c r="V226" s="50"/>
      <c r="W226" s="50"/>
      <c r="X226" s="50"/>
      <c r="Y226" s="50"/>
      <c r="Z226" s="50"/>
      <c r="AA226" s="43"/>
      <c r="AB226" s="43"/>
      <c r="AC226" s="43"/>
      <c r="AD226" s="43"/>
      <c r="AE226" s="43"/>
      <c r="AF226" s="43"/>
      <c r="AG226" s="43"/>
      <c r="AH226" s="43"/>
      <c r="AI226" s="43"/>
      <c r="AJ226" s="43"/>
      <c r="AK226" s="43"/>
      <c r="AL226" s="43"/>
      <c r="AM226" s="43"/>
      <c r="AN226" s="43"/>
      <c r="AO226" s="43"/>
      <c r="AP226" s="58"/>
      <c r="AQ226" s="43"/>
      <c r="AR226" s="43"/>
      <c r="AS226" s="43"/>
      <c r="AT226" s="50"/>
      <c r="AU226" s="50"/>
      <c r="AV226" s="50"/>
      <c r="AW226" s="50"/>
      <c r="AX226" s="50"/>
      <c r="AY226" s="50"/>
      <c r="AZ226" s="50"/>
      <c r="BA226" s="50"/>
      <c r="BB226" s="50"/>
      <c r="BC226" s="50"/>
      <c r="BD226" s="50"/>
      <c r="BE226" s="50"/>
      <c r="BF226" s="50"/>
      <c r="BG226" s="50"/>
      <c r="BH226" s="50"/>
      <c r="BI226" s="53"/>
      <c r="BJ226" s="50"/>
      <c r="BK226" s="50"/>
      <c r="BL226" s="50"/>
      <c r="BM226" s="50"/>
      <c r="BN226" s="50"/>
      <c r="BO226" s="50"/>
      <c r="BP226" s="50"/>
    </row>
    <row r="227" spans="1:68" ht="12.75" customHeight="1" x14ac:dyDescent="0.2">
      <c r="A227" s="1"/>
      <c r="B227" s="1"/>
      <c r="C227" s="54"/>
      <c r="D227" s="50"/>
      <c r="E227" s="54"/>
      <c r="F227" s="54"/>
      <c r="G227" s="55"/>
      <c r="H227" s="53"/>
      <c r="I227" s="50"/>
      <c r="J227" s="50"/>
      <c r="K227" s="54"/>
      <c r="L227" s="50"/>
      <c r="M227" s="54"/>
      <c r="N227" s="47"/>
      <c r="O227" s="56"/>
      <c r="P227" s="56"/>
      <c r="Q227" s="57"/>
      <c r="R227" s="56"/>
      <c r="S227" s="50"/>
      <c r="T227" s="50"/>
      <c r="U227" s="50"/>
      <c r="V227" s="50"/>
      <c r="W227" s="50"/>
      <c r="X227" s="50"/>
      <c r="Y227" s="50"/>
      <c r="Z227" s="50"/>
      <c r="AA227" s="43"/>
      <c r="AB227" s="43"/>
      <c r="AC227" s="43"/>
      <c r="AD227" s="43"/>
      <c r="AE227" s="43"/>
      <c r="AF227" s="43"/>
      <c r="AG227" s="43"/>
      <c r="AH227" s="43"/>
      <c r="AI227" s="43"/>
      <c r="AJ227" s="43"/>
      <c r="AK227" s="43"/>
      <c r="AL227" s="43"/>
      <c r="AM227" s="43"/>
      <c r="AN227" s="43"/>
      <c r="AO227" s="43"/>
      <c r="AP227" s="58"/>
      <c r="AQ227" s="43"/>
      <c r="AR227" s="43"/>
      <c r="AS227" s="43"/>
      <c r="AT227" s="50"/>
      <c r="AU227" s="50"/>
      <c r="AV227" s="50"/>
      <c r="AW227" s="50"/>
      <c r="AX227" s="50"/>
      <c r="AY227" s="50"/>
      <c r="AZ227" s="50"/>
      <c r="BA227" s="50"/>
      <c r="BB227" s="50"/>
      <c r="BC227" s="50"/>
      <c r="BD227" s="50"/>
      <c r="BE227" s="50"/>
      <c r="BF227" s="50"/>
      <c r="BG227" s="50"/>
      <c r="BH227" s="50"/>
      <c r="BI227" s="53"/>
      <c r="BJ227" s="50"/>
      <c r="BK227" s="50"/>
      <c r="BL227" s="50"/>
      <c r="BM227" s="50"/>
      <c r="BN227" s="50"/>
      <c r="BO227" s="50"/>
      <c r="BP227" s="50"/>
    </row>
    <row r="228" spans="1:68" ht="12.75" customHeight="1" x14ac:dyDescent="0.2">
      <c r="A228" s="1"/>
      <c r="B228" s="1"/>
      <c r="C228" s="54"/>
      <c r="D228" s="50"/>
      <c r="E228" s="54"/>
      <c r="F228" s="54"/>
      <c r="G228" s="55"/>
      <c r="H228" s="53"/>
      <c r="I228" s="50"/>
      <c r="J228" s="50"/>
      <c r="K228" s="54"/>
      <c r="L228" s="50"/>
      <c r="M228" s="54"/>
      <c r="N228" s="47"/>
      <c r="O228" s="56"/>
      <c r="P228" s="56"/>
      <c r="Q228" s="57"/>
      <c r="R228" s="56"/>
      <c r="S228" s="50"/>
      <c r="T228" s="50"/>
      <c r="U228" s="50"/>
      <c r="V228" s="50"/>
      <c r="W228" s="50"/>
      <c r="X228" s="50"/>
      <c r="Y228" s="50"/>
      <c r="Z228" s="50"/>
      <c r="AA228" s="43"/>
      <c r="AB228" s="43"/>
      <c r="AC228" s="43"/>
      <c r="AD228" s="43"/>
      <c r="AE228" s="43"/>
      <c r="AF228" s="43"/>
      <c r="AG228" s="43"/>
      <c r="AH228" s="43"/>
      <c r="AI228" s="43"/>
      <c r="AJ228" s="43"/>
      <c r="AK228" s="43"/>
      <c r="AL228" s="43"/>
      <c r="AM228" s="43"/>
      <c r="AN228" s="43"/>
      <c r="AO228" s="43"/>
      <c r="AP228" s="58"/>
      <c r="AQ228" s="43"/>
      <c r="AR228" s="43"/>
      <c r="AS228" s="43"/>
      <c r="AT228" s="50"/>
      <c r="AU228" s="50"/>
      <c r="AV228" s="50"/>
      <c r="AW228" s="50"/>
      <c r="AX228" s="50"/>
      <c r="AY228" s="50"/>
      <c r="AZ228" s="50"/>
      <c r="BA228" s="50"/>
      <c r="BB228" s="50"/>
      <c r="BC228" s="50"/>
      <c r="BD228" s="50"/>
      <c r="BE228" s="50"/>
      <c r="BF228" s="50"/>
      <c r="BG228" s="50"/>
      <c r="BH228" s="50"/>
      <c r="BI228" s="53"/>
      <c r="BJ228" s="50"/>
      <c r="BK228" s="50"/>
      <c r="BL228" s="50"/>
      <c r="BM228" s="50"/>
      <c r="BN228" s="50"/>
      <c r="BO228" s="50"/>
      <c r="BP228" s="50"/>
    </row>
    <row r="229" spans="1:68" ht="12.75" customHeight="1" x14ac:dyDescent="0.2">
      <c r="A229" s="1"/>
      <c r="B229" s="1"/>
      <c r="C229" s="54"/>
      <c r="D229" s="50"/>
      <c r="E229" s="54"/>
      <c r="F229" s="54"/>
      <c r="G229" s="55"/>
      <c r="H229" s="53"/>
      <c r="I229" s="50"/>
      <c r="J229" s="50"/>
      <c r="K229" s="54"/>
      <c r="L229" s="50"/>
      <c r="M229" s="54"/>
      <c r="N229" s="47"/>
      <c r="O229" s="56"/>
      <c r="P229" s="56"/>
      <c r="Q229" s="57"/>
      <c r="R229" s="56"/>
      <c r="S229" s="50"/>
      <c r="T229" s="50"/>
      <c r="U229" s="50"/>
      <c r="V229" s="50"/>
      <c r="W229" s="50"/>
      <c r="X229" s="50"/>
      <c r="Y229" s="50"/>
      <c r="Z229" s="50"/>
      <c r="AA229" s="43"/>
      <c r="AB229" s="43"/>
      <c r="AC229" s="43"/>
      <c r="AD229" s="43"/>
      <c r="AE229" s="43"/>
      <c r="AF229" s="43"/>
      <c r="AG229" s="43"/>
      <c r="AH229" s="43"/>
      <c r="AI229" s="43"/>
      <c r="AJ229" s="43"/>
      <c r="AK229" s="43"/>
      <c r="AL229" s="43"/>
      <c r="AM229" s="43"/>
      <c r="AN229" s="43"/>
      <c r="AO229" s="43"/>
      <c r="AP229" s="58"/>
      <c r="AQ229" s="43"/>
      <c r="AR229" s="43"/>
      <c r="AS229" s="43"/>
      <c r="AT229" s="50"/>
      <c r="AU229" s="50"/>
      <c r="AV229" s="50"/>
      <c r="AW229" s="50"/>
      <c r="AX229" s="50"/>
      <c r="AY229" s="50"/>
      <c r="AZ229" s="50"/>
      <c r="BA229" s="50"/>
      <c r="BB229" s="50"/>
      <c r="BC229" s="50"/>
      <c r="BD229" s="50"/>
      <c r="BE229" s="50"/>
      <c r="BF229" s="50"/>
      <c r="BG229" s="50"/>
      <c r="BH229" s="50"/>
      <c r="BI229" s="53"/>
      <c r="BJ229" s="50"/>
      <c r="BK229" s="50"/>
      <c r="BL229" s="50"/>
      <c r="BM229" s="50"/>
      <c r="BN229" s="50"/>
      <c r="BO229" s="50"/>
      <c r="BP229" s="50"/>
    </row>
    <row r="230" spans="1:68" ht="12.75" customHeight="1" x14ac:dyDescent="0.2">
      <c r="A230" s="1"/>
      <c r="B230" s="1"/>
      <c r="C230" s="54"/>
      <c r="D230" s="50"/>
      <c r="E230" s="54"/>
      <c r="F230" s="54"/>
      <c r="G230" s="55"/>
      <c r="H230" s="53"/>
      <c r="I230" s="50"/>
      <c r="J230" s="50"/>
      <c r="K230" s="54"/>
      <c r="L230" s="50"/>
      <c r="M230" s="54"/>
      <c r="N230" s="47"/>
      <c r="O230" s="56"/>
      <c r="P230" s="56"/>
      <c r="Q230" s="57"/>
      <c r="R230" s="56"/>
      <c r="S230" s="50"/>
      <c r="T230" s="50"/>
      <c r="U230" s="50"/>
      <c r="V230" s="50"/>
      <c r="W230" s="50"/>
      <c r="X230" s="50"/>
      <c r="Y230" s="50"/>
      <c r="Z230" s="50"/>
      <c r="AA230" s="43"/>
      <c r="AB230" s="43"/>
      <c r="AC230" s="43"/>
      <c r="AD230" s="43"/>
      <c r="AE230" s="43"/>
      <c r="AF230" s="43"/>
      <c r="AG230" s="43"/>
      <c r="AH230" s="43"/>
      <c r="AI230" s="43"/>
      <c r="AJ230" s="43"/>
      <c r="AK230" s="43"/>
      <c r="AL230" s="43"/>
      <c r="AM230" s="43"/>
      <c r="AN230" s="43"/>
      <c r="AO230" s="43"/>
      <c r="AP230" s="58"/>
      <c r="AQ230" s="43"/>
      <c r="AR230" s="43"/>
      <c r="AS230" s="43"/>
      <c r="AT230" s="50"/>
      <c r="AU230" s="50"/>
      <c r="AV230" s="50"/>
      <c r="AW230" s="50"/>
      <c r="AX230" s="50"/>
      <c r="AY230" s="50"/>
      <c r="AZ230" s="50"/>
      <c r="BA230" s="50"/>
      <c r="BB230" s="50"/>
      <c r="BC230" s="50"/>
      <c r="BD230" s="50"/>
      <c r="BE230" s="50"/>
      <c r="BF230" s="50"/>
      <c r="BG230" s="50"/>
      <c r="BH230" s="50"/>
      <c r="BI230" s="53"/>
      <c r="BJ230" s="50"/>
      <c r="BK230" s="50"/>
      <c r="BL230" s="50"/>
      <c r="BM230" s="50"/>
      <c r="BN230" s="50"/>
      <c r="BO230" s="50"/>
      <c r="BP230" s="50"/>
    </row>
    <row r="231" spans="1:68" ht="12.75" customHeight="1" x14ac:dyDescent="0.2">
      <c r="A231" s="1"/>
      <c r="B231" s="1"/>
      <c r="C231" s="54"/>
      <c r="D231" s="50"/>
      <c r="E231" s="54"/>
      <c r="F231" s="54"/>
      <c r="G231" s="55"/>
      <c r="H231" s="53"/>
      <c r="I231" s="50"/>
      <c r="J231" s="50"/>
      <c r="K231" s="54"/>
      <c r="L231" s="50"/>
      <c r="M231" s="54"/>
      <c r="N231" s="47"/>
      <c r="O231" s="56"/>
      <c r="P231" s="56"/>
      <c r="Q231" s="57"/>
      <c r="R231" s="56"/>
      <c r="S231" s="50"/>
      <c r="T231" s="50"/>
      <c r="U231" s="50"/>
      <c r="V231" s="50"/>
      <c r="W231" s="50"/>
      <c r="X231" s="50"/>
      <c r="Y231" s="50"/>
      <c r="Z231" s="50"/>
      <c r="AA231" s="43"/>
      <c r="AB231" s="43"/>
      <c r="AC231" s="43"/>
      <c r="AD231" s="43"/>
      <c r="AE231" s="43"/>
      <c r="AF231" s="43"/>
      <c r="AG231" s="43"/>
      <c r="AH231" s="43"/>
      <c r="AI231" s="43"/>
      <c r="AJ231" s="43"/>
      <c r="AK231" s="43"/>
      <c r="AL231" s="43"/>
      <c r="AM231" s="43"/>
      <c r="AN231" s="43"/>
      <c r="AO231" s="43"/>
      <c r="AP231" s="58"/>
      <c r="AQ231" s="43"/>
      <c r="AR231" s="43"/>
      <c r="AS231" s="43"/>
      <c r="AT231" s="50"/>
      <c r="AU231" s="50"/>
      <c r="AV231" s="50"/>
      <c r="AW231" s="50"/>
      <c r="AX231" s="50"/>
      <c r="AY231" s="50"/>
      <c r="AZ231" s="50"/>
      <c r="BA231" s="50"/>
      <c r="BB231" s="50"/>
      <c r="BC231" s="50"/>
      <c r="BD231" s="50"/>
      <c r="BE231" s="50"/>
      <c r="BF231" s="50"/>
      <c r="BG231" s="50"/>
      <c r="BH231" s="50"/>
      <c r="BI231" s="53"/>
      <c r="BJ231" s="50"/>
      <c r="BK231" s="50"/>
      <c r="BL231" s="50"/>
      <c r="BM231" s="50"/>
      <c r="BN231" s="50"/>
      <c r="BO231" s="50"/>
      <c r="BP231" s="50"/>
    </row>
    <row r="232" spans="1:68" ht="12.75" customHeight="1" x14ac:dyDescent="0.2">
      <c r="A232" s="1"/>
      <c r="B232" s="1"/>
      <c r="C232" s="54"/>
      <c r="D232" s="50"/>
      <c r="E232" s="54"/>
      <c r="F232" s="54"/>
      <c r="G232" s="55"/>
      <c r="H232" s="53"/>
      <c r="I232" s="50"/>
      <c r="J232" s="50"/>
      <c r="K232" s="54"/>
      <c r="L232" s="50"/>
      <c r="M232" s="54"/>
      <c r="N232" s="47"/>
      <c r="O232" s="56"/>
      <c r="P232" s="56"/>
      <c r="Q232" s="57"/>
      <c r="R232" s="56"/>
      <c r="S232" s="50"/>
      <c r="T232" s="50"/>
      <c r="U232" s="50"/>
      <c r="V232" s="50"/>
      <c r="W232" s="50"/>
      <c r="X232" s="50"/>
      <c r="Y232" s="50"/>
      <c r="Z232" s="50"/>
      <c r="AA232" s="43"/>
      <c r="AB232" s="43"/>
      <c r="AC232" s="43"/>
      <c r="AD232" s="43"/>
      <c r="AE232" s="43"/>
      <c r="AF232" s="43"/>
      <c r="AG232" s="43"/>
      <c r="AH232" s="43"/>
      <c r="AI232" s="43"/>
      <c r="AJ232" s="43"/>
      <c r="AK232" s="43"/>
      <c r="AL232" s="43"/>
      <c r="AM232" s="43"/>
      <c r="AN232" s="43"/>
      <c r="AO232" s="43"/>
      <c r="AP232" s="58"/>
      <c r="AQ232" s="43"/>
      <c r="AR232" s="43"/>
      <c r="AS232" s="43"/>
      <c r="AT232" s="50"/>
      <c r="AU232" s="50"/>
      <c r="AV232" s="50"/>
      <c r="AW232" s="50"/>
      <c r="AX232" s="50"/>
      <c r="AY232" s="50"/>
      <c r="AZ232" s="50"/>
      <c r="BA232" s="50"/>
      <c r="BB232" s="50"/>
      <c r="BC232" s="50"/>
      <c r="BD232" s="50"/>
      <c r="BE232" s="50"/>
      <c r="BF232" s="50"/>
      <c r="BG232" s="50"/>
      <c r="BH232" s="50"/>
      <c r="BI232" s="53"/>
      <c r="BJ232" s="50"/>
      <c r="BK232" s="50"/>
      <c r="BL232" s="50"/>
      <c r="BM232" s="50"/>
      <c r="BN232" s="50"/>
      <c r="BO232" s="50"/>
      <c r="BP232" s="50"/>
    </row>
    <row r="233" spans="1:68" ht="12.75" customHeight="1" x14ac:dyDescent="0.2">
      <c r="A233" s="1"/>
      <c r="B233" s="1"/>
      <c r="C233" s="54"/>
      <c r="D233" s="50"/>
      <c r="E233" s="54"/>
      <c r="F233" s="54"/>
      <c r="G233" s="55"/>
      <c r="H233" s="53"/>
      <c r="I233" s="50"/>
      <c r="J233" s="50"/>
      <c r="K233" s="54"/>
      <c r="L233" s="50"/>
      <c r="M233" s="54"/>
      <c r="N233" s="47"/>
      <c r="O233" s="56"/>
      <c r="P233" s="56"/>
      <c r="Q233" s="57"/>
      <c r="R233" s="56"/>
      <c r="S233" s="50"/>
      <c r="T233" s="50"/>
      <c r="U233" s="50"/>
      <c r="V233" s="50"/>
      <c r="W233" s="50"/>
      <c r="X233" s="50"/>
      <c r="Y233" s="50"/>
      <c r="Z233" s="50"/>
      <c r="AA233" s="43"/>
      <c r="AB233" s="43"/>
      <c r="AC233" s="43"/>
      <c r="AD233" s="43"/>
      <c r="AE233" s="43"/>
      <c r="AF233" s="43"/>
      <c r="AG233" s="43"/>
      <c r="AH233" s="43"/>
      <c r="AI233" s="43"/>
      <c r="AJ233" s="43"/>
      <c r="AK233" s="43"/>
      <c r="AL233" s="43"/>
      <c r="AM233" s="43"/>
      <c r="AN233" s="43"/>
      <c r="AO233" s="43"/>
      <c r="AP233" s="58"/>
      <c r="AQ233" s="43"/>
      <c r="AR233" s="43"/>
      <c r="AS233" s="43"/>
      <c r="AT233" s="50"/>
      <c r="AU233" s="50"/>
      <c r="AV233" s="50"/>
      <c r="AW233" s="50"/>
      <c r="AX233" s="50"/>
      <c r="AY233" s="50"/>
      <c r="AZ233" s="50"/>
      <c r="BA233" s="50"/>
      <c r="BB233" s="50"/>
      <c r="BC233" s="50"/>
      <c r="BD233" s="50"/>
      <c r="BE233" s="50"/>
      <c r="BF233" s="50"/>
      <c r="BG233" s="50"/>
      <c r="BH233" s="50"/>
      <c r="BI233" s="53"/>
      <c r="BJ233" s="50"/>
      <c r="BK233" s="50"/>
      <c r="BL233" s="50"/>
      <c r="BM233" s="50"/>
      <c r="BN233" s="50"/>
      <c r="BO233" s="50"/>
      <c r="BP233" s="50"/>
    </row>
    <row r="234" spans="1:68" ht="12.75" customHeight="1" x14ac:dyDescent="0.2">
      <c r="A234" s="1"/>
      <c r="B234" s="1"/>
      <c r="C234" s="54"/>
      <c r="D234" s="50"/>
      <c r="E234" s="54"/>
      <c r="F234" s="54"/>
      <c r="G234" s="55"/>
      <c r="H234" s="53"/>
      <c r="I234" s="50"/>
      <c r="J234" s="50"/>
      <c r="K234" s="54"/>
      <c r="L234" s="50"/>
      <c r="M234" s="54"/>
      <c r="N234" s="47"/>
      <c r="O234" s="56"/>
      <c r="P234" s="56"/>
      <c r="Q234" s="57"/>
      <c r="R234" s="56"/>
      <c r="S234" s="50"/>
      <c r="T234" s="50"/>
      <c r="U234" s="50"/>
      <c r="V234" s="50"/>
      <c r="W234" s="50"/>
      <c r="X234" s="50"/>
      <c r="Y234" s="50"/>
      <c r="Z234" s="50"/>
      <c r="AA234" s="43"/>
      <c r="AB234" s="43"/>
      <c r="AC234" s="43"/>
      <c r="AD234" s="43"/>
      <c r="AE234" s="43"/>
      <c r="AF234" s="43"/>
      <c r="AG234" s="43"/>
      <c r="AH234" s="43"/>
      <c r="AI234" s="43"/>
      <c r="AJ234" s="43"/>
      <c r="AK234" s="43"/>
      <c r="AL234" s="43"/>
      <c r="AM234" s="43"/>
      <c r="AN234" s="43"/>
      <c r="AO234" s="43"/>
      <c r="AP234" s="58"/>
      <c r="AQ234" s="43"/>
      <c r="AR234" s="43"/>
      <c r="AS234" s="43"/>
      <c r="AT234" s="50"/>
      <c r="AU234" s="50"/>
      <c r="AV234" s="50"/>
      <c r="AW234" s="50"/>
      <c r="AX234" s="50"/>
      <c r="AY234" s="50"/>
      <c r="AZ234" s="50"/>
      <c r="BA234" s="50"/>
      <c r="BB234" s="50"/>
      <c r="BC234" s="50"/>
      <c r="BD234" s="50"/>
      <c r="BE234" s="50"/>
      <c r="BF234" s="50"/>
      <c r="BG234" s="50"/>
      <c r="BH234" s="50"/>
      <c r="BI234" s="53"/>
      <c r="BJ234" s="50"/>
      <c r="BK234" s="50"/>
      <c r="BL234" s="50"/>
      <c r="BM234" s="50"/>
      <c r="BN234" s="50"/>
      <c r="BO234" s="50"/>
      <c r="BP234" s="50"/>
    </row>
    <row r="235" spans="1:68" ht="12.75" customHeight="1" x14ac:dyDescent="0.2">
      <c r="A235" s="1"/>
      <c r="B235" s="1"/>
      <c r="C235" s="54"/>
      <c r="D235" s="50"/>
      <c r="E235" s="54"/>
      <c r="F235" s="54"/>
      <c r="G235" s="55"/>
      <c r="H235" s="53"/>
      <c r="I235" s="50"/>
      <c r="J235" s="50"/>
      <c r="K235" s="54"/>
      <c r="L235" s="50"/>
      <c r="M235" s="54"/>
      <c r="N235" s="47"/>
      <c r="O235" s="56"/>
      <c r="P235" s="56"/>
      <c r="Q235" s="57"/>
      <c r="R235" s="56"/>
      <c r="S235" s="50"/>
      <c r="T235" s="50"/>
      <c r="U235" s="50"/>
      <c r="V235" s="50"/>
      <c r="W235" s="50"/>
      <c r="X235" s="50"/>
      <c r="Y235" s="50"/>
      <c r="Z235" s="50"/>
      <c r="AA235" s="43"/>
      <c r="AB235" s="43"/>
      <c r="AC235" s="43"/>
      <c r="AD235" s="43"/>
      <c r="AE235" s="43"/>
      <c r="AF235" s="43"/>
      <c r="AG235" s="43"/>
      <c r="AH235" s="43"/>
      <c r="AI235" s="43"/>
      <c r="AJ235" s="43"/>
      <c r="AK235" s="43"/>
      <c r="AL235" s="43"/>
      <c r="AM235" s="43"/>
      <c r="AN235" s="43"/>
      <c r="AO235" s="43"/>
      <c r="AP235" s="58"/>
      <c r="AQ235" s="43"/>
      <c r="AR235" s="43"/>
      <c r="AS235" s="43"/>
      <c r="AT235" s="50"/>
      <c r="AU235" s="50"/>
      <c r="AV235" s="50"/>
      <c r="AW235" s="50"/>
      <c r="AX235" s="50"/>
      <c r="AY235" s="50"/>
      <c r="AZ235" s="50"/>
      <c r="BA235" s="50"/>
      <c r="BB235" s="50"/>
      <c r="BC235" s="50"/>
      <c r="BD235" s="50"/>
      <c r="BE235" s="50"/>
      <c r="BF235" s="50"/>
      <c r="BG235" s="50"/>
      <c r="BH235" s="50"/>
      <c r="BI235" s="53"/>
      <c r="BJ235" s="50"/>
      <c r="BK235" s="50"/>
      <c r="BL235" s="50"/>
      <c r="BM235" s="50"/>
      <c r="BN235" s="50"/>
      <c r="BO235" s="50"/>
      <c r="BP235" s="50"/>
    </row>
    <row r="236" spans="1:68" ht="12.75" customHeight="1" x14ac:dyDescent="0.2">
      <c r="A236" s="1"/>
      <c r="B236" s="1"/>
      <c r="C236" s="54"/>
      <c r="D236" s="50"/>
      <c r="E236" s="54"/>
      <c r="F236" s="54"/>
      <c r="G236" s="55"/>
      <c r="H236" s="53"/>
      <c r="I236" s="50"/>
      <c r="J236" s="50"/>
      <c r="K236" s="54"/>
      <c r="L236" s="50"/>
      <c r="M236" s="54"/>
      <c r="N236" s="47"/>
      <c r="O236" s="56"/>
      <c r="P236" s="56"/>
      <c r="Q236" s="57"/>
      <c r="R236" s="56"/>
      <c r="S236" s="50"/>
      <c r="T236" s="50"/>
      <c r="U236" s="50"/>
      <c r="V236" s="50"/>
      <c r="W236" s="50"/>
      <c r="X236" s="50"/>
      <c r="Y236" s="50"/>
      <c r="Z236" s="50"/>
      <c r="AA236" s="43"/>
      <c r="AB236" s="43"/>
      <c r="AC236" s="43"/>
      <c r="AD236" s="43"/>
      <c r="AE236" s="43"/>
      <c r="AF236" s="43"/>
      <c r="AG236" s="43"/>
      <c r="AH236" s="43"/>
      <c r="AI236" s="43"/>
      <c r="AJ236" s="43"/>
      <c r="AK236" s="43"/>
      <c r="AL236" s="43"/>
      <c r="AM236" s="43"/>
      <c r="AN236" s="43"/>
      <c r="AO236" s="43"/>
      <c r="AP236" s="58"/>
      <c r="AQ236" s="43"/>
      <c r="AR236" s="43"/>
      <c r="AS236" s="43"/>
      <c r="AT236" s="50"/>
      <c r="AU236" s="50"/>
      <c r="AV236" s="50"/>
      <c r="AW236" s="50"/>
      <c r="AX236" s="50"/>
      <c r="AY236" s="50"/>
      <c r="AZ236" s="50"/>
      <c r="BA236" s="50"/>
      <c r="BB236" s="50"/>
      <c r="BC236" s="50"/>
      <c r="BD236" s="50"/>
      <c r="BE236" s="50"/>
      <c r="BF236" s="50"/>
      <c r="BG236" s="50"/>
      <c r="BH236" s="50"/>
      <c r="BI236" s="53"/>
      <c r="BJ236" s="50"/>
      <c r="BK236" s="50"/>
      <c r="BL236" s="50"/>
      <c r="BM236" s="50"/>
      <c r="BN236" s="50"/>
      <c r="BO236" s="50"/>
      <c r="BP236" s="50"/>
    </row>
    <row r="237" spans="1:68" ht="12.75" customHeight="1" x14ac:dyDescent="0.2">
      <c r="A237" s="1"/>
      <c r="B237" s="1"/>
      <c r="C237" s="54"/>
      <c r="D237" s="50"/>
      <c r="E237" s="54"/>
      <c r="F237" s="54"/>
      <c r="G237" s="55"/>
      <c r="H237" s="53"/>
      <c r="I237" s="50"/>
      <c r="J237" s="50"/>
      <c r="K237" s="54"/>
      <c r="L237" s="50"/>
      <c r="M237" s="54"/>
      <c r="N237" s="47"/>
      <c r="O237" s="56"/>
      <c r="P237" s="56"/>
      <c r="Q237" s="57"/>
      <c r="R237" s="56"/>
      <c r="S237" s="50"/>
      <c r="T237" s="50"/>
      <c r="U237" s="50"/>
      <c r="V237" s="50"/>
      <c r="W237" s="50"/>
      <c r="X237" s="50"/>
      <c r="Y237" s="50"/>
      <c r="Z237" s="50"/>
      <c r="AA237" s="43"/>
      <c r="AB237" s="43"/>
      <c r="AC237" s="43"/>
      <c r="AD237" s="43"/>
      <c r="AE237" s="43"/>
      <c r="AF237" s="43"/>
      <c r="AG237" s="43"/>
      <c r="AH237" s="43"/>
      <c r="AI237" s="43"/>
      <c r="AJ237" s="43"/>
      <c r="AK237" s="43"/>
      <c r="AL237" s="43"/>
      <c r="AM237" s="43"/>
      <c r="AN237" s="43"/>
      <c r="AO237" s="43"/>
      <c r="AP237" s="58"/>
      <c r="AQ237" s="43"/>
      <c r="AR237" s="43"/>
      <c r="AS237" s="43"/>
      <c r="AT237" s="50"/>
      <c r="AU237" s="50"/>
      <c r="AV237" s="50"/>
      <c r="AW237" s="50"/>
      <c r="AX237" s="50"/>
      <c r="AY237" s="50"/>
      <c r="AZ237" s="50"/>
      <c r="BA237" s="50"/>
      <c r="BB237" s="50"/>
      <c r="BC237" s="50"/>
      <c r="BD237" s="50"/>
      <c r="BE237" s="50"/>
      <c r="BF237" s="50"/>
      <c r="BG237" s="50"/>
      <c r="BH237" s="50"/>
      <c r="BI237" s="53"/>
      <c r="BJ237" s="50"/>
      <c r="BK237" s="50"/>
      <c r="BL237" s="50"/>
      <c r="BM237" s="50"/>
      <c r="BN237" s="50"/>
      <c r="BO237" s="50"/>
      <c r="BP237" s="50"/>
    </row>
    <row r="238" spans="1:68" ht="12.75" customHeight="1" x14ac:dyDescent="0.2">
      <c r="A238" s="1"/>
      <c r="B238" s="1"/>
      <c r="C238" s="54"/>
      <c r="D238" s="50"/>
      <c r="E238" s="54"/>
      <c r="F238" s="54"/>
      <c r="G238" s="55"/>
      <c r="H238" s="53"/>
      <c r="I238" s="50"/>
      <c r="J238" s="50"/>
      <c r="K238" s="54"/>
      <c r="L238" s="50"/>
      <c r="M238" s="54"/>
      <c r="N238" s="47"/>
      <c r="O238" s="56"/>
      <c r="P238" s="56"/>
      <c r="Q238" s="57"/>
      <c r="R238" s="56"/>
      <c r="S238" s="50"/>
      <c r="T238" s="50"/>
      <c r="U238" s="50"/>
      <c r="V238" s="50"/>
      <c r="W238" s="50"/>
      <c r="X238" s="50"/>
      <c r="Y238" s="50"/>
      <c r="Z238" s="50"/>
      <c r="AA238" s="43"/>
      <c r="AB238" s="43"/>
      <c r="AC238" s="43"/>
      <c r="AD238" s="43"/>
      <c r="AE238" s="43"/>
      <c r="AF238" s="43"/>
      <c r="AG238" s="43"/>
      <c r="AH238" s="43"/>
      <c r="AI238" s="43"/>
      <c r="AJ238" s="43"/>
      <c r="AK238" s="43"/>
      <c r="AL238" s="43"/>
      <c r="AM238" s="43"/>
      <c r="AN238" s="43"/>
      <c r="AO238" s="43"/>
      <c r="AP238" s="58"/>
      <c r="AQ238" s="43"/>
      <c r="AR238" s="43"/>
      <c r="AS238" s="43"/>
      <c r="AT238" s="50"/>
      <c r="AU238" s="50"/>
      <c r="AV238" s="50"/>
      <c r="AW238" s="50"/>
      <c r="AX238" s="50"/>
      <c r="AY238" s="50"/>
      <c r="AZ238" s="50"/>
      <c r="BA238" s="50"/>
      <c r="BB238" s="50"/>
      <c r="BC238" s="50"/>
      <c r="BD238" s="50"/>
      <c r="BE238" s="50"/>
      <c r="BF238" s="50"/>
      <c r="BG238" s="50"/>
      <c r="BH238" s="50"/>
      <c r="BI238" s="53"/>
      <c r="BJ238" s="50"/>
      <c r="BK238" s="50"/>
      <c r="BL238" s="50"/>
      <c r="BM238" s="50"/>
      <c r="BN238" s="50"/>
      <c r="BO238" s="50"/>
      <c r="BP238" s="50"/>
    </row>
    <row r="239" spans="1:68" ht="15.75" customHeight="1" x14ac:dyDescent="0.2">
      <c r="A239" s="1"/>
      <c r="B239" s="1"/>
    </row>
    <row r="240" spans="1:68" ht="15.75" customHeight="1" x14ac:dyDescent="0.2">
      <c r="A240" s="1"/>
      <c r="B240" s="1"/>
    </row>
    <row r="241" spans="1:2" ht="15.75" customHeight="1" x14ac:dyDescent="0.2">
      <c r="A241" s="1"/>
      <c r="B241" s="1"/>
    </row>
    <row r="242" spans="1:2" ht="15.75" customHeight="1" x14ac:dyDescent="0.2">
      <c r="A242" s="1"/>
      <c r="B242" s="1"/>
    </row>
    <row r="243" spans="1:2" ht="15.75" customHeight="1" x14ac:dyDescent="0.2">
      <c r="A243" s="1"/>
      <c r="B243" s="1"/>
    </row>
    <row r="244" spans="1:2" ht="15.75" customHeight="1" x14ac:dyDescent="0.2">
      <c r="A244" s="1"/>
      <c r="B244" s="1"/>
    </row>
    <row r="245" spans="1:2" ht="15.75" customHeight="1" x14ac:dyDescent="0.2">
      <c r="A245" s="1"/>
      <c r="B245" s="1"/>
    </row>
    <row r="246" spans="1:2" ht="15.75" customHeight="1" x14ac:dyDescent="0.2">
      <c r="A246" s="1"/>
      <c r="B246" s="1"/>
    </row>
    <row r="247" spans="1:2" ht="15.75" customHeight="1" x14ac:dyDescent="0.2">
      <c r="A247" s="1"/>
      <c r="B247" s="1"/>
    </row>
    <row r="248" spans="1:2" ht="15.75" customHeight="1" x14ac:dyDescent="0.2">
      <c r="A248" s="1"/>
      <c r="B248" s="1"/>
    </row>
    <row r="249" spans="1:2" ht="15.75" customHeight="1" x14ac:dyDescent="0.2">
      <c r="A249" s="1"/>
      <c r="B249" s="1"/>
    </row>
    <row r="250" spans="1:2" ht="15.75" customHeight="1" x14ac:dyDescent="0.2">
      <c r="A250" s="1"/>
      <c r="B250" s="1"/>
    </row>
    <row r="251" spans="1:2" ht="15.75" customHeight="1" x14ac:dyDescent="0.2">
      <c r="A251" s="1"/>
      <c r="B251" s="1"/>
    </row>
    <row r="252" spans="1:2" ht="15.75" customHeight="1" x14ac:dyDescent="0.2">
      <c r="A252" s="1"/>
      <c r="B252" s="1"/>
    </row>
    <row r="253" spans="1:2" ht="15.75" customHeight="1" x14ac:dyDescent="0.2">
      <c r="A253" s="1"/>
      <c r="B253" s="1"/>
    </row>
    <row r="254" spans="1:2" ht="15.75" customHeight="1" x14ac:dyDescent="0.2">
      <c r="A254" s="1"/>
      <c r="B254" s="1"/>
    </row>
    <row r="255" spans="1:2" ht="15.75" customHeight="1" x14ac:dyDescent="0.2">
      <c r="A255" s="1"/>
      <c r="B255" s="1"/>
    </row>
    <row r="256" spans="1:2" ht="15.75" customHeight="1" x14ac:dyDescent="0.2">
      <c r="A256" s="1"/>
      <c r="B256" s="1"/>
    </row>
    <row r="257" spans="1:2" ht="15.75" customHeight="1" x14ac:dyDescent="0.2">
      <c r="A257" s="1"/>
      <c r="B257" s="1"/>
    </row>
    <row r="258" spans="1:2" ht="15.75" customHeight="1" x14ac:dyDescent="0.2">
      <c r="A258" s="1"/>
      <c r="B258" s="1"/>
    </row>
    <row r="259" spans="1:2" ht="15.75" customHeight="1" x14ac:dyDescent="0.2">
      <c r="A259" s="1"/>
      <c r="B259" s="1"/>
    </row>
    <row r="260" spans="1:2" ht="15.75" customHeight="1" x14ac:dyDescent="0.2">
      <c r="A260" s="1"/>
      <c r="B260" s="1"/>
    </row>
    <row r="261" spans="1:2" ht="15.75" customHeight="1" x14ac:dyDescent="0.2">
      <c r="A261" s="1"/>
      <c r="B261" s="1"/>
    </row>
    <row r="262" spans="1:2" ht="15.75" customHeight="1" x14ac:dyDescent="0.2">
      <c r="A262" s="1"/>
      <c r="B262" s="1"/>
    </row>
    <row r="263" spans="1:2" ht="15.75" customHeight="1" x14ac:dyDescent="0.2">
      <c r="A263" s="1"/>
      <c r="B263" s="1"/>
    </row>
    <row r="264" spans="1:2" ht="15.75" customHeight="1" x14ac:dyDescent="0.2">
      <c r="A264" s="1"/>
      <c r="B264" s="1"/>
    </row>
    <row r="265" spans="1:2" ht="15.75" customHeight="1" x14ac:dyDescent="0.2">
      <c r="A265" s="1"/>
      <c r="B265" s="1"/>
    </row>
    <row r="266" spans="1:2" ht="15.75" customHeight="1" x14ac:dyDescent="0.2">
      <c r="A266" s="1"/>
      <c r="B266" s="1"/>
    </row>
    <row r="267" spans="1:2" ht="15.75" customHeight="1" x14ac:dyDescent="0.2">
      <c r="A267" s="1"/>
      <c r="B267" s="1"/>
    </row>
    <row r="268" spans="1:2" ht="15.75" customHeight="1" x14ac:dyDescent="0.2">
      <c r="A268" s="1"/>
      <c r="B268" s="1"/>
    </row>
    <row r="269" spans="1:2" ht="15.75" customHeight="1" x14ac:dyDescent="0.2">
      <c r="A269" s="1"/>
      <c r="B269" s="1"/>
    </row>
    <row r="270" spans="1:2" ht="15.75" customHeight="1" x14ac:dyDescent="0.2">
      <c r="A270" s="1"/>
      <c r="B270" s="1"/>
    </row>
    <row r="271" spans="1:2" ht="15.75" customHeight="1" x14ac:dyDescent="0.2">
      <c r="A271" s="1"/>
      <c r="B271" s="1"/>
    </row>
    <row r="272" spans="1:2" ht="15.75" customHeight="1" x14ac:dyDescent="0.2">
      <c r="A272" s="1"/>
      <c r="B272" s="1"/>
    </row>
    <row r="273" spans="1:2" ht="15.75" customHeight="1" x14ac:dyDescent="0.2">
      <c r="A273" s="1"/>
      <c r="B273" s="1"/>
    </row>
    <row r="274" spans="1:2" ht="15.75" customHeight="1" x14ac:dyDescent="0.2">
      <c r="A274" s="1"/>
      <c r="B274" s="1"/>
    </row>
    <row r="275" spans="1:2" ht="15.75" customHeight="1" x14ac:dyDescent="0.2">
      <c r="A275" s="1"/>
      <c r="B275" s="1"/>
    </row>
    <row r="276" spans="1:2" ht="15.75" customHeight="1" x14ac:dyDescent="0.2">
      <c r="A276" s="1"/>
      <c r="B276" s="1"/>
    </row>
    <row r="277" spans="1:2" ht="15.75" customHeight="1" x14ac:dyDescent="0.2">
      <c r="A277" s="1"/>
      <c r="B277" s="1"/>
    </row>
    <row r="278" spans="1:2" ht="15.75" customHeight="1" x14ac:dyDescent="0.2">
      <c r="A278" s="1"/>
      <c r="B278" s="1"/>
    </row>
    <row r="279" spans="1:2" ht="15.75" customHeight="1" x14ac:dyDescent="0.2">
      <c r="A279" s="1"/>
      <c r="B279" s="1"/>
    </row>
    <row r="280" spans="1:2" ht="15.75" customHeight="1" x14ac:dyDescent="0.2">
      <c r="A280" s="1"/>
      <c r="B280" s="1"/>
    </row>
    <row r="281" spans="1:2" ht="15.75" customHeight="1" x14ac:dyDescent="0.2">
      <c r="A281" s="1"/>
      <c r="B281" s="1"/>
    </row>
    <row r="282" spans="1:2" ht="15.75" customHeight="1" x14ac:dyDescent="0.2">
      <c r="A282" s="1"/>
      <c r="B282" s="1"/>
    </row>
    <row r="283" spans="1:2" ht="15.75" customHeight="1" x14ac:dyDescent="0.2">
      <c r="A283" s="1"/>
      <c r="B283" s="1"/>
    </row>
    <row r="284" spans="1:2" ht="15.75" customHeight="1" x14ac:dyDescent="0.2">
      <c r="A284" s="1"/>
      <c r="B284" s="1"/>
    </row>
    <row r="285" spans="1:2" ht="15.75" customHeight="1" x14ac:dyDescent="0.2">
      <c r="A285" s="1"/>
      <c r="B285" s="1"/>
    </row>
    <row r="286" spans="1:2" ht="15.75" customHeight="1" x14ac:dyDescent="0.2">
      <c r="A286" s="1"/>
      <c r="B286" s="1"/>
    </row>
    <row r="287" spans="1:2" ht="15.75" customHeight="1" x14ac:dyDescent="0.2">
      <c r="A287" s="1"/>
      <c r="B287" s="1"/>
    </row>
    <row r="288" spans="1:2" ht="15.75" customHeight="1" x14ac:dyDescent="0.2">
      <c r="A288" s="1"/>
      <c r="B288" s="1"/>
    </row>
    <row r="289" spans="1:2" ht="15.75" customHeight="1" x14ac:dyDescent="0.2">
      <c r="A289" s="1"/>
      <c r="B289" s="1"/>
    </row>
    <row r="290" spans="1:2" ht="15.75" customHeight="1" x14ac:dyDescent="0.2">
      <c r="A290" s="1"/>
      <c r="B290" s="1"/>
    </row>
    <row r="291" spans="1:2" ht="15.75" customHeight="1" x14ac:dyDescent="0.2">
      <c r="A291" s="1"/>
      <c r="B291" s="1"/>
    </row>
    <row r="292" spans="1:2" ht="15.75" customHeight="1" x14ac:dyDescent="0.2">
      <c r="A292" s="1"/>
      <c r="B292" s="1"/>
    </row>
    <row r="293" spans="1:2" ht="15.75" customHeight="1" x14ac:dyDescent="0.2">
      <c r="A293" s="1"/>
      <c r="B293" s="1"/>
    </row>
    <row r="294" spans="1:2" ht="15.75" customHeight="1" x14ac:dyDescent="0.2">
      <c r="A294" s="1"/>
      <c r="B294" s="1"/>
    </row>
    <row r="295" spans="1:2" ht="15.75" customHeight="1" x14ac:dyDescent="0.2">
      <c r="A295" s="1"/>
      <c r="B295" s="1"/>
    </row>
    <row r="296" spans="1:2" ht="15.75" customHeight="1" x14ac:dyDescent="0.2">
      <c r="A296" s="1"/>
      <c r="B296" s="1"/>
    </row>
    <row r="297" spans="1:2" ht="15.75" customHeight="1" x14ac:dyDescent="0.2">
      <c r="A297" s="1"/>
      <c r="B297" s="1"/>
    </row>
    <row r="298" spans="1:2" ht="15.75" customHeight="1" x14ac:dyDescent="0.2">
      <c r="A298" s="1"/>
      <c r="B298" s="1"/>
    </row>
    <row r="299" spans="1:2" ht="15.75" customHeight="1" x14ac:dyDescent="0.2">
      <c r="A299" s="1"/>
      <c r="B299" s="1"/>
    </row>
    <row r="300" spans="1:2" ht="15.75" customHeight="1" x14ac:dyDescent="0.2">
      <c r="A300" s="1"/>
      <c r="B300" s="1"/>
    </row>
    <row r="301" spans="1:2" ht="15.75" customHeight="1" x14ac:dyDescent="0.2">
      <c r="A301" s="1"/>
      <c r="B301" s="1"/>
    </row>
    <row r="302" spans="1:2" ht="15.75" customHeight="1" x14ac:dyDescent="0.2">
      <c r="A302" s="1"/>
      <c r="B302" s="1"/>
    </row>
    <row r="303" spans="1:2" ht="15.75" customHeight="1" x14ac:dyDescent="0.2">
      <c r="A303" s="1"/>
      <c r="B303" s="1"/>
    </row>
    <row r="304" spans="1:2" ht="15.75" customHeight="1" x14ac:dyDescent="0.2">
      <c r="A304" s="1"/>
      <c r="B304" s="1"/>
    </row>
    <row r="305" spans="1:2" ht="15.75" customHeight="1" x14ac:dyDescent="0.2">
      <c r="A305" s="1"/>
      <c r="B305" s="1"/>
    </row>
    <row r="306" spans="1:2" ht="15.75" customHeight="1" x14ac:dyDescent="0.2">
      <c r="A306" s="1"/>
      <c r="B306" s="1"/>
    </row>
    <row r="307" spans="1:2" ht="15.75" customHeight="1" x14ac:dyDescent="0.2">
      <c r="A307" s="1"/>
      <c r="B307" s="1"/>
    </row>
    <row r="308" spans="1:2" ht="15.75" customHeight="1" x14ac:dyDescent="0.2">
      <c r="A308" s="1"/>
      <c r="B308" s="1"/>
    </row>
    <row r="309" spans="1:2" ht="15.75" customHeight="1" x14ac:dyDescent="0.2">
      <c r="A309" s="1"/>
      <c r="B309" s="1"/>
    </row>
    <row r="310" spans="1:2" ht="15.75" customHeight="1" x14ac:dyDescent="0.2">
      <c r="A310" s="1"/>
      <c r="B310" s="1"/>
    </row>
    <row r="311" spans="1:2" ht="15.75" customHeight="1" x14ac:dyDescent="0.2">
      <c r="A311" s="1"/>
      <c r="B311" s="1"/>
    </row>
    <row r="312" spans="1:2" ht="15.75" customHeight="1" x14ac:dyDescent="0.2">
      <c r="A312" s="1"/>
      <c r="B312" s="1"/>
    </row>
    <row r="313" spans="1:2" ht="15.75" customHeight="1" x14ac:dyDescent="0.2">
      <c r="A313" s="1"/>
      <c r="B313" s="1"/>
    </row>
    <row r="314" spans="1:2" ht="15.75" customHeight="1" x14ac:dyDescent="0.2">
      <c r="A314" s="1"/>
      <c r="B314" s="1"/>
    </row>
    <row r="315" spans="1:2" ht="15.75" customHeight="1" x14ac:dyDescent="0.2">
      <c r="A315" s="1"/>
      <c r="B315" s="1"/>
    </row>
    <row r="316" spans="1:2" ht="15.75" customHeight="1" x14ac:dyDescent="0.2">
      <c r="A316" s="1"/>
      <c r="B316" s="1"/>
    </row>
    <row r="317" spans="1:2" ht="15.75" customHeight="1" x14ac:dyDescent="0.2">
      <c r="A317" s="1"/>
      <c r="B317" s="1"/>
    </row>
    <row r="318" spans="1:2" ht="15.75" customHeight="1" x14ac:dyDescent="0.2">
      <c r="A318" s="1"/>
      <c r="B318" s="1"/>
    </row>
    <row r="319" spans="1:2" ht="15.75" customHeight="1" x14ac:dyDescent="0.2">
      <c r="A319" s="1"/>
      <c r="B319" s="1"/>
    </row>
    <row r="320" spans="1:2" ht="15.75" customHeight="1" x14ac:dyDescent="0.2">
      <c r="A320" s="1"/>
      <c r="B320" s="1"/>
    </row>
    <row r="321" spans="1:2" ht="15.75" customHeight="1" x14ac:dyDescent="0.2">
      <c r="A321" s="1"/>
      <c r="B321" s="1"/>
    </row>
    <row r="322" spans="1:2" ht="15.75" customHeight="1" x14ac:dyDescent="0.2">
      <c r="A322" s="1"/>
      <c r="B322" s="1"/>
    </row>
    <row r="323" spans="1:2" ht="15.75" customHeight="1" x14ac:dyDescent="0.2">
      <c r="A323" s="1"/>
      <c r="B323" s="1"/>
    </row>
    <row r="324" spans="1:2" ht="15.75" customHeight="1" x14ac:dyDescent="0.2">
      <c r="A324" s="1"/>
      <c r="B324" s="1"/>
    </row>
    <row r="325" spans="1:2" ht="15.75" customHeight="1" x14ac:dyDescent="0.2">
      <c r="A325" s="1"/>
      <c r="B325" s="1"/>
    </row>
    <row r="326" spans="1:2" ht="15.75" customHeight="1" x14ac:dyDescent="0.2">
      <c r="A326" s="1"/>
      <c r="B326" s="1"/>
    </row>
    <row r="327" spans="1:2" ht="15.75" customHeight="1" x14ac:dyDescent="0.2">
      <c r="A327" s="1"/>
      <c r="B327" s="1"/>
    </row>
    <row r="328" spans="1:2" ht="15.75" customHeight="1" x14ac:dyDescent="0.2">
      <c r="A328" s="1"/>
      <c r="B328" s="1"/>
    </row>
    <row r="329" spans="1:2" ht="15.75" customHeight="1" x14ac:dyDescent="0.2">
      <c r="A329" s="1"/>
      <c r="B329" s="1"/>
    </row>
    <row r="330" spans="1:2" ht="15.75" customHeight="1" x14ac:dyDescent="0.2">
      <c r="A330" s="1"/>
      <c r="B330" s="1"/>
    </row>
    <row r="331" spans="1:2" ht="15.75" customHeight="1" x14ac:dyDescent="0.2">
      <c r="A331" s="1"/>
      <c r="B331" s="1"/>
    </row>
    <row r="332" spans="1:2" ht="15.75" customHeight="1" x14ac:dyDescent="0.2">
      <c r="A332" s="1"/>
      <c r="B332" s="1"/>
    </row>
    <row r="333" spans="1:2" ht="15.75" customHeight="1" x14ac:dyDescent="0.2">
      <c r="A333" s="1"/>
      <c r="B333" s="1"/>
    </row>
    <row r="334" spans="1:2" ht="15.75" customHeight="1" x14ac:dyDescent="0.2">
      <c r="A334" s="1"/>
      <c r="B334" s="1"/>
    </row>
    <row r="335" spans="1:2" ht="15.75" customHeight="1" x14ac:dyDescent="0.2">
      <c r="A335" s="1"/>
      <c r="B335" s="1"/>
    </row>
    <row r="336" spans="1:2" ht="15.75" customHeight="1" x14ac:dyDescent="0.2">
      <c r="A336" s="1"/>
      <c r="B336" s="1"/>
    </row>
    <row r="337" spans="1:2" ht="15.75" customHeight="1" x14ac:dyDescent="0.2">
      <c r="A337" s="1"/>
      <c r="B337" s="1"/>
    </row>
    <row r="338" spans="1:2" ht="15.75" customHeight="1" x14ac:dyDescent="0.2">
      <c r="A338" s="1"/>
      <c r="B338" s="1"/>
    </row>
    <row r="339" spans="1:2" ht="15.75" customHeight="1" x14ac:dyDescent="0.2">
      <c r="A339" s="1"/>
      <c r="B339" s="1"/>
    </row>
    <row r="340" spans="1:2" ht="15.75" customHeight="1" x14ac:dyDescent="0.2">
      <c r="A340" s="1"/>
      <c r="B340" s="1"/>
    </row>
    <row r="341" spans="1:2" ht="15.75" customHeight="1" x14ac:dyDescent="0.2">
      <c r="A341" s="1"/>
      <c r="B341" s="1"/>
    </row>
    <row r="342" spans="1:2" ht="15.75" customHeight="1" x14ac:dyDescent="0.2">
      <c r="A342" s="1"/>
      <c r="B342" s="1"/>
    </row>
    <row r="343" spans="1:2" ht="15.75" customHeight="1" x14ac:dyDescent="0.2">
      <c r="A343" s="1"/>
      <c r="B343" s="1"/>
    </row>
    <row r="344" spans="1:2" ht="15.75" customHeight="1" x14ac:dyDescent="0.2">
      <c r="A344" s="1"/>
      <c r="B344" s="1"/>
    </row>
    <row r="345" spans="1:2" ht="15.75" customHeight="1" x14ac:dyDescent="0.2">
      <c r="A345" s="1"/>
      <c r="B345" s="1"/>
    </row>
    <row r="346" spans="1:2" ht="15.75" customHeight="1" x14ac:dyDescent="0.2">
      <c r="A346" s="1"/>
      <c r="B346" s="1"/>
    </row>
    <row r="347" spans="1:2" ht="15.75" customHeight="1" x14ac:dyDescent="0.2">
      <c r="A347" s="1"/>
      <c r="B347" s="1"/>
    </row>
    <row r="348" spans="1:2" ht="15.75" customHeight="1" x14ac:dyDescent="0.2">
      <c r="A348" s="1"/>
      <c r="B348" s="1"/>
    </row>
    <row r="349" spans="1:2" ht="15.75" customHeight="1" x14ac:dyDescent="0.2">
      <c r="A349" s="1"/>
      <c r="B349" s="1"/>
    </row>
    <row r="350" spans="1:2" ht="15.75" customHeight="1" x14ac:dyDescent="0.2">
      <c r="A350" s="1"/>
      <c r="B350" s="1"/>
    </row>
    <row r="351" spans="1:2" ht="15.75" customHeight="1" x14ac:dyDescent="0.2">
      <c r="A351" s="1"/>
      <c r="B351" s="1"/>
    </row>
    <row r="352" spans="1:2" ht="15.75" customHeight="1" x14ac:dyDescent="0.2">
      <c r="A352" s="1"/>
      <c r="B352" s="1"/>
    </row>
    <row r="353" spans="1:2" ht="15.75" customHeight="1" x14ac:dyDescent="0.2">
      <c r="A353" s="1"/>
      <c r="B353" s="1"/>
    </row>
    <row r="354" spans="1:2" ht="15.75" customHeight="1" x14ac:dyDescent="0.2">
      <c r="A354" s="1"/>
      <c r="B354" s="1"/>
    </row>
    <row r="355" spans="1:2" ht="15.75" customHeight="1" x14ac:dyDescent="0.2">
      <c r="A355" s="1"/>
      <c r="B355" s="1"/>
    </row>
    <row r="356" spans="1:2" ht="15.75" customHeight="1" x14ac:dyDescent="0.2">
      <c r="A356" s="1"/>
      <c r="B356" s="1"/>
    </row>
    <row r="357" spans="1:2" ht="15.75" customHeight="1" x14ac:dyDescent="0.2">
      <c r="A357" s="1"/>
      <c r="B357" s="1"/>
    </row>
    <row r="358" spans="1:2" ht="15.75" customHeight="1" x14ac:dyDescent="0.2">
      <c r="A358" s="1"/>
      <c r="B358" s="1"/>
    </row>
    <row r="359" spans="1:2" ht="15.75" customHeight="1" x14ac:dyDescent="0.2">
      <c r="A359" s="1"/>
      <c r="B359" s="1"/>
    </row>
    <row r="360" spans="1:2" ht="15.75" customHeight="1" x14ac:dyDescent="0.2">
      <c r="A360" s="1"/>
      <c r="B360" s="1"/>
    </row>
    <row r="361" spans="1:2" ht="15.75" customHeight="1" x14ac:dyDescent="0.2">
      <c r="A361" s="1"/>
      <c r="B361" s="1"/>
    </row>
    <row r="362" spans="1:2" ht="15.75" customHeight="1" x14ac:dyDescent="0.2">
      <c r="A362" s="1"/>
      <c r="B362" s="1"/>
    </row>
    <row r="363" spans="1:2" ht="15.75" customHeight="1" x14ac:dyDescent="0.2">
      <c r="A363" s="1"/>
      <c r="B363" s="1"/>
    </row>
    <row r="364" spans="1:2" ht="15.75" customHeight="1" x14ac:dyDescent="0.2">
      <c r="A364" s="1"/>
      <c r="B364" s="1"/>
    </row>
    <row r="365" spans="1:2" ht="15.75" customHeight="1" x14ac:dyDescent="0.2">
      <c r="A365" s="1"/>
      <c r="B365" s="1"/>
    </row>
    <row r="366" spans="1:2" ht="15.75" customHeight="1" x14ac:dyDescent="0.2">
      <c r="A366" s="1"/>
      <c r="B366" s="1"/>
    </row>
    <row r="367" spans="1:2" ht="15.75" customHeight="1" x14ac:dyDescent="0.2">
      <c r="A367" s="1"/>
      <c r="B367" s="1"/>
    </row>
    <row r="368" spans="1:2" ht="15.75" customHeight="1" x14ac:dyDescent="0.2">
      <c r="A368" s="1"/>
      <c r="B368" s="1"/>
    </row>
    <row r="369" spans="1:2" ht="15.75" customHeight="1" x14ac:dyDescent="0.2">
      <c r="A369" s="1"/>
      <c r="B369" s="1"/>
    </row>
    <row r="370" spans="1:2" ht="15.75" customHeight="1" x14ac:dyDescent="0.2">
      <c r="A370" s="1"/>
      <c r="B370" s="1"/>
    </row>
    <row r="371" spans="1:2" ht="15.75" customHeight="1" x14ac:dyDescent="0.2">
      <c r="A371" s="1"/>
      <c r="B371" s="1"/>
    </row>
    <row r="372" spans="1:2" ht="15.75" customHeight="1" x14ac:dyDescent="0.2">
      <c r="A372" s="1"/>
      <c r="B372" s="1"/>
    </row>
    <row r="373" spans="1:2" ht="15.75" customHeight="1" x14ac:dyDescent="0.2">
      <c r="A373" s="1"/>
      <c r="B373" s="1"/>
    </row>
    <row r="374" spans="1:2" ht="15.75" customHeight="1" x14ac:dyDescent="0.2">
      <c r="A374" s="1"/>
      <c r="B374" s="1"/>
    </row>
    <row r="375" spans="1:2" ht="15.75" customHeight="1" x14ac:dyDescent="0.2">
      <c r="A375" s="1"/>
      <c r="B375" s="1"/>
    </row>
    <row r="376" spans="1:2" ht="15.75" customHeight="1" x14ac:dyDescent="0.2">
      <c r="A376" s="1"/>
      <c r="B376" s="1"/>
    </row>
    <row r="377" spans="1:2" ht="15.75" customHeight="1" x14ac:dyDescent="0.2">
      <c r="A377" s="1"/>
      <c r="B377" s="1"/>
    </row>
    <row r="378" spans="1:2" ht="15.75" customHeight="1" x14ac:dyDescent="0.2">
      <c r="A378" s="1"/>
      <c r="B378" s="1"/>
    </row>
    <row r="379" spans="1:2" ht="15.75" customHeight="1" x14ac:dyDescent="0.2">
      <c r="A379" s="1"/>
      <c r="B379" s="1"/>
    </row>
    <row r="380" spans="1:2" ht="15.75" customHeight="1" x14ac:dyDescent="0.2">
      <c r="A380" s="1"/>
      <c r="B380" s="1"/>
    </row>
    <row r="381" spans="1:2" ht="15.75" customHeight="1" x14ac:dyDescent="0.2">
      <c r="A381" s="1"/>
      <c r="B381" s="1"/>
    </row>
    <row r="382" spans="1:2" ht="15.75" customHeight="1" x14ac:dyDescent="0.2">
      <c r="A382" s="1"/>
      <c r="B382" s="1"/>
    </row>
    <row r="383" spans="1:2" ht="15.75" customHeight="1" x14ac:dyDescent="0.2">
      <c r="A383" s="1"/>
      <c r="B383" s="1"/>
    </row>
    <row r="384" spans="1:2" ht="15.75" customHeight="1" x14ac:dyDescent="0.2">
      <c r="A384" s="1"/>
      <c r="B384" s="1"/>
    </row>
    <row r="385" spans="1:2" ht="15.75" customHeight="1" x14ac:dyDescent="0.2">
      <c r="A385" s="1"/>
      <c r="B385" s="1"/>
    </row>
    <row r="386" spans="1:2" ht="15.75" customHeight="1" x14ac:dyDescent="0.2">
      <c r="A386" s="1"/>
      <c r="B386" s="1"/>
    </row>
    <row r="387" spans="1:2" ht="15.75" customHeight="1" x14ac:dyDescent="0.2">
      <c r="A387" s="1"/>
      <c r="B387" s="1"/>
    </row>
    <row r="388" spans="1:2" ht="15.75" customHeight="1" x14ac:dyDescent="0.2">
      <c r="A388" s="1"/>
      <c r="B388" s="1"/>
    </row>
    <row r="389" spans="1:2" ht="15.75" customHeight="1" x14ac:dyDescent="0.2">
      <c r="A389" s="1"/>
      <c r="B389" s="1"/>
    </row>
    <row r="390" spans="1:2" ht="15.75" customHeight="1" x14ac:dyDescent="0.2">
      <c r="A390" s="1"/>
      <c r="B390" s="1"/>
    </row>
    <row r="391" spans="1:2" ht="15.75" customHeight="1" x14ac:dyDescent="0.2">
      <c r="A391" s="1"/>
      <c r="B391" s="1"/>
    </row>
    <row r="392" spans="1:2" ht="15.75" customHeight="1" x14ac:dyDescent="0.2">
      <c r="A392" s="1"/>
      <c r="B392" s="1"/>
    </row>
    <row r="393" spans="1:2" ht="15.75" customHeight="1" x14ac:dyDescent="0.2">
      <c r="A393" s="1"/>
      <c r="B393" s="1"/>
    </row>
    <row r="394" spans="1:2" ht="15.75" customHeight="1" x14ac:dyDescent="0.2">
      <c r="A394" s="1"/>
      <c r="B394" s="1"/>
    </row>
    <row r="395" spans="1:2" ht="15.75" customHeight="1" x14ac:dyDescent="0.2">
      <c r="A395" s="1"/>
      <c r="B395" s="1"/>
    </row>
    <row r="396" spans="1:2" ht="15.75" customHeight="1" x14ac:dyDescent="0.2">
      <c r="A396" s="1"/>
      <c r="B396" s="1"/>
    </row>
    <row r="397" spans="1:2" ht="15.75" customHeight="1" x14ac:dyDescent="0.2">
      <c r="A397" s="1"/>
      <c r="B397" s="1"/>
    </row>
    <row r="398" spans="1:2" ht="15.75" customHeight="1" x14ac:dyDescent="0.2">
      <c r="A398" s="1"/>
      <c r="B398" s="1"/>
    </row>
    <row r="399" spans="1:2" ht="15.75" customHeight="1" x14ac:dyDescent="0.2">
      <c r="A399" s="1"/>
      <c r="B399" s="1"/>
    </row>
    <row r="400" spans="1:2" ht="15.75" customHeight="1" x14ac:dyDescent="0.2">
      <c r="A400" s="1"/>
      <c r="B400" s="1"/>
    </row>
    <row r="401" spans="1:2" ht="15.75" customHeight="1" x14ac:dyDescent="0.2">
      <c r="A401" s="1"/>
      <c r="B401" s="1"/>
    </row>
    <row r="402" spans="1:2" ht="15.75" customHeight="1" x14ac:dyDescent="0.2">
      <c r="A402" s="1"/>
      <c r="B402" s="1"/>
    </row>
    <row r="403" spans="1:2" ht="15.75" customHeight="1" x14ac:dyDescent="0.2">
      <c r="A403" s="1"/>
      <c r="B403" s="1"/>
    </row>
    <row r="404" spans="1:2" ht="15.75" customHeight="1" x14ac:dyDescent="0.2">
      <c r="A404" s="1"/>
      <c r="B404" s="1"/>
    </row>
    <row r="405" spans="1:2" ht="15.75" customHeight="1" x14ac:dyDescent="0.2">
      <c r="A405" s="1"/>
      <c r="B405" s="1"/>
    </row>
    <row r="406" spans="1:2" ht="15.75" customHeight="1" x14ac:dyDescent="0.2">
      <c r="A406" s="1"/>
      <c r="B406" s="1"/>
    </row>
    <row r="407" spans="1:2" ht="15.75" customHeight="1" x14ac:dyDescent="0.2">
      <c r="A407" s="1"/>
      <c r="B407" s="1"/>
    </row>
    <row r="408" spans="1:2" ht="15.75" customHeight="1" x14ac:dyDescent="0.2">
      <c r="A408" s="1"/>
      <c r="B408" s="1"/>
    </row>
    <row r="409" spans="1:2" ht="15.75" customHeight="1" x14ac:dyDescent="0.2">
      <c r="A409" s="1"/>
      <c r="B409" s="1"/>
    </row>
    <row r="410" spans="1:2" ht="15.75" customHeight="1" x14ac:dyDescent="0.2">
      <c r="A410" s="1"/>
      <c r="B410" s="1"/>
    </row>
    <row r="411" spans="1:2" ht="15.75" customHeight="1" x14ac:dyDescent="0.2">
      <c r="A411" s="1"/>
      <c r="B411" s="1"/>
    </row>
    <row r="412" spans="1:2" ht="15.75" customHeight="1" x14ac:dyDescent="0.2">
      <c r="A412" s="1"/>
      <c r="B412" s="1"/>
    </row>
    <row r="413" spans="1:2" ht="15.75" customHeight="1" x14ac:dyDescent="0.2">
      <c r="A413" s="1"/>
      <c r="B413" s="1"/>
    </row>
    <row r="414" spans="1:2" ht="15.75" customHeight="1" x14ac:dyDescent="0.2">
      <c r="A414" s="1"/>
      <c r="B414" s="1"/>
    </row>
    <row r="415" spans="1:2" ht="15.75" customHeight="1" x14ac:dyDescent="0.2">
      <c r="A415" s="1"/>
      <c r="B415" s="1"/>
    </row>
    <row r="416" spans="1:2" ht="15.75" customHeight="1" x14ac:dyDescent="0.2">
      <c r="A416" s="1"/>
      <c r="B416" s="1"/>
    </row>
    <row r="417" spans="1:2" ht="15.75" customHeight="1" x14ac:dyDescent="0.2">
      <c r="A417" s="1"/>
      <c r="B417" s="1"/>
    </row>
    <row r="418" spans="1:2" ht="15.75" customHeight="1" x14ac:dyDescent="0.2">
      <c r="A418" s="1"/>
      <c r="B418" s="1"/>
    </row>
    <row r="419" spans="1:2" ht="15.75" customHeight="1" x14ac:dyDescent="0.2">
      <c r="A419" s="1"/>
      <c r="B419" s="1"/>
    </row>
    <row r="420" spans="1:2" ht="15.75" customHeight="1" x14ac:dyDescent="0.2">
      <c r="A420" s="1"/>
      <c r="B420" s="1"/>
    </row>
    <row r="421" spans="1:2" ht="15.75" customHeight="1" x14ac:dyDescent="0.2">
      <c r="A421" s="1"/>
      <c r="B421" s="1"/>
    </row>
    <row r="422" spans="1:2" ht="15.75" customHeight="1" x14ac:dyDescent="0.2">
      <c r="A422" s="1"/>
      <c r="B422" s="1"/>
    </row>
    <row r="423" spans="1:2" ht="15.75" customHeight="1" x14ac:dyDescent="0.2">
      <c r="A423" s="1"/>
      <c r="B423" s="1"/>
    </row>
    <row r="424" spans="1:2" ht="15.75" customHeight="1" x14ac:dyDescent="0.2">
      <c r="A424" s="1"/>
      <c r="B424" s="1"/>
    </row>
    <row r="425" spans="1:2" ht="15.75" customHeight="1" x14ac:dyDescent="0.2">
      <c r="A425" s="1"/>
      <c r="B425" s="1"/>
    </row>
    <row r="426" spans="1:2" ht="15.75" customHeight="1" x14ac:dyDescent="0.2">
      <c r="A426" s="1"/>
      <c r="B426" s="1"/>
    </row>
    <row r="427" spans="1:2" ht="15.75" customHeight="1" x14ac:dyDescent="0.2">
      <c r="A427" s="1"/>
      <c r="B427" s="1"/>
    </row>
    <row r="428" spans="1:2" ht="15.75" customHeight="1" x14ac:dyDescent="0.2">
      <c r="A428" s="1"/>
      <c r="B428" s="1"/>
    </row>
    <row r="429" spans="1:2" ht="15.75" customHeight="1" x14ac:dyDescent="0.2">
      <c r="A429" s="1"/>
      <c r="B429" s="1"/>
    </row>
    <row r="430" spans="1:2" ht="15.75" customHeight="1" x14ac:dyDescent="0.2">
      <c r="A430" s="1"/>
      <c r="B430" s="1"/>
    </row>
    <row r="431" spans="1:2" ht="15.75" customHeight="1" x14ac:dyDescent="0.2">
      <c r="A431" s="1"/>
      <c r="B431" s="1"/>
    </row>
    <row r="432" spans="1:2" ht="15.75" customHeight="1" x14ac:dyDescent="0.2">
      <c r="A432" s="1"/>
      <c r="B432" s="1"/>
    </row>
    <row r="433" spans="1:2" ht="15.75" customHeight="1" x14ac:dyDescent="0.2">
      <c r="A433" s="1"/>
      <c r="B433" s="1"/>
    </row>
    <row r="434" spans="1:2" ht="15.75" customHeight="1" x14ac:dyDescent="0.2">
      <c r="A434" s="1"/>
      <c r="B434" s="1"/>
    </row>
    <row r="435" spans="1:2" ht="15.75" customHeight="1" x14ac:dyDescent="0.2">
      <c r="A435" s="1"/>
      <c r="B435" s="1"/>
    </row>
    <row r="436" spans="1:2" ht="15.75" customHeight="1" x14ac:dyDescent="0.2">
      <c r="A436" s="1"/>
      <c r="B436" s="1"/>
    </row>
    <row r="437" spans="1:2" ht="15.75" customHeight="1" x14ac:dyDescent="0.2">
      <c r="A437" s="1"/>
      <c r="B437" s="1"/>
    </row>
    <row r="438" spans="1:2" ht="15.75" customHeight="1" x14ac:dyDescent="0.2">
      <c r="A438" s="1"/>
      <c r="B438" s="1"/>
    </row>
    <row r="439" spans="1:2" ht="15.75" customHeight="1" x14ac:dyDescent="0.2">
      <c r="A439" s="1"/>
      <c r="B439" s="1"/>
    </row>
    <row r="440" spans="1:2" ht="15.75" customHeight="1" x14ac:dyDescent="0.2">
      <c r="A440" s="1"/>
      <c r="B440" s="1"/>
    </row>
    <row r="441" spans="1:2" ht="15.75" customHeight="1" x14ac:dyDescent="0.2">
      <c r="A441" s="1"/>
      <c r="B441" s="1"/>
    </row>
    <row r="442" spans="1:2" ht="15.75" customHeight="1" x14ac:dyDescent="0.2">
      <c r="A442" s="1"/>
      <c r="B442" s="1"/>
    </row>
    <row r="443" spans="1:2" ht="15.75" customHeight="1" x14ac:dyDescent="0.2">
      <c r="A443" s="1"/>
      <c r="B443" s="1"/>
    </row>
    <row r="444" spans="1:2" ht="15.75" customHeight="1" x14ac:dyDescent="0.2">
      <c r="A444" s="1"/>
      <c r="B444" s="1"/>
    </row>
    <row r="445" spans="1:2" ht="15.75" customHeight="1" x14ac:dyDescent="0.2">
      <c r="A445" s="1"/>
      <c r="B445" s="1"/>
    </row>
    <row r="446" spans="1:2" ht="15.75" customHeight="1" x14ac:dyDescent="0.2">
      <c r="A446" s="1"/>
      <c r="B446" s="1"/>
    </row>
    <row r="447" spans="1:2" ht="15.75" customHeight="1" x14ac:dyDescent="0.2">
      <c r="A447" s="1"/>
      <c r="B447" s="1"/>
    </row>
    <row r="448" spans="1:2" ht="15.75" customHeight="1" x14ac:dyDescent="0.2">
      <c r="A448" s="1"/>
      <c r="B448" s="1"/>
    </row>
    <row r="449" spans="1:2" ht="15.75" customHeight="1" x14ac:dyDescent="0.2">
      <c r="A449" s="1"/>
      <c r="B449" s="1"/>
    </row>
    <row r="450" spans="1:2" ht="15.75" customHeight="1" x14ac:dyDescent="0.2">
      <c r="A450" s="1"/>
      <c r="B450" s="1"/>
    </row>
    <row r="451" spans="1:2" ht="15.75" customHeight="1" x14ac:dyDescent="0.2">
      <c r="A451" s="1"/>
      <c r="B451" s="1"/>
    </row>
    <row r="452" spans="1:2" ht="15.75" customHeight="1" x14ac:dyDescent="0.2">
      <c r="A452" s="1"/>
      <c r="B452" s="1"/>
    </row>
    <row r="453" spans="1:2" ht="15.75" customHeight="1" x14ac:dyDescent="0.2">
      <c r="A453" s="1"/>
      <c r="B453" s="1"/>
    </row>
    <row r="454" spans="1:2" ht="15.75" customHeight="1" x14ac:dyDescent="0.2">
      <c r="A454" s="1"/>
      <c r="B454" s="1"/>
    </row>
    <row r="455" spans="1:2" ht="15.75" customHeight="1" x14ac:dyDescent="0.2">
      <c r="A455" s="1"/>
      <c r="B455" s="1"/>
    </row>
    <row r="456" spans="1:2" ht="15.75" customHeight="1" x14ac:dyDescent="0.2">
      <c r="A456" s="1"/>
      <c r="B456" s="1"/>
    </row>
    <row r="457" spans="1:2" ht="15.75" customHeight="1" x14ac:dyDescent="0.2">
      <c r="A457" s="1"/>
      <c r="B457" s="1"/>
    </row>
    <row r="458" spans="1:2" ht="15.75" customHeight="1" x14ac:dyDescent="0.2">
      <c r="A458" s="1"/>
      <c r="B458" s="1"/>
    </row>
    <row r="459" spans="1:2" ht="15.75" customHeight="1" x14ac:dyDescent="0.2">
      <c r="A459" s="1"/>
      <c r="B459" s="1"/>
    </row>
    <row r="460" spans="1:2" ht="15.75" customHeight="1" x14ac:dyDescent="0.2">
      <c r="A460" s="1"/>
      <c r="B460" s="1"/>
    </row>
    <row r="461" spans="1:2" ht="15.75" customHeight="1" x14ac:dyDescent="0.2">
      <c r="A461" s="1"/>
      <c r="B461" s="1"/>
    </row>
    <row r="462" spans="1:2" ht="15.75" customHeight="1" x14ac:dyDescent="0.2">
      <c r="A462" s="1"/>
      <c r="B462" s="1"/>
    </row>
    <row r="463" spans="1:2" ht="15.75" customHeight="1" x14ac:dyDescent="0.2">
      <c r="A463" s="1"/>
      <c r="B463" s="1"/>
    </row>
    <row r="464" spans="1:2" ht="15.75" customHeight="1" x14ac:dyDescent="0.2">
      <c r="A464" s="1"/>
      <c r="B464" s="1"/>
    </row>
    <row r="465" spans="1:2" ht="15.75" customHeight="1" x14ac:dyDescent="0.2">
      <c r="A465" s="1"/>
      <c r="B465" s="1"/>
    </row>
    <row r="466" spans="1:2" ht="15.75" customHeight="1" x14ac:dyDescent="0.2">
      <c r="A466" s="1"/>
      <c r="B466" s="1"/>
    </row>
    <row r="467" spans="1:2" ht="15.75" customHeight="1" x14ac:dyDescent="0.2">
      <c r="A467" s="1"/>
      <c r="B467" s="1"/>
    </row>
    <row r="468" spans="1:2" ht="15.75" customHeight="1" x14ac:dyDescent="0.2">
      <c r="A468" s="1"/>
      <c r="B468" s="1"/>
    </row>
    <row r="469" spans="1:2" ht="15.75" customHeight="1" x14ac:dyDescent="0.2">
      <c r="A469" s="1"/>
      <c r="B469" s="1"/>
    </row>
    <row r="470" spans="1:2" ht="15.75" customHeight="1" x14ac:dyDescent="0.2">
      <c r="A470" s="1"/>
      <c r="B470" s="1"/>
    </row>
    <row r="471" spans="1:2" ht="15.75" customHeight="1" x14ac:dyDescent="0.2">
      <c r="A471" s="1"/>
      <c r="B471" s="1"/>
    </row>
    <row r="472" spans="1:2" ht="15.75" customHeight="1" x14ac:dyDescent="0.2">
      <c r="A472" s="1"/>
      <c r="B472" s="1"/>
    </row>
    <row r="473" spans="1:2" ht="15.75" customHeight="1" x14ac:dyDescent="0.2">
      <c r="A473" s="1"/>
      <c r="B473" s="1"/>
    </row>
    <row r="474" spans="1:2" ht="15.75" customHeight="1" x14ac:dyDescent="0.2">
      <c r="A474" s="1"/>
      <c r="B474" s="1"/>
    </row>
    <row r="475" spans="1:2" ht="15.75" customHeight="1" x14ac:dyDescent="0.2">
      <c r="A475" s="1"/>
      <c r="B475" s="1"/>
    </row>
    <row r="476" spans="1:2" ht="15.75" customHeight="1" x14ac:dyDescent="0.2">
      <c r="A476" s="1"/>
      <c r="B476" s="1"/>
    </row>
    <row r="477" spans="1:2" ht="15.75" customHeight="1" x14ac:dyDescent="0.2">
      <c r="A477" s="1"/>
      <c r="B477" s="1"/>
    </row>
    <row r="478" spans="1:2" ht="15.75" customHeight="1" x14ac:dyDescent="0.2">
      <c r="A478" s="1"/>
      <c r="B478" s="1"/>
    </row>
    <row r="479" spans="1:2" ht="15.75" customHeight="1" x14ac:dyDescent="0.2">
      <c r="A479" s="1"/>
      <c r="B479" s="1"/>
    </row>
    <row r="480" spans="1:2" ht="15.75" customHeight="1" x14ac:dyDescent="0.2">
      <c r="A480" s="1"/>
      <c r="B480" s="1"/>
    </row>
    <row r="481" spans="1:2" ht="15.75" customHeight="1" x14ac:dyDescent="0.2">
      <c r="A481" s="1"/>
      <c r="B481" s="1"/>
    </row>
    <row r="482" spans="1:2" ht="15.75" customHeight="1" x14ac:dyDescent="0.2">
      <c r="A482" s="1"/>
      <c r="B482" s="1"/>
    </row>
    <row r="483" spans="1:2" ht="15.75" customHeight="1" x14ac:dyDescent="0.2">
      <c r="A483" s="1"/>
      <c r="B483" s="1"/>
    </row>
    <row r="484" spans="1:2" ht="15.75" customHeight="1" x14ac:dyDescent="0.2">
      <c r="A484" s="1"/>
      <c r="B484" s="1"/>
    </row>
    <row r="485" spans="1:2" ht="15.75" customHeight="1" x14ac:dyDescent="0.2">
      <c r="A485" s="1"/>
      <c r="B485" s="1"/>
    </row>
    <row r="486" spans="1:2" ht="15.75" customHeight="1" x14ac:dyDescent="0.2">
      <c r="A486" s="1"/>
      <c r="B486" s="1"/>
    </row>
    <row r="487" spans="1:2" ht="15.75" customHeight="1" x14ac:dyDescent="0.2">
      <c r="A487" s="1"/>
      <c r="B487" s="1"/>
    </row>
    <row r="488" spans="1:2" ht="15.75" customHeight="1" x14ac:dyDescent="0.2">
      <c r="A488" s="1"/>
      <c r="B488" s="1"/>
    </row>
    <row r="489" spans="1:2" ht="15.75" customHeight="1" x14ac:dyDescent="0.2">
      <c r="A489" s="1"/>
      <c r="B489" s="1"/>
    </row>
    <row r="490" spans="1:2" ht="15.75" customHeight="1" x14ac:dyDescent="0.2">
      <c r="A490" s="1"/>
      <c r="B490" s="1"/>
    </row>
    <row r="491" spans="1:2" ht="15.75" customHeight="1" x14ac:dyDescent="0.2">
      <c r="A491" s="1"/>
      <c r="B491" s="1"/>
    </row>
    <row r="492" spans="1:2" ht="15.75" customHeight="1" x14ac:dyDescent="0.2">
      <c r="A492" s="1"/>
      <c r="B492" s="1"/>
    </row>
    <row r="493" spans="1:2" ht="15.75" customHeight="1" x14ac:dyDescent="0.2">
      <c r="A493" s="1"/>
      <c r="B493" s="1"/>
    </row>
    <row r="494" spans="1:2" ht="15.75" customHeight="1" x14ac:dyDescent="0.2">
      <c r="A494" s="1"/>
      <c r="B494" s="1"/>
    </row>
    <row r="495" spans="1:2" ht="15.75" customHeight="1" x14ac:dyDescent="0.2">
      <c r="A495" s="1"/>
      <c r="B495" s="1"/>
    </row>
    <row r="496" spans="1:2" ht="15.75" customHeight="1" x14ac:dyDescent="0.2">
      <c r="A496" s="1"/>
      <c r="B496" s="1"/>
    </row>
    <row r="497" spans="1:2" ht="15.75" customHeight="1" x14ac:dyDescent="0.2">
      <c r="A497" s="1"/>
      <c r="B497" s="1"/>
    </row>
    <row r="498" spans="1:2" ht="15.75" customHeight="1" x14ac:dyDescent="0.2">
      <c r="A498" s="1"/>
      <c r="B498" s="1"/>
    </row>
    <row r="499" spans="1:2" ht="15.75" customHeight="1" x14ac:dyDescent="0.2">
      <c r="A499" s="1"/>
      <c r="B499" s="1"/>
    </row>
    <row r="500" spans="1:2" ht="15.75" customHeight="1" x14ac:dyDescent="0.2">
      <c r="A500" s="1"/>
      <c r="B500" s="1"/>
    </row>
    <row r="501" spans="1:2" ht="15.75" customHeight="1" x14ac:dyDescent="0.2">
      <c r="A501" s="1"/>
      <c r="B501" s="1"/>
    </row>
    <row r="502" spans="1:2" ht="15.75" customHeight="1" x14ac:dyDescent="0.2">
      <c r="A502" s="1"/>
      <c r="B502" s="1"/>
    </row>
    <row r="503" spans="1:2" ht="15.75" customHeight="1" x14ac:dyDescent="0.2">
      <c r="A503" s="1"/>
      <c r="B503" s="1"/>
    </row>
    <row r="504" spans="1:2" ht="15.75" customHeight="1" x14ac:dyDescent="0.2">
      <c r="A504" s="1"/>
      <c r="B504" s="1"/>
    </row>
    <row r="505" spans="1:2" ht="15.75" customHeight="1" x14ac:dyDescent="0.2">
      <c r="A505" s="1"/>
      <c r="B505" s="1"/>
    </row>
    <row r="506" spans="1:2" ht="15.75" customHeight="1" x14ac:dyDescent="0.2">
      <c r="A506" s="1"/>
      <c r="B506" s="1"/>
    </row>
    <row r="507" spans="1:2" ht="15.75" customHeight="1" x14ac:dyDescent="0.2">
      <c r="A507" s="1"/>
      <c r="B507" s="1"/>
    </row>
    <row r="508" spans="1:2" ht="15.75" customHeight="1" x14ac:dyDescent="0.2">
      <c r="A508" s="1"/>
      <c r="B508" s="1"/>
    </row>
    <row r="509" spans="1:2" ht="15.75" customHeight="1" x14ac:dyDescent="0.2">
      <c r="A509" s="1"/>
      <c r="B509" s="1"/>
    </row>
    <row r="510" spans="1:2" ht="15.75" customHeight="1" x14ac:dyDescent="0.2">
      <c r="A510" s="1"/>
      <c r="B510" s="1"/>
    </row>
    <row r="511" spans="1:2" ht="15.75" customHeight="1" x14ac:dyDescent="0.2">
      <c r="A511" s="1"/>
      <c r="B511" s="1"/>
    </row>
    <row r="512" spans="1:2" ht="15.75" customHeight="1" x14ac:dyDescent="0.2">
      <c r="A512" s="1"/>
      <c r="B512" s="1"/>
    </row>
    <row r="513" spans="1:2" ht="15.75" customHeight="1" x14ac:dyDescent="0.2">
      <c r="A513" s="1"/>
      <c r="B513" s="1"/>
    </row>
    <row r="514" spans="1:2" ht="15.75" customHeight="1" x14ac:dyDescent="0.2">
      <c r="A514" s="1"/>
      <c r="B514" s="1"/>
    </row>
    <row r="515" spans="1:2" ht="15.75" customHeight="1" x14ac:dyDescent="0.2">
      <c r="A515" s="1"/>
      <c r="B515" s="1"/>
    </row>
    <row r="516" spans="1:2" ht="15.75" customHeight="1" x14ac:dyDescent="0.2">
      <c r="A516" s="1"/>
      <c r="B516" s="1"/>
    </row>
    <row r="517" spans="1:2" ht="15.75" customHeight="1" x14ac:dyDescent="0.2">
      <c r="A517" s="1"/>
      <c r="B517" s="1"/>
    </row>
    <row r="518" spans="1:2" ht="15.75" customHeight="1" x14ac:dyDescent="0.2">
      <c r="A518" s="1"/>
      <c r="B518" s="1"/>
    </row>
    <row r="519" spans="1:2" ht="15.75" customHeight="1" x14ac:dyDescent="0.2">
      <c r="A519" s="1"/>
      <c r="B519" s="1"/>
    </row>
    <row r="520" spans="1:2" ht="15.75" customHeight="1" x14ac:dyDescent="0.2">
      <c r="A520" s="1"/>
      <c r="B520" s="1"/>
    </row>
    <row r="521" spans="1:2" ht="15.75" customHeight="1" x14ac:dyDescent="0.2">
      <c r="A521" s="1"/>
      <c r="B521" s="1"/>
    </row>
    <row r="522" spans="1:2" ht="15.75" customHeight="1" x14ac:dyDescent="0.2">
      <c r="A522" s="1"/>
      <c r="B522" s="1"/>
    </row>
    <row r="523" spans="1:2" ht="15.75" customHeight="1" x14ac:dyDescent="0.2">
      <c r="A523" s="1"/>
      <c r="B523" s="1"/>
    </row>
    <row r="524" spans="1:2" ht="15.75" customHeight="1" x14ac:dyDescent="0.2">
      <c r="A524" s="1"/>
      <c r="B524" s="1"/>
    </row>
    <row r="525" spans="1:2" ht="15.75" customHeight="1" x14ac:dyDescent="0.2">
      <c r="A525" s="1"/>
      <c r="B525" s="1"/>
    </row>
    <row r="526" spans="1:2" ht="15.75" customHeight="1" x14ac:dyDescent="0.2">
      <c r="A526" s="1"/>
      <c r="B526" s="1"/>
    </row>
    <row r="527" spans="1:2" ht="15.75" customHeight="1" x14ac:dyDescent="0.2">
      <c r="A527" s="1"/>
      <c r="B527" s="1"/>
    </row>
    <row r="528" spans="1:2" ht="15.75" customHeight="1" x14ac:dyDescent="0.2">
      <c r="A528" s="1"/>
      <c r="B528" s="1"/>
    </row>
    <row r="529" spans="1:2" ht="15.75" customHeight="1" x14ac:dyDescent="0.2">
      <c r="A529" s="1"/>
      <c r="B529" s="1"/>
    </row>
    <row r="530" spans="1:2" ht="15.75" customHeight="1" x14ac:dyDescent="0.2">
      <c r="A530" s="1"/>
      <c r="B530" s="1"/>
    </row>
    <row r="531" spans="1:2" ht="15.75" customHeight="1" x14ac:dyDescent="0.2">
      <c r="A531" s="1"/>
      <c r="B531" s="1"/>
    </row>
    <row r="532" spans="1:2" ht="15.75" customHeight="1" x14ac:dyDescent="0.2">
      <c r="A532" s="1"/>
      <c r="B532" s="1"/>
    </row>
    <row r="533" spans="1:2" ht="15.75" customHeight="1" x14ac:dyDescent="0.2">
      <c r="A533" s="1"/>
      <c r="B533" s="1"/>
    </row>
    <row r="534" spans="1:2" ht="15.75" customHeight="1" x14ac:dyDescent="0.2">
      <c r="A534" s="1"/>
      <c r="B534" s="1"/>
    </row>
    <row r="535" spans="1:2" ht="15.75" customHeight="1" x14ac:dyDescent="0.2">
      <c r="A535" s="1"/>
      <c r="B535" s="1"/>
    </row>
    <row r="536" spans="1:2" ht="15.75" customHeight="1" x14ac:dyDescent="0.2">
      <c r="A536" s="1"/>
      <c r="B536" s="1"/>
    </row>
    <row r="537" spans="1:2" ht="15.75" customHeight="1" x14ac:dyDescent="0.2">
      <c r="A537" s="1"/>
      <c r="B537" s="1"/>
    </row>
    <row r="538" spans="1:2" ht="15.75" customHeight="1" x14ac:dyDescent="0.2">
      <c r="A538" s="1"/>
      <c r="B538" s="1"/>
    </row>
    <row r="539" spans="1:2" ht="15.75" customHeight="1" x14ac:dyDescent="0.2">
      <c r="A539" s="1"/>
      <c r="B539" s="1"/>
    </row>
    <row r="540" spans="1:2" ht="15.75" customHeight="1" x14ac:dyDescent="0.2">
      <c r="A540" s="1"/>
      <c r="B540" s="1"/>
    </row>
    <row r="541" spans="1:2" ht="15.75" customHeight="1" x14ac:dyDescent="0.2">
      <c r="A541" s="1"/>
      <c r="B541" s="1"/>
    </row>
    <row r="542" spans="1:2" ht="15.75" customHeight="1" x14ac:dyDescent="0.2">
      <c r="A542" s="1"/>
      <c r="B542" s="1"/>
    </row>
    <row r="543" spans="1:2" ht="15.75" customHeight="1" x14ac:dyDescent="0.2">
      <c r="A543" s="1"/>
      <c r="B543" s="1"/>
    </row>
    <row r="544" spans="1:2" ht="15.75" customHeight="1" x14ac:dyDescent="0.2">
      <c r="A544" s="1"/>
      <c r="B544" s="1"/>
    </row>
    <row r="545" spans="1:2" ht="15.75" customHeight="1" x14ac:dyDescent="0.2">
      <c r="A545" s="1"/>
      <c r="B545" s="1"/>
    </row>
    <row r="546" spans="1:2" ht="15.75" customHeight="1" x14ac:dyDescent="0.2">
      <c r="A546" s="1"/>
      <c r="B546" s="1"/>
    </row>
    <row r="547" spans="1:2" ht="15.75" customHeight="1" x14ac:dyDescent="0.2">
      <c r="A547" s="1"/>
      <c r="B547" s="1"/>
    </row>
    <row r="548" spans="1:2" ht="15.75" customHeight="1" x14ac:dyDescent="0.2">
      <c r="A548" s="1"/>
      <c r="B548" s="1"/>
    </row>
    <row r="549" spans="1:2" ht="15.75" customHeight="1" x14ac:dyDescent="0.2">
      <c r="A549" s="1"/>
      <c r="B549" s="1"/>
    </row>
    <row r="550" spans="1:2" ht="15.75" customHeight="1" x14ac:dyDescent="0.2">
      <c r="A550" s="1"/>
      <c r="B550" s="1"/>
    </row>
    <row r="551" spans="1:2" ht="15.75" customHeight="1" x14ac:dyDescent="0.2">
      <c r="A551" s="1"/>
      <c r="B551" s="1"/>
    </row>
    <row r="552" spans="1:2" ht="15.75" customHeight="1" x14ac:dyDescent="0.2">
      <c r="A552" s="1"/>
      <c r="B552" s="1"/>
    </row>
    <row r="553" spans="1:2" ht="15.75" customHeight="1" x14ac:dyDescent="0.2">
      <c r="A553" s="1"/>
      <c r="B553" s="1"/>
    </row>
    <row r="554" spans="1:2" ht="15.75" customHeight="1" x14ac:dyDescent="0.2">
      <c r="A554" s="1"/>
      <c r="B554" s="1"/>
    </row>
    <row r="555" spans="1:2" ht="15.75" customHeight="1" x14ac:dyDescent="0.2">
      <c r="A555" s="1"/>
      <c r="B555" s="1"/>
    </row>
    <row r="556" spans="1:2" ht="15.75" customHeight="1" x14ac:dyDescent="0.2">
      <c r="A556" s="1"/>
      <c r="B556" s="1"/>
    </row>
    <row r="557" spans="1:2" ht="15.75" customHeight="1" x14ac:dyDescent="0.2">
      <c r="A557" s="1"/>
      <c r="B557" s="1"/>
    </row>
    <row r="558" spans="1:2" ht="15.75" customHeight="1" x14ac:dyDescent="0.2">
      <c r="A558" s="1"/>
      <c r="B558" s="1"/>
    </row>
    <row r="559" spans="1:2" ht="15.75" customHeight="1" x14ac:dyDescent="0.2">
      <c r="A559" s="1"/>
      <c r="B559" s="1"/>
    </row>
    <row r="560" spans="1:2" ht="15.75" customHeight="1" x14ac:dyDescent="0.2">
      <c r="A560" s="1"/>
      <c r="B560" s="1"/>
    </row>
    <row r="561" spans="1:2" ht="15.75" customHeight="1" x14ac:dyDescent="0.2">
      <c r="A561" s="1"/>
      <c r="B561" s="1"/>
    </row>
    <row r="562" spans="1:2" ht="15.75" customHeight="1" x14ac:dyDescent="0.2">
      <c r="A562" s="1"/>
      <c r="B562" s="1"/>
    </row>
    <row r="563" spans="1:2" ht="15.75" customHeight="1" x14ac:dyDescent="0.2">
      <c r="A563" s="1"/>
      <c r="B563" s="1"/>
    </row>
    <row r="564" spans="1:2" ht="15.75" customHeight="1" x14ac:dyDescent="0.2">
      <c r="A564" s="1"/>
      <c r="B564" s="1"/>
    </row>
    <row r="565" spans="1:2" ht="15.75" customHeight="1" x14ac:dyDescent="0.2">
      <c r="A565" s="1"/>
      <c r="B565" s="1"/>
    </row>
    <row r="566" spans="1:2" ht="15.75" customHeight="1" x14ac:dyDescent="0.2">
      <c r="A566" s="1"/>
      <c r="B566" s="1"/>
    </row>
    <row r="567" spans="1:2" ht="15.75" customHeight="1" x14ac:dyDescent="0.2">
      <c r="A567" s="1"/>
      <c r="B567" s="1"/>
    </row>
    <row r="568" spans="1:2" ht="15.75" customHeight="1" x14ac:dyDescent="0.2">
      <c r="A568" s="1"/>
      <c r="B568" s="1"/>
    </row>
    <row r="569" spans="1:2" ht="15.75" customHeight="1" x14ac:dyDescent="0.2">
      <c r="A569" s="1"/>
      <c r="B569" s="1"/>
    </row>
    <row r="570" spans="1:2" ht="15.75" customHeight="1" x14ac:dyDescent="0.2">
      <c r="A570" s="1"/>
      <c r="B570" s="1"/>
    </row>
    <row r="571" spans="1:2" ht="15.75" customHeight="1" x14ac:dyDescent="0.2">
      <c r="A571" s="1"/>
      <c r="B571" s="1"/>
    </row>
    <row r="572" spans="1:2" ht="15.75" customHeight="1" x14ac:dyDescent="0.2">
      <c r="A572" s="1"/>
      <c r="B572" s="1"/>
    </row>
    <row r="573" spans="1:2" ht="15.75" customHeight="1" x14ac:dyDescent="0.2">
      <c r="A573" s="1"/>
      <c r="B573" s="1"/>
    </row>
    <row r="574" spans="1:2" ht="15.75" customHeight="1" x14ac:dyDescent="0.2">
      <c r="A574" s="1"/>
      <c r="B574" s="1"/>
    </row>
    <row r="575" spans="1:2" ht="15.75" customHeight="1" x14ac:dyDescent="0.2">
      <c r="A575" s="1"/>
      <c r="B575" s="1"/>
    </row>
    <row r="576" spans="1:2" ht="15.75" customHeight="1" x14ac:dyDescent="0.2">
      <c r="A576" s="1"/>
      <c r="B576" s="1"/>
    </row>
    <row r="577" spans="1:2" ht="15.75" customHeight="1" x14ac:dyDescent="0.2">
      <c r="A577" s="1"/>
      <c r="B577" s="1"/>
    </row>
    <row r="578" spans="1:2" ht="15.75" customHeight="1" x14ac:dyDescent="0.2">
      <c r="A578" s="1"/>
      <c r="B578" s="1"/>
    </row>
    <row r="579" spans="1:2" ht="15.75" customHeight="1" x14ac:dyDescent="0.2">
      <c r="A579" s="1"/>
      <c r="B579" s="1"/>
    </row>
    <row r="580" spans="1:2" ht="15.75" customHeight="1" x14ac:dyDescent="0.2">
      <c r="A580" s="1"/>
      <c r="B580" s="1"/>
    </row>
    <row r="581" spans="1:2" ht="15.75" customHeight="1" x14ac:dyDescent="0.2">
      <c r="A581" s="1"/>
      <c r="B581" s="1"/>
    </row>
    <row r="582" spans="1:2" ht="15.75" customHeight="1" x14ac:dyDescent="0.2">
      <c r="A582" s="1"/>
      <c r="B582" s="1"/>
    </row>
    <row r="583" spans="1:2" ht="15.75" customHeight="1" x14ac:dyDescent="0.2">
      <c r="A583" s="1"/>
      <c r="B583" s="1"/>
    </row>
    <row r="584" spans="1:2" ht="15.75" customHeight="1" x14ac:dyDescent="0.2">
      <c r="A584" s="1"/>
      <c r="B584" s="1"/>
    </row>
    <row r="585" spans="1:2" ht="15.75" customHeight="1" x14ac:dyDescent="0.2">
      <c r="A585" s="1"/>
      <c r="B585" s="1"/>
    </row>
    <row r="586" spans="1:2" ht="15.75" customHeight="1" x14ac:dyDescent="0.2">
      <c r="A586" s="1"/>
      <c r="B586" s="1"/>
    </row>
    <row r="587" spans="1:2" ht="15.75" customHeight="1" x14ac:dyDescent="0.2">
      <c r="A587" s="1"/>
      <c r="B587" s="1"/>
    </row>
    <row r="588" spans="1:2" ht="15.75" customHeight="1" x14ac:dyDescent="0.2">
      <c r="A588" s="1"/>
      <c r="B588" s="1"/>
    </row>
    <row r="589" spans="1:2" ht="15.75" customHeight="1" x14ac:dyDescent="0.2">
      <c r="A589" s="1"/>
      <c r="B589" s="1"/>
    </row>
    <row r="590" spans="1:2" ht="15.75" customHeight="1" x14ac:dyDescent="0.2">
      <c r="A590" s="1"/>
      <c r="B590" s="1"/>
    </row>
    <row r="591" spans="1:2" ht="15.75" customHeight="1" x14ac:dyDescent="0.2">
      <c r="A591" s="1"/>
      <c r="B591" s="1"/>
    </row>
    <row r="592" spans="1:2" ht="15.75" customHeight="1" x14ac:dyDescent="0.2">
      <c r="A592" s="1"/>
      <c r="B592" s="1"/>
    </row>
    <row r="593" spans="1:2" ht="15.75" customHeight="1" x14ac:dyDescent="0.2">
      <c r="A593" s="1"/>
      <c r="B593" s="1"/>
    </row>
    <row r="594" spans="1:2" ht="15.75" customHeight="1" x14ac:dyDescent="0.2">
      <c r="A594" s="1"/>
      <c r="B594" s="1"/>
    </row>
    <row r="595" spans="1:2" ht="15.75" customHeight="1" x14ac:dyDescent="0.2">
      <c r="A595" s="1"/>
      <c r="B595" s="1"/>
    </row>
    <row r="596" spans="1:2" ht="15.75" customHeight="1" x14ac:dyDescent="0.2">
      <c r="A596" s="1"/>
      <c r="B596" s="1"/>
    </row>
    <row r="597" spans="1:2" ht="15.75" customHeight="1" x14ac:dyDescent="0.2">
      <c r="A597" s="1"/>
      <c r="B597" s="1"/>
    </row>
    <row r="598" spans="1:2" ht="15.75" customHeight="1" x14ac:dyDescent="0.2">
      <c r="A598" s="1"/>
      <c r="B598" s="1"/>
    </row>
    <row r="599" spans="1:2" ht="15.75" customHeight="1" x14ac:dyDescent="0.2">
      <c r="A599" s="1"/>
      <c r="B599" s="1"/>
    </row>
    <row r="600" spans="1:2" ht="15.75" customHeight="1" x14ac:dyDescent="0.2">
      <c r="A600" s="1"/>
      <c r="B600" s="1"/>
    </row>
    <row r="601" spans="1:2" ht="15.75" customHeight="1" x14ac:dyDescent="0.2">
      <c r="A601" s="1"/>
      <c r="B601" s="1"/>
    </row>
    <row r="602" spans="1:2" ht="15.75" customHeight="1" x14ac:dyDescent="0.2">
      <c r="A602" s="1"/>
      <c r="B602" s="1"/>
    </row>
    <row r="603" spans="1:2" ht="15.75" customHeight="1" x14ac:dyDescent="0.2">
      <c r="A603" s="1"/>
      <c r="B603" s="1"/>
    </row>
    <row r="604" spans="1:2" ht="15.75" customHeight="1" x14ac:dyDescent="0.2">
      <c r="A604" s="1"/>
      <c r="B604" s="1"/>
    </row>
    <row r="605" spans="1:2" ht="15.75" customHeight="1" x14ac:dyDescent="0.2">
      <c r="A605" s="1"/>
      <c r="B605" s="1"/>
    </row>
    <row r="606" spans="1:2" ht="15.75" customHeight="1" x14ac:dyDescent="0.2">
      <c r="A606" s="1"/>
      <c r="B606" s="1"/>
    </row>
    <row r="607" spans="1:2" ht="15.75" customHeight="1" x14ac:dyDescent="0.2">
      <c r="A607" s="1"/>
      <c r="B607" s="1"/>
    </row>
    <row r="608" spans="1:2" ht="15.75" customHeight="1" x14ac:dyDescent="0.2">
      <c r="A608" s="1"/>
      <c r="B608" s="1"/>
    </row>
    <row r="609" spans="1:2" ht="15.75" customHeight="1" x14ac:dyDescent="0.2">
      <c r="A609" s="1"/>
      <c r="B609" s="1"/>
    </row>
    <row r="610" spans="1:2" ht="15.75" customHeight="1" x14ac:dyDescent="0.2">
      <c r="A610" s="1"/>
      <c r="B610" s="1"/>
    </row>
    <row r="611" spans="1:2" ht="15.75" customHeight="1" x14ac:dyDescent="0.2">
      <c r="A611" s="1"/>
      <c r="B611" s="1"/>
    </row>
    <row r="612" spans="1:2" ht="15.75" customHeight="1" x14ac:dyDescent="0.2">
      <c r="A612" s="1"/>
      <c r="B612" s="1"/>
    </row>
    <row r="613" spans="1:2" ht="15.75" customHeight="1" x14ac:dyDescent="0.2">
      <c r="A613" s="1"/>
      <c r="B613" s="1"/>
    </row>
    <row r="614" spans="1:2" ht="15.75" customHeight="1" x14ac:dyDescent="0.2">
      <c r="A614" s="1"/>
      <c r="B614" s="1"/>
    </row>
    <row r="615" spans="1:2" ht="15.75" customHeight="1" x14ac:dyDescent="0.2">
      <c r="A615" s="1"/>
      <c r="B615" s="1"/>
    </row>
    <row r="616" spans="1:2" ht="15.75" customHeight="1" x14ac:dyDescent="0.2">
      <c r="A616" s="1"/>
      <c r="B616" s="1"/>
    </row>
    <row r="617" spans="1:2" ht="15.75" customHeight="1" x14ac:dyDescent="0.2">
      <c r="A617" s="1"/>
      <c r="B617" s="1"/>
    </row>
    <row r="618" spans="1:2" ht="15.75" customHeight="1" x14ac:dyDescent="0.2">
      <c r="A618" s="1"/>
      <c r="B618" s="1"/>
    </row>
    <row r="619" spans="1:2" ht="15.75" customHeight="1" x14ac:dyDescent="0.2">
      <c r="A619" s="1"/>
      <c r="B619" s="1"/>
    </row>
    <row r="620" spans="1:2" ht="15.75" customHeight="1" x14ac:dyDescent="0.2">
      <c r="A620" s="1"/>
      <c r="B620" s="1"/>
    </row>
    <row r="621" spans="1:2" ht="15.75" customHeight="1" x14ac:dyDescent="0.2">
      <c r="A621" s="1"/>
      <c r="B621" s="1"/>
    </row>
    <row r="622" spans="1:2" ht="15.75" customHeight="1" x14ac:dyDescent="0.2">
      <c r="A622" s="1"/>
      <c r="B622" s="1"/>
    </row>
    <row r="623" spans="1:2" ht="15.75" customHeight="1" x14ac:dyDescent="0.2">
      <c r="A623" s="1"/>
      <c r="B623" s="1"/>
    </row>
    <row r="624" spans="1:2" ht="15.75" customHeight="1" x14ac:dyDescent="0.2">
      <c r="A624" s="1"/>
      <c r="B624" s="1"/>
    </row>
    <row r="625" spans="1:2" ht="15.75" customHeight="1" x14ac:dyDescent="0.2">
      <c r="A625" s="1"/>
      <c r="B625" s="1"/>
    </row>
    <row r="626" spans="1:2" ht="15.75" customHeight="1" x14ac:dyDescent="0.2">
      <c r="A626" s="1"/>
      <c r="B626" s="1"/>
    </row>
    <row r="627" spans="1:2" ht="15.75" customHeight="1" x14ac:dyDescent="0.2">
      <c r="A627" s="1"/>
      <c r="B627" s="1"/>
    </row>
    <row r="628" spans="1:2" ht="15.75" customHeight="1" x14ac:dyDescent="0.2">
      <c r="A628" s="1"/>
      <c r="B628" s="1"/>
    </row>
    <row r="629" spans="1:2" ht="15.75" customHeight="1" x14ac:dyDescent="0.2">
      <c r="A629" s="1"/>
      <c r="B629" s="1"/>
    </row>
    <row r="630" spans="1:2" ht="15.75" customHeight="1" x14ac:dyDescent="0.2">
      <c r="A630" s="1"/>
      <c r="B630" s="1"/>
    </row>
    <row r="631" spans="1:2" ht="15.75" customHeight="1" x14ac:dyDescent="0.2">
      <c r="A631" s="1"/>
      <c r="B631" s="1"/>
    </row>
    <row r="632" spans="1:2" ht="15.75" customHeight="1" x14ac:dyDescent="0.2">
      <c r="A632" s="1"/>
      <c r="B632" s="1"/>
    </row>
    <row r="633" spans="1:2" ht="15.75" customHeight="1" x14ac:dyDescent="0.2">
      <c r="A633" s="1"/>
      <c r="B633" s="1"/>
    </row>
    <row r="634" spans="1:2" ht="15.75" customHeight="1" x14ac:dyDescent="0.2">
      <c r="A634" s="1"/>
      <c r="B634" s="1"/>
    </row>
    <row r="635" spans="1:2" ht="15.75" customHeight="1" x14ac:dyDescent="0.2">
      <c r="A635" s="1"/>
      <c r="B635" s="1"/>
    </row>
    <row r="636" spans="1:2" ht="15.75" customHeight="1" x14ac:dyDescent="0.2">
      <c r="A636" s="1"/>
      <c r="B636" s="1"/>
    </row>
    <row r="637" spans="1:2" ht="15.75" customHeight="1" x14ac:dyDescent="0.2">
      <c r="A637" s="1"/>
      <c r="B637" s="1"/>
    </row>
    <row r="638" spans="1:2" ht="15.75" customHeight="1" x14ac:dyDescent="0.2">
      <c r="A638" s="1"/>
      <c r="B638" s="1"/>
    </row>
    <row r="639" spans="1:2" ht="15.75" customHeight="1" x14ac:dyDescent="0.2">
      <c r="A639" s="1"/>
      <c r="B639" s="1"/>
    </row>
    <row r="640" spans="1:2" ht="15.75" customHeight="1" x14ac:dyDescent="0.2">
      <c r="A640" s="1"/>
      <c r="B640" s="1"/>
    </row>
    <row r="641" spans="1:2" ht="15.75" customHeight="1" x14ac:dyDescent="0.2">
      <c r="A641" s="1"/>
      <c r="B641" s="1"/>
    </row>
    <row r="642" spans="1:2" ht="15.75" customHeight="1" x14ac:dyDescent="0.2">
      <c r="A642" s="1"/>
      <c r="B642" s="1"/>
    </row>
    <row r="643" spans="1:2" ht="15.75" customHeight="1" x14ac:dyDescent="0.2">
      <c r="A643" s="1"/>
      <c r="B643" s="1"/>
    </row>
    <row r="644" spans="1:2" ht="15.75" customHeight="1" x14ac:dyDescent="0.2">
      <c r="A644" s="1"/>
      <c r="B644" s="1"/>
    </row>
    <row r="645" spans="1:2" ht="15.75" customHeight="1" x14ac:dyDescent="0.2">
      <c r="A645" s="1"/>
      <c r="B645" s="1"/>
    </row>
    <row r="646" spans="1:2" ht="15.75" customHeight="1" x14ac:dyDescent="0.2">
      <c r="A646" s="1"/>
      <c r="B646" s="1"/>
    </row>
    <row r="647" spans="1:2" ht="15.75" customHeight="1" x14ac:dyDescent="0.2">
      <c r="A647" s="1"/>
      <c r="B647" s="1"/>
    </row>
    <row r="648" spans="1:2" ht="15.75" customHeight="1" x14ac:dyDescent="0.2">
      <c r="A648" s="1"/>
      <c r="B648" s="1"/>
    </row>
    <row r="649" spans="1:2" ht="15.75" customHeight="1" x14ac:dyDescent="0.2">
      <c r="A649" s="1"/>
      <c r="B649" s="1"/>
    </row>
    <row r="650" spans="1:2" ht="15.75" customHeight="1" x14ac:dyDescent="0.2">
      <c r="A650" s="1"/>
      <c r="B650" s="1"/>
    </row>
    <row r="651" spans="1:2" ht="15.75" customHeight="1" x14ac:dyDescent="0.2">
      <c r="A651" s="1"/>
      <c r="B651" s="1"/>
    </row>
    <row r="652" spans="1:2" ht="15.75" customHeight="1" x14ac:dyDescent="0.2">
      <c r="A652" s="1"/>
      <c r="B652" s="1"/>
    </row>
    <row r="653" spans="1:2" ht="15.75" customHeight="1" x14ac:dyDescent="0.2">
      <c r="A653" s="1"/>
      <c r="B653" s="1"/>
    </row>
    <row r="654" spans="1:2" ht="15.75" customHeight="1" x14ac:dyDescent="0.2">
      <c r="A654" s="1"/>
      <c r="B654" s="1"/>
    </row>
    <row r="655" spans="1:2" ht="15.75" customHeight="1" x14ac:dyDescent="0.2">
      <c r="A655" s="1"/>
      <c r="B655" s="1"/>
    </row>
    <row r="656" spans="1:2" ht="15.75" customHeight="1" x14ac:dyDescent="0.2">
      <c r="A656" s="1"/>
      <c r="B656" s="1"/>
    </row>
    <row r="657" spans="1:2" ht="15.75" customHeight="1" x14ac:dyDescent="0.2">
      <c r="A657" s="1"/>
      <c r="B657" s="1"/>
    </row>
    <row r="658" spans="1:2" ht="15.75" customHeight="1" x14ac:dyDescent="0.2">
      <c r="A658" s="1"/>
      <c r="B658" s="1"/>
    </row>
    <row r="659" spans="1:2" ht="15.75" customHeight="1" x14ac:dyDescent="0.2">
      <c r="A659" s="1"/>
      <c r="B659" s="1"/>
    </row>
    <row r="660" spans="1:2" ht="15.75" customHeight="1" x14ac:dyDescent="0.2">
      <c r="A660" s="1"/>
      <c r="B660" s="1"/>
    </row>
    <row r="661" spans="1:2" ht="15.75" customHeight="1" x14ac:dyDescent="0.2">
      <c r="A661" s="1"/>
      <c r="B661" s="1"/>
    </row>
    <row r="662" spans="1:2" ht="15.75" customHeight="1" x14ac:dyDescent="0.2">
      <c r="A662" s="1"/>
      <c r="B662" s="1"/>
    </row>
    <row r="663" spans="1:2" ht="15.75" customHeight="1" x14ac:dyDescent="0.2">
      <c r="A663" s="1"/>
      <c r="B663" s="1"/>
    </row>
    <row r="664" spans="1:2" ht="15.75" customHeight="1" x14ac:dyDescent="0.2">
      <c r="A664" s="1"/>
      <c r="B664" s="1"/>
    </row>
    <row r="665" spans="1:2" ht="15.75" customHeight="1" x14ac:dyDescent="0.2">
      <c r="A665" s="1"/>
      <c r="B665" s="1"/>
    </row>
    <row r="666" spans="1:2" ht="15.75" customHeight="1" x14ac:dyDescent="0.2">
      <c r="A666" s="1"/>
      <c r="B666" s="1"/>
    </row>
    <row r="667" spans="1:2" ht="15.75" customHeight="1" x14ac:dyDescent="0.2">
      <c r="A667" s="1"/>
      <c r="B667" s="1"/>
    </row>
    <row r="668" spans="1:2" ht="15.75" customHeight="1" x14ac:dyDescent="0.2">
      <c r="A668" s="1"/>
      <c r="B668" s="1"/>
    </row>
    <row r="669" spans="1:2" ht="15.75" customHeight="1" x14ac:dyDescent="0.2">
      <c r="A669" s="1"/>
      <c r="B669" s="1"/>
    </row>
    <row r="670" spans="1:2" ht="15.75" customHeight="1" x14ac:dyDescent="0.2">
      <c r="A670" s="1"/>
      <c r="B670" s="1"/>
    </row>
    <row r="671" spans="1:2" ht="15.75" customHeight="1" x14ac:dyDescent="0.2">
      <c r="A671" s="1"/>
      <c r="B671" s="1"/>
    </row>
    <row r="672" spans="1:2" ht="15.75" customHeight="1" x14ac:dyDescent="0.2">
      <c r="A672" s="1"/>
      <c r="B672" s="1"/>
    </row>
    <row r="673" spans="1:2" ht="15.75" customHeight="1" x14ac:dyDescent="0.2">
      <c r="A673" s="1"/>
      <c r="B673" s="1"/>
    </row>
    <row r="674" spans="1:2" ht="15.75" customHeight="1" x14ac:dyDescent="0.2">
      <c r="A674" s="1"/>
      <c r="B674" s="1"/>
    </row>
    <row r="675" spans="1:2" ht="15.75" customHeight="1" x14ac:dyDescent="0.2">
      <c r="A675" s="1"/>
      <c r="B675" s="1"/>
    </row>
    <row r="676" spans="1:2" ht="15.75" customHeight="1" x14ac:dyDescent="0.2">
      <c r="A676" s="1"/>
      <c r="B676" s="1"/>
    </row>
    <row r="677" spans="1:2" ht="15.75" customHeight="1" x14ac:dyDescent="0.2">
      <c r="A677" s="1"/>
      <c r="B677" s="1"/>
    </row>
    <row r="678" spans="1:2" ht="15.75" customHeight="1" x14ac:dyDescent="0.2">
      <c r="A678" s="1"/>
      <c r="B678" s="1"/>
    </row>
    <row r="679" spans="1:2" ht="15.75" customHeight="1" x14ac:dyDescent="0.2">
      <c r="A679" s="1"/>
      <c r="B679" s="1"/>
    </row>
    <row r="680" spans="1:2" ht="15.75" customHeight="1" x14ac:dyDescent="0.2">
      <c r="A680" s="1"/>
      <c r="B680" s="1"/>
    </row>
    <row r="681" spans="1:2" ht="15.75" customHeight="1" x14ac:dyDescent="0.2">
      <c r="A681" s="1"/>
      <c r="B681" s="1"/>
    </row>
    <row r="682" spans="1:2" ht="15.75" customHeight="1" x14ac:dyDescent="0.2">
      <c r="A682" s="1"/>
      <c r="B682" s="1"/>
    </row>
    <row r="683" spans="1:2" ht="15.75" customHeight="1" x14ac:dyDescent="0.2">
      <c r="A683" s="1"/>
      <c r="B683" s="1"/>
    </row>
    <row r="684" spans="1:2" ht="15.75" customHeight="1" x14ac:dyDescent="0.2">
      <c r="A684" s="1"/>
      <c r="B684" s="1"/>
    </row>
    <row r="685" spans="1:2" ht="15.75" customHeight="1" x14ac:dyDescent="0.2">
      <c r="A685" s="1"/>
      <c r="B685" s="1"/>
    </row>
    <row r="686" spans="1:2" ht="15.75" customHeight="1" x14ac:dyDescent="0.2">
      <c r="A686" s="1"/>
      <c r="B686" s="1"/>
    </row>
    <row r="687" spans="1:2" ht="15.75" customHeight="1" x14ac:dyDescent="0.2">
      <c r="A687" s="1"/>
      <c r="B687" s="1"/>
    </row>
    <row r="688" spans="1:2" ht="15.75" customHeight="1" x14ac:dyDescent="0.2">
      <c r="A688" s="1"/>
      <c r="B688" s="1"/>
    </row>
    <row r="689" spans="1:2" ht="15.75" customHeight="1" x14ac:dyDescent="0.2">
      <c r="A689" s="1"/>
      <c r="B689" s="1"/>
    </row>
    <row r="690" spans="1:2" ht="15.75" customHeight="1" x14ac:dyDescent="0.2">
      <c r="A690" s="1"/>
      <c r="B690" s="1"/>
    </row>
    <row r="691" spans="1:2" ht="15.75" customHeight="1" x14ac:dyDescent="0.2">
      <c r="A691" s="1"/>
      <c r="B691" s="1"/>
    </row>
    <row r="692" spans="1:2" ht="15.75" customHeight="1" x14ac:dyDescent="0.2">
      <c r="A692" s="1"/>
      <c r="B692" s="1"/>
    </row>
    <row r="693" spans="1:2" ht="15.75" customHeight="1" x14ac:dyDescent="0.2">
      <c r="A693" s="1"/>
      <c r="B693" s="1"/>
    </row>
    <row r="694" spans="1:2" ht="15.75" customHeight="1" x14ac:dyDescent="0.2">
      <c r="A694" s="1"/>
      <c r="B694" s="1"/>
    </row>
    <row r="695" spans="1:2" ht="15.75" customHeight="1" x14ac:dyDescent="0.2">
      <c r="A695" s="1"/>
      <c r="B695" s="1"/>
    </row>
    <row r="696" spans="1:2" ht="15.75" customHeight="1" x14ac:dyDescent="0.2">
      <c r="A696" s="1"/>
      <c r="B696" s="1"/>
    </row>
    <row r="697" spans="1:2" ht="15.75" customHeight="1" x14ac:dyDescent="0.2">
      <c r="A697" s="1"/>
      <c r="B697" s="1"/>
    </row>
    <row r="698" spans="1:2" ht="15.75" customHeight="1" x14ac:dyDescent="0.2">
      <c r="A698" s="1"/>
      <c r="B698" s="1"/>
    </row>
    <row r="699" spans="1:2" ht="15.75" customHeight="1" x14ac:dyDescent="0.2">
      <c r="A699" s="1"/>
      <c r="B699" s="1"/>
    </row>
    <row r="700" spans="1:2" ht="15.75" customHeight="1" x14ac:dyDescent="0.2">
      <c r="A700" s="1"/>
      <c r="B700" s="1"/>
    </row>
    <row r="701" spans="1:2" ht="15.75" customHeight="1" x14ac:dyDescent="0.2">
      <c r="A701" s="1"/>
      <c r="B701" s="1"/>
    </row>
    <row r="702" spans="1:2" ht="15.75" customHeight="1" x14ac:dyDescent="0.2">
      <c r="A702" s="1"/>
      <c r="B702" s="1"/>
    </row>
    <row r="703" spans="1:2" ht="15.75" customHeight="1" x14ac:dyDescent="0.2">
      <c r="A703" s="1"/>
      <c r="B703" s="1"/>
    </row>
    <row r="704" spans="1:2" ht="15.75" customHeight="1" x14ac:dyDescent="0.2">
      <c r="A704" s="1"/>
      <c r="B704" s="1"/>
    </row>
    <row r="705" spans="1:2" ht="15.75" customHeight="1" x14ac:dyDescent="0.2">
      <c r="A705" s="1"/>
      <c r="B705" s="1"/>
    </row>
    <row r="706" spans="1:2" ht="15.75" customHeight="1" x14ac:dyDescent="0.2">
      <c r="A706" s="1"/>
      <c r="B706" s="1"/>
    </row>
    <row r="707" spans="1:2" ht="15.75" customHeight="1" x14ac:dyDescent="0.2">
      <c r="A707" s="1"/>
      <c r="B707" s="1"/>
    </row>
    <row r="708" spans="1:2" ht="15.75" customHeight="1" x14ac:dyDescent="0.2">
      <c r="A708" s="1"/>
      <c r="B708" s="1"/>
    </row>
    <row r="709" spans="1:2" ht="15.75" customHeight="1" x14ac:dyDescent="0.2">
      <c r="A709" s="1"/>
      <c r="B709" s="1"/>
    </row>
    <row r="710" spans="1:2" ht="15.75" customHeight="1" x14ac:dyDescent="0.2">
      <c r="A710" s="1"/>
      <c r="B710" s="1"/>
    </row>
    <row r="711" spans="1:2" ht="15.75" customHeight="1" x14ac:dyDescent="0.2">
      <c r="A711" s="1"/>
      <c r="B711" s="1"/>
    </row>
    <row r="712" spans="1:2" ht="15.75" customHeight="1" x14ac:dyDescent="0.2">
      <c r="A712" s="1"/>
      <c r="B712" s="1"/>
    </row>
    <row r="713" spans="1:2" ht="15.75" customHeight="1" x14ac:dyDescent="0.2">
      <c r="A713" s="1"/>
      <c r="B713" s="1"/>
    </row>
    <row r="714" spans="1:2" ht="15.75" customHeight="1" x14ac:dyDescent="0.2">
      <c r="A714" s="1"/>
      <c r="B714" s="1"/>
    </row>
    <row r="715" spans="1:2" ht="15.75" customHeight="1" x14ac:dyDescent="0.2">
      <c r="A715" s="1"/>
      <c r="B715" s="1"/>
    </row>
    <row r="716" spans="1:2" ht="15.75" customHeight="1" x14ac:dyDescent="0.2">
      <c r="A716" s="1"/>
      <c r="B716" s="1"/>
    </row>
    <row r="717" spans="1:2" ht="15.75" customHeight="1" x14ac:dyDescent="0.2">
      <c r="A717" s="1"/>
      <c r="B717" s="1"/>
    </row>
    <row r="718" spans="1:2" ht="15.75" customHeight="1" x14ac:dyDescent="0.2">
      <c r="A718" s="1"/>
      <c r="B718" s="1"/>
    </row>
    <row r="719" spans="1:2" ht="15.75" customHeight="1" x14ac:dyDescent="0.2">
      <c r="A719" s="1"/>
      <c r="B719" s="1"/>
    </row>
    <row r="720" spans="1:2" ht="15.75" customHeight="1" x14ac:dyDescent="0.2">
      <c r="A720" s="1"/>
      <c r="B720" s="1"/>
    </row>
    <row r="721" spans="1:2" ht="15.75" customHeight="1" x14ac:dyDescent="0.2">
      <c r="A721" s="1"/>
      <c r="B721" s="1"/>
    </row>
    <row r="722" spans="1:2" ht="15.75" customHeight="1" x14ac:dyDescent="0.2">
      <c r="A722" s="1"/>
      <c r="B722" s="1"/>
    </row>
    <row r="723" spans="1:2" ht="15.75" customHeight="1" x14ac:dyDescent="0.2">
      <c r="A723" s="1"/>
      <c r="B723" s="1"/>
    </row>
    <row r="724" spans="1:2" ht="15.75" customHeight="1" x14ac:dyDescent="0.2">
      <c r="A724" s="1"/>
      <c r="B724" s="1"/>
    </row>
    <row r="725" spans="1:2" ht="15.75" customHeight="1" x14ac:dyDescent="0.2">
      <c r="A725" s="1"/>
      <c r="B725" s="1"/>
    </row>
    <row r="726" spans="1:2" ht="15.75" customHeight="1" x14ac:dyDescent="0.2">
      <c r="A726" s="1"/>
      <c r="B726" s="1"/>
    </row>
    <row r="727" spans="1:2" ht="15.75" customHeight="1" x14ac:dyDescent="0.2">
      <c r="A727" s="1"/>
      <c r="B727" s="1"/>
    </row>
    <row r="728" spans="1:2" ht="15.75" customHeight="1" x14ac:dyDescent="0.2">
      <c r="A728" s="1"/>
      <c r="B728" s="1"/>
    </row>
    <row r="729" spans="1:2" ht="15.75" customHeight="1" x14ac:dyDescent="0.2">
      <c r="A729" s="1"/>
      <c r="B729" s="1"/>
    </row>
    <row r="730" spans="1:2" ht="15.75" customHeight="1" x14ac:dyDescent="0.2">
      <c r="A730" s="1"/>
      <c r="B730" s="1"/>
    </row>
    <row r="731" spans="1:2" ht="15.75" customHeight="1" x14ac:dyDescent="0.2">
      <c r="A731" s="1"/>
      <c r="B731" s="1"/>
    </row>
    <row r="732" spans="1:2" ht="15.75" customHeight="1" x14ac:dyDescent="0.2">
      <c r="A732" s="1"/>
      <c r="B732" s="1"/>
    </row>
    <row r="733" spans="1:2" ht="15.75" customHeight="1" x14ac:dyDescent="0.2">
      <c r="A733" s="1"/>
      <c r="B733" s="1"/>
    </row>
    <row r="734" spans="1:2" ht="15.75" customHeight="1" x14ac:dyDescent="0.2">
      <c r="A734" s="1"/>
      <c r="B734" s="1"/>
    </row>
    <row r="735" spans="1:2" ht="15.75" customHeight="1" x14ac:dyDescent="0.2">
      <c r="A735" s="1"/>
      <c r="B735" s="1"/>
    </row>
    <row r="736" spans="1:2" ht="15.75" customHeight="1" x14ac:dyDescent="0.2">
      <c r="A736" s="1"/>
      <c r="B736" s="1"/>
    </row>
    <row r="737" spans="1:2" ht="15.75" customHeight="1" x14ac:dyDescent="0.2">
      <c r="A737" s="1"/>
      <c r="B737" s="1"/>
    </row>
    <row r="738" spans="1:2" ht="15.75" customHeight="1" x14ac:dyDescent="0.2">
      <c r="A738" s="1"/>
      <c r="B738" s="1"/>
    </row>
    <row r="739" spans="1:2" ht="15.75" customHeight="1" x14ac:dyDescent="0.2">
      <c r="A739" s="1"/>
      <c r="B739" s="1"/>
    </row>
    <row r="740" spans="1:2" ht="15.75" customHeight="1" x14ac:dyDescent="0.2">
      <c r="A740" s="1"/>
      <c r="B740" s="1"/>
    </row>
    <row r="741" spans="1:2" ht="15.75" customHeight="1" x14ac:dyDescent="0.2">
      <c r="A741" s="1"/>
      <c r="B741" s="1"/>
    </row>
    <row r="742" spans="1:2" ht="15.75" customHeight="1" x14ac:dyDescent="0.2">
      <c r="A742" s="1"/>
      <c r="B742" s="1"/>
    </row>
    <row r="743" spans="1:2" ht="15.75" customHeight="1" x14ac:dyDescent="0.2">
      <c r="A743" s="1"/>
      <c r="B743" s="1"/>
    </row>
    <row r="744" spans="1:2" ht="15.75" customHeight="1" x14ac:dyDescent="0.2">
      <c r="A744" s="1"/>
      <c r="B744" s="1"/>
    </row>
    <row r="745" spans="1:2" ht="15.75" customHeight="1" x14ac:dyDescent="0.2">
      <c r="A745" s="1"/>
      <c r="B745" s="1"/>
    </row>
    <row r="746" spans="1:2" ht="15.75" customHeight="1" x14ac:dyDescent="0.2">
      <c r="A746" s="1"/>
      <c r="B746" s="1"/>
    </row>
    <row r="747" spans="1:2" ht="15.75" customHeight="1" x14ac:dyDescent="0.2">
      <c r="A747" s="1"/>
      <c r="B747" s="1"/>
    </row>
    <row r="748" spans="1:2" ht="15.75" customHeight="1" x14ac:dyDescent="0.2">
      <c r="A748" s="1"/>
      <c r="B748" s="1"/>
    </row>
    <row r="749" spans="1:2" ht="15.75" customHeight="1" x14ac:dyDescent="0.2">
      <c r="A749" s="1"/>
      <c r="B749" s="1"/>
    </row>
    <row r="750" spans="1:2" ht="15.75" customHeight="1" x14ac:dyDescent="0.2">
      <c r="A750" s="1"/>
      <c r="B750" s="1"/>
    </row>
    <row r="751" spans="1:2" ht="15.75" customHeight="1" x14ac:dyDescent="0.2">
      <c r="A751" s="1"/>
      <c r="B751" s="1"/>
    </row>
    <row r="752" spans="1:2" ht="15.75" customHeight="1" x14ac:dyDescent="0.2">
      <c r="A752" s="1"/>
      <c r="B752" s="1"/>
    </row>
    <row r="753" spans="1:2" ht="15.75" customHeight="1" x14ac:dyDescent="0.2">
      <c r="A753" s="1"/>
      <c r="B753" s="1"/>
    </row>
    <row r="754" spans="1:2" ht="15.75" customHeight="1" x14ac:dyDescent="0.2">
      <c r="A754" s="1"/>
      <c r="B754" s="1"/>
    </row>
    <row r="755" spans="1:2" ht="15.75" customHeight="1" x14ac:dyDescent="0.2">
      <c r="A755" s="1"/>
      <c r="B755" s="1"/>
    </row>
    <row r="756" spans="1:2" ht="15.75" customHeight="1" x14ac:dyDescent="0.2">
      <c r="A756" s="1"/>
      <c r="B756" s="1"/>
    </row>
    <row r="757" spans="1:2" ht="15.75" customHeight="1" x14ac:dyDescent="0.2">
      <c r="A757" s="1"/>
      <c r="B757" s="1"/>
    </row>
    <row r="758" spans="1:2" ht="15.75" customHeight="1" x14ac:dyDescent="0.2">
      <c r="A758" s="1"/>
      <c r="B758" s="1"/>
    </row>
    <row r="759" spans="1:2" ht="15.75" customHeight="1" x14ac:dyDescent="0.2">
      <c r="A759" s="1"/>
      <c r="B759" s="1"/>
    </row>
    <row r="760" spans="1:2" ht="15.75" customHeight="1" x14ac:dyDescent="0.2">
      <c r="A760" s="1"/>
      <c r="B760" s="1"/>
    </row>
    <row r="761" spans="1:2" ht="15.75" customHeight="1" x14ac:dyDescent="0.2">
      <c r="A761" s="1"/>
      <c r="B761" s="1"/>
    </row>
    <row r="762" spans="1:2" ht="15.75" customHeight="1" x14ac:dyDescent="0.2">
      <c r="A762" s="1"/>
      <c r="B762" s="1"/>
    </row>
    <row r="763" spans="1:2" ht="15.75" customHeight="1" x14ac:dyDescent="0.2">
      <c r="A763" s="1"/>
      <c r="B763" s="1"/>
    </row>
    <row r="764" spans="1:2" ht="15.75" customHeight="1" x14ac:dyDescent="0.2">
      <c r="A764" s="1"/>
      <c r="B764" s="1"/>
    </row>
    <row r="765" spans="1:2" ht="15.75" customHeight="1" x14ac:dyDescent="0.2">
      <c r="A765" s="1"/>
      <c r="B765" s="1"/>
    </row>
    <row r="766" spans="1:2" ht="15.75" customHeight="1" x14ac:dyDescent="0.2">
      <c r="A766" s="1"/>
      <c r="B766" s="1"/>
    </row>
    <row r="767" spans="1:2" ht="15.75" customHeight="1" x14ac:dyDescent="0.2">
      <c r="A767" s="1"/>
      <c r="B767" s="1"/>
    </row>
    <row r="768" spans="1:2" ht="15.75" customHeight="1" x14ac:dyDescent="0.2">
      <c r="A768" s="1"/>
      <c r="B768" s="1"/>
    </row>
    <row r="769" spans="1:2" ht="15.75" customHeight="1" x14ac:dyDescent="0.2">
      <c r="A769" s="1"/>
      <c r="B769" s="1"/>
    </row>
    <row r="770" spans="1:2" ht="15.75" customHeight="1" x14ac:dyDescent="0.2">
      <c r="A770" s="1"/>
      <c r="B770" s="1"/>
    </row>
    <row r="771" spans="1:2" ht="15.75" customHeight="1" x14ac:dyDescent="0.2">
      <c r="A771" s="1"/>
      <c r="B771" s="1"/>
    </row>
    <row r="772" spans="1:2" ht="15.75" customHeight="1" x14ac:dyDescent="0.2">
      <c r="A772" s="1"/>
      <c r="B772" s="1"/>
    </row>
    <row r="773" spans="1:2" ht="15.75" customHeight="1" x14ac:dyDescent="0.2">
      <c r="A773" s="1"/>
      <c r="B773" s="1"/>
    </row>
    <row r="774" spans="1:2" ht="15.75" customHeight="1" x14ac:dyDescent="0.2">
      <c r="A774" s="1"/>
      <c r="B774" s="1"/>
    </row>
    <row r="775" spans="1:2" ht="15.75" customHeight="1" x14ac:dyDescent="0.2">
      <c r="A775" s="1"/>
      <c r="B775" s="1"/>
    </row>
    <row r="776" spans="1:2" ht="15.75" customHeight="1" x14ac:dyDescent="0.2">
      <c r="A776" s="1"/>
      <c r="B776" s="1"/>
    </row>
    <row r="777" spans="1:2" ht="15.75" customHeight="1" x14ac:dyDescent="0.2">
      <c r="A777" s="1"/>
      <c r="B777" s="1"/>
    </row>
    <row r="778" spans="1:2" ht="15.75" customHeight="1" x14ac:dyDescent="0.2">
      <c r="A778" s="1"/>
      <c r="B778" s="1"/>
    </row>
    <row r="779" spans="1:2" ht="15.75" customHeight="1" x14ac:dyDescent="0.2">
      <c r="A779" s="1"/>
      <c r="B779" s="1"/>
    </row>
    <row r="780" spans="1:2" ht="15.75" customHeight="1" x14ac:dyDescent="0.2">
      <c r="A780" s="1"/>
      <c r="B780" s="1"/>
    </row>
    <row r="781" spans="1:2" ht="15.75" customHeight="1" x14ac:dyDescent="0.2">
      <c r="A781" s="1"/>
      <c r="B781" s="1"/>
    </row>
    <row r="782" spans="1:2" ht="15.75" customHeight="1" x14ac:dyDescent="0.2">
      <c r="A782" s="1"/>
      <c r="B782" s="1"/>
    </row>
    <row r="783" spans="1:2" ht="15.75" customHeight="1" x14ac:dyDescent="0.2">
      <c r="A783" s="1"/>
      <c r="B783" s="1"/>
    </row>
    <row r="784" spans="1:2" ht="15.75" customHeight="1" x14ac:dyDescent="0.2">
      <c r="A784" s="1"/>
      <c r="B784" s="1"/>
    </row>
    <row r="785" spans="1:2" ht="15.75" customHeight="1" x14ac:dyDescent="0.2">
      <c r="A785" s="1"/>
      <c r="B785" s="1"/>
    </row>
    <row r="786" spans="1:2" ht="15.75" customHeight="1" x14ac:dyDescent="0.2">
      <c r="A786" s="1"/>
      <c r="B786" s="1"/>
    </row>
    <row r="787" spans="1:2" ht="15.75" customHeight="1" x14ac:dyDescent="0.2">
      <c r="A787" s="1"/>
      <c r="B787" s="1"/>
    </row>
    <row r="788" spans="1:2" ht="15.75" customHeight="1" x14ac:dyDescent="0.2">
      <c r="A788" s="1"/>
      <c r="B788" s="1"/>
    </row>
    <row r="789" spans="1:2" ht="15.75" customHeight="1" x14ac:dyDescent="0.2">
      <c r="A789" s="1"/>
      <c r="B789" s="1"/>
    </row>
    <row r="790" spans="1:2" ht="15.75" customHeight="1" x14ac:dyDescent="0.2">
      <c r="A790" s="1"/>
      <c r="B790" s="1"/>
    </row>
    <row r="791" spans="1:2" ht="15.75" customHeight="1" x14ac:dyDescent="0.2">
      <c r="A791" s="1"/>
      <c r="B791" s="1"/>
    </row>
    <row r="792" spans="1:2" ht="15.75" customHeight="1" x14ac:dyDescent="0.2">
      <c r="A792" s="1"/>
      <c r="B792" s="1"/>
    </row>
    <row r="793" spans="1:2" ht="15.75" customHeight="1" x14ac:dyDescent="0.2">
      <c r="A793" s="1"/>
      <c r="B793" s="1"/>
    </row>
    <row r="794" spans="1:2" ht="15.75" customHeight="1" x14ac:dyDescent="0.2">
      <c r="A794" s="1"/>
      <c r="B794" s="1"/>
    </row>
    <row r="795" spans="1:2" ht="15.75" customHeight="1" x14ac:dyDescent="0.2">
      <c r="A795" s="1"/>
      <c r="B795" s="1"/>
    </row>
    <row r="796" spans="1:2" ht="15.75" customHeight="1" x14ac:dyDescent="0.2">
      <c r="A796" s="1"/>
      <c r="B796" s="1"/>
    </row>
    <row r="797" spans="1:2" ht="15.75" customHeight="1" x14ac:dyDescent="0.2">
      <c r="A797" s="1"/>
      <c r="B797" s="1"/>
    </row>
    <row r="798" spans="1:2" ht="15.75" customHeight="1" x14ac:dyDescent="0.2">
      <c r="A798" s="1"/>
      <c r="B798" s="1"/>
    </row>
    <row r="799" spans="1:2" ht="15.75" customHeight="1" x14ac:dyDescent="0.2">
      <c r="A799" s="1"/>
      <c r="B799" s="1"/>
    </row>
    <row r="800" spans="1:2" ht="15.75" customHeight="1" x14ac:dyDescent="0.2">
      <c r="A800" s="1"/>
      <c r="B800" s="1"/>
    </row>
    <row r="801" spans="1:2" ht="15.75" customHeight="1" x14ac:dyDescent="0.2">
      <c r="A801" s="1"/>
      <c r="B801" s="1"/>
    </row>
    <row r="802" spans="1:2" ht="15.75" customHeight="1" x14ac:dyDescent="0.2">
      <c r="A802" s="1"/>
      <c r="B802" s="1"/>
    </row>
    <row r="803" spans="1:2" ht="15.75" customHeight="1" x14ac:dyDescent="0.2">
      <c r="A803" s="1"/>
      <c r="B803" s="1"/>
    </row>
    <row r="804" spans="1:2" ht="15.75" customHeight="1" x14ac:dyDescent="0.2">
      <c r="A804" s="1"/>
      <c r="B804" s="1"/>
    </row>
    <row r="805" spans="1:2" ht="15.75" customHeight="1" x14ac:dyDescent="0.2">
      <c r="A805" s="1"/>
      <c r="B805" s="1"/>
    </row>
    <row r="806" spans="1:2" ht="15.75" customHeight="1" x14ac:dyDescent="0.2">
      <c r="A806" s="1"/>
      <c r="B806" s="1"/>
    </row>
    <row r="807" spans="1:2" ht="15.75" customHeight="1" x14ac:dyDescent="0.2">
      <c r="A807" s="1"/>
      <c r="B807" s="1"/>
    </row>
    <row r="808" spans="1:2" ht="15.75" customHeight="1" x14ac:dyDescent="0.2">
      <c r="A808" s="1"/>
      <c r="B808" s="1"/>
    </row>
    <row r="809" spans="1:2" ht="15.75" customHeight="1" x14ac:dyDescent="0.2">
      <c r="A809" s="1"/>
      <c r="B809" s="1"/>
    </row>
    <row r="810" spans="1:2" ht="15.75" customHeight="1" x14ac:dyDescent="0.2">
      <c r="A810" s="1"/>
      <c r="B810" s="1"/>
    </row>
    <row r="811" spans="1:2" ht="15.75" customHeight="1" x14ac:dyDescent="0.2">
      <c r="A811" s="1"/>
      <c r="B811" s="1"/>
    </row>
    <row r="812" spans="1:2" ht="15.75" customHeight="1" x14ac:dyDescent="0.2">
      <c r="A812" s="1"/>
      <c r="B812" s="1"/>
    </row>
    <row r="813" spans="1:2" ht="15.75" customHeight="1" x14ac:dyDescent="0.2">
      <c r="A813" s="1"/>
      <c r="B813" s="1"/>
    </row>
    <row r="814" spans="1:2" ht="15.75" customHeight="1" x14ac:dyDescent="0.2">
      <c r="A814" s="1"/>
      <c r="B814" s="1"/>
    </row>
    <row r="815" spans="1:2" ht="15.75" customHeight="1" x14ac:dyDescent="0.2">
      <c r="A815" s="1"/>
      <c r="B815" s="1"/>
    </row>
    <row r="816" spans="1:2" ht="15.75" customHeight="1" x14ac:dyDescent="0.2">
      <c r="A816" s="1"/>
      <c r="B816" s="1"/>
    </row>
    <row r="817" spans="1:2" ht="15.75" customHeight="1" x14ac:dyDescent="0.2">
      <c r="A817" s="1"/>
      <c r="B817" s="1"/>
    </row>
    <row r="818" spans="1:2" ht="15.75" customHeight="1" x14ac:dyDescent="0.2">
      <c r="A818" s="1"/>
      <c r="B818" s="1"/>
    </row>
    <row r="819" spans="1:2" ht="15.75" customHeight="1" x14ac:dyDescent="0.2">
      <c r="A819" s="1"/>
      <c r="B819" s="1"/>
    </row>
    <row r="820" spans="1:2" ht="15.75" customHeight="1" x14ac:dyDescent="0.2">
      <c r="A820" s="1"/>
      <c r="B820" s="1"/>
    </row>
    <row r="821" spans="1:2" ht="15.75" customHeight="1" x14ac:dyDescent="0.2">
      <c r="A821" s="1"/>
      <c r="B821" s="1"/>
    </row>
    <row r="822" spans="1:2" ht="15.75" customHeight="1" x14ac:dyDescent="0.2">
      <c r="A822" s="1"/>
      <c r="B822" s="1"/>
    </row>
    <row r="823" spans="1:2" ht="15.75" customHeight="1" x14ac:dyDescent="0.2">
      <c r="A823" s="1"/>
      <c r="B823" s="1"/>
    </row>
    <row r="824" spans="1:2" ht="15.75" customHeight="1" x14ac:dyDescent="0.2">
      <c r="A824" s="1"/>
      <c r="B824" s="1"/>
    </row>
    <row r="825" spans="1:2" ht="15.75" customHeight="1" x14ac:dyDescent="0.2">
      <c r="A825" s="1"/>
      <c r="B825" s="1"/>
    </row>
    <row r="826" spans="1:2" ht="15.75" customHeight="1" x14ac:dyDescent="0.2">
      <c r="A826" s="1"/>
      <c r="B826" s="1"/>
    </row>
    <row r="827" spans="1:2" ht="15.75" customHeight="1" x14ac:dyDescent="0.2">
      <c r="A827" s="1"/>
      <c r="B827" s="1"/>
    </row>
    <row r="828" spans="1:2" ht="15.75" customHeight="1" x14ac:dyDescent="0.2">
      <c r="A828" s="1"/>
      <c r="B828" s="1"/>
    </row>
    <row r="829" spans="1:2" ht="15.75" customHeight="1" x14ac:dyDescent="0.2">
      <c r="A829" s="1"/>
      <c r="B829" s="1"/>
    </row>
    <row r="830" spans="1:2" ht="15.75" customHeight="1" x14ac:dyDescent="0.2">
      <c r="A830" s="1"/>
      <c r="B830" s="1"/>
    </row>
    <row r="831" spans="1:2" ht="15.75" customHeight="1" x14ac:dyDescent="0.2">
      <c r="A831" s="1"/>
      <c r="B831" s="1"/>
    </row>
    <row r="832" spans="1:2" ht="15.75" customHeight="1" x14ac:dyDescent="0.2">
      <c r="A832" s="1"/>
      <c r="B832" s="1"/>
    </row>
    <row r="833" spans="1:2" ht="15.75" customHeight="1" x14ac:dyDescent="0.2">
      <c r="A833" s="1"/>
      <c r="B833" s="1"/>
    </row>
    <row r="834" spans="1:2" ht="15.75" customHeight="1" x14ac:dyDescent="0.2">
      <c r="A834" s="1"/>
      <c r="B834" s="1"/>
    </row>
    <row r="835" spans="1:2" ht="15.75" customHeight="1" x14ac:dyDescent="0.2">
      <c r="A835" s="1"/>
      <c r="B835" s="1"/>
    </row>
    <row r="836" spans="1:2" ht="15.75" customHeight="1" x14ac:dyDescent="0.2">
      <c r="A836" s="1"/>
      <c r="B836" s="1"/>
    </row>
    <row r="837" spans="1:2" ht="15.75" customHeight="1" x14ac:dyDescent="0.2">
      <c r="A837" s="1"/>
      <c r="B837" s="1"/>
    </row>
    <row r="838" spans="1:2" ht="15.75" customHeight="1" x14ac:dyDescent="0.2">
      <c r="A838" s="1"/>
      <c r="B838" s="1"/>
    </row>
    <row r="839" spans="1:2" ht="15.75" customHeight="1" x14ac:dyDescent="0.2">
      <c r="A839" s="1"/>
      <c r="B839" s="1"/>
    </row>
    <row r="840" spans="1:2" ht="15.75" customHeight="1" x14ac:dyDescent="0.2">
      <c r="A840" s="1"/>
      <c r="B840" s="1"/>
    </row>
    <row r="841" spans="1:2" ht="15.75" customHeight="1" x14ac:dyDescent="0.2">
      <c r="A841" s="1"/>
      <c r="B841" s="1"/>
    </row>
    <row r="842" spans="1:2" ht="15.75" customHeight="1" x14ac:dyDescent="0.2">
      <c r="A842" s="1"/>
      <c r="B842" s="1"/>
    </row>
    <row r="843" spans="1:2" ht="15.75" customHeight="1" x14ac:dyDescent="0.2">
      <c r="A843" s="1"/>
      <c r="B843" s="1"/>
    </row>
    <row r="844" spans="1:2" ht="15.75" customHeight="1" x14ac:dyDescent="0.2">
      <c r="A844" s="1"/>
      <c r="B844" s="1"/>
    </row>
    <row r="845" spans="1:2" ht="15.75" customHeight="1" x14ac:dyDescent="0.2">
      <c r="A845" s="1"/>
      <c r="B845" s="1"/>
    </row>
    <row r="846" spans="1:2" ht="15.75" customHeight="1" x14ac:dyDescent="0.2">
      <c r="A846" s="1"/>
      <c r="B846" s="1"/>
    </row>
    <row r="847" spans="1:2" ht="15.75" customHeight="1" x14ac:dyDescent="0.2">
      <c r="A847" s="1"/>
      <c r="B847" s="1"/>
    </row>
    <row r="848" spans="1:2" ht="15.75" customHeight="1" x14ac:dyDescent="0.2">
      <c r="A848" s="1"/>
      <c r="B848" s="1"/>
    </row>
    <row r="849" spans="1:2" ht="15.75" customHeight="1" x14ac:dyDescent="0.2">
      <c r="A849" s="1"/>
      <c r="B849" s="1"/>
    </row>
    <row r="850" spans="1:2" ht="15.75" customHeight="1" x14ac:dyDescent="0.2">
      <c r="A850" s="1"/>
      <c r="B850" s="1"/>
    </row>
    <row r="851" spans="1:2" ht="15.75" customHeight="1" x14ac:dyDescent="0.2">
      <c r="A851" s="1"/>
      <c r="B851" s="1"/>
    </row>
    <row r="852" spans="1:2" ht="15.75" customHeight="1" x14ac:dyDescent="0.2">
      <c r="A852" s="1"/>
      <c r="B852" s="1"/>
    </row>
    <row r="853" spans="1:2" ht="15.75" customHeight="1" x14ac:dyDescent="0.2">
      <c r="A853" s="1"/>
      <c r="B853" s="1"/>
    </row>
    <row r="854" spans="1:2" ht="15.75" customHeight="1" x14ac:dyDescent="0.2">
      <c r="A854" s="1"/>
      <c r="B854" s="1"/>
    </row>
    <row r="855" spans="1:2" ht="15.75" customHeight="1" x14ac:dyDescent="0.2">
      <c r="A855" s="1"/>
      <c r="B855" s="1"/>
    </row>
    <row r="856" spans="1:2" ht="15.75" customHeight="1" x14ac:dyDescent="0.2">
      <c r="A856" s="1"/>
      <c r="B856" s="1"/>
    </row>
    <row r="857" spans="1:2" ht="15.75" customHeight="1" x14ac:dyDescent="0.2">
      <c r="A857" s="1"/>
      <c r="B857" s="1"/>
    </row>
    <row r="858" spans="1:2" ht="15.75" customHeight="1" x14ac:dyDescent="0.2">
      <c r="A858" s="1"/>
      <c r="B858" s="1"/>
    </row>
    <row r="859" spans="1:2" ht="15.75" customHeight="1" x14ac:dyDescent="0.2">
      <c r="A859" s="1"/>
      <c r="B859" s="1"/>
    </row>
    <row r="860" spans="1:2" ht="15.75" customHeight="1" x14ac:dyDescent="0.2">
      <c r="A860" s="1"/>
      <c r="B860" s="1"/>
    </row>
    <row r="861" spans="1:2" ht="15.75" customHeight="1" x14ac:dyDescent="0.2">
      <c r="A861" s="1"/>
      <c r="B861" s="1"/>
    </row>
    <row r="862" spans="1:2" ht="15.75" customHeight="1" x14ac:dyDescent="0.2">
      <c r="A862" s="1"/>
      <c r="B862" s="1"/>
    </row>
    <row r="863" spans="1:2" ht="15.75" customHeight="1" x14ac:dyDescent="0.2">
      <c r="A863" s="1"/>
      <c r="B863" s="1"/>
    </row>
    <row r="864" spans="1:2" ht="15.75" customHeight="1" x14ac:dyDescent="0.2">
      <c r="A864" s="1"/>
      <c r="B864" s="1"/>
    </row>
    <row r="865" spans="1:2" ht="15.75" customHeight="1" x14ac:dyDescent="0.2">
      <c r="A865" s="1"/>
      <c r="B865" s="1"/>
    </row>
    <row r="866" spans="1:2" ht="15.75" customHeight="1" x14ac:dyDescent="0.2">
      <c r="A866" s="1"/>
      <c r="B866" s="1"/>
    </row>
    <row r="867" spans="1:2" ht="15.75" customHeight="1" x14ac:dyDescent="0.2">
      <c r="A867" s="1"/>
      <c r="B867" s="1"/>
    </row>
    <row r="868" spans="1:2" ht="15.75" customHeight="1" x14ac:dyDescent="0.2">
      <c r="A868" s="1"/>
      <c r="B868" s="1"/>
    </row>
    <row r="869" spans="1:2" ht="15.75" customHeight="1" x14ac:dyDescent="0.2">
      <c r="A869" s="1"/>
      <c r="B869" s="1"/>
    </row>
    <row r="870" spans="1:2" ht="15.75" customHeight="1" x14ac:dyDescent="0.2">
      <c r="A870" s="1"/>
      <c r="B870" s="1"/>
    </row>
    <row r="871" spans="1:2" ht="15.75" customHeight="1" x14ac:dyDescent="0.2">
      <c r="A871" s="1"/>
      <c r="B871" s="1"/>
    </row>
    <row r="872" spans="1:2" ht="15.75" customHeight="1" x14ac:dyDescent="0.2">
      <c r="A872" s="1"/>
      <c r="B872" s="1"/>
    </row>
    <row r="873" spans="1:2" ht="15.75" customHeight="1" x14ac:dyDescent="0.2">
      <c r="A873" s="1"/>
      <c r="B873" s="1"/>
    </row>
    <row r="874" spans="1:2" ht="15.75" customHeight="1" x14ac:dyDescent="0.2">
      <c r="A874" s="1"/>
      <c r="B874" s="1"/>
    </row>
    <row r="875" spans="1:2" ht="15.75" customHeight="1" x14ac:dyDescent="0.2">
      <c r="A875" s="1"/>
      <c r="B875" s="1"/>
    </row>
    <row r="876" spans="1:2" ht="15.75" customHeight="1" x14ac:dyDescent="0.2">
      <c r="A876" s="1"/>
      <c r="B876" s="1"/>
    </row>
    <row r="877" spans="1:2" ht="15.75" customHeight="1" x14ac:dyDescent="0.2">
      <c r="A877" s="1"/>
      <c r="B877" s="1"/>
    </row>
    <row r="878" spans="1:2" ht="15.75" customHeight="1" x14ac:dyDescent="0.2">
      <c r="A878" s="1"/>
      <c r="B878" s="1"/>
    </row>
    <row r="879" spans="1:2" ht="15.75" customHeight="1" x14ac:dyDescent="0.2">
      <c r="A879" s="1"/>
      <c r="B879" s="1"/>
    </row>
    <row r="880" spans="1:2" ht="15.75" customHeight="1" x14ac:dyDescent="0.2">
      <c r="A880" s="1"/>
      <c r="B880" s="1"/>
    </row>
    <row r="881" spans="1:2" ht="15.75" customHeight="1" x14ac:dyDescent="0.2">
      <c r="A881" s="1"/>
      <c r="B881" s="1"/>
    </row>
    <row r="882" spans="1:2" ht="15.75" customHeight="1" x14ac:dyDescent="0.2">
      <c r="A882" s="1"/>
      <c r="B882" s="1"/>
    </row>
    <row r="883" spans="1:2" ht="15.75" customHeight="1" x14ac:dyDescent="0.2">
      <c r="A883" s="1"/>
      <c r="B883" s="1"/>
    </row>
    <row r="884" spans="1:2" ht="15.75" customHeight="1" x14ac:dyDescent="0.2">
      <c r="A884" s="1"/>
      <c r="B884" s="1"/>
    </row>
    <row r="885" spans="1:2" ht="15.75" customHeight="1" x14ac:dyDescent="0.2">
      <c r="A885" s="1"/>
      <c r="B885" s="1"/>
    </row>
    <row r="886" spans="1:2" ht="15.75" customHeight="1" x14ac:dyDescent="0.2">
      <c r="A886" s="1"/>
      <c r="B886" s="1"/>
    </row>
    <row r="887" spans="1:2" ht="15.75" customHeight="1" x14ac:dyDescent="0.2">
      <c r="A887" s="1"/>
      <c r="B887" s="1"/>
    </row>
    <row r="888" spans="1:2" ht="15.75" customHeight="1" x14ac:dyDescent="0.2">
      <c r="A888" s="1"/>
      <c r="B888" s="1"/>
    </row>
    <row r="889" spans="1:2" ht="15.75" customHeight="1" x14ac:dyDescent="0.2">
      <c r="A889" s="1"/>
      <c r="B889" s="1"/>
    </row>
    <row r="890" spans="1:2" ht="15.75" customHeight="1" x14ac:dyDescent="0.2">
      <c r="A890" s="1"/>
      <c r="B890" s="1"/>
    </row>
    <row r="891" spans="1:2" ht="15.75" customHeight="1" x14ac:dyDescent="0.2">
      <c r="A891" s="1"/>
      <c r="B891" s="1"/>
    </row>
    <row r="892" spans="1:2" ht="15.75" customHeight="1" x14ac:dyDescent="0.2">
      <c r="A892" s="1"/>
      <c r="B892" s="1"/>
    </row>
    <row r="893" spans="1:2" ht="15.75" customHeight="1" x14ac:dyDescent="0.2">
      <c r="A893" s="1"/>
      <c r="B893" s="1"/>
    </row>
    <row r="894" spans="1:2" ht="15.75" customHeight="1" x14ac:dyDescent="0.2">
      <c r="A894" s="1"/>
      <c r="B894" s="1"/>
    </row>
    <row r="895" spans="1:2" ht="15.75" customHeight="1" x14ac:dyDescent="0.2">
      <c r="A895" s="1"/>
      <c r="B895" s="1"/>
    </row>
    <row r="896" spans="1:2" ht="15.75" customHeight="1" x14ac:dyDescent="0.2">
      <c r="A896" s="1"/>
      <c r="B896" s="1"/>
    </row>
    <row r="897" spans="1:2" ht="15.75" customHeight="1" x14ac:dyDescent="0.2">
      <c r="A897" s="1"/>
      <c r="B897" s="1"/>
    </row>
    <row r="898" spans="1:2" ht="15.75" customHeight="1" x14ac:dyDescent="0.2">
      <c r="A898" s="1"/>
      <c r="B898" s="1"/>
    </row>
    <row r="899" spans="1:2" ht="15.75" customHeight="1" x14ac:dyDescent="0.2">
      <c r="A899" s="1"/>
      <c r="B899" s="1"/>
    </row>
    <row r="900" spans="1:2" ht="15.75" customHeight="1" x14ac:dyDescent="0.2">
      <c r="A900" s="1"/>
      <c r="B900" s="1"/>
    </row>
    <row r="901" spans="1:2" ht="15.75" customHeight="1" x14ac:dyDescent="0.2">
      <c r="A901" s="1"/>
      <c r="B901" s="1"/>
    </row>
    <row r="902" spans="1:2" ht="15.75" customHeight="1" x14ac:dyDescent="0.2">
      <c r="A902" s="1"/>
      <c r="B902" s="1"/>
    </row>
    <row r="903" spans="1:2" ht="15.75" customHeight="1" x14ac:dyDescent="0.2">
      <c r="A903" s="1"/>
      <c r="B903" s="1"/>
    </row>
    <row r="904" spans="1:2" ht="15.75" customHeight="1" x14ac:dyDescent="0.2">
      <c r="A904" s="1"/>
      <c r="B904" s="1"/>
    </row>
    <row r="905" spans="1:2" ht="15.75" customHeight="1" x14ac:dyDescent="0.2">
      <c r="A905" s="1"/>
      <c r="B905" s="1"/>
    </row>
    <row r="906" spans="1:2" ht="15.75" customHeight="1" x14ac:dyDescent="0.2">
      <c r="A906" s="1"/>
      <c r="B906" s="1"/>
    </row>
    <row r="907" spans="1:2" ht="15.75" customHeight="1" x14ac:dyDescent="0.2">
      <c r="A907" s="1"/>
      <c r="B907" s="1"/>
    </row>
    <row r="908" spans="1:2" ht="15.75" customHeight="1" x14ac:dyDescent="0.2">
      <c r="A908" s="1"/>
      <c r="B908" s="1"/>
    </row>
    <row r="909" spans="1:2" ht="15.75" customHeight="1" x14ac:dyDescent="0.2">
      <c r="A909" s="1"/>
      <c r="B909" s="1"/>
    </row>
    <row r="910" spans="1:2" ht="15.75" customHeight="1" x14ac:dyDescent="0.2">
      <c r="A910" s="1"/>
      <c r="B910" s="1"/>
    </row>
    <row r="911" spans="1:2" ht="15.75" customHeight="1" x14ac:dyDescent="0.2">
      <c r="A911" s="1"/>
      <c r="B911" s="1"/>
    </row>
    <row r="912" spans="1:2" ht="15.75" customHeight="1" x14ac:dyDescent="0.2">
      <c r="A912" s="1"/>
      <c r="B912" s="1"/>
    </row>
    <row r="913" spans="1:2" ht="15.75" customHeight="1" x14ac:dyDescent="0.2">
      <c r="A913" s="1"/>
      <c r="B913" s="1"/>
    </row>
    <row r="914" spans="1:2" ht="15.75" customHeight="1" x14ac:dyDescent="0.2">
      <c r="A914" s="1"/>
      <c r="B914" s="1"/>
    </row>
    <row r="915" spans="1:2" ht="15.75" customHeight="1" x14ac:dyDescent="0.2">
      <c r="A915" s="1"/>
      <c r="B915" s="1"/>
    </row>
    <row r="916" spans="1:2" ht="15.75" customHeight="1" x14ac:dyDescent="0.2">
      <c r="A916" s="1"/>
      <c r="B916" s="1"/>
    </row>
    <row r="917" spans="1:2" ht="15.75" customHeight="1" x14ac:dyDescent="0.2">
      <c r="A917" s="1"/>
      <c r="B917" s="1"/>
    </row>
    <row r="918" spans="1:2" ht="15.75" customHeight="1" x14ac:dyDescent="0.2">
      <c r="A918" s="1"/>
      <c r="B918" s="1"/>
    </row>
    <row r="919" spans="1:2" ht="15.75" customHeight="1" x14ac:dyDescent="0.2">
      <c r="A919" s="1"/>
      <c r="B919" s="1"/>
    </row>
    <row r="920" spans="1:2" ht="15.75" customHeight="1" x14ac:dyDescent="0.2">
      <c r="A920" s="1"/>
      <c r="B920" s="1"/>
    </row>
    <row r="921" spans="1:2" ht="15.75" customHeight="1" x14ac:dyDescent="0.2">
      <c r="A921" s="1"/>
      <c r="B921" s="1"/>
    </row>
    <row r="922" spans="1:2" ht="15.75" customHeight="1" x14ac:dyDescent="0.2">
      <c r="A922" s="1"/>
      <c r="B922" s="1"/>
    </row>
    <row r="923" spans="1:2" ht="15.75" customHeight="1" x14ac:dyDescent="0.2">
      <c r="A923" s="1"/>
      <c r="B923" s="1"/>
    </row>
    <row r="924" spans="1:2" ht="15.75" customHeight="1" x14ac:dyDescent="0.2">
      <c r="A924" s="1"/>
      <c r="B924" s="1"/>
    </row>
    <row r="925" spans="1:2" ht="15.75" customHeight="1" x14ac:dyDescent="0.2">
      <c r="A925" s="1"/>
      <c r="B925" s="1"/>
    </row>
    <row r="926" spans="1:2" ht="15.75" customHeight="1" x14ac:dyDescent="0.2">
      <c r="A926" s="1"/>
      <c r="B926" s="1"/>
    </row>
    <row r="927" spans="1:2" ht="15.75" customHeight="1" x14ac:dyDescent="0.2">
      <c r="A927" s="1"/>
      <c r="B927" s="1"/>
    </row>
    <row r="928" spans="1:2" ht="15.75" customHeight="1" x14ac:dyDescent="0.2">
      <c r="A928" s="1"/>
      <c r="B928" s="1"/>
    </row>
    <row r="929" spans="1:2" ht="15.75" customHeight="1" x14ac:dyDescent="0.2">
      <c r="A929" s="1"/>
      <c r="B929" s="1"/>
    </row>
    <row r="930" spans="1:2" ht="15.75" customHeight="1" x14ac:dyDescent="0.2">
      <c r="A930" s="1"/>
      <c r="B930" s="1"/>
    </row>
    <row r="931" spans="1:2" ht="15.75" customHeight="1" x14ac:dyDescent="0.2">
      <c r="A931" s="1"/>
      <c r="B931" s="1"/>
    </row>
    <row r="932" spans="1:2" ht="15.75" customHeight="1" x14ac:dyDescent="0.2">
      <c r="A932" s="1"/>
      <c r="B932" s="1"/>
    </row>
    <row r="933" spans="1:2" ht="15.75" customHeight="1" x14ac:dyDescent="0.2">
      <c r="A933" s="1"/>
      <c r="B933" s="1"/>
    </row>
    <row r="934" spans="1:2" ht="15.75" customHeight="1" x14ac:dyDescent="0.2">
      <c r="A934" s="1"/>
      <c r="B934" s="1"/>
    </row>
    <row r="935" spans="1:2" ht="15.75" customHeight="1" x14ac:dyDescent="0.2">
      <c r="A935" s="1"/>
      <c r="B935" s="1"/>
    </row>
    <row r="936" spans="1:2" ht="15.75" customHeight="1" x14ac:dyDescent="0.2">
      <c r="A936" s="1"/>
      <c r="B936" s="1"/>
    </row>
    <row r="937" spans="1:2" ht="15.75" customHeight="1" x14ac:dyDescent="0.2">
      <c r="A937" s="1"/>
      <c r="B937" s="1"/>
    </row>
    <row r="938" spans="1:2" ht="15.75" customHeight="1" x14ac:dyDescent="0.2">
      <c r="A938" s="1"/>
      <c r="B938" s="1"/>
    </row>
    <row r="939" spans="1:2" ht="15.75" customHeight="1" x14ac:dyDescent="0.2">
      <c r="A939" s="1"/>
      <c r="B939" s="1"/>
    </row>
    <row r="940" spans="1:2" ht="15.75" customHeight="1" x14ac:dyDescent="0.2">
      <c r="A940" s="1"/>
      <c r="B940" s="1"/>
    </row>
    <row r="941" spans="1:2" ht="15.75" customHeight="1" x14ac:dyDescent="0.2">
      <c r="A941" s="1"/>
      <c r="B941" s="1"/>
    </row>
    <row r="942" spans="1:2" ht="15.75" customHeight="1" x14ac:dyDescent="0.2">
      <c r="A942" s="1"/>
      <c r="B942" s="1"/>
    </row>
    <row r="943" spans="1:2" ht="15.75" customHeight="1" x14ac:dyDescent="0.2">
      <c r="A943" s="1"/>
      <c r="B943" s="1"/>
    </row>
    <row r="944" spans="1:2" ht="15.75" customHeight="1" x14ac:dyDescent="0.2">
      <c r="A944" s="1"/>
      <c r="B944" s="1"/>
    </row>
    <row r="945" spans="1:2" ht="15.75" customHeight="1" x14ac:dyDescent="0.2">
      <c r="A945" s="1"/>
      <c r="B945" s="1"/>
    </row>
    <row r="946" spans="1:2" ht="15.75" customHeight="1" x14ac:dyDescent="0.2">
      <c r="A946" s="1"/>
      <c r="B946" s="1"/>
    </row>
    <row r="947" spans="1:2" ht="15.75" customHeight="1" x14ac:dyDescent="0.2">
      <c r="A947" s="1"/>
      <c r="B947" s="1"/>
    </row>
    <row r="948" spans="1:2" ht="15.75" customHeight="1" x14ac:dyDescent="0.2">
      <c r="A948" s="1"/>
      <c r="B948" s="1"/>
    </row>
    <row r="949" spans="1:2" ht="15.75" customHeight="1" x14ac:dyDescent="0.2">
      <c r="A949" s="1"/>
      <c r="B949" s="1"/>
    </row>
    <row r="950" spans="1:2" ht="15.75" customHeight="1" x14ac:dyDescent="0.2">
      <c r="A950" s="1"/>
      <c r="B950" s="1"/>
    </row>
    <row r="951" spans="1:2" ht="15.75" customHeight="1" x14ac:dyDescent="0.2">
      <c r="A951" s="1"/>
      <c r="B951" s="1"/>
    </row>
    <row r="952" spans="1:2" ht="15.75" customHeight="1" x14ac:dyDescent="0.2">
      <c r="A952" s="1"/>
      <c r="B952" s="1"/>
    </row>
    <row r="953" spans="1:2" ht="15.75" customHeight="1" x14ac:dyDescent="0.2">
      <c r="A953" s="1"/>
      <c r="B953" s="1"/>
    </row>
    <row r="954" spans="1:2" ht="15.75" customHeight="1" x14ac:dyDescent="0.2">
      <c r="A954" s="1"/>
      <c r="B954" s="1"/>
    </row>
    <row r="955" spans="1:2" ht="15.75" customHeight="1" x14ac:dyDescent="0.2">
      <c r="A955" s="1"/>
      <c r="B955" s="1"/>
    </row>
    <row r="956" spans="1:2" ht="15.75" customHeight="1" x14ac:dyDescent="0.2">
      <c r="A956" s="1"/>
      <c r="B956" s="1"/>
    </row>
    <row r="957" spans="1:2" ht="15.75" customHeight="1" x14ac:dyDescent="0.2">
      <c r="A957" s="1"/>
      <c r="B957" s="1"/>
    </row>
    <row r="958" spans="1:2" ht="15.75" customHeight="1" x14ac:dyDescent="0.2">
      <c r="A958" s="1"/>
      <c r="B958" s="1"/>
    </row>
    <row r="959" spans="1:2" ht="15.75" customHeight="1" x14ac:dyDescent="0.2">
      <c r="A959" s="1"/>
      <c r="B959" s="1"/>
    </row>
    <row r="960" spans="1:2" ht="15.75" customHeight="1" x14ac:dyDescent="0.2">
      <c r="A960" s="1"/>
      <c r="B960" s="1"/>
    </row>
    <row r="961" spans="1:2" ht="15.75" customHeight="1" x14ac:dyDescent="0.2">
      <c r="A961" s="1"/>
      <c r="B961" s="1"/>
    </row>
    <row r="962" spans="1:2" ht="15.75" customHeight="1" x14ac:dyDescent="0.2">
      <c r="A962" s="1"/>
      <c r="B962" s="1"/>
    </row>
    <row r="963" spans="1:2" ht="15.75" customHeight="1" x14ac:dyDescent="0.2">
      <c r="A963" s="1"/>
      <c r="B963" s="1"/>
    </row>
    <row r="964" spans="1:2" ht="15.75" customHeight="1" x14ac:dyDescent="0.2">
      <c r="A964" s="1"/>
      <c r="B964" s="1"/>
    </row>
    <row r="965" spans="1:2" ht="15.75" customHeight="1" x14ac:dyDescent="0.2">
      <c r="A965" s="1"/>
      <c r="B965" s="1"/>
    </row>
    <row r="966" spans="1:2" ht="15.75" customHeight="1" x14ac:dyDescent="0.2">
      <c r="A966" s="1"/>
      <c r="B966" s="1"/>
    </row>
    <row r="967" spans="1:2" ht="15.75" customHeight="1" x14ac:dyDescent="0.2">
      <c r="A967" s="1"/>
      <c r="B967" s="1"/>
    </row>
    <row r="968" spans="1:2" ht="15.75" customHeight="1" x14ac:dyDescent="0.2">
      <c r="A968" s="1"/>
      <c r="B968" s="1"/>
    </row>
    <row r="969" spans="1:2" ht="15.75" customHeight="1" x14ac:dyDescent="0.2">
      <c r="A969" s="1"/>
      <c r="B969" s="1"/>
    </row>
    <row r="970" spans="1:2" ht="15.75" customHeight="1" x14ac:dyDescent="0.2">
      <c r="A970" s="1"/>
      <c r="B970" s="1"/>
    </row>
    <row r="971" spans="1:2" ht="15.75" customHeight="1" x14ac:dyDescent="0.2">
      <c r="A971" s="1"/>
      <c r="B971" s="1"/>
    </row>
    <row r="972" spans="1:2" ht="15.75" customHeight="1" x14ac:dyDescent="0.2">
      <c r="A972" s="1"/>
      <c r="B972" s="1"/>
    </row>
    <row r="973" spans="1:2" ht="15.75" customHeight="1" x14ac:dyDescent="0.2">
      <c r="A973" s="1"/>
      <c r="B973" s="1"/>
    </row>
    <row r="974" spans="1:2" ht="15.75" customHeight="1" x14ac:dyDescent="0.2">
      <c r="A974" s="1"/>
      <c r="B974" s="1"/>
    </row>
    <row r="975" spans="1:2" ht="15.75" customHeight="1" x14ac:dyDescent="0.2">
      <c r="A975" s="1"/>
      <c r="B975" s="1"/>
    </row>
    <row r="976" spans="1:2" ht="15.75" customHeight="1" x14ac:dyDescent="0.2">
      <c r="A976" s="1"/>
      <c r="B976" s="1"/>
    </row>
    <row r="977" spans="1:2" ht="15.75" customHeight="1" x14ac:dyDescent="0.2">
      <c r="A977" s="1"/>
      <c r="B977" s="1"/>
    </row>
    <row r="978" spans="1:2" ht="15.75" customHeight="1" x14ac:dyDescent="0.2">
      <c r="A978" s="1"/>
      <c r="B978" s="1"/>
    </row>
    <row r="979" spans="1:2" ht="15.75" customHeight="1" x14ac:dyDescent="0.2">
      <c r="A979" s="1"/>
      <c r="B979" s="1"/>
    </row>
    <row r="980" spans="1:2" ht="15.75" customHeight="1" x14ac:dyDescent="0.2">
      <c r="A980" s="1"/>
      <c r="B980" s="1"/>
    </row>
    <row r="981" spans="1:2" ht="15.75" customHeight="1" x14ac:dyDescent="0.2">
      <c r="A981" s="1"/>
      <c r="B981" s="1"/>
    </row>
    <row r="982" spans="1:2" ht="15.75" customHeight="1" x14ac:dyDescent="0.2">
      <c r="A982" s="1"/>
      <c r="B982" s="1"/>
    </row>
    <row r="983" spans="1:2" ht="15.75" customHeight="1" x14ac:dyDescent="0.2">
      <c r="A983" s="1"/>
      <c r="B983" s="1"/>
    </row>
    <row r="984" spans="1:2" ht="15.75" customHeight="1" x14ac:dyDescent="0.2">
      <c r="A984" s="1"/>
      <c r="B984" s="1"/>
    </row>
    <row r="985" spans="1:2" ht="15.75" customHeight="1" x14ac:dyDescent="0.2">
      <c r="A985" s="1"/>
      <c r="B985" s="1"/>
    </row>
    <row r="986" spans="1:2" ht="15.75" customHeight="1" x14ac:dyDescent="0.2">
      <c r="A986" s="1"/>
      <c r="B986" s="1"/>
    </row>
    <row r="987" spans="1:2" ht="15.75" customHeight="1" x14ac:dyDescent="0.2">
      <c r="A987" s="1"/>
      <c r="B987" s="1"/>
    </row>
    <row r="988" spans="1:2" ht="15.75" customHeight="1" x14ac:dyDescent="0.2">
      <c r="A988" s="1"/>
      <c r="B988" s="1"/>
    </row>
    <row r="989" spans="1:2" ht="15.75" customHeight="1" x14ac:dyDescent="0.2">
      <c r="A989" s="1"/>
      <c r="B989" s="1"/>
    </row>
    <row r="990" spans="1:2" ht="15.75" customHeight="1" x14ac:dyDescent="0.2">
      <c r="A990" s="1"/>
      <c r="B990" s="1"/>
    </row>
    <row r="991" spans="1:2" ht="15.75" customHeight="1" x14ac:dyDescent="0.2">
      <c r="A991" s="1"/>
      <c r="B991" s="1"/>
    </row>
    <row r="992" spans="1:2" ht="15.75" customHeight="1" x14ac:dyDescent="0.2">
      <c r="A992" s="1"/>
      <c r="B992" s="1"/>
    </row>
    <row r="993" spans="1:2" ht="15.75" customHeight="1" x14ac:dyDescent="0.2">
      <c r="A993" s="1"/>
      <c r="B993" s="1"/>
    </row>
    <row r="994" spans="1:2" ht="15.75" customHeight="1" x14ac:dyDescent="0.2">
      <c r="A994" s="1"/>
      <c r="B994" s="1"/>
    </row>
    <row r="995" spans="1:2" ht="15.75" customHeight="1" x14ac:dyDescent="0.2">
      <c r="A995" s="1"/>
      <c r="B995" s="1"/>
    </row>
    <row r="996" spans="1:2" ht="15.75" customHeight="1" x14ac:dyDescent="0.2">
      <c r="A996" s="1"/>
      <c r="B996" s="1"/>
    </row>
    <row r="997" spans="1:2" ht="15.75" customHeight="1" x14ac:dyDescent="0.2">
      <c r="A997" s="1"/>
      <c r="B997" s="1"/>
    </row>
    <row r="998" spans="1:2" ht="15.75" customHeight="1" x14ac:dyDescent="0.2">
      <c r="A998" s="1"/>
      <c r="B998" s="1"/>
    </row>
    <row r="999" spans="1:2" ht="15.75" customHeight="1" x14ac:dyDescent="0.2">
      <c r="A999" s="1"/>
      <c r="B999" s="1"/>
    </row>
    <row r="1000" spans="1:2" ht="15.75" customHeight="1" x14ac:dyDescent="0.2">
      <c r="A1000" s="1"/>
      <c r="B1000" s="1"/>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0"/>
  <sheetViews>
    <sheetView topLeftCell="W1" workbookViewId="0">
      <selection activeCell="AC2" sqref="AC2"/>
    </sheetView>
  </sheetViews>
  <sheetFormatPr baseColWidth="10" defaultColWidth="12.5703125" defaultRowHeight="15" customHeight="1" x14ac:dyDescent="0.2"/>
  <cols>
    <col min="1" max="1" width="10" customWidth="1"/>
    <col min="2" max="2" width="15.5703125" customWidth="1"/>
    <col min="3" max="3" width="11.42578125" customWidth="1"/>
    <col min="4" max="4" width="41" customWidth="1"/>
    <col min="5" max="6" width="10" customWidth="1"/>
    <col min="7" max="7" width="25.85546875" customWidth="1"/>
    <col min="8" max="8" width="21.28515625" customWidth="1"/>
    <col min="9" max="9" width="13.42578125" customWidth="1"/>
    <col min="10" max="11" width="15" customWidth="1"/>
    <col min="12" max="12" width="21.42578125" customWidth="1"/>
    <col min="13" max="13" width="26.42578125" customWidth="1"/>
    <col min="14" max="14" width="17" customWidth="1"/>
    <col min="15" max="15" width="10" customWidth="1"/>
    <col min="16" max="16" width="13.42578125" customWidth="1"/>
    <col min="17" max="17" width="10" customWidth="1"/>
    <col min="18" max="18" width="21.7109375" customWidth="1"/>
    <col min="19" max="19" width="12.85546875" customWidth="1"/>
    <col min="20" max="22" width="10" customWidth="1"/>
    <col min="23" max="23" width="12.5703125" customWidth="1"/>
    <col min="24" max="29" width="10" customWidth="1"/>
    <col min="30" max="30" width="13" customWidth="1"/>
    <col min="31" max="46" width="10" customWidth="1"/>
  </cols>
  <sheetData>
    <row r="1" spans="1:44" ht="12.75" customHeight="1" x14ac:dyDescent="0.2">
      <c r="B1" s="1"/>
      <c r="C1" s="99"/>
    </row>
    <row r="2" spans="1:44" ht="33.75" customHeight="1" x14ac:dyDescent="0.2">
      <c r="A2" s="23" t="s">
        <v>0</v>
      </c>
      <c r="B2" s="23" t="s">
        <v>1</v>
      </c>
      <c r="C2" s="2" t="s">
        <v>2</v>
      </c>
      <c r="D2" s="119" t="s">
        <v>3</v>
      </c>
      <c r="E2" s="2" t="s">
        <v>3520</v>
      </c>
      <c r="F2" s="2" t="s">
        <v>2616</v>
      </c>
      <c r="G2" s="4" t="s">
        <v>6</v>
      </c>
      <c r="H2" s="2" t="s">
        <v>7</v>
      </c>
      <c r="I2" s="2" t="s">
        <v>8</v>
      </c>
      <c r="J2" s="2" t="s">
        <v>2511</v>
      </c>
      <c r="K2" s="90" t="s">
        <v>2512</v>
      </c>
      <c r="L2" s="90" t="s">
        <v>3521</v>
      </c>
      <c r="M2" s="90" t="s">
        <v>4046</v>
      </c>
      <c r="N2" s="6" t="s">
        <v>13</v>
      </c>
      <c r="O2" s="7" t="s">
        <v>14</v>
      </c>
      <c r="P2" s="7" t="s">
        <v>2617</v>
      </c>
      <c r="Q2" s="7" t="s">
        <v>1458</v>
      </c>
      <c r="R2" s="7" t="s">
        <v>1738</v>
      </c>
      <c r="S2" s="19" t="s">
        <v>1739</v>
      </c>
      <c r="T2" s="177" t="s">
        <v>51</v>
      </c>
      <c r="U2" s="198" t="s">
        <v>2618</v>
      </c>
      <c r="V2" s="10" t="s">
        <v>18</v>
      </c>
      <c r="W2" s="11" t="s">
        <v>20</v>
      </c>
      <c r="X2" s="11" t="s">
        <v>22</v>
      </c>
      <c r="Y2" s="11" t="s">
        <v>24</v>
      </c>
      <c r="Z2" s="13" t="s">
        <v>35</v>
      </c>
      <c r="AA2" s="13" t="s">
        <v>350</v>
      </c>
      <c r="AB2" s="13" t="s">
        <v>855</v>
      </c>
      <c r="AC2" s="13" t="s">
        <v>351</v>
      </c>
      <c r="AD2" s="13" t="s">
        <v>352</v>
      </c>
      <c r="AE2" s="13" t="s">
        <v>353</v>
      </c>
      <c r="AF2" s="13" t="s">
        <v>2264</v>
      </c>
      <c r="AG2" s="16" t="s">
        <v>44</v>
      </c>
      <c r="AH2" s="16" t="s">
        <v>45</v>
      </c>
      <c r="AI2" s="16" t="s">
        <v>2516</v>
      </c>
      <c r="AJ2" s="16" t="s">
        <v>46</v>
      </c>
    </row>
    <row r="3" spans="1:44" ht="12.75" customHeight="1" x14ac:dyDescent="0.2">
      <c r="A3" s="54" t="s">
        <v>3522</v>
      </c>
      <c r="B3" s="54" t="str">
        <f t="shared" ref="B3:B42" si="0">CONCATENATE("GEIH-2023-00",C3)</f>
        <v>GEIH-2023-00341</v>
      </c>
      <c r="C3" s="54">
        <v>341</v>
      </c>
      <c r="D3" s="109" t="s">
        <v>3523</v>
      </c>
      <c r="E3" s="109" t="s">
        <v>2491</v>
      </c>
      <c r="F3" s="109"/>
      <c r="G3" s="109" t="s">
        <v>3524</v>
      </c>
      <c r="H3" s="109" t="s">
        <v>1488</v>
      </c>
      <c r="I3" s="109" t="s">
        <v>87</v>
      </c>
      <c r="J3" s="109" t="s">
        <v>2624</v>
      </c>
      <c r="K3" s="109">
        <v>906</v>
      </c>
      <c r="L3" s="109"/>
      <c r="M3" s="109" t="s">
        <v>3183</v>
      </c>
      <c r="N3" s="109"/>
      <c r="O3" s="109" t="s">
        <v>1552</v>
      </c>
      <c r="P3" s="109"/>
      <c r="Q3" s="109"/>
      <c r="R3" s="109"/>
      <c r="S3" s="109"/>
      <c r="T3" s="109"/>
      <c r="U3" s="109"/>
      <c r="V3" s="109"/>
      <c r="W3" s="109"/>
      <c r="X3" s="109"/>
      <c r="Y3" s="109"/>
      <c r="Z3" s="109"/>
      <c r="AA3" s="109"/>
      <c r="AB3" s="109"/>
      <c r="AC3" s="109"/>
      <c r="AD3" s="109"/>
      <c r="AE3" s="109"/>
      <c r="AF3" s="109"/>
      <c r="AG3" s="109"/>
      <c r="AH3" s="109"/>
      <c r="AI3" s="109"/>
      <c r="AJ3" s="109"/>
      <c r="AK3" s="144"/>
      <c r="AL3" s="144"/>
      <c r="AM3" s="144"/>
      <c r="AN3" s="144"/>
      <c r="AO3" s="144"/>
      <c r="AP3" s="144"/>
      <c r="AQ3" s="144"/>
      <c r="AR3" s="144"/>
    </row>
    <row r="4" spans="1:44" ht="12.75" customHeight="1" x14ac:dyDescent="0.2">
      <c r="A4" s="54" t="s">
        <v>3525</v>
      </c>
      <c r="B4" s="54" t="str">
        <f t="shared" si="0"/>
        <v>GEIH-2023-00342</v>
      </c>
      <c r="C4" s="54">
        <v>342</v>
      </c>
      <c r="D4" s="109" t="s">
        <v>3526</v>
      </c>
      <c r="E4" s="109" t="s">
        <v>2491</v>
      </c>
      <c r="F4" s="109">
        <v>2025</v>
      </c>
      <c r="G4" s="109" t="s">
        <v>3527</v>
      </c>
      <c r="H4" s="109" t="s">
        <v>1162</v>
      </c>
      <c r="I4" s="109" t="s">
        <v>87</v>
      </c>
      <c r="J4" s="109" t="s">
        <v>680</v>
      </c>
      <c r="K4" s="109">
        <v>975</v>
      </c>
      <c r="L4" s="221" t="s">
        <v>3528</v>
      </c>
      <c r="M4" s="109" t="s">
        <v>3529</v>
      </c>
      <c r="N4" s="109"/>
      <c r="O4" s="109" t="s">
        <v>862</v>
      </c>
      <c r="P4" s="109"/>
      <c r="Q4" s="109"/>
      <c r="R4" s="109"/>
      <c r="S4" s="109"/>
      <c r="T4" s="109"/>
      <c r="U4" s="109"/>
      <c r="V4" s="109"/>
      <c r="W4" s="109"/>
      <c r="X4" s="109"/>
      <c r="Y4" s="109"/>
      <c r="Z4" s="109"/>
      <c r="AA4" s="109"/>
      <c r="AB4" s="109"/>
      <c r="AC4" s="109"/>
      <c r="AD4" s="109"/>
      <c r="AE4" s="109"/>
      <c r="AF4" s="109"/>
      <c r="AG4" s="109"/>
      <c r="AH4" s="109"/>
      <c r="AI4" s="109"/>
      <c r="AJ4" s="109"/>
      <c r="AK4" s="144"/>
      <c r="AL4" s="144"/>
      <c r="AM4" s="144"/>
      <c r="AN4" s="144"/>
      <c r="AO4" s="144"/>
      <c r="AP4" s="144"/>
      <c r="AQ4" s="144"/>
      <c r="AR4" s="144"/>
    </row>
    <row r="5" spans="1:44" ht="38.25" customHeight="1" x14ac:dyDescent="0.2">
      <c r="A5" s="54" t="s">
        <v>3530</v>
      </c>
      <c r="B5" s="54" t="str">
        <f t="shared" si="0"/>
        <v>GEIH-2023-00343</v>
      </c>
      <c r="C5" s="54">
        <v>343</v>
      </c>
      <c r="D5" s="109" t="s">
        <v>3531</v>
      </c>
      <c r="E5" s="109" t="s">
        <v>2491</v>
      </c>
      <c r="F5" s="109">
        <v>2025</v>
      </c>
      <c r="G5" s="54" t="s">
        <v>3527</v>
      </c>
      <c r="H5" s="109" t="s">
        <v>1162</v>
      </c>
      <c r="I5" s="109" t="s">
        <v>87</v>
      </c>
      <c r="J5" s="153" t="s">
        <v>680</v>
      </c>
      <c r="K5" s="153">
        <v>975</v>
      </c>
      <c r="L5" s="109" t="s">
        <v>3532</v>
      </c>
      <c r="M5" s="109" t="s">
        <v>3529</v>
      </c>
      <c r="N5" s="109"/>
      <c r="O5" s="109" t="s">
        <v>862</v>
      </c>
      <c r="P5" s="109"/>
      <c r="Q5" s="109"/>
      <c r="R5" s="109"/>
      <c r="S5" s="109"/>
      <c r="T5" s="109"/>
      <c r="U5" s="109"/>
      <c r="V5" s="109"/>
      <c r="W5" s="109"/>
      <c r="X5" s="109"/>
      <c r="Y5" s="109"/>
      <c r="Z5" s="109"/>
      <c r="AA5" s="109"/>
      <c r="AB5" s="109"/>
      <c r="AC5" s="109"/>
      <c r="AD5" s="109"/>
      <c r="AE5" s="109"/>
      <c r="AF5" s="109"/>
      <c r="AG5" s="109"/>
      <c r="AH5" s="109"/>
      <c r="AI5" s="109"/>
      <c r="AJ5" s="109"/>
      <c r="AK5" s="144"/>
      <c r="AL5" s="144"/>
      <c r="AM5" s="144"/>
      <c r="AN5" s="144"/>
      <c r="AO5" s="144"/>
      <c r="AP5" s="144"/>
      <c r="AQ5" s="144"/>
      <c r="AR5" s="144"/>
    </row>
    <row r="6" spans="1:44" ht="38.25" customHeight="1" x14ac:dyDescent="0.2">
      <c r="A6" s="54" t="s">
        <v>3533</v>
      </c>
      <c r="B6" s="54" t="str">
        <f t="shared" si="0"/>
        <v>GEIH-2023-00344</v>
      </c>
      <c r="C6" s="54">
        <v>344</v>
      </c>
      <c r="D6" s="109" t="s">
        <v>3534</v>
      </c>
      <c r="E6" s="109" t="s">
        <v>2491</v>
      </c>
      <c r="F6" s="109">
        <v>2025</v>
      </c>
      <c r="G6" s="54" t="s">
        <v>3535</v>
      </c>
      <c r="H6" s="109" t="s">
        <v>704</v>
      </c>
      <c r="I6" s="109" t="s">
        <v>87</v>
      </c>
      <c r="J6" s="153" t="s">
        <v>680</v>
      </c>
      <c r="K6" s="153">
        <v>975</v>
      </c>
      <c r="L6" s="109" t="s">
        <v>3495</v>
      </c>
      <c r="M6" s="109" t="s">
        <v>3529</v>
      </c>
      <c r="N6" s="109"/>
      <c r="O6" s="109" t="s">
        <v>862</v>
      </c>
      <c r="P6" s="109"/>
      <c r="Q6" s="109"/>
      <c r="R6" s="109"/>
      <c r="S6" s="109"/>
      <c r="T6" s="109"/>
      <c r="U6" s="109"/>
      <c r="V6" s="109"/>
      <c r="W6" s="109"/>
      <c r="X6" s="109"/>
      <c r="Y6" s="109"/>
      <c r="Z6" s="109"/>
      <c r="AA6" s="109"/>
      <c r="AB6" s="109"/>
      <c r="AC6" s="109"/>
      <c r="AD6" s="109"/>
      <c r="AE6" s="109"/>
      <c r="AF6" s="109"/>
      <c r="AG6" s="109"/>
      <c r="AH6" s="109"/>
      <c r="AI6" s="109"/>
      <c r="AJ6" s="109"/>
      <c r="AK6" s="144"/>
      <c r="AL6" s="144"/>
      <c r="AM6" s="144"/>
      <c r="AN6" s="144"/>
      <c r="AO6" s="144"/>
      <c r="AP6" s="144"/>
      <c r="AQ6" s="144"/>
      <c r="AR6" s="144"/>
    </row>
    <row r="7" spans="1:44" ht="38.25" customHeight="1" x14ac:dyDescent="0.2">
      <c r="A7" s="54" t="s">
        <v>3536</v>
      </c>
      <c r="B7" s="54" t="str">
        <f t="shared" si="0"/>
        <v>GEIH-2023-00345</v>
      </c>
      <c r="C7" s="54">
        <v>345</v>
      </c>
      <c r="D7" s="109" t="s">
        <v>3537</v>
      </c>
      <c r="E7" s="109" t="s">
        <v>2491</v>
      </c>
      <c r="F7" s="109">
        <v>2025</v>
      </c>
      <c r="G7" s="54" t="s">
        <v>3538</v>
      </c>
      <c r="H7" s="109" t="s">
        <v>3189</v>
      </c>
      <c r="I7" s="109" t="s">
        <v>87</v>
      </c>
      <c r="J7" s="153" t="s">
        <v>680</v>
      </c>
      <c r="K7" s="153">
        <v>975</v>
      </c>
      <c r="L7" s="109" t="s">
        <v>3495</v>
      </c>
      <c r="M7" s="109" t="s">
        <v>3529</v>
      </c>
      <c r="N7" s="109" t="s">
        <v>3539</v>
      </c>
      <c r="O7" s="109" t="s">
        <v>862</v>
      </c>
      <c r="P7" s="109"/>
      <c r="Q7" s="109"/>
      <c r="R7" s="109"/>
      <c r="S7" s="109"/>
      <c r="T7" s="109"/>
      <c r="U7" s="109"/>
      <c r="V7" s="109"/>
      <c r="W7" s="109"/>
      <c r="X7" s="109"/>
      <c r="Y7" s="109"/>
      <c r="Z7" s="109"/>
      <c r="AA7" s="109"/>
      <c r="AB7" s="109"/>
      <c r="AC7" s="109"/>
      <c r="AD7" s="109"/>
      <c r="AE7" s="109"/>
      <c r="AF7" s="109"/>
      <c r="AG7" s="109"/>
      <c r="AH7" s="109"/>
      <c r="AI7" s="109"/>
      <c r="AJ7" s="109"/>
      <c r="AK7" s="144"/>
      <c r="AL7" s="144"/>
      <c r="AM7" s="144"/>
      <c r="AN7" s="144"/>
      <c r="AO7" s="144"/>
      <c r="AP7" s="144"/>
      <c r="AQ7" s="144"/>
      <c r="AR7" s="144"/>
    </row>
    <row r="8" spans="1:44" ht="38.25" customHeight="1" x14ac:dyDescent="0.2">
      <c r="A8" s="54" t="s">
        <v>3540</v>
      </c>
      <c r="B8" s="54" t="str">
        <f t="shared" si="0"/>
        <v>GEIH-2023-00346</v>
      </c>
      <c r="C8" s="54">
        <v>346</v>
      </c>
      <c r="D8" s="109" t="s">
        <v>3541</v>
      </c>
      <c r="E8" s="109" t="s">
        <v>2491</v>
      </c>
      <c r="F8" s="109">
        <v>2025</v>
      </c>
      <c r="G8" s="54" t="s">
        <v>3538</v>
      </c>
      <c r="H8" s="109" t="s">
        <v>3189</v>
      </c>
      <c r="I8" s="109" t="s">
        <v>87</v>
      </c>
      <c r="J8" s="153" t="s">
        <v>680</v>
      </c>
      <c r="K8" s="153">
        <v>975</v>
      </c>
      <c r="L8" s="109" t="s">
        <v>3532</v>
      </c>
      <c r="M8" s="109" t="s">
        <v>3529</v>
      </c>
      <c r="N8" s="109"/>
      <c r="O8" s="109" t="s">
        <v>3373</v>
      </c>
      <c r="P8" s="109"/>
      <c r="Q8" s="109"/>
      <c r="R8" s="109"/>
      <c r="S8" s="109"/>
      <c r="T8" s="109"/>
      <c r="U8" s="109"/>
      <c r="V8" s="109"/>
      <c r="W8" s="109"/>
      <c r="X8" s="109"/>
      <c r="Y8" s="109"/>
      <c r="Z8" s="109"/>
      <c r="AA8" s="109"/>
      <c r="AB8" s="109"/>
      <c r="AC8" s="109"/>
      <c r="AD8" s="109"/>
      <c r="AE8" s="109"/>
      <c r="AF8" s="109"/>
      <c r="AG8" s="109"/>
      <c r="AH8" s="109"/>
      <c r="AI8" s="109"/>
      <c r="AJ8" s="109"/>
      <c r="AK8" s="144"/>
      <c r="AL8" s="144"/>
      <c r="AM8" s="144"/>
      <c r="AN8" s="144"/>
      <c r="AO8" s="144"/>
      <c r="AP8" s="144"/>
      <c r="AQ8" s="144"/>
      <c r="AR8" s="144"/>
    </row>
    <row r="9" spans="1:44" ht="38.25" customHeight="1" x14ac:dyDescent="0.2">
      <c r="A9" s="54" t="s">
        <v>3542</v>
      </c>
      <c r="B9" s="54" t="str">
        <f t="shared" si="0"/>
        <v>GEIH-2023-00347</v>
      </c>
      <c r="C9" s="54">
        <v>347</v>
      </c>
      <c r="D9" s="109" t="s">
        <v>3352</v>
      </c>
      <c r="E9" s="109" t="s">
        <v>2491</v>
      </c>
      <c r="F9" s="109"/>
      <c r="G9" s="54" t="s">
        <v>3538</v>
      </c>
      <c r="H9" s="109" t="s">
        <v>3189</v>
      </c>
      <c r="I9" s="109" t="s">
        <v>87</v>
      </c>
      <c r="J9" s="153" t="s">
        <v>680</v>
      </c>
      <c r="K9" s="153">
        <v>975</v>
      </c>
      <c r="L9" s="109" t="s">
        <v>3543</v>
      </c>
      <c r="M9" s="109" t="s">
        <v>3529</v>
      </c>
      <c r="N9" s="109"/>
      <c r="O9" s="109" t="s">
        <v>1552</v>
      </c>
      <c r="P9" s="109"/>
      <c r="Q9" s="109"/>
      <c r="R9" s="109"/>
      <c r="S9" s="109"/>
      <c r="T9" s="109"/>
      <c r="U9" s="109"/>
      <c r="V9" s="109"/>
      <c r="W9" s="109"/>
      <c r="X9" s="109"/>
      <c r="Y9" s="109"/>
      <c r="Z9" s="109"/>
      <c r="AA9" s="109"/>
      <c r="AB9" s="109"/>
      <c r="AC9" s="109"/>
      <c r="AD9" s="109"/>
      <c r="AE9" s="109"/>
      <c r="AF9" s="109"/>
      <c r="AG9" s="109"/>
      <c r="AH9" s="109"/>
      <c r="AI9" s="109"/>
      <c r="AJ9" s="109"/>
      <c r="AK9" s="144"/>
      <c r="AL9" s="144"/>
      <c r="AM9" s="144"/>
      <c r="AN9" s="144"/>
      <c r="AO9" s="144"/>
      <c r="AP9" s="144"/>
      <c r="AQ9" s="144"/>
      <c r="AR9" s="144"/>
    </row>
    <row r="10" spans="1:44" ht="38.25" customHeight="1" x14ac:dyDescent="0.2">
      <c r="A10" s="54" t="s">
        <v>3544</v>
      </c>
      <c r="B10" s="54" t="str">
        <f t="shared" si="0"/>
        <v>GEIH-2023-00348</v>
      </c>
      <c r="C10" s="54">
        <v>348</v>
      </c>
      <c r="D10" s="109" t="s">
        <v>3545</v>
      </c>
      <c r="E10" s="109" t="s">
        <v>2491</v>
      </c>
      <c r="F10" s="109">
        <v>2025</v>
      </c>
      <c r="G10" s="54" t="s">
        <v>3546</v>
      </c>
      <c r="H10" s="109" t="s">
        <v>3189</v>
      </c>
      <c r="I10" s="109" t="s">
        <v>87</v>
      </c>
      <c r="J10" s="153" t="s">
        <v>680</v>
      </c>
      <c r="K10" s="153">
        <v>975</v>
      </c>
      <c r="L10" s="109" t="s">
        <v>3547</v>
      </c>
      <c r="M10" s="109" t="s">
        <v>3529</v>
      </c>
      <c r="N10" s="109"/>
      <c r="O10" s="109" t="s">
        <v>862</v>
      </c>
      <c r="P10" s="109"/>
      <c r="Q10" s="109"/>
      <c r="R10" s="109"/>
      <c r="S10" s="109"/>
      <c r="T10" s="109"/>
      <c r="U10" s="109"/>
      <c r="V10" s="109"/>
      <c r="W10" s="109"/>
      <c r="X10" s="109"/>
      <c r="Y10" s="109"/>
      <c r="Z10" s="109"/>
      <c r="AA10" s="109"/>
      <c r="AB10" s="109"/>
      <c r="AC10" s="109"/>
      <c r="AD10" s="109"/>
      <c r="AE10" s="109"/>
      <c r="AF10" s="109"/>
      <c r="AG10" s="109"/>
      <c r="AH10" s="109"/>
      <c r="AI10" s="109"/>
      <c r="AJ10" s="109"/>
      <c r="AK10" s="144"/>
      <c r="AL10" s="144"/>
      <c r="AM10" s="144"/>
      <c r="AN10" s="144"/>
      <c r="AO10" s="144"/>
      <c r="AP10" s="144"/>
      <c r="AQ10" s="144"/>
      <c r="AR10" s="144"/>
    </row>
    <row r="11" spans="1:44" ht="38.25" customHeight="1" x14ac:dyDescent="0.2">
      <c r="A11" s="54" t="s">
        <v>3548</v>
      </c>
      <c r="B11" s="54" t="str">
        <f t="shared" si="0"/>
        <v>GEIH-2023-00349</v>
      </c>
      <c r="C11" s="54">
        <v>349</v>
      </c>
      <c r="D11" s="109" t="s">
        <v>150</v>
      </c>
      <c r="E11" s="109" t="s">
        <v>2491</v>
      </c>
      <c r="F11" s="109"/>
      <c r="G11" s="54" t="s">
        <v>3549</v>
      </c>
      <c r="H11" s="109" t="s">
        <v>3189</v>
      </c>
      <c r="I11" s="109" t="s">
        <v>87</v>
      </c>
      <c r="J11" s="153" t="s">
        <v>680</v>
      </c>
      <c r="K11" s="153">
        <v>975</v>
      </c>
      <c r="L11" s="109" t="s">
        <v>3550</v>
      </c>
      <c r="M11" s="109" t="s">
        <v>3529</v>
      </c>
      <c r="N11" s="109"/>
      <c r="O11" s="109" t="s">
        <v>1552</v>
      </c>
      <c r="P11" s="109"/>
      <c r="Q11" s="109"/>
      <c r="R11" s="109"/>
      <c r="S11" s="109"/>
      <c r="T11" s="109"/>
      <c r="U11" s="109"/>
      <c r="V11" s="109"/>
      <c r="W11" s="109"/>
      <c r="X11" s="109"/>
      <c r="Y11" s="109"/>
      <c r="Z11" s="109"/>
      <c r="AA11" s="109"/>
      <c r="AB11" s="109"/>
      <c r="AC11" s="109"/>
      <c r="AD11" s="109"/>
      <c r="AE11" s="109"/>
      <c r="AF11" s="109"/>
      <c r="AG11" s="109"/>
      <c r="AH11" s="109"/>
      <c r="AI11" s="109"/>
      <c r="AJ11" s="109"/>
      <c r="AK11" s="144"/>
      <c r="AL11" s="144"/>
      <c r="AM11" s="144"/>
      <c r="AN11" s="144"/>
      <c r="AO11" s="144"/>
      <c r="AP11" s="144"/>
      <c r="AQ11" s="144"/>
      <c r="AR11" s="144"/>
    </row>
    <row r="12" spans="1:44" ht="38.25" customHeight="1" x14ac:dyDescent="0.2">
      <c r="A12" s="54" t="s">
        <v>3551</v>
      </c>
      <c r="B12" s="54" t="str">
        <f t="shared" si="0"/>
        <v>GEIH-2023-00350</v>
      </c>
      <c r="C12" s="54">
        <v>350</v>
      </c>
      <c r="D12" s="109" t="s">
        <v>150</v>
      </c>
      <c r="E12" s="109" t="s">
        <v>2491</v>
      </c>
      <c r="F12" s="109"/>
      <c r="G12" s="54" t="s">
        <v>3552</v>
      </c>
      <c r="H12" s="109" t="s">
        <v>3189</v>
      </c>
      <c r="I12" s="109" t="s">
        <v>87</v>
      </c>
      <c r="J12" s="153" t="s">
        <v>680</v>
      </c>
      <c r="K12" s="153">
        <v>975</v>
      </c>
      <c r="L12" s="109" t="s">
        <v>3553</v>
      </c>
      <c r="M12" s="109" t="s">
        <v>3529</v>
      </c>
      <c r="N12" s="109"/>
      <c r="O12" s="109" t="s">
        <v>1552</v>
      </c>
      <c r="P12" s="109"/>
      <c r="Q12" s="109"/>
      <c r="R12" s="109"/>
      <c r="S12" s="109"/>
      <c r="T12" s="109"/>
      <c r="U12" s="109"/>
      <c r="V12" s="109"/>
      <c r="W12" s="109"/>
      <c r="X12" s="109"/>
      <c r="Y12" s="109"/>
      <c r="Z12" s="109"/>
      <c r="AA12" s="109"/>
      <c r="AB12" s="109"/>
      <c r="AC12" s="109"/>
      <c r="AD12" s="109"/>
      <c r="AE12" s="109"/>
      <c r="AF12" s="109"/>
      <c r="AG12" s="109"/>
      <c r="AH12" s="109"/>
      <c r="AI12" s="109"/>
      <c r="AJ12" s="109"/>
      <c r="AK12" s="144"/>
      <c r="AL12" s="144"/>
      <c r="AM12" s="144"/>
      <c r="AN12" s="144"/>
      <c r="AO12" s="144"/>
      <c r="AP12" s="144"/>
      <c r="AQ12" s="144"/>
      <c r="AR12" s="144"/>
    </row>
    <row r="13" spans="1:44" ht="38.25" customHeight="1" x14ac:dyDescent="0.2">
      <c r="A13" s="54" t="s">
        <v>3554</v>
      </c>
      <c r="B13" s="54" t="str">
        <f t="shared" si="0"/>
        <v>GEIH-2023-00351</v>
      </c>
      <c r="C13" s="54">
        <v>351</v>
      </c>
      <c r="D13" s="109" t="s">
        <v>150</v>
      </c>
      <c r="E13" s="109" t="s">
        <v>2491</v>
      </c>
      <c r="F13" s="109"/>
      <c r="G13" s="54" t="s">
        <v>3555</v>
      </c>
      <c r="H13" s="109" t="s">
        <v>3189</v>
      </c>
      <c r="I13" s="109" t="s">
        <v>87</v>
      </c>
      <c r="J13" s="153" t="s">
        <v>680</v>
      </c>
      <c r="K13" s="153">
        <v>975</v>
      </c>
      <c r="L13" s="109" t="s">
        <v>3556</v>
      </c>
      <c r="M13" s="109" t="s">
        <v>3529</v>
      </c>
      <c r="N13" s="109"/>
      <c r="O13" s="109" t="s">
        <v>1552</v>
      </c>
      <c r="P13" s="109"/>
      <c r="Q13" s="109"/>
      <c r="R13" s="109"/>
      <c r="S13" s="109"/>
      <c r="T13" s="109"/>
      <c r="U13" s="109"/>
      <c r="V13" s="109"/>
      <c r="W13" s="109"/>
      <c r="X13" s="109"/>
      <c r="Y13" s="109"/>
      <c r="Z13" s="109"/>
      <c r="AA13" s="109"/>
      <c r="AB13" s="109"/>
      <c r="AC13" s="109"/>
      <c r="AD13" s="109"/>
      <c r="AE13" s="109"/>
      <c r="AF13" s="109"/>
      <c r="AG13" s="109"/>
      <c r="AH13" s="109"/>
      <c r="AI13" s="109"/>
      <c r="AJ13" s="109"/>
      <c r="AK13" s="144"/>
      <c r="AL13" s="144"/>
      <c r="AM13" s="144"/>
      <c r="AN13" s="144"/>
      <c r="AO13" s="144"/>
      <c r="AP13" s="144"/>
      <c r="AQ13" s="144"/>
      <c r="AR13" s="144"/>
    </row>
    <row r="14" spans="1:44" ht="38.25" customHeight="1" x14ac:dyDescent="0.2">
      <c r="A14" s="54" t="s">
        <v>3557</v>
      </c>
      <c r="B14" s="54" t="str">
        <f t="shared" si="0"/>
        <v>GEIH-2023-00352</v>
      </c>
      <c r="C14" s="54">
        <v>352</v>
      </c>
      <c r="D14" s="109" t="s">
        <v>150</v>
      </c>
      <c r="E14" s="109" t="s">
        <v>2491</v>
      </c>
      <c r="F14" s="109"/>
      <c r="G14" s="54" t="s">
        <v>3558</v>
      </c>
      <c r="H14" s="109" t="s">
        <v>3189</v>
      </c>
      <c r="I14" s="109" t="s">
        <v>87</v>
      </c>
      <c r="J14" s="153" t="s">
        <v>680</v>
      </c>
      <c r="K14" s="153">
        <v>975</v>
      </c>
      <c r="L14" s="109" t="s">
        <v>3559</v>
      </c>
      <c r="M14" s="109" t="s">
        <v>3529</v>
      </c>
      <c r="N14" s="109"/>
      <c r="O14" s="109" t="s">
        <v>1552</v>
      </c>
      <c r="P14" s="109"/>
      <c r="Q14" s="109"/>
      <c r="R14" s="109"/>
      <c r="S14" s="109"/>
      <c r="T14" s="109"/>
      <c r="U14" s="109"/>
      <c r="V14" s="109"/>
      <c r="W14" s="109"/>
      <c r="X14" s="109"/>
      <c r="Y14" s="109"/>
      <c r="Z14" s="109"/>
      <c r="AA14" s="109"/>
      <c r="AB14" s="109"/>
      <c r="AC14" s="109"/>
      <c r="AD14" s="109"/>
      <c r="AE14" s="109"/>
      <c r="AF14" s="109"/>
      <c r="AG14" s="109"/>
      <c r="AH14" s="109"/>
      <c r="AI14" s="109"/>
      <c r="AJ14" s="109"/>
      <c r="AK14" s="144"/>
      <c r="AL14" s="144"/>
      <c r="AM14" s="144"/>
      <c r="AN14" s="144"/>
      <c r="AO14" s="144"/>
      <c r="AP14" s="144"/>
      <c r="AQ14" s="144"/>
      <c r="AR14" s="144"/>
    </row>
    <row r="15" spans="1:44" ht="39" customHeight="1" x14ac:dyDescent="0.25">
      <c r="A15" s="54" t="s">
        <v>3560</v>
      </c>
      <c r="B15" s="54" t="str">
        <f t="shared" si="0"/>
        <v>GEIH-2023-00353</v>
      </c>
      <c r="C15" s="54">
        <v>353</v>
      </c>
      <c r="D15" s="109" t="s">
        <v>150</v>
      </c>
      <c r="E15" s="109" t="s">
        <v>2491</v>
      </c>
      <c r="F15" s="109"/>
      <c r="G15" s="54" t="s">
        <v>3561</v>
      </c>
      <c r="H15" s="109" t="s">
        <v>3189</v>
      </c>
      <c r="I15" s="109" t="s">
        <v>87</v>
      </c>
      <c r="J15" s="153" t="s">
        <v>680</v>
      </c>
      <c r="K15" s="153">
        <v>975</v>
      </c>
      <c r="L15" s="109" t="s">
        <v>3562</v>
      </c>
      <c r="M15" s="109" t="s">
        <v>3529</v>
      </c>
      <c r="N15" s="109"/>
      <c r="O15" s="109" t="s">
        <v>1552</v>
      </c>
      <c r="P15" s="109"/>
      <c r="Q15" s="109"/>
      <c r="R15" s="167"/>
      <c r="S15" s="109"/>
      <c r="T15" s="109"/>
      <c r="U15" s="109"/>
      <c r="V15" s="109"/>
      <c r="W15" s="109"/>
      <c r="X15" s="109"/>
      <c r="Y15" s="109"/>
      <c r="Z15" s="109"/>
      <c r="AA15" s="109"/>
      <c r="AB15" s="109"/>
      <c r="AC15" s="109"/>
      <c r="AD15" s="109"/>
      <c r="AE15" s="109"/>
      <c r="AF15" s="109"/>
      <c r="AG15" s="109"/>
      <c r="AH15" s="109"/>
      <c r="AI15" s="109"/>
      <c r="AJ15" s="109"/>
      <c r="AK15" s="144"/>
      <c r="AL15" s="144"/>
      <c r="AM15" s="144"/>
      <c r="AN15" s="144"/>
      <c r="AO15" s="144"/>
      <c r="AP15" s="144"/>
      <c r="AQ15" s="144"/>
      <c r="AR15" s="144"/>
    </row>
    <row r="16" spans="1:44" ht="39" customHeight="1" x14ac:dyDescent="0.25">
      <c r="A16" s="54" t="s">
        <v>3563</v>
      </c>
      <c r="B16" s="54" t="str">
        <f t="shared" si="0"/>
        <v>GEIH-2023-00354</v>
      </c>
      <c r="C16" s="54">
        <v>354</v>
      </c>
      <c r="D16" s="109" t="s">
        <v>150</v>
      </c>
      <c r="E16" s="109" t="s">
        <v>2491</v>
      </c>
      <c r="F16" s="109"/>
      <c r="G16" s="54" t="s">
        <v>3564</v>
      </c>
      <c r="H16" s="109" t="s">
        <v>3189</v>
      </c>
      <c r="I16" s="109" t="s">
        <v>87</v>
      </c>
      <c r="J16" s="153" t="s">
        <v>680</v>
      </c>
      <c r="K16" s="153">
        <v>975</v>
      </c>
      <c r="L16" s="109" t="s">
        <v>3565</v>
      </c>
      <c r="M16" s="109" t="s">
        <v>3529</v>
      </c>
      <c r="N16" s="109"/>
      <c r="O16" s="109" t="s">
        <v>1552</v>
      </c>
      <c r="P16" s="109"/>
      <c r="Q16" s="109"/>
      <c r="R16" s="167"/>
      <c r="S16" s="109"/>
      <c r="T16" s="109"/>
      <c r="U16" s="109"/>
      <c r="V16" s="109"/>
      <c r="W16" s="109"/>
      <c r="X16" s="109"/>
      <c r="Y16" s="109"/>
      <c r="Z16" s="109"/>
      <c r="AA16" s="109"/>
      <c r="AB16" s="109"/>
      <c r="AC16" s="109"/>
      <c r="AD16" s="109"/>
      <c r="AE16" s="109"/>
      <c r="AF16" s="109"/>
      <c r="AG16" s="109"/>
      <c r="AH16" s="109"/>
      <c r="AI16" s="109"/>
      <c r="AJ16" s="109"/>
      <c r="AK16" s="144"/>
      <c r="AL16" s="144"/>
      <c r="AM16" s="144"/>
      <c r="AN16" s="144"/>
      <c r="AO16" s="144"/>
      <c r="AP16" s="144"/>
      <c r="AQ16" s="144"/>
      <c r="AR16" s="144"/>
    </row>
    <row r="17" spans="1:46" ht="38.25" customHeight="1" x14ac:dyDescent="0.2">
      <c r="A17" s="54" t="s">
        <v>3566</v>
      </c>
      <c r="B17" s="54" t="str">
        <f t="shared" si="0"/>
        <v>GEIH-2023-00355</v>
      </c>
      <c r="C17" s="54">
        <v>355</v>
      </c>
      <c r="D17" s="109" t="s">
        <v>150</v>
      </c>
      <c r="E17" s="109" t="s">
        <v>2491</v>
      </c>
      <c r="F17" s="109"/>
      <c r="G17" s="54" t="s">
        <v>3567</v>
      </c>
      <c r="H17" s="109" t="s">
        <v>3189</v>
      </c>
      <c r="I17" s="109" t="s">
        <v>87</v>
      </c>
      <c r="J17" s="153" t="s">
        <v>680</v>
      </c>
      <c r="K17" s="153">
        <v>975</v>
      </c>
      <c r="L17" s="109" t="s">
        <v>3568</v>
      </c>
      <c r="M17" s="109" t="s">
        <v>3529</v>
      </c>
      <c r="N17" s="109"/>
      <c r="O17" s="109" t="s">
        <v>1552</v>
      </c>
      <c r="P17" s="109"/>
      <c r="Q17" s="109"/>
      <c r="R17" s="109"/>
      <c r="S17" s="109"/>
      <c r="T17" s="109"/>
      <c r="U17" s="109"/>
      <c r="V17" s="109"/>
      <c r="W17" s="109"/>
      <c r="X17" s="109"/>
      <c r="Y17" s="109"/>
      <c r="Z17" s="109"/>
      <c r="AA17" s="109"/>
      <c r="AB17" s="109"/>
      <c r="AC17" s="109"/>
      <c r="AD17" s="109"/>
      <c r="AE17" s="109"/>
      <c r="AF17" s="109"/>
      <c r="AG17" s="109"/>
      <c r="AH17" s="109"/>
      <c r="AI17" s="109"/>
      <c r="AJ17" s="109"/>
      <c r="AK17" s="144"/>
      <c r="AL17" s="144"/>
      <c r="AM17" s="144"/>
      <c r="AN17" s="144"/>
      <c r="AO17" s="144"/>
      <c r="AP17" s="144"/>
      <c r="AQ17" s="144"/>
      <c r="AR17" s="144"/>
    </row>
    <row r="18" spans="1:46" ht="38.25" customHeight="1" x14ac:dyDescent="0.2">
      <c r="A18" s="54" t="s">
        <v>3569</v>
      </c>
      <c r="B18" s="54" t="str">
        <f t="shared" si="0"/>
        <v>GEIH-2023-00356</v>
      </c>
      <c r="C18" s="54">
        <v>356</v>
      </c>
      <c r="D18" s="109" t="s">
        <v>150</v>
      </c>
      <c r="E18" s="109" t="s">
        <v>2491</v>
      </c>
      <c r="F18" s="109"/>
      <c r="G18" s="54" t="s">
        <v>3570</v>
      </c>
      <c r="H18" s="109" t="s">
        <v>3189</v>
      </c>
      <c r="I18" s="109" t="s">
        <v>87</v>
      </c>
      <c r="J18" s="153" t="s">
        <v>680</v>
      </c>
      <c r="K18" s="153">
        <v>975</v>
      </c>
      <c r="L18" s="109" t="s">
        <v>3571</v>
      </c>
      <c r="M18" s="109" t="s">
        <v>3529</v>
      </c>
      <c r="N18" s="109"/>
      <c r="O18" s="109" t="s">
        <v>1552</v>
      </c>
      <c r="P18" s="109"/>
      <c r="Q18" s="109"/>
      <c r="R18" s="109"/>
      <c r="S18" s="109"/>
      <c r="T18" s="109"/>
      <c r="U18" s="109"/>
      <c r="V18" s="109"/>
      <c r="W18" s="109"/>
      <c r="X18" s="109"/>
      <c r="Y18" s="109"/>
      <c r="Z18" s="109"/>
      <c r="AA18" s="109"/>
      <c r="AB18" s="109"/>
      <c r="AC18" s="109"/>
      <c r="AD18" s="109"/>
      <c r="AE18" s="109"/>
      <c r="AF18" s="109"/>
      <c r="AG18" s="109"/>
      <c r="AH18" s="109"/>
      <c r="AI18" s="109"/>
      <c r="AJ18" s="109"/>
      <c r="AK18" s="144"/>
      <c r="AL18" s="144"/>
      <c r="AM18" s="144"/>
      <c r="AN18" s="144"/>
      <c r="AO18" s="144"/>
      <c r="AP18" s="144"/>
      <c r="AQ18" s="144"/>
      <c r="AR18" s="144"/>
    </row>
    <row r="19" spans="1:46" ht="38.25" customHeight="1" x14ac:dyDescent="0.2">
      <c r="A19" s="54" t="s">
        <v>3572</v>
      </c>
      <c r="B19" s="54" t="str">
        <f t="shared" si="0"/>
        <v>GEIH-2023-00357</v>
      </c>
      <c r="C19" s="54">
        <v>357</v>
      </c>
      <c r="D19" s="109" t="s">
        <v>150</v>
      </c>
      <c r="E19" s="109" t="s">
        <v>2491</v>
      </c>
      <c r="F19" s="109"/>
      <c r="G19" s="54" t="s">
        <v>3573</v>
      </c>
      <c r="H19" s="109" t="s">
        <v>3189</v>
      </c>
      <c r="I19" s="109" t="s">
        <v>87</v>
      </c>
      <c r="J19" s="153" t="s">
        <v>680</v>
      </c>
      <c r="K19" s="153">
        <v>975</v>
      </c>
      <c r="L19" s="109" t="s">
        <v>3574</v>
      </c>
      <c r="M19" s="109" t="s">
        <v>3529</v>
      </c>
      <c r="N19" s="109"/>
      <c r="O19" s="109" t="s">
        <v>1552</v>
      </c>
      <c r="P19" s="109"/>
      <c r="Q19" s="109"/>
      <c r="R19" s="109"/>
      <c r="S19" s="109"/>
      <c r="T19" s="109"/>
      <c r="U19" s="109"/>
      <c r="V19" s="109"/>
      <c r="W19" s="109"/>
      <c r="X19" s="109"/>
      <c r="Y19" s="109"/>
      <c r="Z19" s="109"/>
      <c r="AA19" s="109"/>
      <c r="AB19" s="109"/>
      <c r="AC19" s="109"/>
      <c r="AD19" s="109"/>
      <c r="AE19" s="109"/>
      <c r="AF19" s="109"/>
      <c r="AG19" s="109"/>
      <c r="AH19" s="109"/>
      <c r="AI19" s="109"/>
      <c r="AJ19" s="109"/>
      <c r="AK19" s="144"/>
      <c r="AL19" s="144"/>
      <c r="AM19" s="144"/>
      <c r="AN19" s="144"/>
      <c r="AO19" s="144"/>
      <c r="AP19" s="144"/>
      <c r="AQ19" s="144"/>
      <c r="AR19" s="144"/>
    </row>
    <row r="20" spans="1:46" ht="38.25" customHeight="1" x14ac:dyDescent="0.2">
      <c r="A20" s="54" t="s">
        <v>3575</v>
      </c>
      <c r="B20" s="54" t="str">
        <f t="shared" si="0"/>
        <v>GEIH-2023-00358</v>
      </c>
      <c r="C20" s="54">
        <v>358</v>
      </c>
      <c r="D20" s="109" t="s">
        <v>150</v>
      </c>
      <c r="E20" s="109" t="s">
        <v>2491</v>
      </c>
      <c r="F20" s="109"/>
      <c r="G20" s="54" t="s">
        <v>3576</v>
      </c>
      <c r="H20" s="109" t="s">
        <v>3189</v>
      </c>
      <c r="I20" s="109" t="s">
        <v>87</v>
      </c>
      <c r="J20" s="153" t="s">
        <v>680</v>
      </c>
      <c r="K20" s="153">
        <v>975</v>
      </c>
      <c r="L20" s="109" t="s">
        <v>3577</v>
      </c>
      <c r="M20" s="109" t="s">
        <v>3529</v>
      </c>
      <c r="N20" s="109"/>
      <c r="O20" s="109" t="s">
        <v>1552</v>
      </c>
      <c r="P20" s="109"/>
      <c r="Q20" s="109"/>
      <c r="R20" s="109"/>
      <c r="S20" s="109"/>
      <c r="T20" s="109"/>
      <c r="U20" s="109"/>
      <c r="V20" s="109"/>
      <c r="W20" s="109"/>
      <c r="X20" s="109"/>
      <c r="Y20" s="109"/>
      <c r="Z20" s="109"/>
      <c r="AA20" s="109"/>
      <c r="AB20" s="109"/>
      <c r="AC20" s="109"/>
      <c r="AD20" s="109"/>
      <c r="AE20" s="109"/>
      <c r="AF20" s="109"/>
      <c r="AG20" s="109"/>
      <c r="AH20" s="109"/>
      <c r="AI20" s="109"/>
      <c r="AJ20" s="109"/>
      <c r="AK20" s="144"/>
      <c r="AL20" s="144"/>
      <c r="AM20" s="144"/>
      <c r="AN20" s="144"/>
      <c r="AO20" s="144"/>
      <c r="AP20" s="144"/>
      <c r="AQ20" s="144"/>
      <c r="AR20" s="144"/>
      <c r="AS20" s="144"/>
      <c r="AT20" s="144"/>
    </row>
    <row r="21" spans="1:46" ht="38.25" customHeight="1" x14ac:dyDescent="0.2">
      <c r="A21" s="54" t="s">
        <v>3578</v>
      </c>
      <c r="B21" s="54" t="str">
        <f t="shared" si="0"/>
        <v>GEIH-2023-00359</v>
      </c>
      <c r="C21" s="54">
        <v>359</v>
      </c>
      <c r="D21" s="109" t="s">
        <v>150</v>
      </c>
      <c r="E21" s="109"/>
      <c r="F21" s="109"/>
      <c r="G21" s="54" t="s">
        <v>3579</v>
      </c>
      <c r="H21" s="109" t="s">
        <v>3189</v>
      </c>
      <c r="I21" s="109" t="s">
        <v>87</v>
      </c>
      <c r="J21" s="153" t="s">
        <v>680</v>
      </c>
      <c r="K21" s="153">
        <v>975</v>
      </c>
      <c r="L21" s="109" t="s">
        <v>3580</v>
      </c>
      <c r="M21" s="109" t="s">
        <v>3529</v>
      </c>
      <c r="N21" s="109"/>
      <c r="O21" s="109" t="s">
        <v>1552</v>
      </c>
      <c r="P21" s="109"/>
      <c r="Q21" s="109"/>
      <c r="R21" s="109"/>
      <c r="S21" s="109"/>
      <c r="T21" s="109"/>
      <c r="U21" s="109"/>
      <c r="V21" s="109"/>
      <c r="W21" s="109"/>
      <c r="X21" s="109"/>
      <c r="Y21" s="109"/>
      <c r="Z21" s="109"/>
      <c r="AA21" s="109"/>
      <c r="AB21" s="109"/>
      <c r="AC21" s="109"/>
      <c r="AD21" s="109"/>
      <c r="AE21" s="109"/>
      <c r="AF21" s="109"/>
      <c r="AG21" s="109"/>
      <c r="AH21" s="109"/>
      <c r="AI21" s="109"/>
      <c r="AJ21" s="109"/>
      <c r="AK21" s="144"/>
      <c r="AL21" s="144"/>
      <c r="AM21" s="144"/>
      <c r="AN21" s="144"/>
      <c r="AO21" s="144"/>
      <c r="AP21" s="144"/>
      <c r="AQ21" s="144"/>
      <c r="AR21" s="144"/>
    </row>
    <row r="22" spans="1:46" ht="38.25" customHeight="1" x14ac:dyDescent="0.2">
      <c r="A22" s="54" t="s">
        <v>3581</v>
      </c>
      <c r="B22" s="54" t="str">
        <f t="shared" si="0"/>
        <v>GEIH-2023-00360</v>
      </c>
      <c r="C22" s="54">
        <v>360</v>
      </c>
      <c r="D22" s="109" t="s">
        <v>150</v>
      </c>
      <c r="E22" s="109"/>
      <c r="F22" s="109"/>
      <c r="G22" s="54" t="s">
        <v>3582</v>
      </c>
      <c r="H22" s="109" t="s">
        <v>3189</v>
      </c>
      <c r="I22" s="109" t="s">
        <v>87</v>
      </c>
      <c r="J22" s="153" t="s">
        <v>680</v>
      </c>
      <c r="K22" s="153">
        <v>975</v>
      </c>
      <c r="L22" s="109" t="s">
        <v>3583</v>
      </c>
      <c r="M22" s="109" t="s">
        <v>3529</v>
      </c>
      <c r="N22" s="109"/>
      <c r="O22" s="109" t="s">
        <v>1552</v>
      </c>
      <c r="P22" s="109"/>
      <c r="Q22" s="109"/>
      <c r="R22" s="109"/>
      <c r="S22" s="109"/>
      <c r="T22" s="109"/>
      <c r="U22" s="109"/>
      <c r="V22" s="109"/>
      <c r="W22" s="109"/>
      <c r="X22" s="109"/>
      <c r="Y22" s="109"/>
      <c r="Z22" s="109"/>
      <c r="AA22" s="109"/>
      <c r="AB22" s="109"/>
      <c r="AC22" s="109"/>
      <c r="AD22" s="109"/>
      <c r="AE22" s="109"/>
      <c r="AF22" s="109"/>
      <c r="AG22" s="109"/>
      <c r="AH22" s="109"/>
      <c r="AI22" s="109"/>
      <c r="AJ22" s="109"/>
      <c r="AK22" s="144"/>
      <c r="AL22" s="144"/>
      <c r="AM22" s="144"/>
      <c r="AN22" s="144"/>
      <c r="AO22" s="144"/>
      <c r="AP22" s="144"/>
      <c r="AQ22" s="144"/>
      <c r="AR22" s="144"/>
    </row>
    <row r="23" spans="1:46" ht="12.75" customHeight="1" x14ac:dyDescent="0.2">
      <c r="A23" s="54" t="s">
        <v>3584</v>
      </c>
      <c r="B23" s="54" t="str">
        <f t="shared" si="0"/>
        <v>GEIH-2023-00361</v>
      </c>
      <c r="C23" s="54">
        <v>361</v>
      </c>
      <c r="D23" s="134" t="s">
        <v>3585</v>
      </c>
      <c r="E23" s="134"/>
      <c r="F23" s="134">
        <v>2025</v>
      </c>
      <c r="G23" s="76" t="s">
        <v>3586</v>
      </c>
      <c r="H23" s="134" t="s">
        <v>395</v>
      </c>
      <c r="I23" s="134" t="s">
        <v>69</v>
      </c>
      <c r="J23" s="134" t="s">
        <v>122</v>
      </c>
      <c r="K23" s="134">
        <v>906</v>
      </c>
      <c r="L23" s="134" t="s">
        <v>3528</v>
      </c>
      <c r="M23" s="134" t="s">
        <v>3587</v>
      </c>
      <c r="N23" s="134"/>
      <c r="O23" s="134" t="s">
        <v>862</v>
      </c>
      <c r="P23" s="134"/>
      <c r="Q23" s="134"/>
      <c r="R23" s="137"/>
      <c r="S23" s="134"/>
      <c r="T23" s="134"/>
      <c r="U23" s="134"/>
      <c r="V23" s="134"/>
      <c r="W23" s="134"/>
      <c r="X23" s="134"/>
      <c r="Y23" s="134"/>
      <c r="Z23" s="134"/>
      <c r="AA23" s="134"/>
      <c r="AB23" s="134"/>
      <c r="AC23" s="134"/>
      <c r="AD23" s="134"/>
      <c r="AE23" s="134"/>
      <c r="AF23" s="134"/>
      <c r="AG23" s="134"/>
      <c r="AH23" s="134"/>
      <c r="AI23" s="134"/>
      <c r="AJ23" s="134"/>
      <c r="AK23" s="137"/>
      <c r="AL23" s="137"/>
      <c r="AM23" s="137"/>
      <c r="AN23" s="137"/>
      <c r="AO23" s="137"/>
      <c r="AP23" s="137"/>
      <c r="AQ23" s="137"/>
      <c r="AR23" s="137"/>
      <c r="AS23" s="137"/>
      <c r="AT23" s="137"/>
    </row>
    <row r="24" spans="1:46" ht="12.75" customHeight="1" x14ac:dyDescent="0.2">
      <c r="A24" s="54" t="s">
        <v>3588</v>
      </c>
      <c r="B24" s="54" t="str">
        <f t="shared" si="0"/>
        <v>GEIH-2023-00362</v>
      </c>
      <c r="C24" s="54">
        <v>362</v>
      </c>
      <c r="D24" s="109" t="s">
        <v>150</v>
      </c>
      <c r="E24" s="109"/>
      <c r="F24" s="109"/>
      <c r="G24" s="54" t="s">
        <v>3589</v>
      </c>
      <c r="H24" s="109" t="s">
        <v>3590</v>
      </c>
      <c r="I24" s="109" t="s">
        <v>87</v>
      </c>
      <c r="J24" s="109" t="s">
        <v>122</v>
      </c>
      <c r="K24" s="109">
        <v>906</v>
      </c>
      <c r="L24" s="109" t="s">
        <v>3495</v>
      </c>
      <c r="M24" s="109" t="s">
        <v>3183</v>
      </c>
      <c r="N24" s="109"/>
      <c r="O24" s="109" t="s">
        <v>1552</v>
      </c>
      <c r="P24" s="109"/>
      <c r="Q24" s="109"/>
      <c r="R24" s="109"/>
      <c r="S24" s="109"/>
      <c r="T24" s="109"/>
      <c r="U24" s="109"/>
      <c r="V24" s="109"/>
      <c r="W24" s="109"/>
      <c r="X24" s="109"/>
      <c r="Y24" s="109"/>
      <c r="Z24" s="109"/>
      <c r="AA24" s="109"/>
      <c r="AB24" s="109"/>
      <c r="AC24" s="109"/>
      <c r="AD24" s="109"/>
      <c r="AE24" s="109"/>
      <c r="AF24" s="109"/>
      <c r="AG24" s="109"/>
      <c r="AH24" s="109"/>
      <c r="AI24" s="109"/>
      <c r="AJ24" s="109"/>
      <c r="AK24" s="144"/>
      <c r="AL24" s="144"/>
      <c r="AM24" s="144"/>
      <c r="AN24" s="144"/>
      <c r="AO24" s="144"/>
      <c r="AP24" s="144"/>
      <c r="AQ24" s="144"/>
      <c r="AR24" s="144"/>
    </row>
    <row r="25" spans="1:46" ht="12.75" customHeight="1" x14ac:dyDescent="0.2">
      <c r="A25" s="54" t="s">
        <v>3591</v>
      </c>
      <c r="B25" s="54" t="str">
        <f t="shared" si="0"/>
        <v>GEIH-2023-00363</v>
      </c>
      <c r="C25" s="54">
        <v>363</v>
      </c>
      <c r="D25" s="109" t="s">
        <v>150</v>
      </c>
      <c r="E25" s="109"/>
      <c r="F25" s="109"/>
      <c r="G25" s="54" t="s">
        <v>3592</v>
      </c>
      <c r="H25" s="109" t="s">
        <v>217</v>
      </c>
      <c r="I25" s="109" t="s">
        <v>87</v>
      </c>
      <c r="J25" s="109" t="s">
        <v>1767</v>
      </c>
      <c r="K25" s="153">
        <v>975</v>
      </c>
      <c r="L25" s="109" t="s">
        <v>3593</v>
      </c>
      <c r="M25" s="109" t="s">
        <v>3594</v>
      </c>
      <c r="N25" s="109"/>
      <c r="O25" s="109" t="s">
        <v>1552</v>
      </c>
      <c r="P25" s="109"/>
      <c r="Q25" s="109"/>
      <c r="R25" s="109"/>
      <c r="S25" s="109"/>
      <c r="T25" s="109"/>
      <c r="U25" s="109"/>
      <c r="V25" s="109"/>
      <c r="W25" s="109"/>
      <c r="X25" s="109"/>
      <c r="Y25" s="109"/>
      <c r="Z25" s="109"/>
      <c r="AA25" s="109"/>
      <c r="AB25" s="109"/>
      <c r="AC25" s="109"/>
      <c r="AD25" s="109"/>
      <c r="AE25" s="109"/>
      <c r="AF25" s="109"/>
      <c r="AG25" s="109"/>
      <c r="AH25" s="109"/>
      <c r="AI25" s="109"/>
      <c r="AJ25" s="109"/>
      <c r="AK25" s="144"/>
      <c r="AL25" s="144"/>
      <c r="AM25" s="144"/>
      <c r="AN25" s="144"/>
      <c r="AO25" s="144"/>
      <c r="AP25" s="144"/>
      <c r="AQ25" s="144"/>
      <c r="AR25" s="144"/>
    </row>
    <row r="26" spans="1:46" ht="12.75" customHeight="1" x14ac:dyDescent="0.2">
      <c r="A26" s="54" t="s">
        <v>3595</v>
      </c>
      <c r="B26" s="54" t="str">
        <f t="shared" si="0"/>
        <v>GEIH-2023-00364</v>
      </c>
      <c r="C26" s="54">
        <v>364</v>
      </c>
      <c r="D26" s="109" t="s">
        <v>3596</v>
      </c>
      <c r="E26" s="109"/>
      <c r="F26" s="109">
        <v>2025</v>
      </c>
      <c r="G26" s="54" t="s">
        <v>3592</v>
      </c>
      <c r="H26" s="109" t="s">
        <v>217</v>
      </c>
      <c r="I26" s="109" t="s">
        <v>87</v>
      </c>
      <c r="J26" s="109" t="s">
        <v>1767</v>
      </c>
      <c r="K26" s="153">
        <v>975</v>
      </c>
      <c r="L26" s="109" t="s">
        <v>3597</v>
      </c>
      <c r="M26" s="109" t="s">
        <v>3594</v>
      </c>
      <c r="N26" s="109" t="s">
        <v>3598</v>
      </c>
      <c r="O26" s="109" t="s">
        <v>862</v>
      </c>
      <c r="P26" s="140"/>
      <c r="Q26" s="140"/>
      <c r="R26" s="140"/>
      <c r="S26" s="140"/>
      <c r="T26" s="140"/>
      <c r="U26" s="140"/>
      <c r="V26" s="140"/>
      <c r="W26" s="140"/>
      <c r="X26" s="140"/>
      <c r="Y26" s="140"/>
      <c r="Z26" s="140"/>
      <c r="AA26" s="140"/>
      <c r="AB26" s="140"/>
      <c r="AC26" s="140"/>
      <c r="AD26" s="140"/>
      <c r="AE26" s="140"/>
      <c r="AF26" s="140"/>
      <c r="AG26" s="140"/>
      <c r="AH26" s="140"/>
      <c r="AI26" s="140"/>
      <c r="AJ26" s="140"/>
      <c r="AK26" s="144"/>
      <c r="AL26" s="144"/>
      <c r="AM26" s="144"/>
      <c r="AN26" s="144"/>
      <c r="AO26" s="144"/>
      <c r="AP26" s="144"/>
      <c r="AQ26" s="144"/>
      <c r="AR26" s="144"/>
    </row>
    <row r="27" spans="1:46" ht="12.75" customHeight="1" x14ac:dyDescent="0.2">
      <c r="A27" s="54" t="s">
        <v>3599</v>
      </c>
      <c r="B27" s="54" t="str">
        <f t="shared" si="0"/>
        <v>GEIH-2023-00365</v>
      </c>
      <c r="C27" s="54">
        <v>365</v>
      </c>
      <c r="D27" s="109" t="s">
        <v>3600</v>
      </c>
      <c r="E27" s="109"/>
      <c r="F27" s="109">
        <v>2025</v>
      </c>
      <c r="G27" s="54" t="s">
        <v>3592</v>
      </c>
      <c r="H27" s="109" t="s">
        <v>217</v>
      </c>
      <c r="I27" s="109" t="s">
        <v>87</v>
      </c>
      <c r="J27" s="109" t="s">
        <v>1767</v>
      </c>
      <c r="K27" s="153">
        <v>975</v>
      </c>
      <c r="L27" s="109" t="s">
        <v>3601</v>
      </c>
      <c r="M27" s="109" t="s">
        <v>3594</v>
      </c>
      <c r="N27" s="109"/>
      <c r="O27" s="109" t="s">
        <v>862</v>
      </c>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row>
    <row r="28" spans="1:46" ht="12.75" customHeight="1" x14ac:dyDescent="0.2">
      <c r="A28" s="54" t="s">
        <v>3602</v>
      </c>
      <c r="B28" s="54" t="str">
        <f t="shared" si="0"/>
        <v>GEIH-2023-00366</v>
      </c>
      <c r="C28" s="54">
        <v>366</v>
      </c>
      <c r="D28" s="109" t="s">
        <v>3603</v>
      </c>
      <c r="E28" s="109"/>
      <c r="F28" s="109">
        <v>2025</v>
      </c>
      <c r="G28" s="54" t="s">
        <v>3592</v>
      </c>
      <c r="H28" s="109" t="s">
        <v>217</v>
      </c>
      <c r="I28" s="109" t="s">
        <v>87</v>
      </c>
      <c r="J28" s="109" t="s">
        <v>1767</v>
      </c>
      <c r="K28" s="153">
        <v>975</v>
      </c>
      <c r="L28" s="109" t="s">
        <v>3604</v>
      </c>
      <c r="M28" s="109" t="s">
        <v>3594</v>
      </c>
      <c r="N28" s="109"/>
      <c r="O28" s="109" t="s">
        <v>862</v>
      </c>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row>
    <row r="29" spans="1:46" ht="12.75" customHeight="1" x14ac:dyDescent="0.2">
      <c r="A29" s="54" t="s">
        <v>3605</v>
      </c>
      <c r="B29" s="54" t="str">
        <f t="shared" si="0"/>
        <v>GEIH-2023-00367</v>
      </c>
      <c r="C29" s="54">
        <v>367</v>
      </c>
      <c r="D29" s="109" t="s">
        <v>3606</v>
      </c>
      <c r="E29" s="109"/>
      <c r="F29" s="109">
        <v>2025</v>
      </c>
      <c r="G29" s="54" t="s">
        <v>3592</v>
      </c>
      <c r="H29" s="109" t="s">
        <v>217</v>
      </c>
      <c r="I29" s="109" t="s">
        <v>87</v>
      </c>
      <c r="J29" s="109" t="s">
        <v>1767</v>
      </c>
      <c r="K29" s="153">
        <v>975</v>
      </c>
      <c r="L29" s="109" t="s">
        <v>3607</v>
      </c>
      <c r="M29" s="109" t="s">
        <v>3594</v>
      </c>
      <c r="N29" s="109"/>
      <c r="O29" s="109" t="s">
        <v>862</v>
      </c>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row>
    <row r="30" spans="1:46" ht="12.75" customHeight="1" x14ac:dyDescent="0.2">
      <c r="A30" s="54" t="s">
        <v>3608</v>
      </c>
      <c r="B30" s="54" t="str">
        <f t="shared" si="0"/>
        <v>GEIH-2023-00368</v>
      </c>
      <c r="C30" s="54">
        <v>368</v>
      </c>
      <c r="D30" s="109" t="s">
        <v>3609</v>
      </c>
      <c r="E30" s="109"/>
      <c r="F30" s="109">
        <v>2025</v>
      </c>
      <c r="G30" s="54" t="s">
        <v>3592</v>
      </c>
      <c r="H30" s="109" t="s">
        <v>217</v>
      </c>
      <c r="I30" s="109" t="s">
        <v>87</v>
      </c>
      <c r="J30" s="109" t="s">
        <v>1767</v>
      </c>
      <c r="K30" s="153">
        <v>975</v>
      </c>
      <c r="L30" s="109" t="s">
        <v>3610</v>
      </c>
      <c r="M30" s="109" t="s">
        <v>3594</v>
      </c>
      <c r="N30" s="109"/>
      <c r="O30" s="109" t="s">
        <v>862</v>
      </c>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row>
    <row r="31" spans="1:46" ht="12.75" customHeight="1" x14ac:dyDescent="0.2">
      <c r="A31" s="54" t="s">
        <v>3611</v>
      </c>
      <c r="B31" s="54" t="str">
        <f t="shared" si="0"/>
        <v>GEIH-2023-00369</v>
      </c>
      <c r="C31" s="54">
        <v>369</v>
      </c>
      <c r="D31" s="109" t="s">
        <v>150</v>
      </c>
      <c r="E31" s="109"/>
      <c r="F31" s="109"/>
      <c r="G31" s="54" t="s">
        <v>3592</v>
      </c>
      <c r="H31" s="109" t="s">
        <v>217</v>
      </c>
      <c r="I31" s="109" t="s">
        <v>87</v>
      </c>
      <c r="J31" s="109" t="s">
        <v>1767</v>
      </c>
      <c r="K31" s="153">
        <v>975</v>
      </c>
      <c r="L31" s="109" t="s">
        <v>3612</v>
      </c>
      <c r="M31" s="109" t="s">
        <v>3594</v>
      </c>
      <c r="N31" s="109"/>
      <c r="O31" s="109" t="s">
        <v>1552</v>
      </c>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row>
    <row r="32" spans="1:46" ht="12.75" customHeight="1" x14ac:dyDescent="0.2">
      <c r="A32" s="54" t="s">
        <v>3613</v>
      </c>
      <c r="B32" s="54" t="str">
        <f t="shared" si="0"/>
        <v>GEIH-2023-00370</v>
      </c>
      <c r="C32" s="54">
        <v>370</v>
      </c>
      <c r="D32" s="109" t="s">
        <v>3614</v>
      </c>
      <c r="E32" s="109"/>
      <c r="F32" s="109">
        <v>2025</v>
      </c>
      <c r="G32" s="54" t="s">
        <v>3592</v>
      </c>
      <c r="H32" s="109" t="s">
        <v>217</v>
      </c>
      <c r="I32" s="109" t="s">
        <v>87</v>
      </c>
      <c r="J32" s="109" t="s">
        <v>1767</v>
      </c>
      <c r="K32" s="153">
        <v>975</v>
      </c>
      <c r="L32" s="109" t="s">
        <v>3615</v>
      </c>
      <c r="M32" s="109" t="s">
        <v>3594</v>
      </c>
      <c r="N32" s="109"/>
      <c r="O32" s="109" t="s">
        <v>862</v>
      </c>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row>
    <row r="33" spans="1:46" ht="12.75" customHeight="1" x14ac:dyDescent="0.2">
      <c r="A33" s="54" t="s">
        <v>3616</v>
      </c>
      <c r="B33" s="54" t="str">
        <f t="shared" si="0"/>
        <v>GEIH-2023-00371</v>
      </c>
      <c r="C33" s="54">
        <v>371</v>
      </c>
      <c r="D33" s="109" t="s">
        <v>3617</v>
      </c>
      <c r="E33" s="109" t="s">
        <v>2622</v>
      </c>
      <c r="F33" s="109"/>
      <c r="G33" s="54" t="s">
        <v>3196</v>
      </c>
      <c r="H33" s="109" t="s">
        <v>3189</v>
      </c>
      <c r="I33" s="109" t="s">
        <v>87</v>
      </c>
      <c r="J33" s="109" t="s">
        <v>1387</v>
      </c>
      <c r="K33" s="153">
        <v>975</v>
      </c>
      <c r="L33" s="109" t="s">
        <v>3197</v>
      </c>
      <c r="M33" s="109" t="s">
        <v>1120</v>
      </c>
      <c r="N33" s="109" t="s">
        <v>3618</v>
      </c>
      <c r="O33" s="109" t="s">
        <v>294</v>
      </c>
      <c r="P33" s="127" t="s">
        <v>280</v>
      </c>
      <c r="Q33" s="144"/>
      <c r="R33" s="144"/>
      <c r="S33" s="144"/>
      <c r="T33" s="144"/>
      <c r="U33" s="144"/>
      <c r="V33" s="144"/>
      <c r="W33" s="144"/>
      <c r="X33" s="144"/>
      <c r="Y33" s="144"/>
      <c r="Z33" s="144"/>
      <c r="AA33" s="144"/>
      <c r="AB33" s="144"/>
      <c r="AC33" s="144"/>
      <c r="AD33" s="144"/>
      <c r="AE33" s="144"/>
      <c r="AF33" s="144" t="s">
        <v>3619</v>
      </c>
      <c r="AG33" s="144"/>
      <c r="AH33" s="144"/>
      <c r="AI33" s="144"/>
      <c r="AJ33" s="144"/>
      <c r="AK33" s="144"/>
      <c r="AL33" s="144"/>
      <c r="AM33" s="144"/>
      <c r="AN33" s="144"/>
      <c r="AO33" s="144"/>
      <c r="AP33" s="144"/>
      <c r="AQ33" s="144"/>
      <c r="AR33" s="144"/>
      <c r="AS33" s="144"/>
      <c r="AT33" s="144"/>
    </row>
    <row r="34" spans="1:46" ht="12.75" customHeight="1" x14ac:dyDescent="0.2">
      <c r="A34" s="54" t="s">
        <v>3620</v>
      </c>
      <c r="B34" s="54" t="str">
        <f t="shared" si="0"/>
        <v>GEIH-2023-00372</v>
      </c>
      <c r="C34" s="54">
        <v>372</v>
      </c>
      <c r="D34" s="205" t="s">
        <v>3621</v>
      </c>
      <c r="E34" s="109"/>
      <c r="F34" s="109">
        <v>2024</v>
      </c>
      <c r="G34" s="54" t="s">
        <v>3494</v>
      </c>
      <c r="H34" s="109" t="s">
        <v>1901</v>
      </c>
      <c r="I34" s="109" t="s">
        <v>87</v>
      </c>
      <c r="J34" s="109" t="s">
        <v>1767</v>
      </c>
      <c r="K34" s="153">
        <v>975</v>
      </c>
      <c r="L34" s="109" t="s">
        <v>3622</v>
      </c>
      <c r="M34" s="127" t="s">
        <v>3623</v>
      </c>
      <c r="N34" s="109"/>
      <c r="O34" s="109" t="s">
        <v>862</v>
      </c>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row>
    <row r="35" spans="1:46" ht="25.5" customHeight="1" x14ac:dyDescent="0.2">
      <c r="A35" s="54" t="s">
        <v>3624</v>
      </c>
      <c r="B35" s="54" t="str">
        <f t="shared" si="0"/>
        <v>GEIH-2023-00373</v>
      </c>
      <c r="C35" s="54">
        <v>373</v>
      </c>
      <c r="D35" s="153" t="s">
        <v>3465</v>
      </c>
      <c r="E35" s="127" t="s">
        <v>2622</v>
      </c>
      <c r="F35" s="144"/>
      <c r="G35" s="217" t="s">
        <v>3625</v>
      </c>
      <c r="H35" s="127" t="s">
        <v>430</v>
      </c>
      <c r="I35" s="127" t="s">
        <v>87</v>
      </c>
      <c r="J35" s="127" t="s">
        <v>1387</v>
      </c>
      <c r="K35" s="218">
        <v>975</v>
      </c>
      <c r="L35" s="54" t="s">
        <v>3491</v>
      </c>
      <c r="M35" s="109" t="s">
        <v>3396</v>
      </c>
      <c r="N35" s="127" t="s">
        <v>3626</v>
      </c>
      <c r="O35" s="127" t="s">
        <v>377</v>
      </c>
      <c r="P35" s="127" t="s">
        <v>280</v>
      </c>
      <c r="Q35" s="144"/>
      <c r="R35" s="144"/>
      <c r="S35" s="144"/>
      <c r="T35" s="144"/>
      <c r="U35" s="144"/>
      <c r="V35" s="144"/>
      <c r="W35" s="144"/>
      <c r="X35" s="144"/>
      <c r="Y35" s="144"/>
      <c r="Z35" s="144"/>
      <c r="AA35" s="144"/>
      <c r="AB35" s="144"/>
      <c r="AC35" s="144"/>
      <c r="AD35" s="144"/>
      <c r="AE35" s="144"/>
      <c r="AF35" s="144" t="s">
        <v>3627</v>
      </c>
      <c r="AG35" s="144"/>
      <c r="AH35" s="144"/>
      <c r="AI35" s="144"/>
      <c r="AJ35" s="144"/>
      <c r="AK35" s="144"/>
      <c r="AL35" s="144"/>
      <c r="AM35" s="144"/>
      <c r="AN35" s="144"/>
      <c r="AO35" s="144"/>
      <c r="AP35" s="144"/>
      <c r="AQ35" s="144"/>
      <c r="AR35" s="144"/>
      <c r="AS35" s="144"/>
      <c r="AT35" s="144"/>
    </row>
    <row r="36" spans="1:46" ht="12.75" customHeight="1" x14ac:dyDescent="0.2">
      <c r="A36" s="54" t="s">
        <v>3628</v>
      </c>
      <c r="B36" s="54" t="str">
        <f t="shared" si="0"/>
        <v>GEIH-2023-00374</v>
      </c>
      <c r="C36" s="54">
        <v>374</v>
      </c>
      <c r="D36" s="141" t="s">
        <v>3629</v>
      </c>
      <c r="E36" s="109"/>
      <c r="F36" s="109">
        <v>2025</v>
      </c>
      <c r="G36" s="54" t="s">
        <v>3630</v>
      </c>
      <c r="H36" s="109" t="s">
        <v>89</v>
      </c>
      <c r="I36" s="109" t="s">
        <v>87</v>
      </c>
      <c r="J36" s="109" t="s">
        <v>3631</v>
      </c>
      <c r="K36" s="109">
        <v>600</v>
      </c>
      <c r="L36" s="109" t="s">
        <v>3632</v>
      </c>
      <c r="M36" s="109" t="s">
        <v>3396</v>
      </c>
      <c r="N36" s="141" t="s">
        <v>3633</v>
      </c>
      <c r="O36" s="109" t="s">
        <v>862</v>
      </c>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row>
    <row r="37" spans="1:46" ht="12.75" customHeight="1" x14ac:dyDescent="0.2">
      <c r="A37" s="54" t="s">
        <v>3634</v>
      </c>
      <c r="B37" s="54" t="str">
        <f t="shared" si="0"/>
        <v>GEIH-2023-00375</v>
      </c>
      <c r="C37" s="54">
        <v>375</v>
      </c>
      <c r="D37" s="109" t="s">
        <v>3635</v>
      </c>
      <c r="E37" s="109"/>
      <c r="F37" s="109">
        <v>2025</v>
      </c>
      <c r="G37" s="54" t="s">
        <v>3357</v>
      </c>
      <c r="H37" s="109" t="s">
        <v>217</v>
      </c>
      <c r="I37" s="109" t="s">
        <v>87</v>
      </c>
      <c r="J37" s="109" t="s">
        <v>1767</v>
      </c>
      <c r="K37" s="109">
        <v>975</v>
      </c>
      <c r="L37" s="109" t="s">
        <v>3636</v>
      </c>
      <c r="M37" s="109" t="s">
        <v>3396</v>
      </c>
      <c r="N37" s="109"/>
      <c r="O37" s="109" t="s">
        <v>862</v>
      </c>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row>
    <row r="38" spans="1:46" ht="12.75" customHeight="1" x14ac:dyDescent="0.2">
      <c r="A38" s="54" t="s">
        <v>3637</v>
      </c>
      <c r="B38" s="54" t="str">
        <f t="shared" si="0"/>
        <v>GEIH-2023-00376</v>
      </c>
      <c r="C38" s="54">
        <v>376</v>
      </c>
      <c r="D38" s="109" t="s">
        <v>150</v>
      </c>
      <c r="E38" s="109"/>
      <c r="F38" s="109"/>
      <c r="G38" s="54" t="s">
        <v>3357</v>
      </c>
      <c r="H38" s="109" t="s">
        <v>217</v>
      </c>
      <c r="I38" s="109" t="s">
        <v>87</v>
      </c>
      <c r="J38" s="109" t="s">
        <v>1767</v>
      </c>
      <c r="K38" s="109">
        <v>975</v>
      </c>
      <c r="L38" s="109" t="s">
        <v>3638</v>
      </c>
      <c r="M38" s="109" t="s">
        <v>3396</v>
      </c>
      <c r="N38" s="109"/>
      <c r="O38" s="109" t="s">
        <v>1552</v>
      </c>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row>
    <row r="39" spans="1:46" ht="12.75" customHeight="1" x14ac:dyDescent="0.2">
      <c r="A39" s="54" t="s">
        <v>3639</v>
      </c>
      <c r="B39" s="54" t="str">
        <f t="shared" si="0"/>
        <v>GEIH-2023-00377</v>
      </c>
      <c r="C39" s="54">
        <v>377</v>
      </c>
      <c r="D39" s="109" t="s">
        <v>150</v>
      </c>
      <c r="E39" s="109"/>
      <c r="F39" s="109"/>
      <c r="G39" s="54" t="s">
        <v>3357</v>
      </c>
      <c r="H39" s="109" t="s">
        <v>217</v>
      </c>
      <c r="I39" s="109" t="s">
        <v>87</v>
      </c>
      <c r="J39" s="109" t="s">
        <v>1767</v>
      </c>
      <c r="K39" s="109">
        <v>975</v>
      </c>
      <c r="L39" s="109" t="s">
        <v>3640</v>
      </c>
      <c r="M39" s="109" t="s">
        <v>3396</v>
      </c>
      <c r="N39" s="109"/>
      <c r="O39" s="109" t="s">
        <v>1552</v>
      </c>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row>
    <row r="40" spans="1:46" ht="12.75" customHeight="1" x14ac:dyDescent="0.2">
      <c r="A40" s="54" t="s">
        <v>3641</v>
      </c>
      <c r="B40" s="54" t="str">
        <f t="shared" si="0"/>
        <v>GEIH-2023-00378</v>
      </c>
      <c r="C40" s="54">
        <v>378</v>
      </c>
      <c r="D40" s="109" t="s">
        <v>150</v>
      </c>
      <c r="E40" s="109"/>
      <c r="F40" s="109"/>
      <c r="G40" s="54" t="s">
        <v>3357</v>
      </c>
      <c r="H40" s="109" t="s">
        <v>217</v>
      </c>
      <c r="I40" s="109" t="s">
        <v>87</v>
      </c>
      <c r="J40" s="109" t="s">
        <v>1767</v>
      </c>
      <c r="K40" s="109">
        <v>975</v>
      </c>
      <c r="L40" s="109" t="s">
        <v>3642</v>
      </c>
      <c r="M40" s="109" t="s">
        <v>3396</v>
      </c>
      <c r="N40" s="109"/>
      <c r="O40" s="109" t="s">
        <v>1552</v>
      </c>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row>
    <row r="41" spans="1:46" ht="12.75" customHeight="1" x14ac:dyDescent="0.2">
      <c r="A41" s="54" t="s">
        <v>3643</v>
      </c>
      <c r="B41" s="54" t="str">
        <f t="shared" si="0"/>
        <v>GEIH-2023-00379</v>
      </c>
      <c r="C41" s="54">
        <v>379</v>
      </c>
      <c r="D41" s="109" t="s">
        <v>150</v>
      </c>
      <c r="E41" s="109"/>
      <c r="F41" s="109"/>
      <c r="G41" s="54" t="s">
        <v>3357</v>
      </c>
      <c r="H41" s="109" t="s">
        <v>217</v>
      </c>
      <c r="I41" s="109" t="s">
        <v>87</v>
      </c>
      <c r="J41" s="109" t="s">
        <v>1767</v>
      </c>
      <c r="K41" s="109">
        <v>975</v>
      </c>
      <c r="L41" s="109" t="s">
        <v>3644</v>
      </c>
      <c r="M41" s="109" t="s">
        <v>3396</v>
      </c>
      <c r="N41" s="109"/>
      <c r="O41" s="109" t="s">
        <v>1552</v>
      </c>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row>
    <row r="42" spans="1:46" ht="12.75" customHeight="1" x14ac:dyDescent="0.2">
      <c r="A42" s="54" t="s">
        <v>3645</v>
      </c>
      <c r="B42" s="54" t="str">
        <f t="shared" si="0"/>
        <v>GEIH-2023-00380</v>
      </c>
      <c r="C42" s="54">
        <v>380</v>
      </c>
      <c r="D42" s="109" t="s">
        <v>150</v>
      </c>
      <c r="E42" s="109"/>
      <c r="F42" s="109"/>
      <c r="G42" s="54" t="s">
        <v>3357</v>
      </c>
      <c r="H42" s="109" t="s">
        <v>217</v>
      </c>
      <c r="I42" s="109" t="s">
        <v>87</v>
      </c>
      <c r="J42" s="109" t="s">
        <v>1767</v>
      </c>
      <c r="K42" s="109">
        <v>975</v>
      </c>
      <c r="L42" s="109" t="s">
        <v>3646</v>
      </c>
      <c r="M42" s="109" t="s">
        <v>3396</v>
      </c>
      <c r="N42" s="109"/>
      <c r="O42" s="109" t="s">
        <v>1552</v>
      </c>
      <c r="P42" s="99"/>
      <c r="Q42" s="99"/>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row>
    <row r="43" spans="1:46" ht="12.75" customHeight="1" x14ac:dyDescent="0.2">
      <c r="A43" s="160"/>
      <c r="B43" s="160"/>
      <c r="C43" s="54"/>
      <c r="D43" s="109"/>
      <c r="E43" s="109"/>
      <c r="F43" s="109"/>
      <c r="G43" s="54"/>
      <c r="H43" s="109"/>
      <c r="I43" s="109"/>
      <c r="J43" s="109"/>
      <c r="K43" s="109"/>
      <c r="L43" s="109"/>
      <c r="M43" s="109"/>
      <c r="N43" s="109"/>
      <c r="O43" s="109"/>
      <c r="P43" s="99"/>
      <c r="Q43" s="99"/>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row>
    <row r="44" spans="1:46" ht="12.75" customHeight="1" x14ac:dyDescent="0.2">
      <c r="A44" s="54"/>
      <c r="B44" s="54"/>
      <c r="C44" s="54"/>
      <c r="D44" s="168"/>
      <c r="E44" s="109"/>
      <c r="F44" s="109"/>
      <c r="G44" s="54"/>
      <c r="H44" s="109"/>
      <c r="I44" s="109"/>
      <c r="J44" s="153"/>
      <c r="K44" s="153"/>
      <c r="L44" s="109"/>
      <c r="M44" s="109"/>
      <c r="N44" s="109"/>
      <c r="O44" s="109"/>
      <c r="P44" s="99"/>
      <c r="Q44" s="99"/>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row>
    <row r="45" spans="1:46" ht="12.75" customHeight="1" x14ac:dyDescent="0.2">
      <c r="A45" s="160"/>
      <c r="B45" s="160"/>
      <c r="C45" s="54"/>
      <c r="D45" s="109"/>
      <c r="E45" s="109"/>
      <c r="F45" s="109"/>
      <c r="G45" s="54"/>
      <c r="H45" s="109"/>
      <c r="I45" s="109"/>
      <c r="J45" s="109"/>
      <c r="K45" s="109"/>
      <c r="L45" s="109"/>
      <c r="M45" s="109"/>
      <c r="N45" s="109"/>
      <c r="O45" s="109"/>
      <c r="P45" s="99"/>
      <c r="Q45" s="99"/>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row>
    <row r="46" spans="1:46" ht="12.75" customHeight="1" x14ac:dyDescent="0.2">
      <c r="A46" s="54"/>
      <c r="B46" s="54"/>
      <c r="C46" s="54"/>
      <c r="D46" s="109"/>
      <c r="E46" s="109"/>
      <c r="F46" s="109"/>
      <c r="G46" s="54"/>
      <c r="H46" s="109"/>
      <c r="I46" s="109"/>
      <c r="J46" s="109"/>
      <c r="K46" s="109"/>
      <c r="L46" s="109"/>
      <c r="M46" s="109"/>
      <c r="N46" s="109"/>
      <c r="O46" s="109"/>
      <c r="P46" s="99"/>
      <c r="Q46" s="99"/>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row>
    <row r="47" spans="1:46" ht="12.75" customHeight="1" x14ac:dyDescent="0.2">
      <c r="A47" s="160"/>
      <c r="B47" s="160"/>
      <c r="C47" s="54"/>
      <c r="D47" s="109"/>
      <c r="E47" s="109"/>
      <c r="F47" s="109"/>
      <c r="G47" s="54"/>
      <c r="H47" s="109"/>
      <c r="I47" s="109"/>
      <c r="J47" s="109"/>
      <c r="K47" s="109"/>
      <c r="L47" s="109"/>
      <c r="M47" s="109"/>
      <c r="N47" s="109"/>
      <c r="O47" s="109"/>
      <c r="P47" s="99"/>
      <c r="Q47" s="99"/>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row>
    <row r="48" spans="1:46" ht="12.75" customHeight="1" x14ac:dyDescent="0.2">
      <c r="A48" s="54"/>
      <c r="B48" s="54"/>
      <c r="C48" s="54"/>
      <c r="D48" s="109"/>
      <c r="E48" s="109"/>
      <c r="F48" s="109"/>
      <c r="G48" s="54"/>
      <c r="H48" s="109"/>
      <c r="I48" s="109"/>
      <c r="J48" s="109"/>
      <c r="K48" s="109"/>
      <c r="L48" s="109"/>
      <c r="M48" s="109"/>
      <c r="N48" s="109"/>
      <c r="O48" s="109"/>
      <c r="P48" s="99"/>
      <c r="Q48" s="99"/>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row>
    <row r="49" spans="1:46" ht="12.75" customHeight="1" x14ac:dyDescent="0.2">
      <c r="A49" s="160"/>
      <c r="B49" s="160"/>
      <c r="C49" s="54"/>
      <c r="D49" s="109"/>
      <c r="E49" s="109"/>
      <c r="F49" s="109"/>
      <c r="G49" s="54"/>
      <c r="H49" s="109"/>
      <c r="I49" s="109"/>
      <c r="J49" s="109"/>
      <c r="K49" s="109"/>
      <c r="L49" s="109"/>
      <c r="M49" s="109"/>
      <c r="N49" s="109"/>
      <c r="O49" s="109"/>
      <c r="P49" s="99"/>
      <c r="Q49" s="99"/>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row>
    <row r="50" spans="1:46" ht="12.75" customHeight="1" x14ac:dyDescent="0.2">
      <c r="A50" s="54"/>
      <c r="B50" s="54"/>
      <c r="C50" s="54"/>
      <c r="D50" s="109"/>
      <c r="E50" s="109"/>
      <c r="F50" s="109"/>
      <c r="G50" s="54"/>
      <c r="H50" s="109"/>
      <c r="I50" s="109"/>
      <c r="J50" s="109"/>
      <c r="K50" s="109"/>
      <c r="L50" s="109"/>
      <c r="M50" s="109"/>
      <c r="N50" s="109"/>
      <c r="O50" s="109"/>
      <c r="P50" s="99"/>
      <c r="Q50" s="99"/>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row>
    <row r="51" spans="1:46" ht="14.25" customHeight="1" x14ac:dyDescent="0.2">
      <c r="A51" s="160"/>
      <c r="B51" s="160"/>
      <c r="C51" s="54"/>
      <c r="D51" s="109"/>
      <c r="E51" s="109"/>
      <c r="F51" s="109"/>
      <c r="G51" s="54"/>
      <c r="H51" s="109"/>
      <c r="I51" s="109"/>
      <c r="J51" s="109"/>
      <c r="K51" s="109"/>
      <c r="L51" s="109"/>
      <c r="M51" s="109"/>
      <c r="N51" s="109"/>
      <c r="O51" s="109"/>
      <c r="P51" s="99"/>
      <c r="Q51" s="99"/>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row>
    <row r="52" spans="1:46" ht="12.75" customHeight="1" x14ac:dyDescent="0.2">
      <c r="A52" s="54"/>
      <c r="B52" s="54"/>
      <c r="C52" s="54"/>
      <c r="D52" s="109"/>
      <c r="E52" s="109"/>
      <c r="F52" s="109"/>
      <c r="G52" s="54"/>
      <c r="H52" s="109"/>
      <c r="I52" s="109"/>
      <c r="J52" s="109"/>
      <c r="K52" s="109"/>
      <c r="L52" s="109"/>
      <c r="M52" s="109"/>
      <c r="N52" s="109"/>
      <c r="O52" s="109"/>
      <c r="P52" s="99"/>
      <c r="Q52" s="99"/>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row>
    <row r="53" spans="1:46" ht="12.75" customHeight="1" x14ac:dyDescent="0.2">
      <c r="A53" s="160"/>
      <c r="B53" s="160"/>
      <c r="C53" s="54"/>
      <c r="D53" s="109"/>
      <c r="E53" s="109"/>
      <c r="F53" s="109"/>
      <c r="G53" s="54"/>
      <c r="H53" s="109"/>
      <c r="I53" s="109"/>
      <c r="J53" s="109"/>
      <c r="K53" s="109"/>
      <c r="L53" s="109"/>
      <c r="M53" s="109"/>
      <c r="N53" s="109"/>
      <c r="O53" s="109"/>
      <c r="P53" s="99"/>
      <c r="Q53" s="99"/>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row>
    <row r="54" spans="1:46" ht="12.75" customHeight="1" x14ac:dyDescent="0.2">
      <c r="A54" s="54"/>
      <c r="B54" s="54"/>
      <c r="C54" s="54"/>
      <c r="D54" s="109"/>
      <c r="E54" s="109"/>
      <c r="F54" s="109"/>
      <c r="G54" s="54"/>
      <c r="H54" s="109"/>
      <c r="I54" s="109"/>
      <c r="J54" s="109"/>
      <c r="K54" s="109"/>
      <c r="L54" s="109"/>
      <c r="M54" s="109"/>
      <c r="N54" s="109"/>
      <c r="O54" s="109"/>
      <c r="P54" s="99"/>
      <c r="Q54" s="99"/>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row>
    <row r="55" spans="1:46" ht="26.25" customHeight="1" x14ac:dyDescent="0.2">
      <c r="A55" s="160"/>
      <c r="B55" s="160"/>
      <c r="C55" s="54"/>
      <c r="D55" s="109"/>
      <c r="E55" s="109"/>
      <c r="F55" s="109"/>
      <c r="G55" s="54"/>
      <c r="H55" s="109"/>
      <c r="I55" s="109"/>
      <c r="J55" s="109"/>
      <c r="K55" s="109"/>
      <c r="L55" s="109"/>
      <c r="M55" s="109"/>
      <c r="N55" s="109"/>
      <c r="O55" s="109"/>
      <c r="P55" s="99"/>
      <c r="Q55" s="99"/>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row>
    <row r="56" spans="1:46" ht="26.25" customHeight="1" x14ac:dyDescent="0.2">
      <c r="A56" s="54"/>
      <c r="B56" s="54"/>
      <c r="C56" s="54"/>
      <c r="D56" s="109"/>
      <c r="E56" s="109"/>
      <c r="F56" s="109"/>
      <c r="G56" s="54"/>
      <c r="H56" s="109"/>
      <c r="I56" s="109"/>
      <c r="J56" s="109"/>
      <c r="K56" s="109"/>
      <c r="L56" s="109"/>
      <c r="M56" s="109"/>
      <c r="N56" s="109"/>
      <c r="O56" s="109"/>
      <c r="P56" s="99"/>
      <c r="Q56" s="99"/>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row>
    <row r="57" spans="1:46" ht="12.75" customHeight="1" x14ac:dyDescent="0.2">
      <c r="A57" s="160"/>
      <c r="B57" s="160"/>
      <c r="C57" s="54"/>
      <c r="D57" s="109"/>
      <c r="E57" s="109"/>
      <c r="F57" s="109"/>
      <c r="G57" s="54"/>
      <c r="H57" s="109"/>
      <c r="I57" s="109"/>
      <c r="J57" s="109"/>
      <c r="K57" s="109"/>
      <c r="L57" s="109"/>
      <c r="M57" s="109"/>
      <c r="N57" s="109"/>
      <c r="O57" s="109"/>
      <c r="P57" s="99"/>
      <c r="Q57" s="99"/>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row>
    <row r="58" spans="1:46" ht="12.75" customHeight="1" x14ac:dyDescent="0.2">
      <c r="A58" s="54"/>
      <c r="B58" s="54"/>
      <c r="C58" s="54"/>
      <c r="D58" s="109"/>
      <c r="E58" s="109"/>
      <c r="F58" s="109"/>
      <c r="G58" s="54"/>
      <c r="H58" s="109"/>
      <c r="I58" s="109"/>
      <c r="J58" s="109"/>
      <c r="K58" s="109"/>
      <c r="L58" s="109"/>
      <c r="M58" s="109"/>
      <c r="N58" s="109"/>
      <c r="O58" s="109"/>
      <c r="P58" s="99"/>
      <c r="Q58" s="99"/>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row>
    <row r="59" spans="1:46" ht="12.75" customHeight="1" x14ac:dyDescent="0.2">
      <c r="A59" s="160"/>
      <c r="B59" s="160"/>
      <c r="C59" s="54"/>
      <c r="D59" s="109"/>
      <c r="E59" s="109"/>
      <c r="F59" s="109"/>
      <c r="G59" s="54"/>
      <c r="H59" s="109"/>
      <c r="I59" s="109"/>
      <c r="J59" s="109"/>
      <c r="K59" s="109"/>
      <c r="L59" s="109"/>
      <c r="M59" s="109"/>
      <c r="N59" s="109"/>
      <c r="O59" s="109"/>
      <c r="P59" s="99"/>
      <c r="Q59" s="99"/>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row>
    <row r="60" spans="1:46" ht="12.75" customHeight="1" x14ac:dyDescent="0.2">
      <c r="A60" s="54"/>
      <c r="B60" s="54"/>
      <c r="C60" s="54"/>
      <c r="D60" s="109"/>
      <c r="E60" s="109"/>
      <c r="F60" s="109"/>
      <c r="G60" s="54"/>
      <c r="H60" s="109"/>
      <c r="I60" s="109"/>
      <c r="J60" s="109"/>
      <c r="K60" s="109"/>
      <c r="L60" s="109"/>
      <c r="M60" s="109"/>
      <c r="N60" s="109"/>
      <c r="O60" s="109"/>
      <c r="P60" s="99"/>
      <c r="Q60" s="99"/>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row>
    <row r="61" spans="1:46" ht="12.75" customHeight="1" x14ac:dyDescent="0.2">
      <c r="A61" s="160"/>
      <c r="B61" s="160"/>
      <c r="C61" s="54"/>
      <c r="D61" s="109"/>
      <c r="E61" s="109"/>
      <c r="F61" s="109"/>
      <c r="G61" s="54"/>
      <c r="H61" s="109"/>
      <c r="I61" s="109"/>
      <c r="J61" s="109"/>
      <c r="K61" s="109"/>
      <c r="L61" s="109"/>
      <c r="M61" s="109"/>
      <c r="N61" s="109"/>
      <c r="O61" s="109"/>
      <c r="P61" s="99"/>
      <c r="Q61" s="99"/>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row>
    <row r="62" spans="1:46" ht="23.25" customHeight="1" x14ac:dyDescent="0.2">
      <c r="A62" s="54"/>
      <c r="B62" s="54"/>
      <c r="C62" s="54"/>
      <c r="D62" s="109"/>
      <c r="E62" s="109"/>
      <c r="F62" s="109"/>
      <c r="G62" s="54"/>
      <c r="H62" s="109"/>
      <c r="I62" s="109"/>
      <c r="J62" s="109"/>
      <c r="K62" s="109"/>
      <c r="L62" s="109"/>
      <c r="M62" s="109"/>
      <c r="N62" s="109"/>
      <c r="O62" s="109"/>
      <c r="P62" s="99"/>
      <c r="Q62" s="99"/>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row>
    <row r="63" spans="1:46" ht="16.5" customHeight="1" x14ac:dyDescent="0.2">
      <c r="A63" s="160"/>
      <c r="B63" s="160"/>
      <c r="C63" s="54"/>
      <c r="D63" s="109"/>
      <c r="E63" s="109"/>
      <c r="F63" s="109"/>
      <c r="G63" s="54"/>
      <c r="H63" s="109"/>
      <c r="I63" s="109"/>
      <c r="J63" s="109"/>
      <c r="K63" s="109"/>
      <c r="L63" s="109"/>
      <c r="M63" s="109"/>
      <c r="N63" s="109"/>
      <c r="O63" s="109"/>
      <c r="P63" s="99"/>
      <c r="Q63" s="99"/>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row>
    <row r="64" spans="1:46" ht="12.75" customHeight="1" x14ac:dyDescent="0.2">
      <c r="A64" s="54"/>
      <c r="B64" s="54"/>
      <c r="C64" s="54"/>
      <c r="D64" s="109"/>
      <c r="E64" s="109"/>
      <c r="F64" s="109"/>
      <c r="G64" s="54"/>
      <c r="H64" s="109"/>
      <c r="I64" s="109"/>
      <c r="J64" s="109"/>
      <c r="K64" s="109"/>
      <c r="L64" s="109"/>
      <c r="M64" s="109"/>
      <c r="N64" s="109"/>
      <c r="O64" s="109"/>
      <c r="P64" s="99"/>
      <c r="Q64" s="99"/>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row>
    <row r="65" spans="1:46" ht="24" customHeight="1" x14ac:dyDescent="0.2">
      <c r="A65" s="160"/>
      <c r="B65" s="160"/>
      <c r="C65" s="54"/>
      <c r="D65" s="109"/>
      <c r="E65" s="109"/>
      <c r="F65" s="109"/>
      <c r="G65" s="54"/>
      <c r="H65" s="109"/>
      <c r="I65" s="109"/>
      <c r="J65" s="109"/>
      <c r="K65" s="109"/>
      <c r="L65" s="109"/>
      <c r="M65" s="109"/>
      <c r="N65" s="109"/>
      <c r="O65" s="109"/>
      <c r="P65" s="99"/>
      <c r="Q65" s="99"/>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row>
    <row r="66" spans="1:46" ht="12.75" customHeight="1" x14ac:dyDescent="0.2">
      <c r="A66" s="54"/>
      <c r="B66" s="54"/>
      <c r="C66" s="54"/>
      <c r="D66" s="109"/>
      <c r="E66" s="109"/>
      <c r="F66" s="109"/>
      <c r="G66" s="54"/>
      <c r="H66" s="109"/>
      <c r="I66" s="109"/>
      <c r="J66" s="109"/>
      <c r="K66" s="109"/>
      <c r="L66" s="109"/>
      <c r="M66" s="109"/>
      <c r="N66" s="109"/>
      <c r="O66" s="109"/>
      <c r="P66" s="99"/>
      <c r="Q66" s="99"/>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row>
    <row r="67" spans="1:46" ht="12.75" customHeight="1" x14ac:dyDescent="0.2">
      <c r="A67" s="160"/>
      <c r="B67" s="160"/>
      <c r="C67" s="54"/>
      <c r="D67" s="109"/>
      <c r="E67" s="109"/>
      <c r="F67" s="109"/>
      <c r="G67" s="54"/>
      <c r="H67" s="109"/>
      <c r="I67" s="109"/>
      <c r="J67" s="109"/>
      <c r="K67" s="109"/>
      <c r="L67" s="109"/>
      <c r="M67" s="109"/>
      <c r="N67" s="109"/>
      <c r="O67" s="109"/>
      <c r="P67" s="99"/>
      <c r="Q67" s="99"/>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row>
    <row r="68" spans="1:46" ht="39.75" customHeight="1" x14ac:dyDescent="0.2">
      <c r="A68" s="54"/>
      <c r="B68" s="54"/>
      <c r="C68" s="54"/>
      <c r="D68" s="109"/>
      <c r="E68" s="109"/>
      <c r="F68" s="109"/>
      <c r="G68" s="54"/>
      <c r="H68" s="109"/>
      <c r="I68" s="109"/>
      <c r="J68" s="109"/>
      <c r="K68" s="109"/>
      <c r="L68" s="109"/>
      <c r="M68" s="109"/>
      <c r="N68" s="109"/>
      <c r="O68" s="109"/>
      <c r="P68" s="99"/>
      <c r="Q68" s="99"/>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row>
    <row r="69" spans="1:46" ht="12.75" customHeight="1" x14ac:dyDescent="0.2">
      <c r="A69" s="160"/>
      <c r="B69" s="160"/>
      <c r="C69" s="54"/>
      <c r="D69" s="127"/>
      <c r="E69" s="109"/>
      <c r="F69" s="109"/>
      <c r="G69" s="54"/>
      <c r="H69" s="127"/>
      <c r="I69" s="127"/>
      <c r="J69" s="127"/>
      <c r="K69" s="109"/>
      <c r="L69" s="127"/>
      <c r="M69" s="127"/>
      <c r="N69" s="109"/>
      <c r="O69" s="127"/>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row>
    <row r="70" spans="1:46" ht="12.75" customHeight="1" x14ac:dyDescent="0.2">
      <c r="A70" s="54"/>
      <c r="B70" s="54"/>
      <c r="C70" s="54"/>
      <c r="D70" s="127"/>
      <c r="E70" s="109"/>
      <c r="F70" s="109"/>
      <c r="G70" s="54"/>
      <c r="H70" s="127"/>
      <c r="I70" s="127"/>
      <c r="J70" s="127"/>
      <c r="K70" s="109"/>
      <c r="L70" s="127"/>
      <c r="M70" s="127"/>
      <c r="N70" s="109"/>
      <c r="O70" s="127"/>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row>
    <row r="71" spans="1:46" ht="12.75" customHeight="1" x14ac:dyDescent="0.2">
      <c r="A71" s="160"/>
      <c r="B71" s="160"/>
      <c r="C71" s="54"/>
      <c r="D71" s="127"/>
      <c r="E71" s="109"/>
      <c r="F71" s="109"/>
      <c r="G71" s="54"/>
      <c r="H71" s="127"/>
      <c r="I71" s="127"/>
      <c r="J71" s="127"/>
      <c r="K71" s="109"/>
      <c r="L71" s="127"/>
      <c r="M71" s="127"/>
      <c r="N71" s="109"/>
      <c r="O71" s="127"/>
      <c r="P71" s="144"/>
      <c r="Q71" s="144"/>
      <c r="R71" s="144"/>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row>
    <row r="72" spans="1:46" ht="12.75" customHeight="1" x14ac:dyDescent="0.2">
      <c r="A72" s="54"/>
      <c r="B72" s="54"/>
      <c r="C72" s="54"/>
      <c r="D72" s="127"/>
      <c r="E72" s="109"/>
      <c r="F72" s="109"/>
      <c r="G72" s="54"/>
      <c r="H72" s="127"/>
      <c r="I72" s="127"/>
      <c r="J72" s="127"/>
      <c r="K72" s="109"/>
      <c r="L72" s="127"/>
      <c r="M72" s="127"/>
      <c r="N72" s="109"/>
      <c r="O72" s="127"/>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row>
    <row r="73" spans="1:46" ht="12.75" customHeight="1" x14ac:dyDescent="0.2">
      <c r="A73" s="160"/>
      <c r="B73" s="160"/>
      <c r="C73" s="54"/>
      <c r="D73" s="127"/>
      <c r="E73" s="109"/>
      <c r="F73" s="109"/>
      <c r="G73" s="54"/>
      <c r="H73" s="127"/>
      <c r="I73" s="127"/>
      <c r="J73" s="127"/>
      <c r="K73" s="109"/>
      <c r="L73" s="127"/>
      <c r="M73" s="127"/>
      <c r="N73" s="109"/>
      <c r="O73" s="127"/>
      <c r="P73" s="144"/>
      <c r="Q73" s="144"/>
      <c r="R73" s="144"/>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row>
    <row r="74" spans="1:46" ht="12.75" customHeight="1" x14ac:dyDescent="0.2">
      <c r="A74" s="54"/>
      <c r="B74" s="54"/>
      <c r="C74" s="54"/>
      <c r="D74" s="127"/>
      <c r="E74" s="109"/>
      <c r="F74" s="127"/>
      <c r="G74" s="155"/>
      <c r="H74" s="127"/>
      <c r="I74" s="127"/>
      <c r="J74" s="127"/>
      <c r="K74" s="109"/>
      <c r="L74" s="127"/>
      <c r="M74" s="109"/>
      <c r="N74" s="109"/>
      <c r="O74" s="127"/>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row>
    <row r="75" spans="1:46" ht="12.75" customHeight="1" x14ac:dyDescent="0.2">
      <c r="A75" s="160"/>
      <c r="B75" s="160"/>
      <c r="C75" s="54"/>
      <c r="D75" s="127"/>
      <c r="E75" s="109"/>
      <c r="F75" s="127"/>
      <c r="G75" s="155"/>
      <c r="H75" s="127"/>
      <c r="I75" s="127"/>
      <c r="J75" s="127"/>
      <c r="K75" s="109"/>
      <c r="L75" s="127"/>
      <c r="M75" s="109"/>
      <c r="N75" s="109"/>
      <c r="O75" s="127"/>
      <c r="P75" s="144"/>
      <c r="Q75" s="144"/>
      <c r="R75" s="144"/>
      <c r="S75" s="144"/>
      <c r="T75" s="144"/>
      <c r="U75" s="144"/>
      <c r="V75" s="144"/>
      <c r="W75" s="144"/>
      <c r="X75" s="144"/>
      <c r="Y75" s="144"/>
      <c r="Z75" s="144"/>
      <c r="AA75" s="144"/>
      <c r="AB75" s="144"/>
      <c r="AC75" s="144"/>
      <c r="AD75" s="144"/>
      <c r="AE75" s="144"/>
      <c r="AF75" s="144"/>
      <c r="AG75" s="144"/>
      <c r="AH75" s="144"/>
      <c r="AI75" s="144"/>
      <c r="AJ75" s="144"/>
      <c r="AK75" s="144"/>
      <c r="AL75" s="144"/>
      <c r="AM75" s="144"/>
      <c r="AN75" s="144"/>
      <c r="AO75" s="144"/>
      <c r="AP75" s="144"/>
      <c r="AQ75" s="144"/>
      <c r="AR75" s="144"/>
      <c r="AS75" s="144"/>
      <c r="AT75" s="144"/>
    </row>
    <row r="76" spans="1:46" ht="12.75" customHeight="1" x14ac:dyDescent="0.2">
      <c r="A76" s="54"/>
      <c r="B76" s="54"/>
      <c r="C76" s="54"/>
      <c r="D76" s="127"/>
      <c r="E76" s="109"/>
      <c r="F76" s="127"/>
      <c r="G76" s="155"/>
      <c r="H76" s="127"/>
      <c r="I76" s="127"/>
      <c r="J76" s="127"/>
      <c r="K76" s="109"/>
      <c r="L76" s="127"/>
      <c r="M76" s="127"/>
      <c r="N76" s="109"/>
      <c r="O76" s="127"/>
      <c r="P76" s="144"/>
      <c r="Q76" s="144"/>
      <c r="R76" s="144"/>
      <c r="S76" s="144"/>
      <c r="T76" s="144"/>
      <c r="U76" s="144"/>
      <c r="V76" s="144"/>
      <c r="W76" s="144"/>
      <c r="X76" s="144"/>
      <c r="Y76" s="144"/>
      <c r="Z76" s="144"/>
      <c r="AA76" s="144"/>
      <c r="AB76" s="144"/>
      <c r="AC76" s="144"/>
      <c r="AD76" s="144"/>
      <c r="AE76" s="144"/>
      <c r="AF76" s="144"/>
      <c r="AG76" s="144"/>
      <c r="AH76" s="144"/>
      <c r="AI76" s="144"/>
      <c r="AJ76" s="144"/>
      <c r="AK76" s="144"/>
      <c r="AL76" s="144"/>
      <c r="AM76" s="144"/>
      <c r="AN76" s="144"/>
      <c r="AO76" s="144"/>
      <c r="AP76" s="144"/>
      <c r="AQ76" s="144"/>
      <c r="AR76" s="144"/>
      <c r="AS76" s="144"/>
      <c r="AT76" s="144"/>
    </row>
    <row r="77" spans="1:46" ht="12.75" customHeight="1" x14ac:dyDescent="0.2">
      <c r="A77" s="160"/>
      <c r="B77" s="160"/>
      <c r="C77" s="54"/>
      <c r="D77" s="127"/>
      <c r="E77" s="109"/>
      <c r="F77" s="127"/>
      <c r="G77" s="155"/>
      <c r="H77" s="127"/>
      <c r="I77" s="127"/>
      <c r="J77" s="127"/>
      <c r="K77" s="109"/>
      <c r="L77" s="50"/>
      <c r="M77" s="127"/>
      <c r="N77" s="109"/>
      <c r="O77" s="127"/>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row>
    <row r="78" spans="1:46" ht="12.75" customHeight="1" x14ac:dyDescent="0.2">
      <c r="A78" s="54"/>
      <c r="B78" s="54"/>
      <c r="C78" s="54"/>
      <c r="D78" s="127"/>
      <c r="E78" s="109"/>
      <c r="F78" s="127"/>
      <c r="G78" s="155"/>
      <c r="H78" s="127"/>
      <c r="I78" s="127"/>
      <c r="J78" s="127"/>
      <c r="K78" s="109"/>
      <c r="L78" s="50"/>
      <c r="M78" s="127"/>
      <c r="N78" s="109"/>
      <c r="O78" s="127"/>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row>
    <row r="79" spans="1:46" ht="12.75" customHeight="1" x14ac:dyDescent="0.2">
      <c r="A79" s="160"/>
      <c r="B79" s="160"/>
      <c r="C79" s="54"/>
      <c r="D79" s="127"/>
      <c r="E79" s="109"/>
      <c r="F79" s="127"/>
      <c r="G79" s="155"/>
      <c r="H79" s="127"/>
      <c r="I79" s="127"/>
      <c r="J79" s="127"/>
      <c r="K79" s="109"/>
      <c r="L79" s="50"/>
      <c r="M79" s="127"/>
      <c r="N79" s="109"/>
      <c r="O79" s="127"/>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row>
    <row r="80" spans="1:46" ht="12.75" customHeight="1" x14ac:dyDescent="0.2">
      <c r="A80" s="54"/>
      <c r="B80" s="54"/>
      <c r="C80" s="54"/>
      <c r="D80" s="127"/>
      <c r="E80" s="109"/>
      <c r="F80" s="127"/>
      <c r="G80" s="155"/>
      <c r="H80" s="127"/>
      <c r="I80" s="127"/>
      <c r="J80" s="127"/>
      <c r="K80" s="109"/>
      <c r="L80" s="50"/>
      <c r="M80" s="127"/>
      <c r="N80" s="109"/>
      <c r="O80" s="127"/>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row>
    <row r="81" spans="1:46" ht="12.75" customHeight="1" x14ac:dyDescent="0.2">
      <c r="A81" s="160"/>
      <c r="B81" s="160"/>
      <c r="C81" s="54"/>
      <c r="D81" s="127"/>
      <c r="E81" s="109"/>
      <c r="F81" s="127"/>
      <c r="G81" s="155"/>
      <c r="H81" s="127"/>
      <c r="I81" s="127"/>
      <c r="J81" s="127"/>
      <c r="K81" s="109"/>
      <c r="L81" s="50"/>
      <c r="M81" s="127"/>
      <c r="N81" s="109"/>
      <c r="O81" s="127"/>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row>
    <row r="82" spans="1:46" ht="12.75" customHeight="1" x14ac:dyDescent="0.2">
      <c r="A82" s="54"/>
      <c r="B82" s="54"/>
      <c r="C82" s="54"/>
      <c r="D82" s="127"/>
      <c r="E82" s="109"/>
      <c r="F82" s="127"/>
      <c r="G82" s="155"/>
      <c r="H82" s="127"/>
      <c r="I82" s="127"/>
      <c r="J82" s="127"/>
      <c r="K82" s="109"/>
      <c r="L82" s="50"/>
      <c r="M82" s="127"/>
      <c r="N82" s="109"/>
      <c r="O82" s="127"/>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row>
    <row r="83" spans="1:46" ht="12.75" customHeight="1" x14ac:dyDescent="0.2">
      <c r="A83" s="160"/>
      <c r="B83" s="160"/>
      <c r="C83" s="54"/>
      <c r="D83" s="127"/>
      <c r="E83" s="109"/>
      <c r="F83" s="127"/>
      <c r="G83" s="155"/>
      <c r="H83" s="127"/>
      <c r="I83" s="127"/>
      <c r="J83" s="127"/>
      <c r="K83" s="109"/>
      <c r="L83" s="50"/>
      <c r="M83" s="127"/>
      <c r="N83" s="109"/>
      <c r="O83" s="127"/>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row>
    <row r="84" spans="1:46" ht="12.75" customHeight="1" x14ac:dyDescent="0.2">
      <c r="A84" s="54"/>
      <c r="B84" s="54"/>
      <c r="C84" s="54"/>
      <c r="D84" s="127"/>
      <c r="E84" s="109"/>
      <c r="F84" s="127"/>
      <c r="G84" s="155"/>
      <c r="H84" s="127"/>
      <c r="I84" s="127"/>
      <c r="J84" s="127"/>
      <c r="K84" s="109"/>
      <c r="L84" s="50"/>
      <c r="M84" s="127"/>
      <c r="N84" s="109"/>
      <c r="O84" s="127"/>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row>
    <row r="85" spans="1:46" ht="12.75" customHeight="1" x14ac:dyDescent="0.2">
      <c r="A85" s="160"/>
      <c r="B85" s="160"/>
      <c r="C85" s="54"/>
      <c r="D85" s="127"/>
      <c r="E85" s="109"/>
      <c r="F85" s="127"/>
      <c r="G85" s="155"/>
      <c r="H85" s="127"/>
      <c r="I85" s="127"/>
      <c r="J85" s="127"/>
      <c r="K85" s="109"/>
      <c r="L85" s="50"/>
      <c r="M85" s="127"/>
      <c r="N85" s="109"/>
      <c r="O85" s="127"/>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row>
    <row r="86" spans="1:46" ht="12.75" customHeight="1" x14ac:dyDescent="0.2">
      <c r="A86" s="54"/>
      <c r="B86" s="54"/>
      <c r="C86" s="54"/>
      <c r="D86" s="127"/>
      <c r="E86" s="109"/>
      <c r="F86" s="127"/>
      <c r="G86" s="155"/>
      <c r="H86" s="127"/>
      <c r="I86" s="127"/>
      <c r="J86" s="127"/>
      <c r="K86" s="109"/>
      <c r="L86" s="50"/>
      <c r="M86" s="127"/>
      <c r="N86" s="109"/>
      <c r="O86" s="127"/>
      <c r="P86" s="144"/>
      <c r="Q86" s="144"/>
      <c r="R86" s="144"/>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row>
    <row r="87" spans="1:46" ht="12.75" customHeight="1" x14ac:dyDescent="0.2">
      <c r="A87" s="160"/>
      <c r="B87" s="160"/>
      <c r="C87" s="54"/>
      <c r="D87" s="127"/>
      <c r="E87" s="109"/>
      <c r="F87" s="127"/>
      <c r="G87" s="155"/>
      <c r="H87" s="127"/>
      <c r="I87" s="127"/>
      <c r="J87" s="127"/>
      <c r="K87" s="109"/>
      <c r="L87" s="109"/>
      <c r="M87" s="109"/>
      <c r="N87" s="109"/>
      <c r="O87" s="127"/>
      <c r="P87" s="144"/>
      <c r="Q87" s="144"/>
      <c r="R87" s="144"/>
      <c r="S87" s="144"/>
      <c r="T87" s="144"/>
      <c r="U87" s="144"/>
      <c r="V87" s="144"/>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row>
    <row r="88" spans="1:46" ht="12.75" customHeight="1" x14ac:dyDescent="0.2">
      <c r="A88" s="54"/>
      <c r="B88" s="54"/>
      <c r="C88" s="54"/>
      <c r="D88" s="127"/>
      <c r="E88" s="109"/>
      <c r="F88" s="127"/>
      <c r="G88" s="155"/>
      <c r="H88" s="127"/>
      <c r="I88" s="127"/>
      <c r="J88" s="127"/>
      <c r="K88" s="109"/>
      <c r="L88" s="109"/>
      <c r="M88" s="109"/>
      <c r="N88" s="109"/>
      <c r="O88" s="127"/>
      <c r="P88" s="144"/>
      <c r="Q88" s="144"/>
      <c r="R88" s="144"/>
      <c r="S88" s="144"/>
      <c r="T88" s="144"/>
      <c r="U88" s="144"/>
      <c r="V88" s="144"/>
      <c r="W88" s="144"/>
      <c r="X88" s="144"/>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row>
    <row r="89" spans="1:46" ht="12.75" customHeight="1" x14ac:dyDescent="0.2">
      <c r="A89" s="160"/>
      <c r="B89" s="160"/>
      <c r="C89" s="54"/>
      <c r="D89" s="127"/>
      <c r="E89" s="109"/>
      <c r="F89" s="127"/>
      <c r="G89" s="155"/>
      <c r="H89" s="127"/>
      <c r="I89" s="127"/>
      <c r="J89" s="127"/>
      <c r="K89" s="109"/>
      <c r="L89" s="109"/>
      <c r="M89" s="109"/>
      <c r="N89" s="109"/>
      <c r="O89" s="127"/>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row>
    <row r="90" spans="1:46" ht="12.75" customHeight="1" x14ac:dyDescent="0.2">
      <c r="A90" s="54"/>
      <c r="B90" s="54"/>
      <c r="C90" s="54"/>
      <c r="D90" s="127"/>
      <c r="E90" s="109"/>
      <c r="F90" s="127"/>
      <c r="G90" s="155"/>
      <c r="H90" s="127"/>
      <c r="I90" s="127"/>
      <c r="J90" s="127"/>
      <c r="K90" s="109"/>
      <c r="L90" s="109"/>
      <c r="M90" s="109"/>
      <c r="N90" s="109"/>
      <c r="O90" s="127"/>
      <c r="P90" s="144"/>
      <c r="Q90" s="144"/>
      <c r="R90" s="144"/>
      <c r="S90" s="144"/>
      <c r="T90" s="144"/>
      <c r="U90" s="144"/>
      <c r="V90" s="144"/>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row>
    <row r="91" spans="1:46" ht="12.75" customHeight="1" x14ac:dyDescent="0.2">
      <c r="A91" s="160"/>
      <c r="B91" s="160"/>
      <c r="C91" s="54"/>
      <c r="D91" s="127"/>
      <c r="E91" s="109"/>
      <c r="F91" s="127"/>
      <c r="G91" s="155"/>
      <c r="H91" s="127"/>
      <c r="I91" s="127"/>
      <c r="J91" s="127"/>
      <c r="K91" s="109"/>
      <c r="L91" s="109"/>
      <c r="M91" s="109"/>
      <c r="N91" s="109"/>
      <c r="O91" s="127"/>
      <c r="P91" s="144"/>
      <c r="Q91" s="144"/>
      <c r="R91" s="144"/>
      <c r="S91" s="144"/>
      <c r="T91" s="144"/>
      <c r="U91" s="144"/>
      <c r="V91" s="144"/>
      <c r="W91" s="144"/>
      <c r="X91" s="144"/>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row>
    <row r="92" spans="1:46" ht="12.75" customHeight="1" x14ac:dyDescent="0.2">
      <c r="A92" s="54"/>
      <c r="B92" s="54"/>
      <c r="C92" s="54"/>
      <c r="D92" s="127"/>
      <c r="E92" s="109"/>
      <c r="F92" s="127"/>
      <c r="G92" s="155"/>
      <c r="H92" s="127"/>
      <c r="I92" s="127"/>
      <c r="J92" s="127"/>
      <c r="K92" s="109"/>
      <c r="L92" s="109"/>
      <c r="M92" s="109"/>
      <c r="N92" s="109"/>
      <c r="O92" s="127"/>
    </row>
    <row r="93" spans="1:46" ht="12.75" customHeight="1" x14ac:dyDescent="0.2">
      <c r="A93" s="160"/>
      <c r="B93" s="160"/>
      <c r="C93" s="54"/>
      <c r="D93" s="127"/>
      <c r="E93" s="109"/>
      <c r="F93" s="127"/>
      <c r="G93" s="155"/>
      <c r="H93" s="127"/>
      <c r="I93" s="127"/>
      <c r="J93" s="127"/>
      <c r="K93" s="109"/>
      <c r="L93" s="109"/>
      <c r="M93" s="109"/>
      <c r="N93" s="109"/>
      <c r="O93" s="127"/>
    </row>
    <row r="94" spans="1:46" ht="12.75" customHeight="1" x14ac:dyDescent="0.2">
      <c r="A94" s="54"/>
      <c r="B94" s="54"/>
      <c r="C94" s="54"/>
      <c r="D94" s="127"/>
      <c r="E94" s="109"/>
      <c r="F94" s="127"/>
      <c r="G94" s="155"/>
      <c r="H94" s="127"/>
      <c r="I94" s="127"/>
      <c r="J94" s="127"/>
      <c r="K94" s="109"/>
      <c r="L94" s="109"/>
      <c r="M94" s="109"/>
      <c r="N94" s="109"/>
      <c r="O94" s="127"/>
    </row>
    <row r="95" spans="1:46" ht="12.75" customHeight="1" x14ac:dyDescent="0.2">
      <c r="A95" s="160"/>
      <c r="B95" s="160"/>
      <c r="C95" s="54"/>
      <c r="D95" s="127"/>
      <c r="E95" s="109"/>
      <c r="F95" s="127"/>
      <c r="G95" s="155"/>
      <c r="H95" s="127"/>
      <c r="I95" s="127"/>
      <c r="J95" s="127"/>
      <c r="K95" s="109"/>
      <c r="L95" s="109"/>
      <c r="M95" s="109"/>
      <c r="N95" s="109"/>
      <c r="O95" s="127"/>
    </row>
    <row r="96" spans="1:46" ht="12.75" customHeight="1" x14ac:dyDescent="0.2">
      <c r="A96" s="160"/>
      <c r="B96" s="160"/>
      <c r="C96" s="160"/>
      <c r="D96" s="127"/>
      <c r="E96" s="109"/>
      <c r="F96" s="127"/>
      <c r="G96" s="155"/>
      <c r="H96" s="127"/>
      <c r="I96" s="127"/>
      <c r="J96" s="127"/>
      <c r="K96" s="109"/>
      <c r="L96" s="127"/>
      <c r="M96" s="109"/>
      <c r="N96" s="109"/>
      <c r="O96" s="127"/>
    </row>
    <row r="97" spans="1:46" ht="12.75" customHeight="1" x14ac:dyDescent="0.2">
      <c r="A97" s="54"/>
      <c r="B97" s="54"/>
      <c r="C97" s="54"/>
      <c r="D97" s="127"/>
      <c r="E97" s="109"/>
      <c r="F97" s="127"/>
      <c r="G97" s="155"/>
      <c r="H97" s="127"/>
      <c r="I97" s="127"/>
      <c r="J97" s="127"/>
      <c r="K97" s="109"/>
      <c r="L97" s="127"/>
      <c r="M97" s="109"/>
      <c r="N97" s="109"/>
      <c r="O97" s="127"/>
    </row>
    <row r="98" spans="1:46" ht="12.75" customHeight="1" x14ac:dyDescent="0.2">
      <c r="A98" s="99"/>
      <c r="B98" s="99"/>
      <c r="C98" s="99"/>
      <c r="D98" s="109"/>
      <c r="E98" s="140"/>
      <c r="F98" s="127"/>
      <c r="G98" s="155"/>
      <c r="H98" s="127"/>
      <c r="I98" s="127"/>
      <c r="J98" s="127"/>
      <c r="K98" s="109"/>
      <c r="L98" s="127"/>
      <c r="M98" s="109"/>
      <c r="N98" s="109"/>
      <c r="O98" s="127"/>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144"/>
      <c r="AQ98" s="144"/>
      <c r="AR98" s="144"/>
      <c r="AS98" s="144"/>
      <c r="AT98" s="144"/>
    </row>
    <row r="99" spans="1:46" ht="25.5" customHeight="1" x14ac:dyDescent="0.2">
      <c r="A99" s="99"/>
      <c r="B99" s="99"/>
      <c r="C99" s="99"/>
      <c r="D99" s="127"/>
      <c r="E99" s="127"/>
      <c r="F99" s="127"/>
      <c r="G99" s="54"/>
      <c r="H99" s="109"/>
      <c r="I99" s="109"/>
      <c r="J99" s="109"/>
      <c r="K99" s="109"/>
      <c r="L99" s="109"/>
      <c r="M99" s="109"/>
      <c r="N99" s="109"/>
      <c r="O99" s="109"/>
      <c r="P99" s="127"/>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row>
    <row r="100" spans="1:46" ht="12.75" customHeight="1" x14ac:dyDescent="0.2">
      <c r="A100" s="99"/>
      <c r="B100" s="99"/>
      <c r="C100" s="99"/>
      <c r="D100" s="109"/>
      <c r="E100" s="127"/>
      <c r="F100" s="127"/>
      <c r="G100" s="54"/>
      <c r="H100" s="109"/>
      <c r="I100" s="109"/>
      <c r="J100" s="127"/>
      <c r="K100" s="109"/>
      <c r="L100" s="54"/>
      <c r="M100" s="109"/>
      <c r="N100" s="109"/>
      <c r="O100" s="127"/>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c r="AT100" s="144"/>
    </row>
    <row r="101" spans="1:46" ht="12.75" customHeight="1" x14ac:dyDescent="0.2">
      <c r="A101" s="99"/>
      <c r="B101" s="99"/>
      <c r="C101" s="99"/>
      <c r="D101" s="109"/>
      <c r="E101" s="127"/>
      <c r="F101" s="127"/>
      <c r="G101" s="54"/>
      <c r="H101" s="109"/>
      <c r="I101" s="109"/>
      <c r="J101" s="127"/>
      <c r="K101" s="109"/>
      <c r="L101" s="54"/>
      <c r="M101" s="109"/>
      <c r="N101" s="109"/>
      <c r="O101" s="127"/>
      <c r="P101" s="144"/>
      <c r="Q101" s="144"/>
      <c r="R101" s="144"/>
      <c r="S101" s="144"/>
      <c r="T101" s="144"/>
      <c r="U101" s="144"/>
      <c r="V101" s="144"/>
      <c r="W101" s="144"/>
      <c r="X101" s="144"/>
      <c r="Y101" s="144"/>
      <c r="Z101" s="144"/>
      <c r="AA101" s="144"/>
      <c r="AB101" s="144"/>
      <c r="AC101" s="144"/>
      <c r="AD101" s="144"/>
      <c r="AE101" s="144"/>
      <c r="AF101" s="144"/>
      <c r="AG101" s="144"/>
      <c r="AH101" s="144"/>
      <c r="AI101" s="144"/>
      <c r="AJ101" s="144"/>
      <c r="AK101" s="144"/>
      <c r="AL101" s="144"/>
      <c r="AM101" s="144"/>
      <c r="AN101" s="144"/>
      <c r="AO101" s="144"/>
      <c r="AP101" s="144"/>
      <c r="AQ101" s="144"/>
      <c r="AR101" s="144"/>
      <c r="AS101" s="144"/>
      <c r="AT101" s="144"/>
    </row>
    <row r="102" spans="1:46" ht="12.75" customHeight="1" x14ac:dyDescent="0.2">
      <c r="A102" s="99"/>
      <c r="B102" s="99"/>
      <c r="C102" s="99"/>
      <c r="D102" s="134"/>
      <c r="E102" s="127"/>
      <c r="F102" s="127"/>
      <c r="G102" s="54"/>
      <c r="H102" s="109"/>
      <c r="I102" s="109"/>
      <c r="J102" s="127"/>
      <c r="K102" s="109"/>
      <c r="L102" s="54"/>
      <c r="M102" s="109"/>
      <c r="N102" s="109"/>
      <c r="O102" s="127"/>
      <c r="P102" s="144"/>
      <c r="Q102" s="144"/>
      <c r="R102" s="144"/>
      <c r="S102" s="144"/>
      <c r="T102" s="144"/>
      <c r="U102" s="144"/>
      <c r="V102" s="144"/>
      <c r="W102" s="144"/>
      <c r="X102" s="144"/>
      <c r="Y102" s="144"/>
      <c r="Z102" s="144"/>
      <c r="AA102" s="144"/>
      <c r="AB102" s="144"/>
      <c r="AC102" s="144"/>
      <c r="AD102" s="144"/>
      <c r="AE102" s="144"/>
      <c r="AF102" s="144"/>
      <c r="AG102" s="144"/>
      <c r="AH102" s="144"/>
      <c r="AI102" s="144"/>
      <c r="AJ102" s="144"/>
      <c r="AK102" s="144"/>
      <c r="AL102" s="144"/>
      <c r="AM102" s="144"/>
      <c r="AN102" s="144"/>
      <c r="AO102" s="144"/>
      <c r="AP102" s="144"/>
      <c r="AQ102" s="144"/>
      <c r="AR102" s="144"/>
      <c r="AS102" s="144"/>
      <c r="AT102" s="144"/>
    </row>
    <row r="103" spans="1:46" ht="12.75" customHeight="1" x14ac:dyDescent="0.2">
      <c r="A103" s="99"/>
      <c r="B103" s="99"/>
      <c r="C103" s="99"/>
      <c r="D103" s="109"/>
      <c r="E103" s="127"/>
      <c r="F103" s="127"/>
      <c r="G103" s="54"/>
      <c r="H103" s="109"/>
      <c r="I103" s="109"/>
      <c r="J103" s="127"/>
      <c r="K103" s="109"/>
      <c r="L103" s="54"/>
      <c r="M103" s="109"/>
      <c r="N103" s="109"/>
      <c r="O103" s="127"/>
      <c r="P103" s="144"/>
      <c r="Q103" s="144"/>
      <c r="R103" s="144"/>
      <c r="S103" s="144"/>
      <c r="T103" s="144"/>
      <c r="U103" s="144"/>
      <c r="V103" s="144"/>
      <c r="W103" s="144"/>
      <c r="X103" s="144"/>
      <c r="Y103" s="144"/>
      <c r="Z103" s="144"/>
      <c r="AA103" s="144"/>
      <c r="AB103" s="144"/>
      <c r="AC103" s="144"/>
      <c r="AD103" s="144"/>
      <c r="AE103" s="144"/>
      <c r="AF103" s="144"/>
      <c r="AG103" s="144"/>
      <c r="AH103" s="144"/>
      <c r="AI103" s="144"/>
      <c r="AJ103" s="144"/>
      <c r="AK103" s="144"/>
      <c r="AL103" s="144"/>
      <c r="AM103" s="144"/>
      <c r="AN103" s="144"/>
      <c r="AO103" s="144"/>
      <c r="AP103" s="144"/>
      <c r="AQ103" s="144"/>
      <c r="AR103" s="144"/>
      <c r="AS103" s="144"/>
      <c r="AT103" s="144"/>
    </row>
    <row r="104" spans="1:46" ht="12.75" customHeight="1" x14ac:dyDescent="0.2">
      <c r="A104" s="99"/>
      <c r="B104" s="99"/>
      <c r="C104" s="99"/>
      <c r="D104" s="109"/>
      <c r="E104" s="127"/>
      <c r="F104" s="127"/>
      <c r="G104" s="54"/>
      <c r="H104" s="109"/>
      <c r="I104" s="109"/>
      <c r="J104" s="127"/>
      <c r="K104" s="109"/>
      <c r="L104" s="54"/>
      <c r="M104" s="109"/>
      <c r="N104" s="109"/>
      <c r="O104" s="127"/>
    </row>
    <row r="105" spans="1:46" ht="12.75" customHeight="1" x14ac:dyDescent="0.2">
      <c r="A105" s="99"/>
      <c r="B105" s="99"/>
      <c r="C105" s="99"/>
      <c r="D105" s="109"/>
      <c r="E105" s="127"/>
      <c r="F105" s="127"/>
      <c r="G105" s="54"/>
      <c r="H105" s="109"/>
      <c r="I105" s="109"/>
      <c r="J105" s="127"/>
      <c r="K105" s="109"/>
      <c r="L105" s="54"/>
      <c r="M105" s="109"/>
      <c r="N105" s="109"/>
      <c r="O105" s="127"/>
    </row>
    <row r="106" spans="1:46" ht="12.75" customHeight="1" x14ac:dyDescent="0.2">
      <c r="A106" s="99"/>
      <c r="B106" s="99"/>
      <c r="C106" s="99"/>
      <c r="D106" s="109"/>
      <c r="E106" s="127"/>
      <c r="F106" s="127"/>
      <c r="G106" s="54"/>
      <c r="H106" s="109"/>
      <c r="I106" s="109"/>
      <c r="J106" s="127"/>
      <c r="K106" s="109"/>
      <c r="L106" s="54"/>
      <c r="M106" s="109"/>
      <c r="N106" s="109"/>
      <c r="O106" s="127"/>
    </row>
    <row r="107" spans="1:46" ht="12.75" customHeight="1" x14ac:dyDescent="0.2">
      <c r="A107" s="99"/>
      <c r="B107" s="99"/>
      <c r="C107" s="99"/>
      <c r="D107" s="109"/>
      <c r="E107" s="127"/>
      <c r="F107" s="127"/>
      <c r="G107" s="54"/>
      <c r="H107" s="109"/>
      <c r="I107" s="109"/>
      <c r="J107" s="127"/>
      <c r="K107" s="109"/>
      <c r="L107" s="54"/>
      <c r="M107" s="109"/>
      <c r="N107" s="109"/>
      <c r="O107" s="127"/>
    </row>
    <row r="108" spans="1:46" ht="12.75" customHeight="1" x14ac:dyDescent="0.2">
      <c r="A108" s="99"/>
      <c r="B108" s="99"/>
      <c r="C108" s="99"/>
      <c r="D108" s="109"/>
      <c r="E108" s="127"/>
      <c r="F108" s="127"/>
      <c r="G108" s="54"/>
      <c r="H108" s="109"/>
      <c r="I108" s="109"/>
      <c r="J108" s="127"/>
      <c r="K108" s="109"/>
      <c r="L108" s="54"/>
      <c r="M108" s="109"/>
      <c r="N108" s="109"/>
      <c r="O108" s="127"/>
    </row>
    <row r="109" spans="1:46" ht="12.75" customHeight="1" x14ac:dyDescent="0.2">
      <c r="A109" s="99"/>
      <c r="B109" s="99"/>
      <c r="C109" s="99"/>
      <c r="D109" s="109"/>
      <c r="E109" s="127"/>
      <c r="F109" s="127"/>
      <c r="G109" s="54"/>
      <c r="H109" s="109"/>
      <c r="I109" s="109"/>
      <c r="J109" s="127"/>
      <c r="K109" s="109"/>
      <c r="L109" s="54"/>
      <c r="M109" s="109"/>
      <c r="N109" s="109"/>
      <c r="O109" s="127"/>
    </row>
    <row r="110" spans="1:46" ht="12.75" customHeight="1" x14ac:dyDescent="0.2">
      <c r="A110" s="99"/>
      <c r="B110" s="99"/>
      <c r="C110" s="99"/>
      <c r="D110" s="109"/>
      <c r="E110" s="127"/>
      <c r="F110" s="127"/>
      <c r="G110" s="54"/>
      <c r="H110" s="109"/>
      <c r="I110" s="109"/>
      <c r="J110" s="127"/>
      <c r="K110" s="109"/>
      <c r="L110" s="54"/>
      <c r="M110" s="109"/>
      <c r="N110" s="109"/>
      <c r="O110" s="127"/>
    </row>
    <row r="111" spans="1:46" ht="12.75" customHeight="1" x14ac:dyDescent="0.2">
      <c r="A111" s="99"/>
      <c r="B111" s="99"/>
      <c r="C111" s="99"/>
      <c r="D111" s="109"/>
      <c r="E111" s="127"/>
      <c r="F111" s="127"/>
      <c r="G111" s="54"/>
      <c r="H111" s="109"/>
      <c r="I111" s="109"/>
      <c r="J111" s="109"/>
      <c r="K111" s="127"/>
      <c r="L111" s="54"/>
      <c r="M111" s="109"/>
      <c r="N111" s="109"/>
      <c r="O111" s="127"/>
    </row>
    <row r="112" spans="1:46" ht="12.75" customHeight="1" x14ac:dyDescent="0.2">
      <c r="A112" s="99"/>
      <c r="B112" s="99"/>
      <c r="C112" s="99"/>
      <c r="D112" s="109"/>
      <c r="E112" s="127"/>
      <c r="F112" s="144"/>
      <c r="G112" s="217"/>
      <c r="H112" s="127"/>
      <c r="I112" s="127"/>
      <c r="J112" s="127"/>
      <c r="K112" s="218"/>
      <c r="L112" s="219"/>
      <c r="M112" s="109"/>
      <c r="O112" s="127"/>
    </row>
    <row r="113" spans="1:15" ht="12.75" customHeight="1" x14ac:dyDescent="0.2">
      <c r="A113" s="99"/>
      <c r="B113" s="99"/>
      <c r="C113" s="99"/>
      <c r="D113" s="109"/>
      <c r="E113" s="127"/>
      <c r="F113" s="144"/>
      <c r="G113" s="217"/>
      <c r="H113" s="127"/>
      <c r="I113" s="127"/>
      <c r="J113" s="127"/>
      <c r="K113" s="218"/>
      <c r="L113" s="54"/>
      <c r="M113" s="109"/>
      <c r="O113" s="127"/>
    </row>
    <row r="114" spans="1:15" ht="12.75" customHeight="1" x14ac:dyDescent="0.2">
      <c r="A114" s="99"/>
      <c r="B114" s="99"/>
      <c r="C114" s="99"/>
      <c r="D114" s="109"/>
      <c r="E114" s="127"/>
      <c r="F114" s="144"/>
      <c r="G114" s="217"/>
      <c r="H114" s="127"/>
      <c r="I114" s="127"/>
      <c r="J114" s="127"/>
      <c r="K114" s="218"/>
      <c r="L114" s="54"/>
      <c r="M114" s="109"/>
      <c r="O114" s="127"/>
    </row>
    <row r="115" spans="1:15" ht="12.75" customHeight="1" x14ac:dyDescent="0.2">
      <c r="A115" s="99"/>
      <c r="B115" s="99"/>
      <c r="C115" s="99"/>
      <c r="D115" s="109"/>
      <c r="E115" s="127"/>
      <c r="F115" s="144"/>
      <c r="G115" s="217"/>
      <c r="H115" s="127"/>
      <c r="I115" s="127"/>
      <c r="J115" s="127"/>
      <c r="K115" s="218"/>
      <c r="L115" s="54"/>
      <c r="M115" s="109"/>
      <c r="O115" s="127"/>
    </row>
    <row r="116" spans="1:15" ht="12.75" customHeight="1" x14ac:dyDescent="0.2">
      <c r="A116" s="99"/>
      <c r="B116" s="99"/>
      <c r="C116" s="99"/>
      <c r="D116" s="222"/>
      <c r="E116" s="127"/>
      <c r="F116" s="144"/>
      <c r="G116" s="217"/>
      <c r="H116" s="127"/>
      <c r="I116" s="127"/>
      <c r="J116" s="127"/>
      <c r="K116" s="218"/>
      <c r="L116" s="54"/>
      <c r="M116" s="109"/>
      <c r="O116" s="127"/>
    </row>
    <row r="117" spans="1:15" ht="12.75" customHeight="1" x14ac:dyDescent="0.2">
      <c r="A117" s="99"/>
      <c r="B117" s="99"/>
      <c r="C117" s="99"/>
      <c r="D117" s="109"/>
      <c r="E117" s="127"/>
      <c r="F117" s="144"/>
      <c r="G117" s="217"/>
      <c r="H117" s="127"/>
      <c r="I117" s="127"/>
      <c r="J117" s="127"/>
      <c r="K117" s="218"/>
      <c r="L117" s="54"/>
      <c r="M117" s="109"/>
      <c r="O117" s="127"/>
    </row>
    <row r="118" spans="1:15" ht="12.75" customHeight="1" x14ac:dyDescent="0.2">
      <c r="A118" s="99"/>
      <c r="B118" s="99"/>
      <c r="C118" s="99"/>
      <c r="D118" s="109"/>
      <c r="E118" s="127"/>
      <c r="F118" s="144"/>
      <c r="G118" s="217"/>
      <c r="H118" s="127"/>
      <c r="I118" s="127"/>
      <c r="J118" s="127"/>
      <c r="K118" s="218"/>
      <c r="L118" s="54"/>
      <c r="M118" s="109"/>
      <c r="O118" s="127"/>
    </row>
    <row r="119" spans="1:15" ht="12.75" customHeight="1" x14ac:dyDescent="0.2">
      <c r="A119" s="99"/>
      <c r="B119" s="99"/>
      <c r="C119" s="99"/>
      <c r="D119" s="109"/>
      <c r="E119" s="127"/>
      <c r="F119" s="144"/>
      <c r="G119" s="217"/>
      <c r="H119" s="127"/>
      <c r="I119" s="127"/>
      <c r="J119" s="127"/>
      <c r="K119" s="218"/>
      <c r="L119" s="54"/>
      <c r="M119" s="109"/>
      <c r="O119" s="127"/>
    </row>
    <row r="120" spans="1:15" ht="12.75" customHeight="1" x14ac:dyDescent="0.2">
      <c r="A120" s="99"/>
      <c r="B120" s="99"/>
      <c r="C120" s="99"/>
      <c r="D120" s="109"/>
      <c r="E120" s="127"/>
      <c r="F120" s="144"/>
      <c r="G120" s="217"/>
      <c r="H120" s="127"/>
      <c r="I120" s="127"/>
      <c r="J120" s="127"/>
      <c r="K120" s="218"/>
      <c r="L120" s="54"/>
      <c r="M120" s="109"/>
      <c r="O120" s="127"/>
    </row>
    <row r="121" spans="1:15" ht="12.75" customHeight="1" x14ac:dyDescent="0.2">
      <c r="A121" s="99"/>
      <c r="B121" s="99"/>
      <c r="C121" s="99"/>
      <c r="D121" s="134"/>
      <c r="E121" s="127"/>
      <c r="F121" s="144"/>
      <c r="G121" s="217"/>
      <c r="H121" s="127"/>
      <c r="I121" s="127"/>
      <c r="J121" s="127"/>
      <c r="K121" s="218"/>
      <c r="L121" s="54"/>
      <c r="M121" s="109"/>
      <c r="O121" s="127"/>
    </row>
    <row r="122" spans="1:15" ht="12.75" customHeight="1" x14ac:dyDescent="0.2">
      <c r="A122" s="99"/>
      <c r="B122" s="99"/>
      <c r="C122" s="99"/>
      <c r="D122" s="222"/>
      <c r="E122" s="127"/>
      <c r="F122" s="144"/>
      <c r="G122" s="217"/>
      <c r="H122" s="127"/>
      <c r="I122" s="127"/>
      <c r="J122" s="127"/>
      <c r="K122" s="218"/>
      <c r="L122" s="54"/>
      <c r="M122" s="109"/>
      <c r="O122" s="127"/>
    </row>
    <row r="123" spans="1:15" ht="12.75" customHeight="1" x14ac:dyDescent="0.2">
      <c r="A123" s="99"/>
      <c r="B123" s="99"/>
      <c r="C123" s="99"/>
      <c r="D123" s="127"/>
      <c r="E123" s="127"/>
      <c r="F123" s="144"/>
      <c r="G123" s="217"/>
      <c r="H123" s="127"/>
      <c r="I123" s="127"/>
      <c r="J123" s="127"/>
      <c r="M123" s="109"/>
      <c r="N123" s="144"/>
      <c r="O123" s="127"/>
    </row>
    <row r="124" spans="1:15" ht="12.75" customHeight="1" x14ac:dyDescent="0.2">
      <c r="A124" s="99"/>
      <c r="B124" s="99"/>
      <c r="C124" s="99"/>
      <c r="D124" s="109"/>
      <c r="E124" s="127"/>
      <c r="F124" s="127"/>
      <c r="G124" s="54"/>
      <c r="H124" s="127"/>
      <c r="I124" s="127"/>
      <c r="J124" s="127"/>
      <c r="M124" s="109"/>
      <c r="N124" s="144"/>
      <c r="O124" s="127"/>
    </row>
    <row r="125" spans="1:15" ht="12.75" customHeight="1" x14ac:dyDescent="0.2">
      <c r="A125" s="99"/>
      <c r="B125" s="99"/>
      <c r="C125" s="99"/>
      <c r="D125" s="109"/>
      <c r="E125" s="127"/>
      <c r="F125" s="127"/>
      <c r="G125" s="54"/>
      <c r="H125" s="127"/>
      <c r="I125" s="127"/>
      <c r="J125" s="127"/>
      <c r="M125" s="127"/>
      <c r="O125" s="127"/>
    </row>
    <row r="126" spans="1:15" ht="12.75" customHeight="1" x14ac:dyDescent="0.2">
      <c r="A126" s="99"/>
      <c r="B126" s="99"/>
      <c r="C126" s="99"/>
      <c r="D126" s="134"/>
      <c r="E126" s="127"/>
      <c r="F126" s="127"/>
      <c r="G126" s="54"/>
      <c r="H126" s="127"/>
      <c r="I126" s="127"/>
      <c r="J126" s="127"/>
      <c r="M126" s="127"/>
      <c r="O126" s="127"/>
    </row>
    <row r="127" spans="1:15" ht="12.75" customHeight="1" x14ac:dyDescent="0.2">
      <c r="A127" s="99"/>
      <c r="B127" s="99"/>
      <c r="C127" s="99"/>
      <c r="D127" s="127"/>
      <c r="E127" s="127"/>
      <c r="F127" s="127"/>
      <c r="G127" s="155"/>
      <c r="H127" s="127"/>
      <c r="I127" s="127"/>
      <c r="J127" s="127"/>
      <c r="L127" s="144"/>
      <c r="M127" s="127"/>
      <c r="O127" s="127"/>
    </row>
    <row r="128" spans="1:15" ht="12.75" customHeight="1" x14ac:dyDescent="0.2">
      <c r="B128" s="1"/>
      <c r="C128" s="99"/>
    </row>
    <row r="129" spans="2:3" ht="12.75" customHeight="1" x14ac:dyDescent="0.2">
      <c r="B129" s="1"/>
      <c r="C129" s="99"/>
    </row>
    <row r="130" spans="2:3" ht="12.75" customHeight="1" x14ac:dyDescent="0.2">
      <c r="B130" s="1"/>
      <c r="C130" s="99"/>
    </row>
    <row r="131" spans="2:3" ht="12.75" customHeight="1" x14ac:dyDescent="0.2">
      <c r="B131" s="1"/>
      <c r="C131" s="99"/>
    </row>
    <row r="132" spans="2:3" ht="12.75" customHeight="1" x14ac:dyDescent="0.2">
      <c r="B132" s="1"/>
      <c r="C132" s="99"/>
    </row>
    <row r="133" spans="2:3" ht="12.75" customHeight="1" x14ac:dyDescent="0.2">
      <c r="B133" s="1"/>
      <c r="C133" s="99"/>
    </row>
    <row r="134" spans="2:3" ht="12.75" customHeight="1" x14ac:dyDescent="0.2">
      <c r="B134" s="1"/>
      <c r="C134" s="99"/>
    </row>
    <row r="135" spans="2:3" ht="12.75" customHeight="1" x14ac:dyDescent="0.2">
      <c r="B135" s="1"/>
      <c r="C135" s="99"/>
    </row>
    <row r="136" spans="2:3" ht="12.75" customHeight="1" x14ac:dyDescent="0.2">
      <c r="B136" s="1"/>
      <c r="C136" s="99"/>
    </row>
    <row r="137" spans="2:3" ht="12.75" customHeight="1" x14ac:dyDescent="0.2">
      <c r="B137" s="1"/>
      <c r="C137" s="99"/>
    </row>
    <row r="138" spans="2:3" ht="12.75" customHeight="1" x14ac:dyDescent="0.2">
      <c r="B138" s="1"/>
      <c r="C138" s="99"/>
    </row>
    <row r="139" spans="2:3" ht="12.75" customHeight="1" x14ac:dyDescent="0.2">
      <c r="B139" s="1"/>
      <c r="C139" s="99"/>
    </row>
    <row r="140" spans="2:3" ht="12.75" customHeight="1" x14ac:dyDescent="0.2">
      <c r="B140" s="1"/>
      <c r="C140" s="99"/>
    </row>
    <row r="141" spans="2:3" ht="12.75" customHeight="1" x14ac:dyDescent="0.2">
      <c r="B141" s="1"/>
      <c r="C141" s="99"/>
    </row>
    <row r="142" spans="2:3" ht="12.75" customHeight="1" x14ac:dyDescent="0.2">
      <c r="B142" s="1"/>
      <c r="C142" s="99"/>
    </row>
    <row r="143" spans="2:3" ht="12.75" customHeight="1" x14ac:dyDescent="0.2">
      <c r="B143" s="1"/>
      <c r="C143" s="99"/>
    </row>
    <row r="144" spans="2:3" ht="12.75" customHeight="1" x14ac:dyDescent="0.2">
      <c r="B144" s="1"/>
      <c r="C144" s="99"/>
    </row>
    <row r="145" spans="2:3" ht="12.75" customHeight="1" x14ac:dyDescent="0.2">
      <c r="B145" s="1"/>
      <c r="C145" s="99"/>
    </row>
    <row r="146" spans="2:3" ht="12.75" customHeight="1" x14ac:dyDescent="0.2">
      <c r="B146" s="1"/>
      <c r="C146" s="99"/>
    </row>
    <row r="147" spans="2:3" ht="12.75" customHeight="1" x14ac:dyDescent="0.2">
      <c r="B147" s="1"/>
      <c r="C147" s="99"/>
    </row>
    <row r="148" spans="2:3" ht="12.75" customHeight="1" x14ac:dyDescent="0.2">
      <c r="B148" s="1"/>
      <c r="C148" s="99"/>
    </row>
    <row r="149" spans="2:3" ht="12.75" customHeight="1" x14ac:dyDescent="0.2">
      <c r="B149" s="1"/>
      <c r="C149" s="99"/>
    </row>
    <row r="150" spans="2:3" ht="12.75" customHeight="1" x14ac:dyDescent="0.2">
      <c r="B150" s="1"/>
      <c r="C150" s="99"/>
    </row>
    <row r="151" spans="2:3" ht="12.75" customHeight="1" x14ac:dyDescent="0.2">
      <c r="B151" s="1"/>
      <c r="C151" s="99"/>
    </row>
    <row r="152" spans="2:3" ht="12.75" customHeight="1" x14ac:dyDescent="0.2">
      <c r="B152" s="1"/>
      <c r="C152" s="99"/>
    </row>
    <row r="153" spans="2:3" ht="12.75" customHeight="1" x14ac:dyDescent="0.2">
      <c r="B153" s="1"/>
      <c r="C153" s="99"/>
    </row>
    <row r="154" spans="2:3" ht="12.75" customHeight="1" x14ac:dyDescent="0.2">
      <c r="B154" s="1"/>
      <c r="C154" s="99"/>
    </row>
    <row r="155" spans="2:3" ht="12.75" customHeight="1" x14ac:dyDescent="0.2">
      <c r="B155" s="1"/>
      <c r="C155" s="99"/>
    </row>
    <row r="156" spans="2:3" ht="12.75" customHeight="1" x14ac:dyDescent="0.2">
      <c r="B156" s="1"/>
      <c r="C156" s="99"/>
    </row>
    <row r="157" spans="2:3" ht="12.75" customHeight="1" x14ac:dyDescent="0.2">
      <c r="B157" s="1"/>
      <c r="C157" s="99"/>
    </row>
    <row r="158" spans="2:3" ht="12.75" customHeight="1" x14ac:dyDescent="0.2">
      <c r="B158" s="1"/>
      <c r="C158" s="99"/>
    </row>
    <row r="159" spans="2:3" ht="12.75" customHeight="1" x14ac:dyDescent="0.2">
      <c r="B159" s="1"/>
      <c r="C159" s="99"/>
    </row>
    <row r="160" spans="2:3" ht="12.75" customHeight="1" x14ac:dyDescent="0.2">
      <c r="B160" s="1"/>
      <c r="C160" s="99"/>
    </row>
    <row r="161" spans="2:3" ht="12.75" customHeight="1" x14ac:dyDescent="0.2">
      <c r="B161" s="1"/>
      <c r="C161" s="99"/>
    </row>
    <row r="162" spans="2:3" ht="12.75" customHeight="1" x14ac:dyDescent="0.2">
      <c r="B162" s="1"/>
      <c r="C162" s="99"/>
    </row>
    <row r="163" spans="2:3" ht="12.75" customHeight="1" x14ac:dyDescent="0.2">
      <c r="B163" s="1"/>
      <c r="C163" s="99"/>
    </row>
    <row r="164" spans="2:3" ht="12.75" customHeight="1" x14ac:dyDescent="0.2">
      <c r="B164" s="1"/>
      <c r="C164" s="99"/>
    </row>
    <row r="165" spans="2:3" ht="12.75" customHeight="1" x14ac:dyDescent="0.2">
      <c r="B165" s="1"/>
      <c r="C165" s="99"/>
    </row>
    <row r="166" spans="2:3" ht="12.75" customHeight="1" x14ac:dyDescent="0.2">
      <c r="B166" s="1"/>
      <c r="C166" s="99"/>
    </row>
    <row r="167" spans="2:3" ht="12.75" customHeight="1" x14ac:dyDescent="0.2">
      <c r="B167" s="1"/>
      <c r="C167" s="99"/>
    </row>
    <row r="168" spans="2:3" ht="12.75" customHeight="1" x14ac:dyDescent="0.2">
      <c r="B168" s="1"/>
      <c r="C168" s="99"/>
    </row>
    <row r="169" spans="2:3" ht="12.75" customHeight="1" x14ac:dyDescent="0.2">
      <c r="B169" s="1"/>
      <c r="C169" s="99"/>
    </row>
    <row r="170" spans="2:3" ht="12.75" customHeight="1" x14ac:dyDescent="0.2">
      <c r="B170" s="1"/>
      <c r="C170" s="99"/>
    </row>
    <row r="171" spans="2:3" ht="12.75" customHeight="1" x14ac:dyDescent="0.2">
      <c r="B171" s="1"/>
      <c r="C171" s="99"/>
    </row>
    <row r="172" spans="2:3" ht="12.75" customHeight="1" x14ac:dyDescent="0.2">
      <c r="B172" s="1"/>
      <c r="C172" s="99"/>
    </row>
    <row r="173" spans="2:3" ht="12.75" customHeight="1" x14ac:dyDescent="0.2">
      <c r="B173" s="1"/>
      <c r="C173" s="99"/>
    </row>
    <row r="174" spans="2:3" ht="12.75" customHeight="1" x14ac:dyDescent="0.2">
      <c r="B174" s="1"/>
      <c r="C174" s="99"/>
    </row>
    <row r="175" spans="2:3" ht="12.75" customHeight="1" x14ac:dyDescent="0.2">
      <c r="B175" s="1"/>
      <c r="C175" s="99"/>
    </row>
    <row r="176" spans="2:3" ht="12.75" customHeight="1" x14ac:dyDescent="0.2">
      <c r="B176" s="1"/>
      <c r="C176" s="99"/>
    </row>
    <row r="177" spans="2:3" ht="12.75" customHeight="1" x14ac:dyDescent="0.2">
      <c r="B177" s="1"/>
      <c r="C177" s="99"/>
    </row>
    <row r="178" spans="2:3" ht="12.75" customHeight="1" x14ac:dyDescent="0.2">
      <c r="B178" s="1"/>
      <c r="C178" s="99"/>
    </row>
    <row r="179" spans="2:3" ht="12.75" customHeight="1" x14ac:dyDescent="0.2">
      <c r="B179" s="1"/>
      <c r="C179" s="99"/>
    </row>
    <row r="180" spans="2:3" ht="12.75" customHeight="1" x14ac:dyDescent="0.2">
      <c r="B180" s="1"/>
      <c r="C180" s="99"/>
    </row>
    <row r="181" spans="2:3" ht="12.75" customHeight="1" x14ac:dyDescent="0.2">
      <c r="B181" s="1"/>
      <c r="C181" s="99"/>
    </row>
    <row r="182" spans="2:3" ht="12.75" customHeight="1" x14ac:dyDescent="0.2">
      <c r="B182" s="1"/>
      <c r="C182" s="99"/>
    </row>
    <row r="183" spans="2:3" ht="12.75" customHeight="1" x14ac:dyDescent="0.2">
      <c r="B183" s="1"/>
      <c r="C183" s="99"/>
    </row>
    <row r="184" spans="2:3" ht="12.75" customHeight="1" x14ac:dyDescent="0.2">
      <c r="B184" s="1"/>
      <c r="C184" s="99"/>
    </row>
    <row r="185" spans="2:3" ht="12.75" customHeight="1" x14ac:dyDescent="0.2">
      <c r="B185" s="1"/>
      <c r="C185" s="99"/>
    </row>
    <row r="186" spans="2:3" ht="12.75" customHeight="1" x14ac:dyDescent="0.2">
      <c r="B186" s="1"/>
      <c r="C186" s="99"/>
    </row>
    <row r="187" spans="2:3" ht="12.75" customHeight="1" x14ac:dyDescent="0.2">
      <c r="B187" s="1"/>
      <c r="C187" s="99"/>
    </row>
    <row r="188" spans="2:3" ht="12.75" customHeight="1" x14ac:dyDescent="0.2">
      <c r="B188" s="1"/>
      <c r="C188" s="99"/>
    </row>
    <row r="189" spans="2:3" ht="12.75" customHeight="1" x14ac:dyDescent="0.2">
      <c r="B189" s="1"/>
      <c r="C189" s="99"/>
    </row>
    <row r="190" spans="2:3" ht="12.75" customHeight="1" x14ac:dyDescent="0.2">
      <c r="B190" s="1"/>
      <c r="C190" s="99"/>
    </row>
    <row r="191" spans="2:3" ht="12.75" customHeight="1" x14ac:dyDescent="0.2">
      <c r="B191" s="1"/>
      <c r="C191" s="99"/>
    </row>
    <row r="192" spans="2:3" ht="12.75" customHeight="1" x14ac:dyDescent="0.2">
      <c r="B192" s="1"/>
      <c r="C192" s="99"/>
    </row>
    <row r="193" spans="2:3" ht="12.75" customHeight="1" x14ac:dyDescent="0.2">
      <c r="B193" s="1"/>
      <c r="C193" s="99"/>
    </row>
    <row r="194" spans="2:3" ht="12.75" customHeight="1" x14ac:dyDescent="0.2">
      <c r="B194" s="1"/>
      <c r="C194" s="99"/>
    </row>
    <row r="195" spans="2:3" ht="12.75" customHeight="1" x14ac:dyDescent="0.2">
      <c r="B195" s="1"/>
      <c r="C195" s="99"/>
    </row>
    <row r="196" spans="2:3" ht="12.75" customHeight="1" x14ac:dyDescent="0.2">
      <c r="B196" s="1"/>
      <c r="C196" s="99"/>
    </row>
    <row r="197" spans="2:3" ht="12.75" customHeight="1" x14ac:dyDescent="0.2">
      <c r="B197" s="1"/>
      <c r="C197" s="99"/>
    </row>
    <row r="198" spans="2:3" ht="12.75" customHeight="1" x14ac:dyDescent="0.2">
      <c r="B198" s="1"/>
      <c r="C198" s="99"/>
    </row>
    <row r="199" spans="2:3" ht="12.75" customHeight="1" x14ac:dyDescent="0.2">
      <c r="B199" s="1"/>
      <c r="C199" s="99"/>
    </row>
    <row r="200" spans="2:3" ht="12.75" customHeight="1" x14ac:dyDescent="0.2">
      <c r="B200" s="1"/>
      <c r="C200" s="99"/>
    </row>
    <row r="201" spans="2:3" ht="12.75" customHeight="1" x14ac:dyDescent="0.2">
      <c r="B201" s="1"/>
      <c r="C201" s="99"/>
    </row>
    <row r="202" spans="2:3" ht="12.75" customHeight="1" x14ac:dyDescent="0.2">
      <c r="B202" s="1"/>
      <c r="C202" s="99"/>
    </row>
    <row r="203" spans="2:3" ht="12.75" customHeight="1" x14ac:dyDescent="0.2">
      <c r="B203" s="1"/>
      <c r="C203" s="99"/>
    </row>
    <row r="204" spans="2:3" ht="12.75" customHeight="1" x14ac:dyDescent="0.2">
      <c r="B204" s="1"/>
      <c r="C204" s="99"/>
    </row>
    <row r="205" spans="2:3" ht="12.75" customHeight="1" x14ac:dyDescent="0.2">
      <c r="B205" s="1"/>
      <c r="C205" s="99"/>
    </row>
    <row r="206" spans="2:3" ht="12.75" customHeight="1" x14ac:dyDescent="0.2">
      <c r="B206" s="1"/>
      <c r="C206" s="99"/>
    </row>
    <row r="207" spans="2:3" ht="12.75" customHeight="1" x14ac:dyDescent="0.2">
      <c r="B207" s="1"/>
      <c r="C207" s="99"/>
    </row>
    <row r="208" spans="2:3" ht="12.75" customHeight="1" x14ac:dyDescent="0.2">
      <c r="B208" s="1"/>
      <c r="C208" s="99"/>
    </row>
    <row r="209" spans="2:3" ht="12.75" customHeight="1" x14ac:dyDescent="0.2">
      <c r="B209" s="1"/>
      <c r="C209" s="99"/>
    </row>
    <row r="210" spans="2:3" ht="12.75" customHeight="1" x14ac:dyDescent="0.2">
      <c r="B210" s="1"/>
      <c r="C210" s="99"/>
    </row>
    <row r="211" spans="2:3" ht="12.75" customHeight="1" x14ac:dyDescent="0.2">
      <c r="B211" s="1"/>
      <c r="C211" s="99"/>
    </row>
    <row r="212" spans="2:3" ht="12.75" customHeight="1" x14ac:dyDescent="0.2">
      <c r="B212" s="1"/>
      <c r="C212" s="99"/>
    </row>
    <row r="213" spans="2:3" ht="12.75" customHeight="1" x14ac:dyDescent="0.2">
      <c r="B213" s="1"/>
      <c r="C213" s="99"/>
    </row>
    <row r="214" spans="2:3" ht="12.75" customHeight="1" x14ac:dyDescent="0.2">
      <c r="B214" s="1"/>
      <c r="C214" s="99"/>
    </row>
    <row r="215" spans="2:3" ht="12.75" customHeight="1" x14ac:dyDescent="0.2">
      <c r="B215" s="1"/>
      <c r="C215" s="99"/>
    </row>
    <row r="216" spans="2:3" ht="12.75" customHeight="1" x14ac:dyDescent="0.2">
      <c r="B216" s="1"/>
      <c r="C216" s="99"/>
    </row>
    <row r="217" spans="2:3" ht="12.75" customHeight="1" x14ac:dyDescent="0.2">
      <c r="B217" s="1"/>
      <c r="C217" s="99"/>
    </row>
    <row r="218" spans="2:3" ht="12.75" customHeight="1" x14ac:dyDescent="0.2">
      <c r="B218" s="1"/>
      <c r="C218" s="99"/>
    </row>
    <row r="219" spans="2:3" ht="12.75" customHeight="1" x14ac:dyDescent="0.2">
      <c r="B219" s="1"/>
      <c r="C219" s="99"/>
    </row>
    <row r="220" spans="2:3" ht="12.75" customHeight="1" x14ac:dyDescent="0.2">
      <c r="B220" s="1"/>
      <c r="C220" s="99"/>
    </row>
    <row r="221" spans="2:3" ht="12.75" customHeight="1" x14ac:dyDescent="0.2">
      <c r="B221" s="1"/>
      <c r="C221" s="99"/>
    </row>
    <row r="222" spans="2:3" ht="12.75" customHeight="1" x14ac:dyDescent="0.2">
      <c r="B222" s="1"/>
      <c r="C222" s="99"/>
    </row>
    <row r="223" spans="2:3" ht="12.75" customHeight="1" x14ac:dyDescent="0.2">
      <c r="B223" s="1"/>
      <c r="C223" s="99"/>
    </row>
    <row r="224" spans="2:3" ht="12.75" customHeight="1" x14ac:dyDescent="0.2">
      <c r="B224" s="1"/>
      <c r="C224" s="99"/>
    </row>
    <row r="225" spans="2:3" ht="12.75" customHeight="1" x14ac:dyDescent="0.2">
      <c r="B225" s="1"/>
      <c r="C225" s="99"/>
    </row>
    <row r="226" spans="2:3" ht="12.75" customHeight="1" x14ac:dyDescent="0.2">
      <c r="B226" s="1"/>
      <c r="C226" s="99"/>
    </row>
    <row r="227" spans="2:3" ht="12.75" customHeight="1" x14ac:dyDescent="0.2">
      <c r="B227" s="1"/>
      <c r="C227" s="99"/>
    </row>
    <row r="228" spans="2:3" ht="12.75" customHeight="1" x14ac:dyDescent="0.2">
      <c r="B228" s="1"/>
      <c r="C228" s="99"/>
    </row>
    <row r="229" spans="2:3" ht="12.75" customHeight="1" x14ac:dyDescent="0.2">
      <c r="B229" s="1"/>
      <c r="C229" s="99"/>
    </row>
    <row r="230" spans="2:3" ht="12.75" customHeight="1" x14ac:dyDescent="0.2">
      <c r="B230" s="1"/>
      <c r="C230" s="99"/>
    </row>
    <row r="231" spans="2:3" ht="12.75" customHeight="1" x14ac:dyDescent="0.2">
      <c r="B231" s="1"/>
      <c r="C231" s="99"/>
    </row>
    <row r="232" spans="2:3" ht="12.75" customHeight="1" x14ac:dyDescent="0.2">
      <c r="B232" s="1"/>
      <c r="C232" s="99"/>
    </row>
    <row r="233" spans="2:3" ht="12.75" customHeight="1" x14ac:dyDescent="0.2">
      <c r="B233" s="1"/>
      <c r="C233" s="99"/>
    </row>
    <row r="234" spans="2:3" ht="12.75" customHeight="1" x14ac:dyDescent="0.2">
      <c r="B234" s="1"/>
      <c r="C234" s="99"/>
    </row>
    <row r="235" spans="2:3" ht="12.75" customHeight="1" x14ac:dyDescent="0.2">
      <c r="B235" s="1"/>
      <c r="C235" s="99"/>
    </row>
    <row r="236" spans="2:3" ht="12.75" customHeight="1" x14ac:dyDescent="0.2">
      <c r="B236" s="1"/>
      <c r="C236" s="99"/>
    </row>
    <row r="237" spans="2:3" ht="12.75" customHeight="1" x14ac:dyDescent="0.2">
      <c r="B237" s="1"/>
      <c r="C237" s="99"/>
    </row>
    <row r="238" spans="2:3" ht="12.75" customHeight="1" x14ac:dyDescent="0.2">
      <c r="B238" s="1"/>
      <c r="C238" s="99"/>
    </row>
    <row r="239" spans="2:3" ht="12.75" customHeight="1" x14ac:dyDescent="0.2">
      <c r="B239" s="1"/>
      <c r="C239" s="99"/>
    </row>
    <row r="240" spans="2:3" ht="12.75" customHeight="1" x14ac:dyDescent="0.2">
      <c r="B240" s="1"/>
      <c r="C240" s="99"/>
    </row>
    <row r="241" spans="2:3" ht="12.75" customHeight="1" x14ac:dyDescent="0.2">
      <c r="B241" s="1"/>
      <c r="C241" s="99"/>
    </row>
    <row r="242" spans="2:3" ht="12.75" customHeight="1" x14ac:dyDescent="0.2">
      <c r="B242" s="1"/>
      <c r="C242" s="99"/>
    </row>
    <row r="243" spans="2:3" ht="15.75" customHeight="1" x14ac:dyDescent="0.2">
      <c r="B243" s="1"/>
    </row>
    <row r="244" spans="2:3" ht="15.75" customHeight="1" x14ac:dyDescent="0.2">
      <c r="B244" s="1"/>
    </row>
    <row r="245" spans="2:3" ht="15.75" customHeight="1" x14ac:dyDescent="0.2">
      <c r="B245" s="1"/>
    </row>
    <row r="246" spans="2:3" ht="15.75" customHeight="1" x14ac:dyDescent="0.2">
      <c r="B246" s="1"/>
    </row>
    <row r="247" spans="2:3" ht="15.75" customHeight="1" x14ac:dyDescent="0.2">
      <c r="B247" s="1"/>
    </row>
    <row r="248" spans="2:3" ht="15.75" customHeight="1" x14ac:dyDescent="0.2">
      <c r="B248" s="1"/>
    </row>
    <row r="249" spans="2:3" ht="15.75" customHeight="1" x14ac:dyDescent="0.2">
      <c r="B249" s="1"/>
    </row>
    <row r="250" spans="2:3" ht="15.75" customHeight="1" x14ac:dyDescent="0.2">
      <c r="B250" s="1"/>
    </row>
    <row r="251" spans="2:3" ht="15.75" customHeight="1" x14ac:dyDescent="0.2">
      <c r="B251" s="1"/>
    </row>
    <row r="252" spans="2:3" ht="15.75" customHeight="1" x14ac:dyDescent="0.2">
      <c r="B252" s="1"/>
    </row>
    <row r="253" spans="2:3" ht="15.75" customHeight="1" x14ac:dyDescent="0.2">
      <c r="B253" s="1"/>
    </row>
    <row r="254" spans="2:3" ht="15.75" customHeight="1" x14ac:dyDescent="0.2">
      <c r="B254" s="1"/>
    </row>
    <row r="255" spans="2:3" ht="15.75" customHeight="1" x14ac:dyDescent="0.2">
      <c r="B255" s="1"/>
    </row>
    <row r="256" spans="2:3" ht="15.75" customHeight="1" x14ac:dyDescent="0.2">
      <c r="B256" s="1"/>
    </row>
    <row r="257" spans="2:2" ht="15.75" customHeight="1" x14ac:dyDescent="0.2">
      <c r="B257" s="1"/>
    </row>
    <row r="258" spans="2:2" ht="15.75" customHeight="1" x14ac:dyDescent="0.2">
      <c r="B258" s="1"/>
    </row>
    <row r="259" spans="2:2" ht="15.75" customHeight="1" x14ac:dyDescent="0.2">
      <c r="B259" s="1"/>
    </row>
    <row r="260" spans="2:2" ht="15.75" customHeight="1" x14ac:dyDescent="0.2">
      <c r="B260" s="1"/>
    </row>
    <row r="261" spans="2:2" ht="15.75" customHeight="1" x14ac:dyDescent="0.2">
      <c r="B261" s="1"/>
    </row>
    <row r="262" spans="2:2" ht="15.75" customHeight="1" x14ac:dyDescent="0.2">
      <c r="B262" s="1"/>
    </row>
    <row r="263" spans="2:2" ht="15.75" customHeight="1" x14ac:dyDescent="0.2">
      <c r="B263" s="1"/>
    </row>
    <row r="264" spans="2:2" ht="15.75" customHeight="1" x14ac:dyDescent="0.2">
      <c r="B264" s="1"/>
    </row>
    <row r="265" spans="2:2" ht="15.75" customHeight="1" x14ac:dyDescent="0.2">
      <c r="B265" s="1"/>
    </row>
    <row r="266" spans="2:2" ht="15.75" customHeight="1" x14ac:dyDescent="0.2">
      <c r="B266" s="1"/>
    </row>
    <row r="267" spans="2:2" ht="15.75" customHeight="1" x14ac:dyDescent="0.2">
      <c r="B267" s="1"/>
    </row>
    <row r="268" spans="2:2" ht="15.75" customHeight="1" x14ac:dyDescent="0.2">
      <c r="B268" s="1"/>
    </row>
    <row r="269" spans="2:2" ht="15.75" customHeight="1" x14ac:dyDescent="0.2">
      <c r="B269" s="1"/>
    </row>
    <row r="270" spans="2:2" ht="15.75" customHeight="1" x14ac:dyDescent="0.2">
      <c r="B270" s="1"/>
    </row>
    <row r="271" spans="2:2" ht="15.75" customHeight="1" x14ac:dyDescent="0.2">
      <c r="B271" s="1"/>
    </row>
    <row r="272" spans="2:2" ht="15.75" customHeight="1" x14ac:dyDescent="0.2">
      <c r="B272" s="1"/>
    </row>
    <row r="273" spans="2:2" ht="15.75" customHeight="1" x14ac:dyDescent="0.2">
      <c r="B273" s="1"/>
    </row>
    <row r="274" spans="2:2" ht="15.75" customHeight="1" x14ac:dyDescent="0.2">
      <c r="B274" s="1"/>
    </row>
    <row r="275" spans="2:2" ht="15.75" customHeight="1" x14ac:dyDescent="0.2">
      <c r="B275" s="1"/>
    </row>
    <row r="276" spans="2:2" ht="15.75" customHeight="1" x14ac:dyDescent="0.2">
      <c r="B276" s="1"/>
    </row>
    <row r="277" spans="2:2" ht="15.75" customHeight="1" x14ac:dyDescent="0.2">
      <c r="B277" s="1"/>
    </row>
    <row r="278" spans="2:2" ht="15.75" customHeight="1" x14ac:dyDescent="0.2">
      <c r="B278" s="1"/>
    </row>
    <row r="279" spans="2:2" ht="15.75" customHeight="1" x14ac:dyDescent="0.2">
      <c r="B279" s="1"/>
    </row>
    <row r="280" spans="2:2" ht="15.75" customHeight="1" x14ac:dyDescent="0.2">
      <c r="B280" s="1"/>
    </row>
    <row r="281" spans="2:2" ht="15.75" customHeight="1" x14ac:dyDescent="0.2">
      <c r="B281" s="1"/>
    </row>
    <row r="282" spans="2:2" ht="15.75" customHeight="1" x14ac:dyDescent="0.2">
      <c r="B282" s="1"/>
    </row>
    <row r="283" spans="2:2" ht="15.75" customHeight="1" x14ac:dyDescent="0.2">
      <c r="B283" s="1"/>
    </row>
    <row r="284" spans="2:2" ht="15.75" customHeight="1" x14ac:dyDescent="0.2">
      <c r="B284" s="1"/>
    </row>
    <row r="285" spans="2:2" ht="15.75" customHeight="1" x14ac:dyDescent="0.2">
      <c r="B285" s="1"/>
    </row>
    <row r="286" spans="2:2" ht="15.75" customHeight="1" x14ac:dyDescent="0.2">
      <c r="B286" s="1"/>
    </row>
    <row r="287" spans="2:2" ht="15.75" customHeight="1" x14ac:dyDescent="0.2">
      <c r="B287" s="1"/>
    </row>
    <row r="288" spans="2:2" ht="15.75" customHeight="1" x14ac:dyDescent="0.2">
      <c r="B288" s="1"/>
    </row>
    <row r="289" spans="2:2" ht="15.75" customHeight="1" x14ac:dyDescent="0.2">
      <c r="B289" s="1"/>
    </row>
    <row r="290" spans="2:2" ht="15.75" customHeight="1" x14ac:dyDescent="0.2">
      <c r="B290" s="1"/>
    </row>
    <row r="291" spans="2:2" ht="15.75" customHeight="1" x14ac:dyDescent="0.2">
      <c r="B291" s="1"/>
    </row>
    <row r="292" spans="2:2" ht="15.75" customHeight="1" x14ac:dyDescent="0.2">
      <c r="B292" s="1"/>
    </row>
    <row r="293" spans="2:2" ht="15.75" customHeight="1" x14ac:dyDescent="0.2">
      <c r="B293" s="1"/>
    </row>
    <row r="294" spans="2:2" ht="15.75" customHeight="1" x14ac:dyDescent="0.2">
      <c r="B294" s="1"/>
    </row>
    <row r="295" spans="2:2" ht="15.75" customHeight="1" x14ac:dyDescent="0.2">
      <c r="B295" s="1"/>
    </row>
    <row r="296" spans="2:2" ht="15.75" customHeight="1" x14ac:dyDescent="0.2">
      <c r="B296" s="1"/>
    </row>
    <row r="297" spans="2:2" ht="15.75" customHeight="1" x14ac:dyDescent="0.2">
      <c r="B297" s="1"/>
    </row>
    <row r="298" spans="2:2" ht="15.75" customHeight="1" x14ac:dyDescent="0.2">
      <c r="B298" s="1"/>
    </row>
    <row r="299" spans="2:2" ht="15.75" customHeight="1" x14ac:dyDescent="0.2">
      <c r="B299" s="1"/>
    </row>
    <row r="300" spans="2:2" ht="15.75" customHeight="1" x14ac:dyDescent="0.2">
      <c r="B300" s="1"/>
    </row>
    <row r="301" spans="2:2" ht="15.75" customHeight="1" x14ac:dyDescent="0.2">
      <c r="B301" s="1"/>
    </row>
    <row r="302" spans="2:2" ht="15.75" customHeight="1" x14ac:dyDescent="0.2">
      <c r="B302" s="1"/>
    </row>
    <row r="303" spans="2:2" ht="15.75" customHeight="1" x14ac:dyDescent="0.2">
      <c r="B303" s="1"/>
    </row>
    <row r="304" spans="2:2" ht="15.75" customHeight="1" x14ac:dyDescent="0.2">
      <c r="B304" s="1"/>
    </row>
    <row r="305" spans="2:2" ht="15.75" customHeight="1" x14ac:dyDescent="0.2">
      <c r="B305" s="1"/>
    </row>
    <row r="306" spans="2:2" ht="15.75" customHeight="1" x14ac:dyDescent="0.2">
      <c r="B306" s="1"/>
    </row>
    <row r="307" spans="2:2" ht="15.75" customHeight="1" x14ac:dyDescent="0.2">
      <c r="B307" s="1"/>
    </row>
    <row r="308" spans="2:2" ht="15.75" customHeight="1" x14ac:dyDescent="0.2">
      <c r="B308" s="1"/>
    </row>
    <row r="309" spans="2:2" ht="15.75" customHeight="1" x14ac:dyDescent="0.2">
      <c r="B309" s="1"/>
    </row>
    <row r="310" spans="2:2" ht="15.75" customHeight="1" x14ac:dyDescent="0.2">
      <c r="B310" s="1"/>
    </row>
    <row r="311" spans="2:2" ht="15.75" customHeight="1" x14ac:dyDescent="0.2">
      <c r="B311" s="1"/>
    </row>
    <row r="312" spans="2:2" ht="15.75" customHeight="1" x14ac:dyDescent="0.2">
      <c r="B312" s="1"/>
    </row>
    <row r="313" spans="2:2" ht="15.75" customHeight="1" x14ac:dyDescent="0.2">
      <c r="B313" s="1"/>
    </row>
    <row r="314" spans="2:2" ht="15.75" customHeight="1" x14ac:dyDescent="0.2">
      <c r="B314" s="1"/>
    </row>
    <row r="315" spans="2:2" ht="15.75" customHeight="1" x14ac:dyDescent="0.2">
      <c r="B315" s="1"/>
    </row>
    <row r="316" spans="2:2" ht="15.75" customHeight="1" x14ac:dyDescent="0.2">
      <c r="B316" s="1"/>
    </row>
    <row r="317" spans="2:2" ht="15.75" customHeight="1" x14ac:dyDescent="0.2">
      <c r="B317" s="1"/>
    </row>
    <row r="318" spans="2:2" ht="15.75" customHeight="1" x14ac:dyDescent="0.2">
      <c r="B318" s="1"/>
    </row>
    <row r="319" spans="2:2" ht="15.75" customHeight="1" x14ac:dyDescent="0.2">
      <c r="B319" s="1"/>
    </row>
    <row r="320" spans="2:2" ht="15.75" customHeight="1" x14ac:dyDescent="0.2">
      <c r="B320" s="1"/>
    </row>
    <row r="321" spans="2:2" ht="15.75" customHeight="1" x14ac:dyDescent="0.2">
      <c r="B321" s="1"/>
    </row>
    <row r="322" spans="2:2" ht="15.75" customHeight="1" x14ac:dyDescent="0.2">
      <c r="B322" s="1"/>
    </row>
    <row r="323" spans="2:2" ht="15.75" customHeight="1" x14ac:dyDescent="0.2">
      <c r="B323" s="1"/>
    </row>
    <row r="324" spans="2:2" ht="15.75" customHeight="1" x14ac:dyDescent="0.2">
      <c r="B324" s="1"/>
    </row>
    <row r="325" spans="2:2" ht="15.75" customHeight="1" x14ac:dyDescent="0.2">
      <c r="B325" s="1"/>
    </row>
    <row r="326" spans="2:2" ht="15.75" customHeight="1" x14ac:dyDescent="0.2">
      <c r="B326" s="1"/>
    </row>
    <row r="327" spans="2:2" ht="15.75" customHeight="1" x14ac:dyDescent="0.2">
      <c r="B327" s="1"/>
    </row>
    <row r="328" spans="2:2" ht="15.75" customHeight="1" x14ac:dyDescent="0.2">
      <c r="B328" s="1"/>
    </row>
    <row r="329" spans="2:2" ht="15.75" customHeight="1" x14ac:dyDescent="0.2">
      <c r="B329" s="1"/>
    </row>
    <row r="330" spans="2:2" ht="15.75" customHeight="1" x14ac:dyDescent="0.2">
      <c r="B330" s="1"/>
    </row>
    <row r="331" spans="2:2" ht="15.75" customHeight="1" x14ac:dyDescent="0.2">
      <c r="B331" s="1"/>
    </row>
    <row r="332" spans="2:2" ht="15.75" customHeight="1" x14ac:dyDescent="0.2">
      <c r="B332" s="1"/>
    </row>
    <row r="333" spans="2:2" ht="15.75" customHeight="1" x14ac:dyDescent="0.2">
      <c r="B333" s="1"/>
    </row>
    <row r="334" spans="2:2" ht="15.75" customHeight="1" x14ac:dyDescent="0.2">
      <c r="B334" s="1"/>
    </row>
    <row r="335" spans="2:2" ht="15.75" customHeight="1" x14ac:dyDescent="0.2">
      <c r="B335" s="1"/>
    </row>
    <row r="336" spans="2:2"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row r="927" spans="2:2" ht="15.75" customHeight="1" x14ac:dyDescent="0.2">
      <c r="B927" s="1"/>
    </row>
    <row r="928" spans="2:2" ht="15.75" customHeight="1" x14ac:dyDescent="0.2">
      <c r="B928" s="1"/>
    </row>
    <row r="929" spans="2:2" ht="15.75" customHeight="1" x14ac:dyDescent="0.2">
      <c r="B929" s="1"/>
    </row>
    <row r="930" spans="2:2" ht="15.75" customHeight="1" x14ac:dyDescent="0.2">
      <c r="B930" s="1"/>
    </row>
    <row r="931" spans="2:2" ht="15.75" customHeight="1" x14ac:dyDescent="0.2">
      <c r="B931" s="1"/>
    </row>
    <row r="932" spans="2:2" ht="15.75" customHeight="1" x14ac:dyDescent="0.2">
      <c r="B932" s="1"/>
    </row>
    <row r="933" spans="2:2" ht="15.75" customHeight="1" x14ac:dyDescent="0.2">
      <c r="B933" s="1"/>
    </row>
    <row r="934" spans="2:2" ht="15.75" customHeight="1" x14ac:dyDescent="0.2">
      <c r="B934" s="1"/>
    </row>
    <row r="935" spans="2:2" ht="15.75" customHeight="1" x14ac:dyDescent="0.2">
      <c r="B935" s="1"/>
    </row>
    <row r="936" spans="2:2" ht="15.75" customHeight="1" x14ac:dyDescent="0.2">
      <c r="B936" s="1"/>
    </row>
    <row r="937" spans="2:2" ht="15.75" customHeight="1" x14ac:dyDescent="0.2">
      <c r="B937" s="1"/>
    </row>
    <row r="938" spans="2:2" ht="15.75" customHeight="1" x14ac:dyDescent="0.2">
      <c r="B938" s="1"/>
    </row>
    <row r="939" spans="2:2" ht="15.75" customHeight="1" x14ac:dyDescent="0.2">
      <c r="B939" s="1"/>
    </row>
    <row r="940" spans="2:2" ht="15.75" customHeight="1" x14ac:dyDescent="0.2">
      <c r="B940" s="1"/>
    </row>
    <row r="941" spans="2:2" ht="15.75" customHeight="1" x14ac:dyDescent="0.2">
      <c r="B941" s="1"/>
    </row>
    <row r="942" spans="2:2" ht="15.75" customHeight="1" x14ac:dyDescent="0.2">
      <c r="B942" s="1"/>
    </row>
    <row r="943" spans="2:2" ht="15.75" customHeight="1" x14ac:dyDescent="0.2">
      <c r="B943" s="1"/>
    </row>
    <row r="944" spans="2:2" ht="15.75" customHeight="1" x14ac:dyDescent="0.2">
      <c r="B944" s="1"/>
    </row>
    <row r="945" spans="2:2" ht="15.75" customHeight="1" x14ac:dyDescent="0.2">
      <c r="B945" s="1"/>
    </row>
    <row r="946" spans="2:2" ht="15.75" customHeight="1" x14ac:dyDescent="0.2">
      <c r="B946" s="1"/>
    </row>
    <row r="947" spans="2:2" ht="15.75" customHeight="1" x14ac:dyDescent="0.2">
      <c r="B947" s="1"/>
    </row>
    <row r="948" spans="2:2" ht="15.75" customHeight="1" x14ac:dyDescent="0.2">
      <c r="B948" s="1"/>
    </row>
    <row r="949" spans="2:2" ht="15.75" customHeight="1" x14ac:dyDescent="0.2">
      <c r="B949" s="1"/>
    </row>
    <row r="950" spans="2:2" ht="15.75" customHeight="1" x14ac:dyDescent="0.2">
      <c r="B950" s="1"/>
    </row>
    <row r="951" spans="2:2" ht="15.75" customHeight="1" x14ac:dyDescent="0.2">
      <c r="B951" s="1"/>
    </row>
    <row r="952" spans="2:2" ht="15.75" customHeight="1" x14ac:dyDescent="0.2">
      <c r="B952" s="1"/>
    </row>
    <row r="953" spans="2:2" ht="15.75" customHeight="1" x14ac:dyDescent="0.2">
      <c r="B953" s="1"/>
    </row>
    <row r="954" spans="2:2" ht="15.75" customHeight="1" x14ac:dyDescent="0.2">
      <c r="B954" s="1"/>
    </row>
    <row r="955" spans="2:2" ht="15.75" customHeight="1" x14ac:dyDescent="0.2">
      <c r="B955" s="1"/>
    </row>
    <row r="956" spans="2:2" ht="15.75" customHeight="1" x14ac:dyDescent="0.2">
      <c r="B956" s="1"/>
    </row>
    <row r="957" spans="2:2" ht="15.75" customHeight="1" x14ac:dyDescent="0.2">
      <c r="B957" s="1"/>
    </row>
    <row r="958" spans="2:2" ht="15.75" customHeight="1" x14ac:dyDescent="0.2">
      <c r="B958" s="1"/>
    </row>
    <row r="959" spans="2:2" ht="15.75" customHeight="1" x14ac:dyDescent="0.2">
      <c r="B959" s="1"/>
    </row>
    <row r="960" spans="2:2" ht="15.75" customHeight="1" x14ac:dyDescent="0.2">
      <c r="B960" s="1"/>
    </row>
    <row r="961" spans="2:2" ht="15.75" customHeight="1" x14ac:dyDescent="0.2">
      <c r="B961" s="1"/>
    </row>
    <row r="962" spans="2:2" ht="15.75" customHeight="1" x14ac:dyDescent="0.2">
      <c r="B962" s="1"/>
    </row>
    <row r="963" spans="2:2" ht="15.75" customHeight="1" x14ac:dyDescent="0.2">
      <c r="B963" s="1"/>
    </row>
    <row r="964" spans="2:2" ht="15.75" customHeight="1" x14ac:dyDescent="0.2">
      <c r="B964" s="1"/>
    </row>
    <row r="965" spans="2:2" ht="15.75" customHeight="1" x14ac:dyDescent="0.2">
      <c r="B965" s="1"/>
    </row>
    <row r="966" spans="2:2" ht="15.75" customHeight="1" x14ac:dyDescent="0.2">
      <c r="B966" s="1"/>
    </row>
    <row r="967" spans="2:2" ht="15.75" customHeight="1" x14ac:dyDescent="0.2">
      <c r="B967" s="1"/>
    </row>
    <row r="968" spans="2:2" ht="15.75" customHeight="1" x14ac:dyDescent="0.2">
      <c r="B968" s="1"/>
    </row>
    <row r="969" spans="2:2" ht="15.75" customHeight="1" x14ac:dyDescent="0.2">
      <c r="B969" s="1"/>
    </row>
    <row r="970" spans="2:2" ht="15.75" customHeight="1" x14ac:dyDescent="0.2">
      <c r="B970" s="1"/>
    </row>
    <row r="971" spans="2:2" ht="15.75" customHeight="1" x14ac:dyDescent="0.2">
      <c r="B971" s="1"/>
    </row>
    <row r="972" spans="2:2" ht="15.75" customHeight="1" x14ac:dyDescent="0.2">
      <c r="B972" s="1"/>
    </row>
    <row r="973" spans="2:2" ht="15.75" customHeight="1" x14ac:dyDescent="0.2">
      <c r="B973" s="1"/>
    </row>
    <row r="974" spans="2:2" ht="15.75" customHeight="1" x14ac:dyDescent="0.2">
      <c r="B974" s="1"/>
    </row>
    <row r="975" spans="2:2" ht="15.75" customHeight="1" x14ac:dyDescent="0.2">
      <c r="B975" s="1"/>
    </row>
    <row r="976" spans="2:2" ht="15.75" customHeight="1" x14ac:dyDescent="0.2">
      <c r="B976" s="1"/>
    </row>
    <row r="977" spans="2:2" ht="15.75" customHeight="1" x14ac:dyDescent="0.2">
      <c r="B977" s="1"/>
    </row>
    <row r="978" spans="2:2" ht="15.75" customHeight="1" x14ac:dyDescent="0.2">
      <c r="B978" s="1"/>
    </row>
    <row r="979" spans="2:2" ht="15.75" customHeight="1" x14ac:dyDescent="0.2">
      <c r="B979" s="1"/>
    </row>
    <row r="980" spans="2:2" ht="15.75" customHeight="1" x14ac:dyDescent="0.2">
      <c r="B980" s="1"/>
    </row>
    <row r="981" spans="2:2" ht="15.75" customHeight="1" x14ac:dyDescent="0.2">
      <c r="B981" s="1"/>
    </row>
    <row r="982" spans="2:2" ht="15.75" customHeight="1" x14ac:dyDescent="0.2">
      <c r="B982" s="1"/>
    </row>
    <row r="983" spans="2:2" ht="15.75" customHeight="1" x14ac:dyDescent="0.2">
      <c r="B983" s="1"/>
    </row>
    <row r="984" spans="2:2" ht="15.75" customHeight="1" x14ac:dyDescent="0.2">
      <c r="B984" s="1"/>
    </row>
    <row r="985" spans="2:2" ht="15.75" customHeight="1" x14ac:dyDescent="0.2">
      <c r="B985" s="1"/>
    </row>
    <row r="986" spans="2:2" ht="15.75" customHeight="1" x14ac:dyDescent="0.2">
      <c r="B986" s="1"/>
    </row>
    <row r="987" spans="2:2" ht="15.75" customHeight="1" x14ac:dyDescent="0.2">
      <c r="B987" s="1"/>
    </row>
    <row r="988" spans="2:2" ht="15.75" customHeight="1" x14ac:dyDescent="0.2">
      <c r="B988" s="1"/>
    </row>
    <row r="989" spans="2:2" ht="15.75" customHeight="1" x14ac:dyDescent="0.2">
      <c r="B989" s="1"/>
    </row>
    <row r="990" spans="2:2" ht="15.75" customHeight="1" x14ac:dyDescent="0.2">
      <c r="B990" s="1"/>
    </row>
    <row r="991" spans="2:2" ht="15.75" customHeight="1" x14ac:dyDescent="0.2">
      <c r="B991" s="1"/>
    </row>
    <row r="992" spans="2:2" ht="15.75" customHeight="1" x14ac:dyDescent="0.2">
      <c r="B992" s="1"/>
    </row>
    <row r="993" spans="2:2" ht="15.75" customHeight="1" x14ac:dyDescent="0.2">
      <c r="B993" s="1"/>
    </row>
    <row r="994" spans="2:2" ht="15.75" customHeight="1" x14ac:dyDescent="0.2">
      <c r="B994" s="1"/>
    </row>
    <row r="995" spans="2:2" ht="15.75" customHeight="1" x14ac:dyDescent="0.2">
      <c r="B995" s="1"/>
    </row>
    <row r="996" spans="2:2" ht="15.75" customHeight="1" x14ac:dyDescent="0.2">
      <c r="B996" s="1"/>
    </row>
    <row r="997" spans="2:2" ht="15.75" customHeight="1" x14ac:dyDescent="0.2">
      <c r="B997" s="1"/>
    </row>
    <row r="998" spans="2:2" ht="15.75" customHeight="1" x14ac:dyDescent="0.2">
      <c r="B998" s="1"/>
    </row>
    <row r="999" spans="2:2" ht="15.75" customHeight="1" x14ac:dyDescent="0.2">
      <c r="B999" s="1"/>
    </row>
    <row r="1000" spans="2:2" ht="15.75" customHeight="1" x14ac:dyDescent="0.2">
      <c r="B1000" s="1"/>
    </row>
  </sheetData>
  <autoFilter ref="A2:AT42"/>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0"/>
  <sheetViews>
    <sheetView workbookViewId="0">
      <pane xSplit="1" ySplit="2" topLeftCell="Q3" activePane="bottomRight" state="frozen"/>
      <selection pane="topRight" activeCell="B1" sqref="B1"/>
      <selection pane="bottomLeft" activeCell="A3" sqref="A3"/>
      <selection pane="bottomRight" activeCell="AC2" sqref="AC2"/>
    </sheetView>
  </sheetViews>
  <sheetFormatPr baseColWidth="10" defaultColWidth="12.5703125" defaultRowHeight="15" customHeight="1" x14ac:dyDescent="0.2"/>
  <cols>
    <col min="1" max="1" width="11.42578125" customWidth="1"/>
    <col min="2" max="2" width="15.5703125" customWidth="1"/>
    <col min="3" max="3" width="11.42578125" customWidth="1"/>
    <col min="4" max="4" width="41" customWidth="1"/>
    <col min="5" max="6" width="11.42578125" customWidth="1"/>
    <col min="7" max="7" width="25.85546875" customWidth="1"/>
    <col min="8" max="8" width="21.28515625" customWidth="1"/>
    <col min="9" max="9" width="13.42578125" customWidth="1"/>
    <col min="10" max="11" width="15" customWidth="1"/>
    <col min="12" max="12" width="21.42578125" customWidth="1"/>
    <col min="13" max="13" width="26.42578125" customWidth="1"/>
    <col min="14" max="14" width="17" customWidth="1"/>
    <col min="15" max="15" width="11.42578125" customWidth="1"/>
    <col min="16" max="16" width="13.42578125" customWidth="1"/>
    <col min="17" max="17" width="11.42578125" customWidth="1"/>
    <col min="18" max="18" width="21.7109375" customWidth="1"/>
    <col min="19" max="19" width="12.85546875" customWidth="1"/>
    <col min="20" max="22" width="11.42578125" customWidth="1"/>
    <col min="23" max="23" width="12.5703125" customWidth="1"/>
    <col min="24" max="25" width="11.42578125" customWidth="1"/>
    <col min="26" max="26" width="21.28515625" customWidth="1"/>
    <col min="27" max="29" width="11.42578125" customWidth="1"/>
    <col min="30" max="30" width="13" customWidth="1"/>
    <col min="31" max="46" width="11.42578125" customWidth="1"/>
  </cols>
  <sheetData>
    <row r="1" spans="1:46" ht="12.75" customHeight="1" x14ac:dyDescent="0.2">
      <c r="A1" s="109"/>
      <c r="B1" s="109"/>
      <c r="C1" s="54"/>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row>
    <row r="2" spans="1:46" ht="33.75" customHeight="1" x14ac:dyDescent="0.2">
      <c r="A2" s="23" t="s">
        <v>0</v>
      </c>
      <c r="B2" s="23" t="s">
        <v>1</v>
      </c>
      <c r="C2" s="2" t="s">
        <v>2</v>
      </c>
      <c r="D2" s="119" t="s">
        <v>3</v>
      </c>
      <c r="E2" s="2" t="s">
        <v>3647</v>
      </c>
      <c r="F2" s="2" t="s">
        <v>2616</v>
      </c>
      <c r="G2" s="4" t="s">
        <v>6</v>
      </c>
      <c r="H2" s="2" t="s">
        <v>7</v>
      </c>
      <c r="I2" s="2" t="s">
        <v>8</v>
      </c>
      <c r="J2" s="2" t="s">
        <v>2511</v>
      </c>
      <c r="K2" s="2" t="s">
        <v>2512</v>
      </c>
      <c r="L2" s="2" t="s">
        <v>3032</v>
      </c>
      <c r="M2" s="2" t="s">
        <v>4046</v>
      </c>
      <c r="N2" s="223" t="s">
        <v>13</v>
      </c>
      <c r="O2" s="19" t="s">
        <v>14</v>
      </c>
      <c r="P2" s="19" t="s">
        <v>2617</v>
      </c>
      <c r="Q2" s="19" t="s">
        <v>1458</v>
      </c>
      <c r="R2" s="19" t="s">
        <v>1738</v>
      </c>
      <c r="S2" s="19" t="s">
        <v>1739</v>
      </c>
      <c r="T2" s="224" t="s">
        <v>51</v>
      </c>
      <c r="U2" s="225" t="s">
        <v>2618</v>
      </c>
      <c r="V2" s="10" t="s">
        <v>18</v>
      </c>
      <c r="W2" s="11" t="s">
        <v>20</v>
      </c>
      <c r="X2" s="11" t="s">
        <v>22</v>
      </c>
      <c r="Y2" s="11" t="s">
        <v>24</v>
      </c>
      <c r="Z2" s="13" t="s">
        <v>35</v>
      </c>
      <c r="AA2" s="13" t="s">
        <v>350</v>
      </c>
      <c r="AB2" s="13" t="s">
        <v>855</v>
      </c>
      <c r="AC2" s="13" t="s">
        <v>351</v>
      </c>
      <c r="AD2" s="13" t="s">
        <v>352</v>
      </c>
      <c r="AE2" s="13" t="s">
        <v>353</v>
      </c>
      <c r="AF2" s="13" t="s">
        <v>2264</v>
      </c>
      <c r="AG2" s="16" t="s">
        <v>44</v>
      </c>
      <c r="AH2" s="16" t="s">
        <v>45</v>
      </c>
      <c r="AI2" s="16" t="s">
        <v>2516</v>
      </c>
      <c r="AJ2" s="16" t="s">
        <v>46</v>
      </c>
      <c r="AK2" s="109"/>
      <c r="AL2" s="109"/>
      <c r="AM2" s="109"/>
      <c r="AN2" s="109"/>
      <c r="AO2" s="109"/>
      <c r="AP2" s="109"/>
      <c r="AQ2" s="109"/>
      <c r="AR2" s="109"/>
      <c r="AS2" s="109"/>
      <c r="AT2" s="109"/>
    </row>
    <row r="3" spans="1:46" ht="12.75" customHeight="1" x14ac:dyDescent="0.2">
      <c r="A3" s="54" t="s">
        <v>3648</v>
      </c>
      <c r="B3" s="54" t="str">
        <f t="shared" ref="B3:B58" si="0">CONCATENATE("GEIH-2024-00",C3)</f>
        <v>GEIH-2024-00381</v>
      </c>
      <c r="C3" s="54">
        <v>381</v>
      </c>
      <c r="D3" s="109" t="s">
        <v>3649</v>
      </c>
      <c r="E3" s="109"/>
      <c r="F3" s="109">
        <v>2025</v>
      </c>
      <c r="G3" s="109" t="s">
        <v>3650</v>
      </c>
      <c r="H3" s="109" t="s">
        <v>2241</v>
      </c>
      <c r="I3" s="109" t="s">
        <v>322</v>
      </c>
      <c r="J3" s="109" t="s">
        <v>3651</v>
      </c>
      <c r="K3" s="109">
        <v>975</v>
      </c>
      <c r="L3" s="125" t="s">
        <v>3652</v>
      </c>
      <c r="M3" s="109" t="s">
        <v>3653</v>
      </c>
      <c r="N3" s="109"/>
      <c r="O3" s="109" t="s">
        <v>1552</v>
      </c>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row>
    <row r="4" spans="1:46" ht="12.75" customHeight="1" x14ac:dyDescent="0.2">
      <c r="A4" s="54" t="s">
        <v>3654</v>
      </c>
      <c r="B4" s="54" t="str">
        <f t="shared" si="0"/>
        <v>GEIH-2024-00382</v>
      </c>
      <c r="C4" s="54">
        <v>382</v>
      </c>
      <c r="D4" s="109" t="s">
        <v>3655</v>
      </c>
      <c r="E4" s="109"/>
      <c r="F4" s="109">
        <v>2025</v>
      </c>
      <c r="G4" s="109" t="s">
        <v>3656</v>
      </c>
      <c r="H4" s="109" t="s">
        <v>1901</v>
      </c>
      <c r="I4" s="109" t="s">
        <v>87</v>
      </c>
      <c r="J4" s="109" t="s">
        <v>1767</v>
      </c>
      <c r="K4" s="109">
        <v>975</v>
      </c>
      <c r="L4" s="221" t="s">
        <v>3657</v>
      </c>
      <c r="M4" s="109" t="s">
        <v>3529</v>
      </c>
      <c r="N4" s="109"/>
      <c r="O4" s="109" t="s">
        <v>1552</v>
      </c>
      <c r="P4" s="109" t="s">
        <v>2626</v>
      </c>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row>
    <row r="5" spans="1:46" ht="12.75" customHeight="1" x14ac:dyDescent="0.2">
      <c r="A5" s="54" t="s">
        <v>3658</v>
      </c>
      <c r="B5" s="54" t="str">
        <f t="shared" si="0"/>
        <v>GEIH-2024-00383</v>
      </c>
      <c r="C5" s="54">
        <v>383</v>
      </c>
      <c r="D5" s="109" t="s">
        <v>150</v>
      </c>
      <c r="E5" s="109"/>
      <c r="F5" s="109"/>
      <c r="G5" s="109" t="s">
        <v>3656</v>
      </c>
      <c r="H5" s="109" t="s">
        <v>1901</v>
      </c>
      <c r="I5" s="109" t="s">
        <v>87</v>
      </c>
      <c r="J5" s="109" t="s">
        <v>1767</v>
      </c>
      <c r="K5" s="109">
        <v>975</v>
      </c>
      <c r="L5" s="109" t="s">
        <v>3659</v>
      </c>
      <c r="M5" s="109" t="s">
        <v>3529</v>
      </c>
      <c r="N5" s="109" t="s">
        <v>3660</v>
      </c>
      <c r="O5" s="109" t="s">
        <v>1552</v>
      </c>
      <c r="P5" s="109" t="s">
        <v>2626</v>
      </c>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row>
    <row r="6" spans="1:46" ht="12.75" customHeight="1" x14ac:dyDescent="0.2">
      <c r="A6" s="54" t="s">
        <v>3661</v>
      </c>
      <c r="B6" s="54" t="str">
        <f t="shared" si="0"/>
        <v>GEIH-2024-00384</v>
      </c>
      <c r="C6" s="54">
        <v>384</v>
      </c>
      <c r="D6" s="109" t="s">
        <v>150</v>
      </c>
      <c r="E6" s="109"/>
      <c r="F6" s="109"/>
      <c r="G6" s="109" t="s">
        <v>3656</v>
      </c>
      <c r="H6" s="109" t="s">
        <v>1901</v>
      </c>
      <c r="I6" s="109" t="s">
        <v>87</v>
      </c>
      <c r="J6" s="109" t="s">
        <v>1767</v>
      </c>
      <c r="K6" s="109">
        <v>975</v>
      </c>
      <c r="L6" s="221" t="s">
        <v>3662</v>
      </c>
      <c r="M6" s="109" t="s">
        <v>3529</v>
      </c>
      <c r="N6" s="109" t="s">
        <v>3660</v>
      </c>
      <c r="O6" s="109" t="s">
        <v>1552</v>
      </c>
      <c r="P6" s="109" t="s">
        <v>2626</v>
      </c>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row>
    <row r="7" spans="1:46" ht="12.75" customHeight="1" x14ac:dyDescent="0.2">
      <c r="A7" s="54" t="s">
        <v>3663</v>
      </c>
      <c r="B7" s="54" t="str">
        <f t="shared" si="0"/>
        <v>GEIH-2024-00385</v>
      </c>
      <c r="C7" s="54">
        <v>385</v>
      </c>
      <c r="D7" s="109" t="s">
        <v>150</v>
      </c>
      <c r="E7" s="109"/>
      <c r="F7" s="109"/>
      <c r="G7" s="109" t="s">
        <v>3656</v>
      </c>
      <c r="H7" s="109" t="s">
        <v>1901</v>
      </c>
      <c r="I7" s="109" t="s">
        <v>87</v>
      </c>
      <c r="J7" s="109" t="s">
        <v>1767</v>
      </c>
      <c r="K7" s="109">
        <v>975</v>
      </c>
      <c r="L7" s="109" t="s">
        <v>3664</v>
      </c>
      <c r="M7" s="109" t="s">
        <v>3529</v>
      </c>
      <c r="N7" s="109" t="s">
        <v>3660</v>
      </c>
      <c r="O7" s="109" t="s">
        <v>1552</v>
      </c>
      <c r="P7" s="109" t="s">
        <v>2626</v>
      </c>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c r="AT7" s="109"/>
    </row>
    <row r="8" spans="1:46" ht="12.75" customHeight="1" x14ac:dyDescent="0.2">
      <c r="A8" s="54" t="s">
        <v>3665</v>
      </c>
      <c r="B8" s="54" t="str">
        <f t="shared" si="0"/>
        <v>GEIH-2024-00386</v>
      </c>
      <c r="C8" s="54">
        <v>386</v>
      </c>
      <c r="D8" s="109" t="s">
        <v>150</v>
      </c>
      <c r="E8" s="109"/>
      <c r="F8" s="109"/>
      <c r="G8" s="109" t="s">
        <v>3656</v>
      </c>
      <c r="H8" s="109" t="s">
        <v>1901</v>
      </c>
      <c r="I8" s="109" t="s">
        <v>87</v>
      </c>
      <c r="J8" s="109" t="s">
        <v>1767</v>
      </c>
      <c r="K8" s="109">
        <v>975</v>
      </c>
      <c r="L8" s="221" t="s">
        <v>3666</v>
      </c>
      <c r="M8" s="109" t="s">
        <v>3529</v>
      </c>
      <c r="N8" s="109" t="s">
        <v>3660</v>
      </c>
      <c r="O8" s="109" t="s">
        <v>1552</v>
      </c>
      <c r="P8" s="109" t="s">
        <v>2626</v>
      </c>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row>
    <row r="9" spans="1:46" ht="12.75" customHeight="1" x14ac:dyDescent="0.2">
      <c r="A9" s="54" t="s">
        <v>3667</v>
      </c>
      <c r="B9" s="54" t="str">
        <f t="shared" si="0"/>
        <v>GEIH-2024-00387</v>
      </c>
      <c r="C9" s="76">
        <v>387</v>
      </c>
      <c r="D9" s="109" t="s">
        <v>3668</v>
      </c>
      <c r="E9" s="109"/>
      <c r="F9" s="109">
        <v>2025</v>
      </c>
      <c r="G9" s="109" t="s">
        <v>3656</v>
      </c>
      <c r="H9" s="109" t="s">
        <v>1901</v>
      </c>
      <c r="I9" s="109" t="s">
        <v>87</v>
      </c>
      <c r="J9" s="109" t="s">
        <v>1767</v>
      </c>
      <c r="K9" s="109">
        <v>975</v>
      </c>
      <c r="L9" s="109" t="s">
        <v>3669</v>
      </c>
      <c r="M9" s="109" t="s">
        <v>3529</v>
      </c>
      <c r="N9" s="134" t="s">
        <v>3670</v>
      </c>
      <c r="O9" s="109" t="s">
        <v>3671</v>
      </c>
      <c r="P9" s="109" t="s">
        <v>2626</v>
      </c>
      <c r="Q9" s="109"/>
      <c r="R9" s="109"/>
      <c r="S9" s="109" t="s">
        <v>3672</v>
      </c>
      <c r="T9" s="109"/>
      <c r="U9" s="109"/>
      <c r="V9" s="109"/>
      <c r="W9" s="109"/>
      <c r="X9" s="109"/>
      <c r="Y9" s="109"/>
      <c r="Z9" s="109" t="s">
        <v>3673</v>
      </c>
      <c r="AA9" s="109"/>
      <c r="AB9" s="109"/>
      <c r="AC9" s="109"/>
      <c r="AD9" s="109"/>
      <c r="AE9" s="109"/>
      <c r="AF9" s="109"/>
      <c r="AG9" s="109"/>
      <c r="AH9" s="109"/>
      <c r="AI9" s="109"/>
      <c r="AJ9" s="109"/>
      <c r="AK9" s="109"/>
      <c r="AL9" s="109"/>
      <c r="AM9" s="109"/>
      <c r="AN9" s="109"/>
      <c r="AO9" s="109"/>
      <c r="AP9" s="109"/>
      <c r="AQ9" s="109"/>
      <c r="AR9" s="109"/>
      <c r="AS9" s="109"/>
      <c r="AT9" s="109"/>
    </row>
    <row r="10" spans="1:46" ht="12.75" customHeight="1" x14ac:dyDescent="0.2">
      <c r="A10" s="54" t="s">
        <v>3674</v>
      </c>
      <c r="B10" s="54" t="str">
        <f t="shared" si="0"/>
        <v>GEIH-2024-00388</v>
      </c>
      <c r="C10" s="54">
        <v>388</v>
      </c>
      <c r="D10" s="109" t="s">
        <v>150</v>
      </c>
      <c r="E10" s="109"/>
      <c r="F10" s="109"/>
      <c r="G10" s="109" t="s">
        <v>3656</v>
      </c>
      <c r="H10" s="109" t="s">
        <v>1901</v>
      </c>
      <c r="I10" s="109" t="s">
        <v>87</v>
      </c>
      <c r="J10" s="109" t="s">
        <v>1767</v>
      </c>
      <c r="K10" s="109">
        <v>975</v>
      </c>
      <c r="L10" s="221" t="s">
        <v>3675</v>
      </c>
      <c r="M10" s="109" t="s">
        <v>3529</v>
      </c>
      <c r="N10" s="109" t="s">
        <v>3660</v>
      </c>
      <c r="O10" s="109" t="s">
        <v>1552</v>
      </c>
      <c r="P10" s="109" t="s">
        <v>2626</v>
      </c>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row>
    <row r="11" spans="1:46" ht="12.75" customHeight="1" x14ac:dyDescent="0.2">
      <c r="A11" s="54" t="s">
        <v>3676</v>
      </c>
      <c r="B11" s="54" t="str">
        <f t="shared" si="0"/>
        <v>GEIH-2024-00389</v>
      </c>
      <c r="C11" s="54">
        <v>389</v>
      </c>
      <c r="D11" s="109" t="s">
        <v>150</v>
      </c>
      <c r="E11" s="109"/>
      <c r="F11" s="109"/>
      <c r="G11" s="109" t="s">
        <v>3656</v>
      </c>
      <c r="H11" s="109" t="s">
        <v>1901</v>
      </c>
      <c r="I11" s="109" t="s">
        <v>87</v>
      </c>
      <c r="J11" s="109" t="s">
        <v>1767</v>
      </c>
      <c r="K11" s="109">
        <v>975</v>
      </c>
      <c r="L11" s="109" t="s">
        <v>3677</v>
      </c>
      <c r="M11" s="109" t="s">
        <v>3529</v>
      </c>
      <c r="N11" s="109" t="s">
        <v>3660</v>
      </c>
      <c r="O11" s="109" t="s">
        <v>1552</v>
      </c>
      <c r="P11" s="109" t="s">
        <v>2626</v>
      </c>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row>
    <row r="12" spans="1:46" ht="12.75" customHeight="1" x14ac:dyDescent="0.2">
      <c r="A12" s="54" t="s">
        <v>3678</v>
      </c>
      <c r="B12" s="54" t="str">
        <f t="shared" si="0"/>
        <v>GEIH-2024-00390</v>
      </c>
      <c r="C12" s="54">
        <v>390</v>
      </c>
      <c r="D12" s="109" t="s">
        <v>150</v>
      </c>
      <c r="E12" s="109"/>
      <c r="F12" s="109"/>
      <c r="G12" s="109" t="s">
        <v>3656</v>
      </c>
      <c r="H12" s="109" t="s">
        <v>1901</v>
      </c>
      <c r="I12" s="109" t="s">
        <v>87</v>
      </c>
      <c r="J12" s="109" t="s">
        <v>1767</v>
      </c>
      <c r="K12" s="109">
        <v>975</v>
      </c>
      <c r="L12" s="221" t="s">
        <v>3679</v>
      </c>
      <c r="M12" s="109" t="s">
        <v>3529</v>
      </c>
      <c r="N12" s="109" t="s">
        <v>3660</v>
      </c>
      <c r="O12" s="109" t="s">
        <v>1552</v>
      </c>
      <c r="P12" s="109" t="s">
        <v>2626</v>
      </c>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row>
    <row r="13" spans="1:46" ht="12.75" customHeight="1" x14ac:dyDescent="0.2">
      <c r="A13" s="54" t="s">
        <v>3680</v>
      </c>
      <c r="B13" s="54" t="str">
        <f t="shared" si="0"/>
        <v>GEIH-2024-00391</v>
      </c>
      <c r="C13" s="54">
        <v>391</v>
      </c>
      <c r="D13" s="109" t="s">
        <v>150</v>
      </c>
      <c r="E13" s="109"/>
      <c r="F13" s="109"/>
      <c r="G13" s="109" t="s">
        <v>3656</v>
      </c>
      <c r="H13" s="109" t="s">
        <v>1901</v>
      </c>
      <c r="I13" s="109" t="s">
        <v>87</v>
      </c>
      <c r="J13" s="109" t="s">
        <v>1767</v>
      </c>
      <c r="K13" s="109">
        <v>975</v>
      </c>
      <c r="L13" s="109" t="s">
        <v>3681</v>
      </c>
      <c r="M13" s="109" t="s">
        <v>3529</v>
      </c>
      <c r="N13" s="109" t="s">
        <v>3660</v>
      </c>
      <c r="O13" s="109" t="s">
        <v>1552</v>
      </c>
      <c r="P13" s="109" t="s">
        <v>2626</v>
      </c>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row>
    <row r="14" spans="1:46" ht="12.75" customHeight="1" x14ac:dyDescent="0.2">
      <c r="A14" s="54" t="s">
        <v>3682</v>
      </c>
      <c r="B14" s="54" t="str">
        <f t="shared" si="0"/>
        <v>GEIH-2024-00392</v>
      </c>
      <c r="C14" s="54">
        <v>392</v>
      </c>
      <c r="D14" s="109" t="s">
        <v>150</v>
      </c>
      <c r="E14" s="109"/>
      <c r="F14" s="109"/>
      <c r="G14" s="109" t="s">
        <v>3656</v>
      </c>
      <c r="H14" s="109" t="s">
        <v>1901</v>
      </c>
      <c r="I14" s="109" t="s">
        <v>87</v>
      </c>
      <c r="J14" s="109" t="s">
        <v>1767</v>
      </c>
      <c r="K14" s="109">
        <v>975</v>
      </c>
      <c r="L14" s="221" t="s">
        <v>3683</v>
      </c>
      <c r="M14" s="109" t="s">
        <v>3529</v>
      </c>
      <c r="N14" s="109" t="s">
        <v>3660</v>
      </c>
      <c r="O14" s="109" t="s">
        <v>1552</v>
      </c>
      <c r="P14" s="109" t="s">
        <v>2626</v>
      </c>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row>
    <row r="15" spans="1:46" ht="15" customHeight="1" x14ac:dyDescent="0.25">
      <c r="A15" s="54" t="s">
        <v>3684</v>
      </c>
      <c r="B15" s="54" t="str">
        <f t="shared" si="0"/>
        <v>GEIH-2024-00393</v>
      </c>
      <c r="C15" s="54">
        <v>393</v>
      </c>
      <c r="D15" s="109" t="s">
        <v>150</v>
      </c>
      <c r="E15" s="109"/>
      <c r="F15" s="109"/>
      <c r="G15" s="109" t="s">
        <v>3656</v>
      </c>
      <c r="H15" s="109" t="s">
        <v>1901</v>
      </c>
      <c r="I15" s="109" t="s">
        <v>87</v>
      </c>
      <c r="J15" s="109" t="s">
        <v>1767</v>
      </c>
      <c r="K15" s="109">
        <v>975</v>
      </c>
      <c r="L15" s="109" t="s">
        <v>3685</v>
      </c>
      <c r="M15" s="109" t="s">
        <v>3529</v>
      </c>
      <c r="N15" s="109" t="s">
        <v>3660</v>
      </c>
      <c r="O15" s="109" t="s">
        <v>1552</v>
      </c>
      <c r="P15" s="109" t="s">
        <v>2626</v>
      </c>
      <c r="Q15" s="109"/>
      <c r="R15" s="152"/>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row>
    <row r="16" spans="1:46" ht="15" customHeight="1" x14ac:dyDescent="0.25">
      <c r="A16" s="54" t="s">
        <v>3686</v>
      </c>
      <c r="B16" s="54" t="str">
        <f t="shared" si="0"/>
        <v>GEIH-2024-00394</v>
      </c>
      <c r="C16" s="54">
        <v>394</v>
      </c>
      <c r="D16" s="109" t="s">
        <v>150</v>
      </c>
      <c r="E16" s="109"/>
      <c r="F16" s="109"/>
      <c r="G16" s="109" t="s">
        <v>3656</v>
      </c>
      <c r="H16" s="109" t="s">
        <v>1901</v>
      </c>
      <c r="I16" s="109" t="s">
        <v>87</v>
      </c>
      <c r="J16" s="109" t="s">
        <v>1767</v>
      </c>
      <c r="K16" s="109">
        <v>975</v>
      </c>
      <c r="L16" s="221" t="s">
        <v>3687</v>
      </c>
      <c r="M16" s="109" t="s">
        <v>3529</v>
      </c>
      <c r="N16" s="109" t="s">
        <v>3660</v>
      </c>
      <c r="O16" s="109" t="s">
        <v>1552</v>
      </c>
      <c r="P16" s="109" t="s">
        <v>2626</v>
      </c>
      <c r="Q16" s="109"/>
      <c r="R16" s="152"/>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row>
    <row r="17" spans="1:46" ht="12.75" customHeight="1" x14ac:dyDescent="0.2">
      <c r="A17" s="54" t="s">
        <v>3688</v>
      </c>
      <c r="B17" s="54" t="str">
        <f t="shared" si="0"/>
        <v>GEIH-2024-00395</v>
      </c>
      <c r="C17" s="54">
        <v>395</v>
      </c>
      <c r="D17" s="109" t="s">
        <v>150</v>
      </c>
      <c r="E17" s="109"/>
      <c r="F17" s="109"/>
      <c r="G17" s="109" t="s">
        <v>3656</v>
      </c>
      <c r="H17" s="109" t="s">
        <v>1901</v>
      </c>
      <c r="I17" s="109" t="s">
        <v>87</v>
      </c>
      <c r="J17" s="109" t="s">
        <v>1767</v>
      </c>
      <c r="K17" s="109">
        <v>975</v>
      </c>
      <c r="L17" s="109" t="s">
        <v>3689</v>
      </c>
      <c r="M17" s="109" t="s">
        <v>3529</v>
      </c>
      <c r="N17" s="109" t="s">
        <v>3660</v>
      </c>
      <c r="O17" s="109" t="s">
        <v>1552</v>
      </c>
      <c r="P17" s="109" t="s">
        <v>2626</v>
      </c>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row>
    <row r="18" spans="1:46" ht="12.75" customHeight="1" x14ac:dyDescent="0.2">
      <c r="A18" s="54" t="s">
        <v>3690</v>
      </c>
      <c r="B18" s="54" t="str">
        <f t="shared" si="0"/>
        <v>GEIH-2024-00396</v>
      </c>
      <c r="C18" s="54">
        <v>396</v>
      </c>
      <c r="D18" s="109" t="s">
        <v>150</v>
      </c>
      <c r="E18" s="109"/>
      <c r="F18" s="109"/>
      <c r="G18" s="109" t="s">
        <v>3656</v>
      </c>
      <c r="H18" s="109" t="s">
        <v>1901</v>
      </c>
      <c r="I18" s="109" t="s">
        <v>87</v>
      </c>
      <c r="J18" s="109" t="s">
        <v>1767</v>
      </c>
      <c r="K18" s="109">
        <v>975</v>
      </c>
      <c r="L18" s="221" t="s">
        <v>3691</v>
      </c>
      <c r="M18" s="109" t="s">
        <v>3529</v>
      </c>
      <c r="N18" s="109" t="s">
        <v>3660</v>
      </c>
      <c r="O18" s="109" t="s">
        <v>1552</v>
      </c>
      <c r="P18" s="109" t="s">
        <v>2626</v>
      </c>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row>
    <row r="19" spans="1:46" ht="12.75" customHeight="1" x14ac:dyDescent="0.2">
      <c r="A19" s="54" t="s">
        <v>3692</v>
      </c>
      <c r="B19" s="54" t="str">
        <f t="shared" si="0"/>
        <v>GEIH-2024-00397</v>
      </c>
      <c r="C19" s="54">
        <v>397</v>
      </c>
      <c r="D19" s="109" t="s">
        <v>150</v>
      </c>
      <c r="E19" s="109"/>
      <c r="F19" s="109"/>
      <c r="G19" s="109" t="s">
        <v>3656</v>
      </c>
      <c r="H19" s="109" t="s">
        <v>1901</v>
      </c>
      <c r="I19" s="109" t="s">
        <v>87</v>
      </c>
      <c r="J19" s="109" t="s">
        <v>1767</v>
      </c>
      <c r="K19" s="109">
        <v>975</v>
      </c>
      <c r="L19" s="109" t="s">
        <v>3693</v>
      </c>
      <c r="M19" s="109" t="s">
        <v>3529</v>
      </c>
      <c r="N19" s="109" t="s">
        <v>3660</v>
      </c>
      <c r="O19" s="109" t="s">
        <v>1552</v>
      </c>
      <c r="P19" s="109" t="s">
        <v>2626</v>
      </c>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09"/>
      <c r="AS19" s="109"/>
      <c r="AT19" s="109"/>
    </row>
    <row r="20" spans="1:46" ht="12.75" customHeight="1" x14ac:dyDescent="0.2">
      <c r="A20" s="54" t="s">
        <v>3694</v>
      </c>
      <c r="B20" s="54" t="str">
        <f t="shared" si="0"/>
        <v>GEIH-2024-00398</v>
      </c>
      <c r="C20" s="54">
        <v>398</v>
      </c>
      <c r="D20" s="109" t="s">
        <v>150</v>
      </c>
      <c r="E20" s="109"/>
      <c r="F20" s="109"/>
      <c r="G20" s="109" t="s">
        <v>3656</v>
      </c>
      <c r="H20" s="109" t="s">
        <v>1901</v>
      </c>
      <c r="I20" s="109" t="s">
        <v>87</v>
      </c>
      <c r="J20" s="109" t="s">
        <v>1767</v>
      </c>
      <c r="K20" s="109">
        <v>975</v>
      </c>
      <c r="L20" s="221" t="s">
        <v>3695</v>
      </c>
      <c r="M20" s="109" t="s">
        <v>3529</v>
      </c>
      <c r="N20" s="109" t="s">
        <v>3660</v>
      </c>
      <c r="O20" s="109" t="s">
        <v>1552</v>
      </c>
      <c r="P20" s="109" t="s">
        <v>2626</v>
      </c>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row>
    <row r="21" spans="1:46" ht="12.75" customHeight="1" x14ac:dyDescent="0.2">
      <c r="A21" s="54" t="s">
        <v>3696</v>
      </c>
      <c r="B21" s="54" t="str">
        <f t="shared" si="0"/>
        <v>GEIH-2024-00399</v>
      </c>
      <c r="C21" s="54">
        <v>399</v>
      </c>
      <c r="D21" s="109" t="s">
        <v>150</v>
      </c>
      <c r="E21" s="109"/>
      <c r="F21" s="109"/>
      <c r="G21" s="109" t="s">
        <v>3656</v>
      </c>
      <c r="H21" s="109" t="s">
        <v>1901</v>
      </c>
      <c r="I21" s="109" t="s">
        <v>87</v>
      </c>
      <c r="J21" s="109" t="s">
        <v>1767</v>
      </c>
      <c r="K21" s="109">
        <v>975</v>
      </c>
      <c r="L21" s="109" t="s">
        <v>3697</v>
      </c>
      <c r="M21" s="109" t="s">
        <v>3529</v>
      </c>
      <c r="N21" s="109" t="s">
        <v>3660</v>
      </c>
      <c r="O21" s="109" t="s">
        <v>1552</v>
      </c>
      <c r="P21" s="109" t="s">
        <v>2626</v>
      </c>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row>
    <row r="22" spans="1:46" ht="12.75" customHeight="1" x14ac:dyDescent="0.2">
      <c r="A22" s="54" t="s">
        <v>3698</v>
      </c>
      <c r="B22" s="54" t="str">
        <f t="shared" si="0"/>
        <v>GEIH-2024-00400</v>
      </c>
      <c r="C22" s="54">
        <v>400</v>
      </c>
      <c r="D22" s="109" t="s">
        <v>150</v>
      </c>
      <c r="E22" s="109"/>
      <c r="F22" s="109"/>
      <c r="G22" s="109" t="s">
        <v>3656</v>
      </c>
      <c r="H22" s="109" t="s">
        <v>1901</v>
      </c>
      <c r="I22" s="109" t="s">
        <v>87</v>
      </c>
      <c r="J22" s="109" t="s">
        <v>1767</v>
      </c>
      <c r="K22" s="109">
        <v>975</v>
      </c>
      <c r="L22" s="221" t="s">
        <v>3699</v>
      </c>
      <c r="M22" s="109" t="s">
        <v>3529</v>
      </c>
      <c r="N22" s="109" t="s">
        <v>3660</v>
      </c>
      <c r="O22" s="109" t="s">
        <v>1552</v>
      </c>
      <c r="P22" s="109" t="s">
        <v>2626</v>
      </c>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row>
    <row r="23" spans="1:46" ht="12.75" customHeight="1" x14ac:dyDescent="0.2">
      <c r="A23" s="54" t="s">
        <v>3700</v>
      </c>
      <c r="B23" s="54" t="str">
        <f t="shared" si="0"/>
        <v>GEIH-2024-00401</v>
      </c>
      <c r="C23" s="54">
        <v>401</v>
      </c>
      <c r="D23" s="109" t="s">
        <v>150</v>
      </c>
      <c r="E23" s="109"/>
      <c r="F23" s="109"/>
      <c r="G23" s="109" t="s">
        <v>3656</v>
      </c>
      <c r="H23" s="109" t="s">
        <v>1901</v>
      </c>
      <c r="I23" s="109" t="s">
        <v>87</v>
      </c>
      <c r="J23" s="109" t="s">
        <v>1767</v>
      </c>
      <c r="K23" s="109">
        <v>975</v>
      </c>
      <c r="L23" s="109" t="s">
        <v>3701</v>
      </c>
      <c r="M23" s="109" t="s">
        <v>3529</v>
      </c>
      <c r="N23" s="109" t="s">
        <v>3660</v>
      </c>
      <c r="O23" s="109" t="s">
        <v>1552</v>
      </c>
      <c r="P23" s="109" t="s">
        <v>2626</v>
      </c>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row>
    <row r="24" spans="1:46" ht="12.75" customHeight="1" x14ac:dyDescent="0.2">
      <c r="A24" s="54" t="s">
        <v>3702</v>
      </c>
      <c r="B24" s="54" t="str">
        <f t="shared" si="0"/>
        <v>GEIH-2024-00402</v>
      </c>
      <c r="C24" s="54">
        <v>402</v>
      </c>
      <c r="D24" s="109" t="s">
        <v>150</v>
      </c>
      <c r="E24" s="109"/>
      <c r="F24" s="109"/>
      <c r="G24" s="109" t="s">
        <v>3656</v>
      </c>
      <c r="H24" s="109" t="s">
        <v>1901</v>
      </c>
      <c r="I24" s="109" t="s">
        <v>87</v>
      </c>
      <c r="J24" s="109" t="s">
        <v>1767</v>
      </c>
      <c r="K24" s="109">
        <v>975</v>
      </c>
      <c r="L24" s="221" t="s">
        <v>3703</v>
      </c>
      <c r="M24" s="109" t="s">
        <v>3529</v>
      </c>
      <c r="N24" s="109" t="s">
        <v>3660</v>
      </c>
      <c r="O24" s="109" t="s">
        <v>1552</v>
      </c>
      <c r="P24" s="109" t="s">
        <v>2626</v>
      </c>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row>
    <row r="25" spans="1:46" ht="12.75" customHeight="1" x14ac:dyDescent="0.2">
      <c r="A25" s="54" t="s">
        <v>3704</v>
      </c>
      <c r="B25" s="54" t="str">
        <f t="shared" si="0"/>
        <v>GEIH-2024-00403</v>
      </c>
      <c r="C25" s="54">
        <v>403</v>
      </c>
      <c r="D25" s="109" t="s">
        <v>150</v>
      </c>
      <c r="E25" s="109"/>
      <c r="F25" s="109"/>
      <c r="G25" s="109" t="s">
        <v>3656</v>
      </c>
      <c r="H25" s="109" t="s">
        <v>1901</v>
      </c>
      <c r="I25" s="109" t="s">
        <v>87</v>
      </c>
      <c r="J25" s="109" t="s">
        <v>1767</v>
      </c>
      <c r="K25" s="109">
        <v>975</v>
      </c>
      <c r="L25" s="109" t="s">
        <v>3705</v>
      </c>
      <c r="M25" s="109" t="s">
        <v>3529</v>
      </c>
      <c r="N25" s="109" t="s">
        <v>3660</v>
      </c>
      <c r="O25" s="109" t="s">
        <v>1552</v>
      </c>
      <c r="P25" s="109" t="s">
        <v>2626</v>
      </c>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row>
    <row r="26" spans="1:46" ht="12.75" customHeight="1" x14ac:dyDescent="0.2">
      <c r="A26" s="54" t="s">
        <v>3706</v>
      </c>
      <c r="B26" s="54" t="str">
        <f t="shared" si="0"/>
        <v>GEIH-2024-00404</v>
      </c>
      <c r="C26" s="54">
        <v>404</v>
      </c>
      <c r="D26" s="109" t="s">
        <v>150</v>
      </c>
      <c r="E26" s="109"/>
      <c r="F26" s="109"/>
      <c r="G26" s="109" t="s">
        <v>3656</v>
      </c>
      <c r="H26" s="109" t="s">
        <v>1901</v>
      </c>
      <c r="I26" s="109" t="s">
        <v>87</v>
      </c>
      <c r="J26" s="109" t="s">
        <v>1767</v>
      </c>
      <c r="K26" s="109">
        <v>975</v>
      </c>
      <c r="L26" s="221" t="s">
        <v>3707</v>
      </c>
      <c r="M26" s="109" t="s">
        <v>3529</v>
      </c>
      <c r="N26" s="109" t="s">
        <v>3660</v>
      </c>
      <c r="O26" s="109" t="s">
        <v>1552</v>
      </c>
      <c r="P26" s="109" t="s">
        <v>2626</v>
      </c>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row>
    <row r="27" spans="1:46" ht="12.75" customHeight="1" x14ac:dyDescent="0.2">
      <c r="A27" s="54" t="s">
        <v>3708</v>
      </c>
      <c r="B27" s="54" t="str">
        <f t="shared" si="0"/>
        <v>GEIH-2024-00405</v>
      </c>
      <c r="C27" s="54">
        <v>405</v>
      </c>
      <c r="D27" s="109" t="s">
        <v>150</v>
      </c>
      <c r="E27" s="109"/>
      <c r="F27" s="109"/>
      <c r="G27" s="109" t="s">
        <v>3656</v>
      </c>
      <c r="H27" s="109" t="s">
        <v>1901</v>
      </c>
      <c r="I27" s="109" t="s">
        <v>87</v>
      </c>
      <c r="J27" s="109" t="s">
        <v>1767</v>
      </c>
      <c r="K27" s="109">
        <v>975</v>
      </c>
      <c r="L27" s="109" t="s">
        <v>3709</v>
      </c>
      <c r="M27" s="109" t="s">
        <v>3529</v>
      </c>
      <c r="N27" s="109" t="s">
        <v>3660</v>
      </c>
      <c r="O27" s="109" t="s">
        <v>1552</v>
      </c>
      <c r="P27" s="109" t="s">
        <v>2626</v>
      </c>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row>
    <row r="28" spans="1:46" ht="12.75" customHeight="1" x14ac:dyDescent="0.2">
      <c r="A28" s="54" t="s">
        <v>3710</v>
      </c>
      <c r="B28" s="54" t="str">
        <f t="shared" si="0"/>
        <v>GEIH-2024-00406</v>
      </c>
      <c r="C28" s="54">
        <v>406</v>
      </c>
      <c r="D28" s="109" t="s">
        <v>150</v>
      </c>
      <c r="E28" s="109"/>
      <c r="F28" s="109"/>
      <c r="G28" s="109" t="s">
        <v>3656</v>
      </c>
      <c r="H28" s="109" t="s">
        <v>1901</v>
      </c>
      <c r="I28" s="109" t="s">
        <v>87</v>
      </c>
      <c r="J28" s="109" t="s">
        <v>1767</v>
      </c>
      <c r="K28" s="109">
        <v>975</v>
      </c>
      <c r="L28" s="221" t="s">
        <v>3711</v>
      </c>
      <c r="M28" s="109" t="s">
        <v>3529</v>
      </c>
      <c r="N28" s="109" t="s">
        <v>3660</v>
      </c>
      <c r="O28" s="109" t="s">
        <v>1552</v>
      </c>
      <c r="P28" s="109" t="s">
        <v>2626</v>
      </c>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row>
    <row r="29" spans="1:46" ht="12.75" customHeight="1" x14ac:dyDescent="0.2">
      <c r="A29" s="54" t="s">
        <v>3712</v>
      </c>
      <c r="B29" s="54" t="str">
        <f t="shared" si="0"/>
        <v>GEIH-2024-00407</v>
      </c>
      <c r="C29" s="54">
        <v>407</v>
      </c>
      <c r="D29" s="109" t="s">
        <v>150</v>
      </c>
      <c r="E29" s="109"/>
      <c r="F29" s="109"/>
      <c r="G29" s="109" t="s">
        <v>3656</v>
      </c>
      <c r="H29" s="109" t="s">
        <v>1901</v>
      </c>
      <c r="I29" s="109" t="s">
        <v>87</v>
      </c>
      <c r="J29" s="109" t="s">
        <v>1767</v>
      </c>
      <c r="K29" s="109">
        <v>975</v>
      </c>
      <c r="L29" s="109" t="s">
        <v>3713</v>
      </c>
      <c r="M29" s="109" t="s">
        <v>3529</v>
      </c>
      <c r="N29" s="109" t="s">
        <v>3660</v>
      </c>
      <c r="O29" s="109" t="s">
        <v>1552</v>
      </c>
      <c r="P29" s="109" t="s">
        <v>2626</v>
      </c>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row>
    <row r="30" spans="1:46" ht="12.75" customHeight="1" x14ac:dyDescent="0.2">
      <c r="A30" s="54" t="s">
        <v>3714</v>
      </c>
      <c r="B30" s="54" t="str">
        <f t="shared" si="0"/>
        <v>GEIH-2024-00408</v>
      </c>
      <c r="C30" s="54">
        <v>408</v>
      </c>
      <c r="D30" s="109" t="s">
        <v>150</v>
      </c>
      <c r="E30" s="109"/>
      <c r="F30" s="109"/>
      <c r="G30" s="109" t="s">
        <v>3656</v>
      </c>
      <c r="H30" s="109" t="s">
        <v>1901</v>
      </c>
      <c r="I30" s="109" t="s">
        <v>87</v>
      </c>
      <c r="J30" s="109" t="s">
        <v>1767</v>
      </c>
      <c r="K30" s="109">
        <v>975</v>
      </c>
      <c r="L30" s="221" t="s">
        <v>3715</v>
      </c>
      <c r="M30" s="109" t="s">
        <v>3529</v>
      </c>
      <c r="N30" s="109" t="s">
        <v>3660</v>
      </c>
      <c r="O30" s="109" t="s">
        <v>1552</v>
      </c>
      <c r="P30" s="109" t="s">
        <v>2626</v>
      </c>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row>
    <row r="31" spans="1:46" ht="12.75" customHeight="1" x14ac:dyDescent="0.2">
      <c r="A31" s="54" t="s">
        <v>3716</v>
      </c>
      <c r="B31" s="54" t="str">
        <f t="shared" si="0"/>
        <v>GEIH-2024-00409</v>
      </c>
      <c r="C31" s="54">
        <v>409</v>
      </c>
      <c r="D31" s="109" t="s">
        <v>150</v>
      </c>
      <c r="E31" s="109"/>
      <c r="F31" s="109"/>
      <c r="G31" s="109" t="s">
        <v>3656</v>
      </c>
      <c r="H31" s="109" t="s">
        <v>1901</v>
      </c>
      <c r="I31" s="109" t="s">
        <v>87</v>
      </c>
      <c r="J31" s="109" t="s">
        <v>1767</v>
      </c>
      <c r="K31" s="109">
        <v>975</v>
      </c>
      <c r="L31" s="109" t="s">
        <v>3717</v>
      </c>
      <c r="M31" s="109" t="s">
        <v>3529</v>
      </c>
      <c r="N31" s="109" t="s">
        <v>3660</v>
      </c>
      <c r="O31" s="109" t="s">
        <v>1552</v>
      </c>
      <c r="P31" s="109" t="s">
        <v>2626</v>
      </c>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row>
    <row r="32" spans="1:46" ht="12.75" customHeight="1" x14ac:dyDescent="0.2">
      <c r="A32" s="54" t="s">
        <v>3718</v>
      </c>
      <c r="B32" s="54" t="str">
        <f t="shared" si="0"/>
        <v>GEIH-2024-00410</v>
      </c>
      <c r="C32" s="54">
        <v>410</v>
      </c>
      <c r="D32" s="109" t="s">
        <v>150</v>
      </c>
      <c r="E32" s="109"/>
      <c r="F32" s="109"/>
      <c r="G32" s="109" t="s">
        <v>3656</v>
      </c>
      <c r="H32" s="109" t="s">
        <v>1901</v>
      </c>
      <c r="I32" s="109" t="s">
        <v>87</v>
      </c>
      <c r="J32" s="109" t="s">
        <v>1767</v>
      </c>
      <c r="K32" s="109">
        <v>975</v>
      </c>
      <c r="L32" s="221" t="s">
        <v>3719</v>
      </c>
      <c r="M32" s="109" t="s">
        <v>3529</v>
      </c>
      <c r="N32" s="109" t="s">
        <v>3660</v>
      </c>
      <c r="O32" s="109" t="s">
        <v>1552</v>
      </c>
      <c r="P32" s="109" t="s">
        <v>2626</v>
      </c>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row>
    <row r="33" spans="1:46" ht="12.75" customHeight="1" x14ac:dyDescent="0.2">
      <c r="A33" s="54" t="s">
        <v>3720</v>
      </c>
      <c r="B33" s="54" t="str">
        <f t="shared" si="0"/>
        <v>GEIH-2024-00411</v>
      </c>
      <c r="C33" s="54">
        <v>411</v>
      </c>
      <c r="D33" s="109" t="s">
        <v>150</v>
      </c>
      <c r="E33" s="109"/>
      <c r="F33" s="109"/>
      <c r="G33" s="109" t="s">
        <v>3656</v>
      </c>
      <c r="H33" s="109" t="s">
        <v>1901</v>
      </c>
      <c r="I33" s="109" t="s">
        <v>87</v>
      </c>
      <c r="J33" s="109" t="s">
        <v>1767</v>
      </c>
      <c r="K33" s="109">
        <v>975</v>
      </c>
      <c r="L33" s="109" t="s">
        <v>3721</v>
      </c>
      <c r="M33" s="109" t="s">
        <v>3529</v>
      </c>
      <c r="N33" s="109" t="s">
        <v>3660</v>
      </c>
      <c r="O33" s="109" t="s">
        <v>1552</v>
      </c>
      <c r="P33" s="109" t="s">
        <v>2626</v>
      </c>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row>
    <row r="34" spans="1:46" ht="12.75" customHeight="1" x14ac:dyDescent="0.2">
      <c r="A34" s="54" t="s">
        <v>3722</v>
      </c>
      <c r="B34" s="54" t="str">
        <f t="shared" si="0"/>
        <v>GEIH-2024-00412</v>
      </c>
      <c r="C34" s="54">
        <v>412</v>
      </c>
      <c r="D34" s="109" t="s">
        <v>150</v>
      </c>
      <c r="E34" s="109"/>
      <c r="F34" s="109"/>
      <c r="G34" s="109" t="s">
        <v>3656</v>
      </c>
      <c r="H34" s="109" t="s">
        <v>1901</v>
      </c>
      <c r="I34" s="109" t="s">
        <v>87</v>
      </c>
      <c r="J34" s="109" t="s">
        <v>1767</v>
      </c>
      <c r="K34" s="109">
        <v>975</v>
      </c>
      <c r="L34" s="221" t="s">
        <v>3723</v>
      </c>
      <c r="M34" s="109" t="s">
        <v>3529</v>
      </c>
      <c r="N34" s="109" t="s">
        <v>3660</v>
      </c>
      <c r="O34" s="109" t="s">
        <v>1552</v>
      </c>
      <c r="P34" s="109" t="s">
        <v>2626</v>
      </c>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row>
    <row r="35" spans="1:46" ht="12.75" customHeight="1" x14ac:dyDescent="0.2">
      <c r="A35" s="54" t="s">
        <v>3724</v>
      </c>
      <c r="B35" s="54" t="str">
        <f t="shared" si="0"/>
        <v>GEIH-2024-00413</v>
      </c>
      <c r="C35" s="54">
        <v>413</v>
      </c>
      <c r="D35" s="109" t="s">
        <v>150</v>
      </c>
      <c r="E35" s="109"/>
      <c r="F35" s="109"/>
      <c r="G35" s="109" t="s">
        <v>3656</v>
      </c>
      <c r="H35" s="109" t="s">
        <v>1901</v>
      </c>
      <c r="I35" s="109" t="s">
        <v>87</v>
      </c>
      <c r="J35" s="109" t="s">
        <v>1767</v>
      </c>
      <c r="K35" s="109">
        <v>975</v>
      </c>
      <c r="L35" s="109" t="s">
        <v>3725</v>
      </c>
      <c r="M35" s="109" t="s">
        <v>3529</v>
      </c>
      <c r="N35" s="109" t="s">
        <v>3660</v>
      </c>
      <c r="O35" s="109" t="s">
        <v>1552</v>
      </c>
      <c r="P35" s="109" t="s">
        <v>2626</v>
      </c>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row>
    <row r="36" spans="1:46" ht="12.75" customHeight="1" x14ac:dyDescent="0.2">
      <c r="A36" s="54" t="s">
        <v>3726</v>
      </c>
      <c r="B36" s="54" t="str">
        <f t="shared" si="0"/>
        <v>GEIH-2024-00414</v>
      </c>
      <c r="C36" s="54">
        <v>414</v>
      </c>
      <c r="D36" s="109" t="s">
        <v>150</v>
      </c>
      <c r="E36" s="109"/>
      <c r="F36" s="109"/>
      <c r="G36" s="109" t="s">
        <v>3656</v>
      </c>
      <c r="H36" s="109" t="s">
        <v>1901</v>
      </c>
      <c r="I36" s="109" t="s">
        <v>87</v>
      </c>
      <c r="J36" s="109" t="s">
        <v>1767</v>
      </c>
      <c r="K36" s="109">
        <v>975</v>
      </c>
      <c r="L36" s="221" t="s">
        <v>3727</v>
      </c>
      <c r="M36" s="109" t="s">
        <v>3529</v>
      </c>
      <c r="N36" s="109" t="s">
        <v>3660</v>
      </c>
      <c r="O36" s="109" t="s">
        <v>1552</v>
      </c>
      <c r="P36" s="109" t="s">
        <v>2626</v>
      </c>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row>
    <row r="37" spans="1:46" ht="12.75" customHeight="1" x14ac:dyDescent="0.2">
      <c r="A37" s="54" t="s">
        <v>3728</v>
      </c>
      <c r="B37" s="54" t="str">
        <f t="shared" si="0"/>
        <v>GEIH-2024-00415</v>
      </c>
      <c r="C37" s="54">
        <v>415</v>
      </c>
      <c r="D37" s="109" t="s">
        <v>150</v>
      </c>
      <c r="E37" s="109"/>
      <c r="F37" s="109"/>
      <c r="G37" s="109" t="s">
        <v>3656</v>
      </c>
      <c r="H37" s="109" t="s">
        <v>1901</v>
      </c>
      <c r="I37" s="109" t="s">
        <v>87</v>
      </c>
      <c r="J37" s="109" t="s">
        <v>1767</v>
      </c>
      <c r="K37" s="109">
        <v>975</v>
      </c>
      <c r="L37" s="109" t="s">
        <v>3729</v>
      </c>
      <c r="M37" s="109" t="s">
        <v>3529</v>
      </c>
      <c r="N37" s="109" t="s">
        <v>3660</v>
      </c>
      <c r="O37" s="109" t="s">
        <v>1552</v>
      </c>
      <c r="P37" s="109" t="s">
        <v>2626</v>
      </c>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row>
    <row r="38" spans="1:46" ht="12.75" customHeight="1" x14ac:dyDescent="0.2">
      <c r="A38" s="54" t="s">
        <v>3730</v>
      </c>
      <c r="B38" s="54" t="str">
        <f t="shared" si="0"/>
        <v>GEIH-2024-00416</v>
      </c>
      <c r="C38" s="54">
        <v>416</v>
      </c>
      <c r="D38" s="109" t="s">
        <v>150</v>
      </c>
      <c r="E38" s="109"/>
      <c r="F38" s="109"/>
      <c r="G38" s="109" t="s">
        <v>3656</v>
      </c>
      <c r="H38" s="109" t="s">
        <v>1901</v>
      </c>
      <c r="I38" s="109" t="s">
        <v>87</v>
      </c>
      <c r="J38" s="109" t="s">
        <v>1767</v>
      </c>
      <c r="K38" s="109">
        <v>975</v>
      </c>
      <c r="L38" s="221" t="s">
        <v>3731</v>
      </c>
      <c r="M38" s="109" t="s">
        <v>3529</v>
      </c>
      <c r="N38" s="109" t="s">
        <v>3660</v>
      </c>
      <c r="O38" s="109" t="s">
        <v>1552</v>
      </c>
      <c r="P38" s="109" t="s">
        <v>2626</v>
      </c>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row>
    <row r="39" spans="1:46" ht="12.75" customHeight="1" x14ac:dyDescent="0.2">
      <c r="A39" s="54" t="s">
        <v>3732</v>
      </c>
      <c r="B39" s="54" t="str">
        <f t="shared" si="0"/>
        <v>GEIH-2024-00417</v>
      </c>
      <c r="C39" s="54">
        <v>417</v>
      </c>
      <c r="D39" s="109" t="s">
        <v>150</v>
      </c>
      <c r="E39" s="109"/>
      <c r="F39" s="109"/>
      <c r="G39" s="109" t="s">
        <v>3656</v>
      </c>
      <c r="H39" s="109" t="s">
        <v>1901</v>
      </c>
      <c r="I39" s="109" t="s">
        <v>87</v>
      </c>
      <c r="J39" s="109" t="s">
        <v>1767</v>
      </c>
      <c r="K39" s="109">
        <v>975</v>
      </c>
      <c r="L39" s="109" t="s">
        <v>3733</v>
      </c>
      <c r="M39" s="109" t="s">
        <v>3529</v>
      </c>
      <c r="N39" s="109" t="s">
        <v>3660</v>
      </c>
      <c r="O39" s="109" t="s">
        <v>1552</v>
      </c>
      <c r="P39" s="109" t="s">
        <v>2626</v>
      </c>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row>
    <row r="40" spans="1:46" ht="12.75" customHeight="1" x14ac:dyDescent="0.2">
      <c r="A40" s="54" t="s">
        <v>3734</v>
      </c>
      <c r="B40" s="54" t="str">
        <f t="shared" si="0"/>
        <v>GEIH-2024-00418</v>
      </c>
      <c r="C40" s="54">
        <v>418</v>
      </c>
      <c r="D40" s="109" t="s">
        <v>150</v>
      </c>
      <c r="E40" s="109"/>
      <c r="F40" s="109"/>
      <c r="G40" s="109" t="s">
        <v>3656</v>
      </c>
      <c r="H40" s="109" t="s">
        <v>1901</v>
      </c>
      <c r="I40" s="109" t="s">
        <v>87</v>
      </c>
      <c r="J40" s="109" t="s">
        <v>1767</v>
      </c>
      <c r="K40" s="109">
        <v>975</v>
      </c>
      <c r="L40" s="221" t="s">
        <v>3735</v>
      </c>
      <c r="M40" s="109" t="s">
        <v>3529</v>
      </c>
      <c r="N40" s="109" t="s">
        <v>3660</v>
      </c>
      <c r="O40" s="109" t="s">
        <v>1552</v>
      </c>
      <c r="P40" s="109" t="s">
        <v>2626</v>
      </c>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row>
    <row r="41" spans="1:46" ht="12.75" customHeight="1" x14ac:dyDescent="0.2">
      <c r="A41" s="54" t="s">
        <v>3736</v>
      </c>
      <c r="B41" s="54" t="str">
        <f t="shared" si="0"/>
        <v>GEIH-2024-00419</v>
      </c>
      <c r="C41" s="54">
        <v>419</v>
      </c>
      <c r="D41" s="109" t="s">
        <v>150</v>
      </c>
      <c r="E41" s="109"/>
      <c r="F41" s="109"/>
      <c r="G41" s="109" t="s">
        <v>3656</v>
      </c>
      <c r="H41" s="109" t="s">
        <v>1901</v>
      </c>
      <c r="I41" s="109" t="s">
        <v>87</v>
      </c>
      <c r="J41" s="109" t="s">
        <v>1767</v>
      </c>
      <c r="K41" s="109">
        <v>975</v>
      </c>
      <c r="L41" s="109" t="s">
        <v>3737</v>
      </c>
      <c r="M41" s="109" t="s">
        <v>3529</v>
      </c>
      <c r="N41" s="109" t="s">
        <v>3660</v>
      </c>
      <c r="O41" s="109" t="s">
        <v>1552</v>
      </c>
      <c r="P41" s="109" t="s">
        <v>2626</v>
      </c>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row>
    <row r="42" spans="1:46" ht="12.75" customHeight="1" x14ac:dyDescent="0.2">
      <c r="A42" s="54" t="s">
        <v>3738</v>
      </c>
      <c r="B42" s="54" t="str">
        <f t="shared" si="0"/>
        <v>GEIH-2024-00420</v>
      </c>
      <c r="C42" s="54">
        <v>420</v>
      </c>
      <c r="D42" s="109" t="s">
        <v>150</v>
      </c>
      <c r="E42" s="109"/>
      <c r="F42" s="109"/>
      <c r="G42" s="109" t="s">
        <v>3656</v>
      </c>
      <c r="H42" s="109" t="s">
        <v>1901</v>
      </c>
      <c r="I42" s="109" t="s">
        <v>87</v>
      </c>
      <c r="J42" s="109" t="s">
        <v>1767</v>
      </c>
      <c r="K42" s="109">
        <v>975</v>
      </c>
      <c r="L42" s="221" t="s">
        <v>3739</v>
      </c>
      <c r="M42" s="109" t="s">
        <v>3529</v>
      </c>
      <c r="N42" s="109" t="s">
        <v>3660</v>
      </c>
      <c r="O42" s="109" t="s">
        <v>1552</v>
      </c>
      <c r="P42" s="109" t="s">
        <v>2626</v>
      </c>
      <c r="Q42" s="54"/>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row>
    <row r="43" spans="1:46" ht="12.75" customHeight="1" x14ac:dyDescent="0.2">
      <c r="A43" s="54" t="s">
        <v>3740</v>
      </c>
      <c r="B43" s="54" t="str">
        <f t="shared" si="0"/>
        <v>GEIH-2024-00421</v>
      </c>
      <c r="C43" s="54">
        <v>421</v>
      </c>
      <c r="D43" s="109" t="s">
        <v>150</v>
      </c>
      <c r="E43" s="109"/>
      <c r="F43" s="109"/>
      <c r="G43" s="109" t="s">
        <v>3656</v>
      </c>
      <c r="H43" s="109" t="s">
        <v>1901</v>
      </c>
      <c r="I43" s="109" t="s">
        <v>87</v>
      </c>
      <c r="J43" s="109" t="s">
        <v>1767</v>
      </c>
      <c r="K43" s="109">
        <v>975</v>
      </c>
      <c r="L43" s="109" t="s">
        <v>3741</v>
      </c>
      <c r="M43" s="109" t="s">
        <v>3529</v>
      </c>
      <c r="N43" s="109" t="s">
        <v>3660</v>
      </c>
      <c r="O43" s="109" t="s">
        <v>1552</v>
      </c>
      <c r="P43" s="109" t="s">
        <v>2626</v>
      </c>
      <c r="Q43" s="54"/>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row>
    <row r="44" spans="1:46" ht="12.75" customHeight="1" x14ac:dyDescent="0.2">
      <c r="A44" s="54" t="s">
        <v>3742</v>
      </c>
      <c r="B44" s="54" t="str">
        <f t="shared" si="0"/>
        <v>GEIH-2024-00422</v>
      </c>
      <c r="C44" s="54">
        <v>422</v>
      </c>
      <c r="D44" s="109" t="s">
        <v>150</v>
      </c>
      <c r="E44" s="109"/>
      <c r="F44" s="109"/>
      <c r="G44" s="109" t="s">
        <v>3656</v>
      </c>
      <c r="H44" s="109" t="s">
        <v>1901</v>
      </c>
      <c r="I44" s="109" t="s">
        <v>87</v>
      </c>
      <c r="J44" s="109" t="s">
        <v>1767</v>
      </c>
      <c r="K44" s="109">
        <v>975</v>
      </c>
      <c r="L44" s="221" t="s">
        <v>3743</v>
      </c>
      <c r="M44" s="109" t="s">
        <v>3529</v>
      </c>
      <c r="N44" s="109" t="s">
        <v>3660</v>
      </c>
      <c r="O44" s="109" t="s">
        <v>1552</v>
      </c>
      <c r="P44" s="109" t="s">
        <v>2626</v>
      </c>
      <c r="Q44" s="54"/>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row>
    <row r="45" spans="1:46" ht="12.75" customHeight="1" x14ac:dyDescent="0.2">
      <c r="A45" s="54" t="s">
        <v>3744</v>
      </c>
      <c r="B45" s="54" t="str">
        <f t="shared" si="0"/>
        <v>GEIH-2024-00423</v>
      </c>
      <c r="C45" s="54">
        <v>423</v>
      </c>
      <c r="D45" s="109" t="s">
        <v>3745</v>
      </c>
      <c r="E45" s="109"/>
      <c r="F45" s="109"/>
      <c r="G45" s="109" t="s">
        <v>3656</v>
      </c>
      <c r="H45" s="109" t="s">
        <v>1901</v>
      </c>
      <c r="I45" s="109" t="s">
        <v>87</v>
      </c>
      <c r="J45" s="109" t="s">
        <v>1767</v>
      </c>
      <c r="K45" s="109">
        <v>975</v>
      </c>
      <c r="L45" s="109" t="s">
        <v>3746</v>
      </c>
      <c r="M45" s="109" t="s">
        <v>3529</v>
      </c>
      <c r="N45" s="109"/>
      <c r="O45" s="109" t="s">
        <v>73</v>
      </c>
      <c r="P45" s="109" t="s">
        <v>2626</v>
      </c>
      <c r="Q45" s="54"/>
      <c r="R45" s="109"/>
      <c r="S45" s="109"/>
      <c r="T45" s="109"/>
      <c r="U45" s="109"/>
      <c r="V45" s="109"/>
      <c r="W45" s="109"/>
      <c r="X45" s="109"/>
      <c r="Y45" s="109"/>
      <c r="Z45" s="109" t="s">
        <v>3747</v>
      </c>
      <c r="AA45" s="109"/>
      <c r="AB45" s="109"/>
      <c r="AC45" s="109"/>
      <c r="AD45" s="109"/>
      <c r="AE45" s="109"/>
      <c r="AF45" s="109"/>
      <c r="AG45" s="114">
        <v>45506</v>
      </c>
      <c r="AH45" s="109"/>
      <c r="AI45" s="109" t="s">
        <v>1767</v>
      </c>
      <c r="AJ45" s="109">
        <v>2024</v>
      </c>
      <c r="AK45" s="109"/>
      <c r="AL45" s="109"/>
      <c r="AM45" s="109"/>
      <c r="AN45" s="109"/>
      <c r="AO45" s="109"/>
      <c r="AP45" s="109"/>
      <c r="AQ45" s="109"/>
      <c r="AR45" s="109"/>
      <c r="AS45" s="109"/>
      <c r="AT45" s="109"/>
    </row>
    <row r="46" spans="1:46" ht="12.75" customHeight="1" x14ac:dyDescent="0.2">
      <c r="A46" s="54" t="s">
        <v>3748</v>
      </c>
      <c r="B46" s="54" t="str">
        <f t="shared" si="0"/>
        <v>GEIH-2024-00424</v>
      </c>
      <c r="C46" s="54">
        <v>424</v>
      </c>
      <c r="D46" s="109" t="s">
        <v>150</v>
      </c>
      <c r="E46" s="109"/>
      <c r="F46" s="109"/>
      <c r="G46" s="54">
        <v>7840</v>
      </c>
      <c r="H46" s="109" t="s">
        <v>998</v>
      </c>
      <c r="I46" s="109" t="s">
        <v>87</v>
      </c>
      <c r="J46" s="109" t="s">
        <v>1767</v>
      </c>
      <c r="K46" s="109">
        <v>975</v>
      </c>
      <c r="L46" s="226" t="s">
        <v>3749</v>
      </c>
      <c r="M46" s="109" t="s">
        <v>3750</v>
      </c>
      <c r="N46" s="109"/>
      <c r="O46" s="109" t="s">
        <v>1552</v>
      </c>
      <c r="P46" s="54"/>
      <c r="Q46" s="54"/>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row>
    <row r="47" spans="1:46" ht="12.75" customHeight="1" x14ac:dyDescent="0.2">
      <c r="A47" s="54" t="s">
        <v>3751</v>
      </c>
      <c r="B47" s="54" t="str">
        <f t="shared" si="0"/>
        <v>GEIH-2024-00425</v>
      </c>
      <c r="C47" s="54">
        <v>425</v>
      </c>
      <c r="D47" s="109" t="s">
        <v>150</v>
      </c>
      <c r="E47" s="109"/>
      <c r="F47" s="109"/>
      <c r="G47" s="54">
        <v>7840</v>
      </c>
      <c r="H47" s="109" t="s">
        <v>998</v>
      </c>
      <c r="I47" s="109" t="s">
        <v>87</v>
      </c>
      <c r="J47" s="109" t="s">
        <v>1767</v>
      </c>
      <c r="K47" s="109">
        <v>975</v>
      </c>
      <c r="L47" s="226" t="s">
        <v>3749</v>
      </c>
      <c r="M47" s="109" t="s">
        <v>3750</v>
      </c>
      <c r="N47" s="109"/>
      <c r="O47" s="109" t="s">
        <v>1552</v>
      </c>
      <c r="P47" s="54"/>
      <c r="Q47" s="54"/>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row>
    <row r="48" spans="1:46" ht="12.75" customHeight="1" x14ac:dyDescent="0.2">
      <c r="A48" s="54" t="s">
        <v>3752</v>
      </c>
      <c r="B48" s="54" t="str">
        <f t="shared" si="0"/>
        <v>GEIH-2024-00426</v>
      </c>
      <c r="C48" s="54">
        <v>426</v>
      </c>
      <c r="D48" s="109" t="s">
        <v>150</v>
      </c>
      <c r="E48" s="109"/>
      <c r="F48" s="109"/>
      <c r="G48" s="54">
        <v>7840</v>
      </c>
      <c r="H48" s="109" t="s">
        <v>998</v>
      </c>
      <c r="I48" s="109" t="s">
        <v>87</v>
      </c>
      <c r="J48" s="109" t="s">
        <v>1767</v>
      </c>
      <c r="K48" s="109">
        <v>975</v>
      </c>
      <c r="L48" s="226" t="s">
        <v>3749</v>
      </c>
      <c r="M48" s="109" t="s">
        <v>3750</v>
      </c>
      <c r="N48" s="109"/>
      <c r="O48" s="109" t="s">
        <v>1552</v>
      </c>
      <c r="P48" s="54"/>
      <c r="Q48" s="54"/>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row>
    <row r="49" spans="1:46" ht="12.75" customHeight="1" x14ac:dyDescent="0.2">
      <c r="A49" s="54" t="s">
        <v>3753</v>
      </c>
      <c r="B49" s="54" t="str">
        <f t="shared" si="0"/>
        <v>GEIH-2024-00427</v>
      </c>
      <c r="C49" s="54">
        <v>427</v>
      </c>
      <c r="D49" s="109" t="s">
        <v>3754</v>
      </c>
      <c r="E49" s="109"/>
      <c r="F49" s="109"/>
      <c r="G49" s="54">
        <v>7840</v>
      </c>
      <c r="H49" s="109" t="s">
        <v>998</v>
      </c>
      <c r="I49" s="109" t="s">
        <v>87</v>
      </c>
      <c r="J49" s="109" t="s">
        <v>1767</v>
      </c>
      <c r="K49" s="109">
        <v>975</v>
      </c>
      <c r="L49" s="226" t="s">
        <v>3749</v>
      </c>
      <c r="M49" s="109" t="s">
        <v>3750</v>
      </c>
      <c r="N49" s="109"/>
      <c r="O49" s="109" t="s">
        <v>1552</v>
      </c>
      <c r="P49" s="54"/>
      <c r="Q49" s="54"/>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row>
    <row r="50" spans="1:46" ht="12.75" customHeight="1" x14ac:dyDescent="0.2">
      <c r="A50" s="54" t="s">
        <v>3755</v>
      </c>
      <c r="B50" s="54" t="str">
        <f t="shared" si="0"/>
        <v>GEIH-2024-00428</v>
      </c>
      <c r="C50" s="54">
        <v>428</v>
      </c>
      <c r="D50" s="109" t="s">
        <v>150</v>
      </c>
      <c r="E50" s="109"/>
      <c r="F50" s="109"/>
      <c r="G50" s="54">
        <v>7840</v>
      </c>
      <c r="H50" s="109" t="s">
        <v>998</v>
      </c>
      <c r="I50" s="109" t="s">
        <v>87</v>
      </c>
      <c r="J50" s="109" t="s">
        <v>1767</v>
      </c>
      <c r="K50" s="109">
        <v>975</v>
      </c>
      <c r="L50" s="226" t="s">
        <v>3749</v>
      </c>
      <c r="M50" s="109" t="s">
        <v>3750</v>
      </c>
      <c r="N50" s="109"/>
      <c r="O50" s="109" t="s">
        <v>1552</v>
      </c>
      <c r="P50" s="54"/>
      <c r="Q50" s="54"/>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row>
    <row r="51" spans="1:46" ht="14.25" customHeight="1" x14ac:dyDescent="0.2">
      <c r="A51" s="54" t="s">
        <v>3756</v>
      </c>
      <c r="B51" s="54" t="str">
        <f t="shared" si="0"/>
        <v>GEIH-2024-00429</v>
      </c>
      <c r="C51" s="54">
        <v>429</v>
      </c>
      <c r="D51" s="109" t="s">
        <v>150</v>
      </c>
      <c r="E51" s="109"/>
      <c r="F51" s="109"/>
      <c r="G51" s="54">
        <v>7840</v>
      </c>
      <c r="H51" s="109" t="s">
        <v>998</v>
      </c>
      <c r="I51" s="109" t="s">
        <v>87</v>
      </c>
      <c r="J51" s="109" t="s">
        <v>1767</v>
      </c>
      <c r="K51" s="109">
        <v>975</v>
      </c>
      <c r="L51" s="226" t="s">
        <v>3749</v>
      </c>
      <c r="M51" s="109" t="s">
        <v>3750</v>
      </c>
      <c r="N51" s="109"/>
      <c r="O51" s="109" t="s">
        <v>1552</v>
      </c>
      <c r="P51" s="54"/>
      <c r="Q51" s="54"/>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row>
    <row r="52" spans="1:46" ht="12.75" customHeight="1" x14ac:dyDescent="0.2">
      <c r="A52" s="54" t="s">
        <v>3757</v>
      </c>
      <c r="B52" s="54" t="str">
        <f t="shared" si="0"/>
        <v>GEIH-2024-00430</v>
      </c>
      <c r="C52" s="54">
        <v>430</v>
      </c>
      <c r="D52" s="109" t="s">
        <v>3754</v>
      </c>
      <c r="E52" s="109"/>
      <c r="F52" s="109"/>
      <c r="G52" s="54">
        <v>7840</v>
      </c>
      <c r="H52" s="109" t="s">
        <v>998</v>
      </c>
      <c r="I52" s="109" t="s">
        <v>87</v>
      </c>
      <c r="J52" s="109" t="s">
        <v>1767</v>
      </c>
      <c r="K52" s="109">
        <v>975</v>
      </c>
      <c r="L52" s="226" t="s">
        <v>3749</v>
      </c>
      <c r="M52" s="109" t="s">
        <v>3750</v>
      </c>
      <c r="N52" s="109"/>
      <c r="O52" s="109" t="s">
        <v>1552</v>
      </c>
      <c r="P52" s="54"/>
      <c r="Q52" s="54"/>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row>
    <row r="53" spans="1:46" ht="12.75" customHeight="1" x14ac:dyDescent="0.2">
      <c r="A53" s="54" t="s">
        <v>3758</v>
      </c>
      <c r="B53" s="54" t="str">
        <f t="shared" si="0"/>
        <v>GEIH-2024-00431</v>
      </c>
      <c r="C53" s="54">
        <v>431</v>
      </c>
      <c r="D53" s="109" t="s">
        <v>3759</v>
      </c>
      <c r="E53" s="109"/>
      <c r="F53" s="109">
        <v>2025</v>
      </c>
      <c r="G53" s="54">
        <v>8295</v>
      </c>
      <c r="H53" s="109" t="s">
        <v>1162</v>
      </c>
      <c r="I53" s="109" t="s">
        <v>87</v>
      </c>
      <c r="J53" s="109" t="s">
        <v>1387</v>
      </c>
      <c r="K53" s="109">
        <v>975</v>
      </c>
      <c r="L53" s="226" t="s">
        <v>3760</v>
      </c>
      <c r="M53" s="109" t="s">
        <v>3594</v>
      </c>
      <c r="N53" s="109"/>
      <c r="O53" s="109" t="s">
        <v>1552</v>
      </c>
      <c r="P53" s="54"/>
      <c r="Q53" s="54"/>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row>
    <row r="54" spans="1:46" ht="12.75" customHeight="1" x14ac:dyDescent="0.2">
      <c r="A54" s="54" t="s">
        <v>3761</v>
      </c>
      <c r="B54" s="54" t="str">
        <f t="shared" si="0"/>
        <v>GEIH-2024-00432</v>
      </c>
      <c r="C54" s="54">
        <v>432</v>
      </c>
      <c r="D54" s="109" t="s">
        <v>3762</v>
      </c>
      <c r="E54" s="109"/>
      <c r="F54" s="109">
        <v>2025</v>
      </c>
      <c r="G54" s="54">
        <v>8798</v>
      </c>
      <c r="H54" s="109" t="s">
        <v>1162</v>
      </c>
      <c r="I54" s="109" t="s">
        <v>87</v>
      </c>
      <c r="J54" s="109" t="s">
        <v>1387</v>
      </c>
      <c r="K54" s="109">
        <v>975</v>
      </c>
      <c r="L54" s="226" t="s">
        <v>3749</v>
      </c>
      <c r="M54" s="109" t="s">
        <v>3594</v>
      </c>
      <c r="N54" s="109"/>
      <c r="O54" s="109" t="s">
        <v>1552</v>
      </c>
      <c r="P54" s="54"/>
      <c r="Q54" s="54"/>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row>
    <row r="55" spans="1:46" ht="26.25" customHeight="1" x14ac:dyDescent="0.2">
      <c r="A55" s="54" t="s">
        <v>3763</v>
      </c>
      <c r="B55" s="54" t="str">
        <f t="shared" si="0"/>
        <v>GEIH-2024-00433</v>
      </c>
      <c r="C55" s="54">
        <v>433</v>
      </c>
      <c r="D55" s="109" t="s">
        <v>3764</v>
      </c>
      <c r="E55" s="109"/>
      <c r="F55" s="109">
        <v>2025</v>
      </c>
      <c r="G55" s="54">
        <v>8798</v>
      </c>
      <c r="H55" s="109" t="s">
        <v>1162</v>
      </c>
      <c r="I55" s="109" t="s">
        <v>87</v>
      </c>
      <c r="J55" s="109" t="s">
        <v>1387</v>
      </c>
      <c r="K55" s="109">
        <v>975</v>
      </c>
      <c r="L55" s="226" t="s">
        <v>3765</v>
      </c>
      <c r="M55" s="109" t="s">
        <v>3594</v>
      </c>
      <c r="N55" s="109"/>
      <c r="O55" s="109" t="s">
        <v>1552</v>
      </c>
      <c r="P55" s="54"/>
      <c r="Q55" s="54"/>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row>
    <row r="56" spans="1:46" ht="26.25" customHeight="1" x14ac:dyDescent="0.2">
      <c r="A56" s="54" t="s">
        <v>3766</v>
      </c>
      <c r="B56" s="54" t="str">
        <f t="shared" si="0"/>
        <v>GEIH-2024-00434</v>
      </c>
      <c r="C56" s="54">
        <v>434</v>
      </c>
      <c r="D56" s="109" t="s">
        <v>3767</v>
      </c>
      <c r="E56" s="109"/>
      <c r="F56" s="109">
        <v>2025</v>
      </c>
      <c r="G56" s="54">
        <v>3287</v>
      </c>
      <c r="H56" s="109" t="s">
        <v>1162</v>
      </c>
      <c r="I56" s="109" t="s">
        <v>87</v>
      </c>
      <c r="J56" s="109" t="s">
        <v>1387</v>
      </c>
      <c r="K56" s="109">
        <v>975</v>
      </c>
      <c r="L56" s="226" t="s">
        <v>3749</v>
      </c>
      <c r="M56" s="109" t="s">
        <v>3594</v>
      </c>
      <c r="N56" s="109"/>
      <c r="O56" s="109" t="s">
        <v>1552</v>
      </c>
      <c r="P56" s="54"/>
      <c r="Q56" s="54"/>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row>
    <row r="57" spans="1:46" ht="12.75" customHeight="1" x14ac:dyDescent="0.2">
      <c r="A57" s="54" t="s">
        <v>3768</v>
      </c>
      <c r="B57" s="54" t="str">
        <f t="shared" si="0"/>
        <v>GEIH-2024-00435</v>
      </c>
      <c r="C57" s="54">
        <v>435</v>
      </c>
      <c r="D57" s="109" t="s">
        <v>3769</v>
      </c>
      <c r="E57" s="109"/>
      <c r="F57" s="109"/>
      <c r="G57" s="54">
        <v>8506</v>
      </c>
      <c r="H57" s="109" t="s">
        <v>1162</v>
      </c>
      <c r="I57" s="109" t="s">
        <v>87</v>
      </c>
      <c r="J57" s="109" t="s">
        <v>1387</v>
      </c>
      <c r="K57" s="109">
        <v>975</v>
      </c>
      <c r="L57" s="226" t="s">
        <v>3749</v>
      </c>
      <c r="M57" s="109" t="s">
        <v>3594</v>
      </c>
      <c r="N57" s="109"/>
      <c r="O57" s="109" t="s">
        <v>1552</v>
      </c>
      <c r="P57" s="54"/>
      <c r="Q57" s="54"/>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row>
    <row r="58" spans="1:46" ht="12.75" customHeight="1" x14ac:dyDescent="0.2">
      <c r="A58" s="54" t="s">
        <v>3770</v>
      </c>
      <c r="B58" s="54" t="str">
        <f t="shared" si="0"/>
        <v>GEIH-2024-00436</v>
      </c>
      <c r="C58" s="54">
        <v>436</v>
      </c>
      <c r="D58" s="109" t="s">
        <v>3771</v>
      </c>
      <c r="E58" s="109"/>
      <c r="F58" s="109"/>
      <c r="G58" s="54">
        <v>8800</v>
      </c>
      <c r="H58" s="109" t="s">
        <v>1162</v>
      </c>
      <c r="I58" s="109" t="s">
        <v>87</v>
      </c>
      <c r="J58" s="109" t="s">
        <v>1387</v>
      </c>
      <c r="K58" s="109">
        <v>975</v>
      </c>
      <c r="L58" s="226" t="s">
        <v>3749</v>
      </c>
      <c r="M58" s="109" t="s">
        <v>3594</v>
      </c>
      <c r="N58" s="109"/>
      <c r="O58" s="109" t="s">
        <v>1552</v>
      </c>
      <c r="P58" s="54"/>
      <c r="Q58" s="54"/>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row>
    <row r="59" spans="1:46" ht="12.75" customHeight="1" x14ac:dyDescent="0.2">
      <c r="A59" s="54"/>
      <c r="B59" s="54"/>
      <c r="C59" s="54"/>
      <c r="D59" s="109"/>
      <c r="E59" s="109"/>
      <c r="F59" s="109"/>
      <c r="G59" s="54"/>
      <c r="H59" s="109"/>
      <c r="I59" s="109"/>
      <c r="J59" s="109"/>
      <c r="K59" s="109"/>
      <c r="L59" s="109"/>
      <c r="M59" s="109"/>
      <c r="N59" s="109"/>
      <c r="O59" s="109"/>
      <c r="P59" s="54"/>
      <c r="Q59" s="54"/>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row>
    <row r="60" spans="1:46" ht="12.75" customHeight="1" x14ac:dyDescent="0.2">
      <c r="A60" s="54"/>
      <c r="B60" s="54"/>
      <c r="C60" s="54"/>
      <c r="D60" s="109"/>
      <c r="E60" s="109"/>
      <c r="F60" s="109"/>
      <c r="G60" s="54"/>
      <c r="H60" s="109"/>
      <c r="I60" s="109"/>
      <c r="J60" s="109"/>
      <c r="K60" s="109"/>
      <c r="L60" s="109"/>
      <c r="M60" s="109"/>
      <c r="N60" s="109"/>
      <c r="O60" s="109"/>
      <c r="P60" s="54"/>
      <c r="Q60" s="54"/>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row>
    <row r="61" spans="1:46" ht="12.75" customHeight="1" x14ac:dyDescent="0.2">
      <c r="A61" s="54"/>
      <c r="B61" s="54"/>
      <c r="C61" s="54"/>
      <c r="D61" s="109"/>
      <c r="E61" s="109"/>
      <c r="F61" s="109"/>
      <c r="G61" s="54"/>
      <c r="H61" s="109"/>
      <c r="I61" s="109"/>
      <c r="J61" s="109"/>
      <c r="K61" s="109"/>
      <c r="L61" s="109"/>
      <c r="M61" s="109"/>
      <c r="N61" s="109"/>
      <c r="O61" s="109"/>
      <c r="P61" s="54"/>
      <c r="Q61" s="54"/>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row>
    <row r="62" spans="1:46" ht="23.25" customHeight="1" x14ac:dyDescent="0.2">
      <c r="A62" s="54"/>
      <c r="B62" s="54"/>
      <c r="C62" s="54"/>
      <c r="D62" s="109"/>
      <c r="E62" s="109"/>
      <c r="F62" s="109"/>
      <c r="G62" s="54"/>
      <c r="H62" s="109"/>
      <c r="I62" s="109"/>
      <c r="J62" s="109"/>
      <c r="K62" s="109"/>
      <c r="L62" s="109"/>
      <c r="M62" s="109"/>
      <c r="N62" s="109"/>
      <c r="O62" s="109"/>
      <c r="P62" s="54"/>
      <c r="Q62" s="54"/>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row>
    <row r="63" spans="1:46" ht="16.5" customHeight="1" x14ac:dyDescent="0.2">
      <c r="A63" s="54"/>
      <c r="B63" s="54"/>
      <c r="C63" s="54"/>
      <c r="D63" s="109"/>
      <c r="E63" s="109"/>
      <c r="F63" s="109"/>
      <c r="G63" s="54"/>
      <c r="H63" s="109"/>
      <c r="I63" s="109"/>
      <c r="J63" s="109"/>
      <c r="K63" s="109"/>
      <c r="L63" s="109"/>
      <c r="M63" s="109"/>
      <c r="N63" s="109"/>
      <c r="O63" s="109"/>
      <c r="P63" s="54"/>
      <c r="Q63" s="54"/>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row>
    <row r="64" spans="1:46" ht="12.75" customHeight="1" x14ac:dyDescent="0.2">
      <c r="A64" s="54"/>
      <c r="B64" s="54"/>
      <c r="C64" s="54"/>
      <c r="D64" s="109"/>
      <c r="E64" s="109"/>
      <c r="F64" s="109"/>
      <c r="G64" s="54"/>
      <c r="H64" s="109"/>
      <c r="I64" s="109"/>
      <c r="J64" s="109"/>
      <c r="K64" s="109"/>
      <c r="L64" s="109"/>
      <c r="M64" s="109"/>
      <c r="N64" s="109"/>
      <c r="O64" s="109"/>
      <c r="P64" s="54"/>
      <c r="Q64" s="54"/>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row>
    <row r="65" spans="1:46" ht="24" customHeight="1" x14ac:dyDescent="0.2">
      <c r="A65" s="54"/>
      <c r="B65" s="54"/>
      <c r="C65" s="54"/>
      <c r="D65" s="109"/>
      <c r="E65" s="109"/>
      <c r="F65" s="109"/>
      <c r="G65" s="54"/>
      <c r="H65" s="109"/>
      <c r="I65" s="109"/>
      <c r="J65" s="109"/>
      <c r="K65" s="109"/>
      <c r="L65" s="109"/>
      <c r="M65" s="109"/>
      <c r="N65" s="109"/>
      <c r="O65" s="109"/>
      <c r="P65" s="54"/>
      <c r="Q65" s="54"/>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row>
    <row r="66" spans="1:46" ht="12.75" customHeight="1" x14ac:dyDescent="0.2">
      <c r="A66" s="54"/>
      <c r="B66" s="54"/>
      <c r="C66" s="54"/>
      <c r="D66" s="109"/>
      <c r="E66" s="109"/>
      <c r="F66" s="109"/>
      <c r="G66" s="54"/>
      <c r="H66" s="109"/>
      <c r="I66" s="109"/>
      <c r="J66" s="109"/>
      <c r="K66" s="109"/>
      <c r="L66" s="109"/>
      <c r="M66" s="109"/>
      <c r="N66" s="109"/>
      <c r="O66" s="109"/>
      <c r="P66" s="54"/>
      <c r="Q66" s="54"/>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row>
    <row r="67" spans="1:46" ht="12.75" customHeight="1" x14ac:dyDescent="0.2">
      <c r="A67" s="54"/>
      <c r="B67" s="54"/>
      <c r="C67" s="54"/>
      <c r="D67" s="109"/>
      <c r="E67" s="109"/>
      <c r="F67" s="109"/>
      <c r="G67" s="54"/>
      <c r="H67" s="109"/>
      <c r="I67" s="109"/>
      <c r="J67" s="109"/>
      <c r="K67" s="109"/>
      <c r="L67" s="109"/>
      <c r="M67" s="109"/>
      <c r="N67" s="109"/>
      <c r="O67" s="109"/>
      <c r="P67" s="54"/>
      <c r="Q67" s="54"/>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row>
    <row r="68" spans="1:46" ht="39.75" customHeight="1" x14ac:dyDescent="0.2">
      <c r="A68" s="54"/>
      <c r="B68" s="54"/>
      <c r="C68" s="54"/>
      <c r="D68" s="109"/>
      <c r="E68" s="109"/>
      <c r="F68" s="109"/>
      <c r="G68" s="54"/>
      <c r="H68" s="109"/>
      <c r="I68" s="109"/>
      <c r="J68" s="109"/>
      <c r="K68" s="109"/>
      <c r="L68" s="109"/>
      <c r="M68" s="109"/>
      <c r="N68" s="109"/>
      <c r="O68" s="109"/>
      <c r="P68" s="54"/>
      <c r="Q68" s="54"/>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row>
    <row r="69" spans="1:46" ht="12.75" customHeight="1" x14ac:dyDescent="0.2">
      <c r="A69" s="54"/>
      <c r="B69" s="54"/>
      <c r="C69" s="54"/>
      <c r="D69" s="109"/>
      <c r="E69" s="109"/>
      <c r="F69" s="109"/>
      <c r="G69" s="54"/>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row>
    <row r="70" spans="1:46" ht="12.75" customHeight="1" x14ac:dyDescent="0.2">
      <c r="A70" s="54"/>
      <c r="B70" s="54"/>
      <c r="C70" s="54"/>
      <c r="D70" s="109"/>
      <c r="E70" s="109"/>
      <c r="F70" s="109"/>
      <c r="G70" s="54"/>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row>
    <row r="71" spans="1:46" ht="12.75" customHeight="1" x14ac:dyDescent="0.2">
      <c r="A71" s="54"/>
      <c r="B71" s="54"/>
      <c r="C71" s="54"/>
      <c r="D71" s="109"/>
      <c r="E71" s="109"/>
      <c r="F71" s="109"/>
      <c r="G71" s="54"/>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row>
    <row r="72" spans="1:46" ht="12.75" customHeight="1" x14ac:dyDescent="0.2">
      <c r="A72" s="54"/>
      <c r="B72" s="54"/>
      <c r="C72" s="54"/>
      <c r="D72" s="109"/>
      <c r="E72" s="109"/>
      <c r="F72" s="109"/>
      <c r="G72" s="54"/>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row>
    <row r="73" spans="1:46" ht="12.75" customHeight="1" x14ac:dyDescent="0.2">
      <c r="A73" s="54"/>
      <c r="B73" s="54"/>
      <c r="C73" s="54"/>
      <c r="D73" s="109"/>
      <c r="E73" s="109"/>
      <c r="F73" s="109"/>
      <c r="G73" s="54"/>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row>
    <row r="74" spans="1:46" ht="12.75" customHeight="1" x14ac:dyDescent="0.2">
      <c r="A74" s="54"/>
      <c r="B74" s="54"/>
      <c r="C74" s="54"/>
      <c r="D74" s="109"/>
      <c r="E74" s="109"/>
      <c r="F74" s="109"/>
      <c r="G74" s="54"/>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row>
    <row r="75" spans="1:46" ht="12.75" customHeight="1" x14ac:dyDescent="0.2">
      <c r="A75" s="54"/>
      <c r="B75" s="54"/>
      <c r="C75" s="54"/>
      <c r="D75" s="109"/>
      <c r="E75" s="109"/>
      <c r="F75" s="109"/>
      <c r="G75" s="54"/>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row>
    <row r="76" spans="1:46" ht="12.75" customHeight="1" x14ac:dyDescent="0.2">
      <c r="A76" s="54"/>
      <c r="B76" s="54"/>
      <c r="C76" s="54"/>
      <c r="D76" s="109"/>
      <c r="E76" s="109"/>
      <c r="F76" s="109"/>
      <c r="G76" s="54"/>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row>
    <row r="77" spans="1:46" ht="12.75" customHeight="1" x14ac:dyDescent="0.2">
      <c r="A77" s="54"/>
      <c r="B77" s="54"/>
      <c r="C77" s="54"/>
      <c r="D77" s="109"/>
      <c r="E77" s="109"/>
      <c r="F77" s="109"/>
      <c r="G77" s="54"/>
      <c r="H77" s="109"/>
      <c r="I77" s="109"/>
      <c r="J77" s="109"/>
      <c r="K77" s="109"/>
      <c r="L77" s="50"/>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row>
    <row r="78" spans="1:46" ht="12.75" customHeight="1" x14ac:dyDescent="0.2">
      <c r="A78" s="54"/>
      <c r="B78" s="54"/>
      <c r="C78" s="54"/>
      <c r="D78" s="109"/>
      <c r="E78" s="109"/>
      <c r="F78" s="109"/>
      <c r="G78" s="54"/>
      <c r="H78" s="109"/>
      <c r="I78" s="109"/>
      <c r="J78" s="109"/>
      <c r="K78" s="109"/>
      <c r="L78" s="50"/>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row>
    <row r="79" spans="1:46" ht="12.75" customHeight="1" x14ac:dyDescent="0.2">
      <c r="A79" s="54"/>
      <c r="B79" s="54"/>
      <c r="C79" s="54"/>
      <c r="D79" s="109"/>
      <c r="E79" s="109"/>
      <c r="F79" s="109"/>
      <c r="G79" s="54"/>
      <c r="H79" s="109"/>
      <c r="I79" s="109"/>
      <c r="J79" s="109"/>
      <c r="K79" s="109"/>
      <c r="L79" s="50"/>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row>
    <row r="80" spans="1:46" ht="12.75" customHeight="1" x14ac:dyDescent="0.2">
      <c r="A80" s="54"/>
      <c r="B80" s="54"/>
      <c r="C80" s="54"/>
      <c r="D80" s="109"/>
      <c r="E80" s="109"/>
      <c r="F80" s="109"/>
      <c r="G80" s="54"/>
      <c r="H80" s="109"/>
      <c r="I80" s="109"/>
      <c r="J80" s="109"/>
      <c r="K80" s="109"/>
      <c r="L80" s="50"/>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row>
    <row r="81" spans="1:46" ht="12.75" customHeight="1" x14ac:dyDescent="0.2">
      <c r="A81" s="54"/>
      <c r="B81" s="54"/>
      <c r="C81" s="54"/>
      <c r="D81" s="109"/>
      <c r="E81" s="109"/>
      <c r="F81" s="109"/>
      <c r="G81" s="54"/>
      <c r="H81" s="109"/>
      <c r="I81" s="109"/>
      <c r="J81" s="109"/>
      <c r="K81" s="109"/>
      <c r="L81" s="50"/>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row>
    <row r="82" spans="1:46" ht="12.75" customHeight="1" x14ac:dyDescent="0.2">
      <c r="A82" s="54"/>
      <c r="B82" s="54"/>
      <c r="C82" s="54"/>
      <c r="D82" s="109"/>
      <c r="E82" s="109"/>
      <c r="F82" s="109"/>
      <c r="G82" s="54"/>
      <c r="H82" s="109"/>
      <c r="I82" s="109"/>
      <c r="J82" s="109"/>
      <c r="K82" s="109"/>
      <c r="L82" s="50"/>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row>
    <row r="83" spans="1:46" ht="12.75" customHeight="1" x14ac:dyDescent="0.2">
      <c r="A83" s="54"/>
      <c r="B83" s="54"/>
      <c r="C83" s="54"/>
      <c r="D83" s="109"/>
      <c r="E83" s="109"/>
      <c r="F83" s="109"/>
      <c r="G83" s="54"/>
      <c r="H83" s="109"/>
      <c r="I83" s="109"/>
      <c r="J83" s="109"/>
      <c r="K83" s="109"/>
      <c r="L83" s="50"/>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row>
    <row r="84" spans="1:46" ht="12.75" customHeight="1" x14ac:dyDescent="0.2">
      <c r="A84" s="54"/>
      <c r="B84" s="54"/>
      <c r="C84" s="54"/>
      <c r="D84" s="109"/>
      <c r="E84" s="109"/>
      <c r="F84" s="109"/>
      <c r="G84" s="54"/>
      <c r="H84" s="109"/>
      <c r="I84" s="109"/>
      <c r="J84" s="109"/>
      <c r="K84" s="109"/>
      <c r="L84" s="50"/>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row>
    <row r="85" spans="1:46" ht="12.75" customHeight="1" x14ac:dyDescent="0.2">
      <c r="A85" s="54"/>
      <c r="B85" s="54"/>
      <c r="C85" s="54"/>
      <c r="D85" s="109"/>
      <c r="E85" s="109"/>
      <c r="F85" s="109"/>
      <c r="G85" s="54"/>
      <c r="H85" s="109"/>
      <c r="I85" s="109"/>
      <c r="J85" s="109"/>
      <c r="K85" s="109"/>
      <c r="L85" s="50"/>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row>
    <row r="86" spans="1:46" ht="12.75" customHeight="1" x14ac:dyDescent="0.2">
      <c r="A86" s="54"/>
      <c r="B86" s="54"/>
      <c r="C86" s="54"/>
      <c r="D86" s="109"/>
      <c r="E86" s="109"/>
      <c r="F86" s="109"/>
      <c r="G86" s="54"/>
      <c r="H86" s="109"/>
      <c r="I86" s="109"/>
      <c r="J86" s="109"/>
      <c r="K86" s="109"/>
      <c r="L86" s="50"/>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row>
    <row r="87" spans="1:46" ht="12.75" customHeight="1" x14ac:dyDescent="0.2">
      <c r="A87" s="54"/>
      <c r="B87" s="54"/>
      <c r="C87" s="54"/>
      <c r="D87" s="109"/>
      <c r="E87" s="109"/>
      <c r="F87" s="109"/>
      <c r="G87" s="54"/>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row>
    <row r="88" spans="1:46" ht="12.75" customHeight="1" x14ac:dyDescent="0.2">
      <c r="A88" s="54"/>
      <c r="B88" s="54"/>
      <c r="C88" s="54"/>
      <c r="D88" s="109"/>
      <c r="E88" s="109"/>
      <c r="F88" s="109"/>
      <c r="G88" s="54"/>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row>
    <row r="89" spans="1:46" ht="12.75" customHeight="1" x14ac:dyDescent="0.2">
      <c r="A89" s="54"/>
      <c r="B89" s="54"/>
      <c r="C89" s="54"/>
      <c r="D89" s="109"/>
      <c r="E89" s="109"/>
      <c r="F89" s="109"/>
      <c r="G89" s="54"/>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row>
    <row r="90" spans="1:46" ht="12.75" customHeight="1" x14ac:dyDescent="0.2">
      <c r="A90" s="54"/>
      <c r="B90" s="54"/>
      <c r="C90" s="54"/>
      <c r="D90" s="109"/>
      <c r="E90" s="109"/>
      <c r="F90" s="109"/>
      <c r="G90" s="54"/>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row>
    <row r="91" spans="1:46" ht="12.75" customHeight="1" x14ac:dyDescent="0.2">
      <c r="A91" s="54"/>
      <c r="B91" s="54"/>
      <c r="C91" s="54"/>
      <c r="D91" s="109"/>
      <c r="E91" s="109"/>
      <c r="F91" s="109"/>
      <c r="G91" s="54"/>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row>
    <row r="92" spans="1:46" ht="12.75" customHeight="1" x14ac:dyDescent="0.2">
      <c r="A92" s="54"/>
      <c r="B92" s="54"/>
      <c r="C92" s="54"/>
      <c r="D92" s="109"/>
      <c r="E92" s="109"/>
      <c r="F92" s="109"/>
      <c r="G92" s="54"/>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row>
    <row r="93" spans="1:46" ht="12.75" customHeight="1" x14ac:dyDescent="0.2">
      <c r="A93" s="54"/>
      <c r="B93" s="54"/>
      <c r="C93" s="54"/>
      <c r="D93" s="109"/>
      <c r="E93" s="109"/>
      <c r="F93" s="109"/>
      <c r="G93" s="54"/>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row>
    <row r="94" spans="1:46" ht="12.75" customHeight="1" x14ac:dyDescent="0.2">
      <c r="A94" s="54"/>
      <c r="B94" s="54"/>
      <c r="C94" s="54"/>
      <c r="D94" s="109"/>
      <c r="E94" s="109"/>
      <c r="F94" s="109"/>
      <c r="G94" s="54"/>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row>
    <row r="95" spans="1:46" ht="12.75" customHeight="1" x14ac:dyDescent="0.2">
      <c r="A95" s="54"/>
      <c r="B95" s="54"/>
      <c r="C95" s="54"/>
      <c r="D95" s="109"/>
      <c r="E95" s="109"/>
      <c r="F95" s="109"/>
      <c r="G95" s="54"/>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row>
    <row r="96" spans="1:46" ht="12.75" customHeight="1" x14ac:dyDescent="0.2">
      <c r="A96" s="54"/>
      <c r="B96" s="54"/>
      <c r="C96" s="54"/>
      <c r="D96" s="109"/>
      <c r="E96" s="109"/>
      <c r="F96" s="109"/>
      <c r="G96" s="54"/>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row>
    <row r="97" spans="1:46" ht="12.75" customHeight="1" x14ac:dyDescent="0.2">
      <c r="A97" s="54"/>
      <c r="B97" s="54"/>
      <c r="C97" s="54"/>
      <c r="D97" s="109"/>
      <c r="E97" s="109"/>
      <c r="F97" s="109"/>
      <c r="G97" s="54"/>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row>
    <row r="98" spans="1:46" ht="12.75" customHeight="1" x14ac:dyDescent="0.2">
      <c r="A98" s="54"/>
      <c r="B98" s="54"/>
      <c r="C98" s="54"/>
      <c r="D98" s="109"/>
      <c r="E98" s="109"/>
      <c r="F98" s="109"/>
      <c r="G98" s="54"/>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row>
    <row r="99" spans="1:46" ht="25.5" customHeight="1" x14ac:dyDescent="0.2">
      <c r="A99" s="54"/>
      <c r="B99" s="54"/>
      <c r="C99" s="54"/>
      <c r="D99" s="109"/>
      <c r="E99" s="109"/>
      <c r="F99" s="109"/>
      <c r="G99" s="54"/>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row>
    <row r="100" spans="1:46" ht="12.75" customHeight="1" x14ac:dyDescent="0.2">
      <c r="A100" s="54"/>
      <c r="B100" s="54"/>
      <c r="C100" s="54"/>
      <c r="D100" s="109"/>
      <c r="E100" s="109"/>
      <c r="F100" s="109"/>
      <c r="G100" s="54"/>
      <c r="H100" s="109"/>
      <c r="I100" s="109"/>
      <c r="J100" s="109"/>
      <c r="K100" s="109"/>
      <c r="L100" s="54"/>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row>
    <row r="101" spans="1:46" ht="12.75" customHeight="1" x14ac:dyDescent="0.2">
      <c r="A101" s="54"/>
      <c r="B101" s="54"/>
      <c r="C101" s="54"/>
      <c r="D101" s="109"/>
      <c r="E101" s="109"/>
      <c r="F101" s="109"/>
      <c r="G101" s="54"/>
      <c r="H101" s="109"/>
      <c r="I101" s="109"/>
      <c r="J101" s="109"/>
      <c r="K101" s="109"/>
      <c r="L101" s="54"/>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row>
    <row r="102" spans="1:46" ht="12.75" customHeight="1" x14ac:dyDescent="0.2">
      <c r="A102" s="54"/>
      <c r="B102" s="54"/>
      <c r="C102" s="54"/>
      <c r="D102" s="109"/>
      <c r="E102" s="109"/>
      <c r="F102" s="109"/>
      <c r="G102" s="54"/>
      <c r="H102" s="109"/>
      <c r="I102" s="109"/>
      <c r="J102" s="109"/>
      <c r="K102" s="109"/>
      <c r="L102" s="54"/>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row>
    <row r="103" spans="1:46" ht="12.75" customHeight="1" x14ac:dyDescent="0.2">
      <c r="A103" s="54"/>
      <c r="B103" s="54"/>
      <c r="C103" s="54"/>
      <c r="D103" s="109"/>
      <c r="E103" s="109"/>
      <c r="F103" s="109"/>
      <c r="G103" s="54"/>
      <c r="H103" s="109"/>
      <c r="I103" s="109"/>
      <c r="J103" s="109"/>
      <c r="K103" s="109"/>
      <c r="L103" s="54"/>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row>
    <row r="104" spans="1:46" ht="12.75" customHeight="1" x14ac:dyDescent="0.2">
      <c r="A104" s="54"/>
      <c r="B104" s="54"/>
      <c r="C104" s="54"/>
      <c r="D104" s="109"/>
      <c r="E104" s="109"/>
      <c r="F104" s="109"/>
      <c r="G104" s="54"/>
      <c r="H104" s="109"/>
      <c r="I104" s="109"/>
      <c r="J104" s="109"/>
      <c r="K104" s="109"/>
      <c r="L104" s="54"/>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row>
    <row r="105" spans="1:46" ht="12.75" customHeight="1" x14ac:dyDescent="0.2">
      <c r="A105" s="54"/>
      <c r="B105" s="54"/>
      <c r="C105" s="54"/>
      <c r="D105" s="109"/>
      <c r="E105" s="109"/>
      <c r="F105" s="109"/>
      <c r="G105" s="54"/>
      <c r="H105" s="109"/>
      <c r="I105" s="109"/>
      <c r="J105" s="109"/>
      <c r="K105" s="109"/>
      <c r="L105" s="54"/>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row>
    <row r="106" spans="1:46" ht="12.75" customHeight="1" x14ac:dyDescent="0.2">
      <c r="A106" s="54"/>
      <c r="B106" s="54"/>
      <c r="C106" s="54"/>
      <c r="D106" s="109"/>
      <c r="E106" s="109"/>
      <c r="F106" s="109"/>
      <c r="G106" s="54"/>
      <c r="H106" s="109"/>
      <c r="I106" s="109"/>
      <c r="J106" s="109"/>
      <c r="K106" s="109"/>
      <c r="L106" s="54"/>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row>
    <row r="107" spans="1:46" ht="12.75" customHeight="1" x14ac:dyDescent="0.2">
      <c r="A107" s="54"/>
      <c r="B107" s="54"/>
      <c r="C107" s="54"/>
      <c r="D107" s="109"/>
      <c r="E107" s="109"/>
      <c r="F107" s="109"/>
      <c r="G107" s="54"/>
      <c r="H107" s="109"/>
      <c r="I107" s="109"/>
      <c r="J107" s="109"/>
      <c r="K107" s="109"/>
      <c r="L107" s="54"/>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row>
    <row r="108" spans="1:46" ht="12.75" customHeight="1" x14ac:dyDescent="0.2">
      <c r="A108" s="54"/>
      <c r="B108" s="54"/>
      <c r="C108" s="54"/>
      <c r="D108" s="109"/>
      <c r="E108" s="109"/>
      <c r="F108" s="109"/>
      <c r="G108" s="54"/>
      <c r="H108" s="109"/>
      <c r="I108" s="109"/>
      <c r="J108" s="109"/>
      <c r="K108" s="109"/>
      <c r="L108" s="54"/>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row>
    <row r="109" spans="1:46" ht="12.75" customHeight="1" x14ac:dyDescent="0.2">
      <c r="A109" s="54"/>
      <c r="B109" s="54"/>
      <c r="C109" s="54"/>
      <c r="D109" s="109"/>
      <c r="E109" s="109"/>
      <c r="F109" s="109"/>
      <c r="G109" s="54"/>
      <c r="H109" s="109"/>
      <c r="I109" s="109"/>
      <c r="J109" s="109"/>
      <c r="K109" s="109"/>
      <c r="L109" s="54"/>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row>
    <row r="110" spans="1:46" ht="12.75" customHeight="1" x14ac:dyDescent="0.2">
      <c r="A110" s="54"/>
      <c r="B110" s="54"/>
      <c r="C110" s="54"/>
      <c r="D110" s="109"/>
      <c r="E110" s="109"/>
      <c r="F110" s="109"/>
      <c r="G110" s="54"/>
      <c r="H110" s="109"/>
      <c r="I110" s="109"/>
      <c r="J110" s="109"/>
      <c r="K110" s="109"/>
      <c r="L110" s="54"/>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row>
    <row r="111" spans="1:46" ht="12.75" customHeight="1" x14ac:dyDescent="0.2">
      <c r="A111" s="54"/>
      <c r="B111" s="54"/>
      <c r="C111" s="54"/>
      <c r="D111" s="109"/>
      <c r="E111" s="109"/>
      <c r="F111" s="109"/>
      <c r="G111" s="54"/>
      <c r="H111" s="109"/>
      <c r="I111" s="109"/>
      <c r="J111" s="109"/>
      <c r="K111" s="109"/>
      <c r="L111" s="54"/>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row>
    <row r="112" spans="1:46" ht="12.75" customHeight="1" x14ac:dyDescent="0.2">
      <c r="A112" s="54"/>
      <c r="B112" s="54"/>
      <c r="C112" s="54"/>
      <c r="D112" s="109"/>
      <c r="E112" s="109"/>
      <c r="F112" s="109"/>
      <c r="G112" s="227"/>
      <c r="H112" s="109"/>
      <c r="I112" s="109"/>
      <c r="J112" s="109"/>
      <c r="K112" s="218"/>
      <c r="L112" s="21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row>
    <row r="113" spans="1:46" ht="12.75" customHeight="1" x14ac:dyDescent="0.2">
      <c r="A113" s="54"/>
      <c r="B113" s="54"/>
      <c r="C113" s="54"/>
      <c r="D113" s="109"/>
      <c r="E113" s="109"/>
      <c r="F113" s="109"/>
      <c r="G113" s="227"/>
      <c r="H113" s="109"/>
      <c r="I113" s="109"/>
      <c r="J113" s="109"/>
      <c r="K113" s="218"/>
      <c r="L113" s="54"/>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row>
    <row r="114" spans="1:46" ht="12.75" customHeight="1" x14ac:dyDescent="0.2">
      <c r="A114" s="54"/>
      <c r="B114" s="54"/>
      <c r="C114" s="54"/>
      <c r="D114" s="109"/>
      <c r="E114" s="109"/>
      <c r="F114" s="109"/>
      <c r="G114" s="227"/>
      <c r="H114" s="109"/>
      <c r="I114" s="109"/>
      <c r="J114" s="109"/>
      <c r="K114" s="218"/>
      <c r="L114" s="54"/>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c r="AL114" s="109"/>
      <c r="AM114" s="109"/>
      <c r="AN114" s="109"/>
      <c r="AO114" s="109"/>
      <c r="AP114" s="109"/>
      <c r="AQ114" s="109"/>
      <c r="AR114" s="109"/>
      <c r="AS114" s="109"/>
      <c r="AT114" s="109"/>
    </row>
    <row r="115" spans="1:46" ht="12.75" customHeight="1" x14ac:dyDescent="0.2">
      <c r="A115" s="54"/>
      <c r="B115" s="54"/>
      <c r="C115" s="54"/>
      <c r="D115" s="109"/>
      <c r="E115" s="109"/>
      <c r="F115" s="109"/>
      <c r="G115" s="227"/>
      <c r="H115" s="109"/>
      <c r="I115" s="109"/>
      <c r="J115" s="109"/>
      <c r="K115" s="218"/>
      <c r="L115" s="54"/>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row>
    <row r="116" spans="1:46" ht="12.75" customHeight="1" x14ac:dyDescent="0.2">
      <c r="A116" s="54"/>
      <c r="B116" s="54"/>
      <c r="C116" s="54"/>
      <c r="D116" s="153"/>
      <c r="E116" s="109"/>
      <c r="F116" s="109"/>
      <c r="G116" s="227"/>
      <c r="H116" s="109"/>
      <c r="I116" s="109"/>
      <c r="J116" s="109"/>
      <c r="K116" s="218"/>
      <c r="L116" s="54"/>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row>
    <row r="117" spans="1:46" ht="12.75" customHeight="1" x14ac:dyDescent="0.2">
      <c r="A117" s="54"/>
      <c r="B117" s="54"/>
      <c r="C117" s="54"/>
      <c r="D117" s="109"/>
      <c r="E117" s="109"/>
      <c r="F117" s="109"/>
      <c r="G117" s="227"/>
      <c r="H117" s="109"/>
      <c r="I117" s="109"/>
      <c r="J117" s="109"/>
      <c r="K117" s="218"/>
      <c r="L117" s="54"/>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row>
    <row r="118" spans="1:46" ht="12.75" customHeight="1" x14ac:dyDescent="0.2">
      <c r="A118" s="54"/>
      <c r="B118" s="54"/>
      <c r="C118" s="54"/>
      <c r="D118" s="109"/>
      <c r="E118" s="109"/>
      <c r="F118" s="109"/>
      <c r="G118" s="227"/>
      <c r="H118" s="109"/>
      <c r="I118" s="109"/>
      <c r="J118" s="109"/>
      <c r="K118" s="218"/>
      <c r="L118" s="54"/>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c r="AL118" s="109"/>
      <c r="AM118" s="109"/>
      <c r="AN118" s="109"/>
      <c r="AO118" s="109"/>
      <c r="AP118" s="109"/>
      <c r="AQ118" s="109"/>
      <c r="AR118" s="109"/>
      <c r="AS118" s="109"/>
      <c r="AT118" s="109"/>
    </row>
    <row r="119" spans="1:46" ht="12.75" customHeight="1" x14ac:dyDescent="0.2">
      <c r="A119" s="54"/>
      <c r="B119" s="54"/>
      <c r="C119" s="54"/>
      <c r="D119" s="109"/>
      <c r="E119" s="109"/>
      <c r="F119" s="109"/>
      <c r="G119" s="227"/>
      <c r="H119" s="109"/>
      <c r="I119" s="109"/>
      <c r="J119" s="109"/>
      <c r="K119" s="218"/>
      <c r="L119" s="54"/>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c r="AL119" s="109"/>
      <c r="AM119" s="109"/>
      <c r="AN119" s="109"/>
      <c r="AO119" s="109"/>
      <c r="AP119" s="109"/>
      <c r="AQ119" s="109"/>
      <c r="AR119" s="109"/>
      <c r="AS119" s="109"/>
      <c r="AT119" s="109"/>
    </row>
    <row r="120" spans="1:46" ht="12.75" customHeight="1" x14ac:dyDescent="0.2">
      <c r="A120" s="54"/>
      <c r="B120" s="54"/>
      <c r="C120" s="54"/>
      <c r="D120" s="109"/>
      <c r="E120" s="109"/>
      <c r="F120" s="109"/>
      <c r="G120" s="227"/>
      <c r="H120" s="109"/>
      <c r="I120" s="109"/>
      <c r="J120" s="109"/>
      <c r="K120" s="218"/>
      <c r="L120" s="54"/>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09"/>
      <c r="AN120" s="109"/>
      <c r="AO120" s="109"/>
      <c r="AP120" s="109"/>
      <c r="AQ120" s="109"/>
      <c r="AR120" s="109"/>
      <c r="AS120" s="109"/>
      <c r="AT120" s="109"/>
    </row>
    <row r="121" spans="1:46" ht="12.75" customHeight="1" x14ac:dyDescent="0.2">
      <c r="A121" s="54"/>
      <c r="B121" s="54"/>
      <c r="C121" s="54"/>
      <c r="D121" s="109"/>
      <c r="E121" s="109"/>
      <c r="F121" s="109"/>
      <c r="G121" s="227"/>
      <c r="H121" s="109"/>
      <c r="I121" s="109"/>
      <c r="J121" s="109"/>
      <c r="K121" s="218"/>
      <c r="L121" s="54"/>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09"/>
      <c r="AN121" s="109"/>
      <c r="AO121" s="109"/>
      <c r="AP121" s="109"/>
      <c r="AQ121" s="109"/>
      <c r="AR121" s="109"/>
      <c r="AS121" s="109"/>
      <c r="AT121" s="109"/>
    </row>
    <row r="122" spans="1:46" ht="12.75" customHeight="1" x14ac:dyDescent="0.2">
      <c r="A122" s="54"/>
      <c r="B122" s="54"/>
      <c r="C122" s="54"/>
      <c r="D122" s="153"/>
      <c r="E122" s="109"/>
      <c r="F122" s="109"/>
      <c r="G122" s="227"/>
      <c r="H122" s="109"/>
      <c r="I122" s="109"/>
      <c r="J122" s="109"/>
      <c r="K122" s="218"/>
      <c r="L122" s="54"/>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c r="AL122" s="109"/>
      <c r="AM122" s="109"/>
      <c r="AN122" s="109"/>
      <c r="AO122" s="109"/>
      <c r="AP122" s="109"/>
      <c r="AQ122" s="109"/>
      <c r="AR122" s="109"/>
      <c r="AS122" s="109"/>
      <c r="AT122" s="109"/>
    </row>
    <row r="123" spans="1:46" ht="12.75" customHeight="1" x14ac:dyDescent="0.2">
      <c r="A123" s="54"/>
      <c r="B123" s="54"/>
      <c r="C123" s="54"/>
      <c r="D123" s="109"/>
      <c r="E123" s="109"/>
      <c r="F123" s="109"/>
      <c r="G123" s="227"/>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109"/>
      <c r="AT123" s="109"/>
    </row>
    <row r="124" spans="1:46" ht="12.75" customHeight="1" x14ac:dyDescent="0.2">
      <c r="A124" s="54"/>
      <c r="B124" s="54"/>
      <c r="C124" s="54"/>
      <c r="D124" s="109"/>
      <c r="E124" s="109"/>
      <c r="F124" s="109"/>
      <c r="G124" s="54"/>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9"/>
      <c r="AP124" s="109"/>
      <c r="AQ124" s="109"/>
      <c r="AR124" s="109"/>
      <c r="AS124" s="109"/>
      <c r="AT124" s="109"/>
    </row>
    <row r="125" spans="1:46" ht="12.75" customHeight="1" x14ac:dyDescent="0.2">
      <c r="A125" s="54"/>
      <c r="B125" s="54"/>
      <c r="C125" s="54"/>
      <c r="D125" s="109"/>
      <c r="E125" s="109"/>
      <c r="F125" s="109"/>
      <c r="G125" s="54"/>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c r="AL125" s="109"/>
      <c r="AM125" s="109"/>
      <c r="AN125" s="109"/>
      <c r="AO125" s="109"/>
      <c r="AP125" s="109"/>
      <c r="AQ125" s="109"/>
      <c r="AR125" s="109"/>
      <c r="AS125" s="109"/>
      <c r="AT125" s="109"/>
    </row>
    <row r="126" spans="1:46" ht="12.75" customHeight="1" x14ac:dyDescent="0.2">
      <c r="A126" s="54"/>
      <c r="B126" s="54"/>
      <c r="C126" s="54"/>
      <c r="D126" s="109"/>
      <c r="E126" s="109"/>
      <c r="F126" s="109"/>
      <c r="G126" s="54"/>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c r="AL126" s="109"/>
      <c r="AM126" s="109"/>
      <c r="AN126" s="109"/>
      <c r="AO126" s="109"/>
      <c r="AP126" s="109"/>
      <c r="AQ126" s="109"/>
      <c r="AR126" s="109"/>
      <c r="AS126" s="109"/>
      <c r="AT126" s="109"/>
    </row>
    <row r="127" spans="1:46" ht="12.75" customHeight="1" x14ac:dyDescent="0.2">
      <c r="A127" s="54"/>
      <c r="B127" s="54"/>
      <c r="C127" s="54"/>
      <c r="D127" s="109"/>
      <c r="E127" s="109"/>
      <c r="F127" s="109"/>
      <c r="G127" s="54"/>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c r="AL127" s="109"/>
      <c r="AM127" s="109"/>
      <c r="AN127" s="109"/>
      <c r="AO127" s="109"/>
      <c r="AP127" s="109"/>
      <c r="AQ127" s="109"/>
      <c r="AR127" s="109"/>
      <c r="AS127" s="109"/>
      <c r="AT127" s="109"/>
    </row>
    <row r="128" spans="1:46" ht="12.75" customHeight="1" x14ac:dyDescent="0.2">
      <c r="A128" s="109"/>
      <c r="B128" s="109"/>
      <c r="C128" s="54"/>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c r="AL128" s="109"/>
      <c r="AM128" s="109"/>
      <c r="AN128" s="109"/>
      <c r="AO128" s="109"/>
      <c r="AP128" s="109"/>
      <c r="AQ128" s="109"/>
      <c r="AR128" s="109"/>
      <c r="AS128" s="109"/>
      <c r="AT128" s="109"/>
    </row>
    <row r="129" spans="1:46" ht="12.75" customHeight="1" x14ac:dyDescent="0.2">
      <c r="A129" s="109"/>
      <c r="B129" s="109"/>
      <c r="C129" s="54"/>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c r="AL129" s="109"/>
      <c r="AM129" s="109"/>
      <c r="AN129" s="109"/>
      <c r="AO129" s="109"/>
      <c r="AP129" s="109"/>
      <c r="AQ129" s="109"/>
      <c r="AR129" s="109"/>
      <c r="AS129" s="109"/>
      <c r="AT129" s="109"/>
    </row>
    <row r="130" spans="1:46" ht="12.75" customHeight="1" x14ac:dyDescent="0.2">
      <c r="A130" s="109"/>
      <c r="B130" s="109"/>
      <c r="C130" s="54"/>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c r="AL130" s="109"/>
      <c r="AM130" s="109"/>
      <c r="AN130" s="109"/>
      <c r="AO130" s="109"/>
      <c r="AP130" s="109"/>
      <c r="AQ130" s="109"/>
      <c r="AR130" s="109"/>
      <c r="AS130" s="109"/>
      <c r="AT130" s="109"/>
    </row>
    <row r="131" spans="1:46" ht="12.75" customHeight="1" x14ac:dyDescent="0.2">
      <c r="A131" s="109"/>
      <c r="B131" s="109"/>
      <c r="C131" s="54"/>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c r="AL131" s="109"/>
      <c r="AM131" s="109"/>
      <c r="AN131" s="109"/>
      <c r="AO131" s="109"/>
      <c r="AP131" s="109"/>
      <c r="AQ131" s="109"/>
      <c r="AR131" s="109"/>
      <c r="AS131" s="109"/>
      <c r="AT131" s="109"/>
    </row>
    <row r="132" spans="1:46" ht="12.75" customHeight="1" x14ac:dyDescent="0.2">
      <c r="A132" s="109"/>
      <c r="B132" s="109"/>
      <c r="C132" s="54"/>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c r="AL132" s="109"/>
      <c r="AM132" s="109"/>
      <c r="AN132" s="109"/>
      <c r="AO132" s="109"/>
      <c r="AP132" s="109"/>
      <c r="AQ132" s="109"/>
      <c r="AR132" s="109"/>
      <c r="AS132" s="109"/>
      <c r="AT132" s="109"/>
    </row>
    <row r="133" spans="1:46" ht="12.75" customHeight="1" x14ac:dyDescent="0.2">
      <c r="A133" s="109"/>
      <c r="B133" s="109"/>
      <c r="C133" s="54"/>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c r="AL133" s="109"/>
      <c r="AM133" s="109"/>
      <c r="AN133" s="109"/>
      <c r="AO133" s="109"/>
      <c r="AP133" s="109"/>
      <c r="AQ133" s="109"/>
      <c r="AR133" s="109"/>
      <c r="AS133" s="109"/>
      <c r="AT133" s="109"/>
    </row>
    <row r="134" spans="1:46" ht="12.75" customHeight="1" x14ac:dyDescent="0.2">
      <c r="A134" s="109"/>
      <c r="B134" s="109"/>
      <c r="C134" s="54"/>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c r="AL134" s="109"/>
      <c r="AM134" s="109"/>
      <c r="AN134" s="109"/>
      <c r="AO134" s="109"/>
      <c r="AP134" s="109"/>
      <c r="AQ134" s="109"/>
      <c r="AR134" s="109"/>
      <c r="AS134" s="109"/>
      <c r="AT134" s="109"/>
    </row>
    <row r="135" spans="1:46" ht="12.75" customHeight="1" x14ac:dyDescent="0.2">
      <c r="A135" s="109"/>
      <c r="B135" s="109"/>
      <c r="C135" s="54"/>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c r="AL135" s="109"/>
      <c r="AM135" s="109"/>
      <c r="AN135" s="109"/>
      <c r="AO135" s="109"/>
      <c r="AP135" s="109"/>
      <c r="AQ135" s="109"/>
      <c r="AR135" s="109"/>
      <c r="AS135" s="109"/>
      <c r="AT135" s="109"/>
    </row>
    <row r="136" spans="1:46" ht="12.75" customHeight="1" x14ac:dyDescent="0.2">
      <c r="A136" s="109"/>
      <c r="B136" s="109"/>
      <c r="C136" s="54"/>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c r="AL136" s="109"/>
      <c r="AM136" s="109"/>
      <c r="AN136" s="109"/>
      <c r="AO136" s="109"/>
      <c r="AP136" s="109"/>
      <c r="AQ136" s="109"/>
      <c r="AR136" s="109"/>
      <c r="AS136" s="109"/>
      <c r="AT136" s="109"/>
    </row>
    <row r="137" spans="1:46" ht="12.75" customHeight="1" x14ac:dyDescent="0.2">
      <c r="A137" s="109"/>
      <c r="B137" s="109"/>
      <c r="C137" s="54"/>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row>
    <row r="138" spans="1:46" ht="12.75" customHeight="1" x14ac:dyDescent="0.2">
      <c r="A138" s="109"/>
      <c r="B138" s="109"/>
      <c r="C138" s="54"/>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c r="AL138" s="109"/>
      <c r="AM138" s="109"/>
      <c r="AN138" s="109"/>
      <c r="AO138" s="109"/>
      <c r="AP138" s="109"/>
      <c r="AQ138" s="109"/>
      <c r="AR138" s="109"/>
      <c r="AS138" s="109"/>
      <c r="AT138" s="109"/>
    </row>
    <row r="139" spans="1:46" ht="12.75" customHeight="1" x14ac:dyDescent="0.2">
      <c r="A139" s="109"/>
      <c r="B139" s="109"/>
      <c r="C139" s="54"/>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c r="AL139" s="109"/>
      <c r="AM139" s="109"/>
      <c r="AN139" s="109"/>
      <c r="AO139" s="109"/>
      <c r="AP139" s="109"/>
      <c r="AQ139" s="109"/>
      <c r="AR139" s="109"/>
      <c r="AS139" s="109"/>
      <c r="AT139" s="109"/>
    </row>
    <row r="140" spans="1:46" ht="12.75" customHeight="1" x14ac:dyDescent="0.2">
      <c r="A140" s="109"/>
      <c r="B140" s="109"/>
      <c r="C140" s="54"/>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c r="AL140" s="109"/>
      <c r="AM140" s="109"/>
      <c r="AN140" s="109"/>
      <c r="AO140" s="109"/>
      <c r="AP140" s="109"/>
      <c r="AQ140" s="109"/>
      <c r="AR140" s="109"/>
      <c r="AS140" s="109"/>
      <c r="AT140" s="109"/>
    </row>
    <row r="141" spans="1:46" ht="12.75" customHeight="1" x14ac:dyDescent="0.2">
      <c r="A141" s="109"/>
      <c r="B141" s="109"/>
      <c r="C141" s="54"/>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c r="AL141" s="109"/>
      <c r="AM141" s="109"/>
      <c r="AN141" s="109"/>
      <c r="AO141" s="109"/>
      <c r="AP141" s="109"/>
      <c r="AQ141" s="109"/>
      <c r="AR141" s="109"/>
      <c r="AS141" s="109"/>
      <c r="AT141" s="109"/>
    </row>
    <row r="142" spans="1:46" ht="12.75" customHeight="1" x14ac:dyDescent="0.2">
      <c r="A142" s="109"/>
      <c r="B142" s="109"/>
      <c r="C142" s="54"/>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c r="AL142" s="109"/>
      <c r="AM142" s="109"/>
      <c r="AN142" s="109"/>
      <c r="AO142" s="109"/>
      <c r="AP142" s="109"/>
      <c r="AQ142" s="109"/>
      <c r="AR142" s="109"/>
      <c r="AS142" s="109"/>
      <c r="AT142" s="109"/>
    </row>
    <row r="143" spans="1:46" ht="12.75" customHeight="1" x14ac:dyDescent="0.2">
      <c r="A143" s="109"/>
      <c r="B143" s="109"/>
      <c r="C143" s="54"/>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c r="AL143" s="109"/>
      <c r="AM143" s="109"/>
      <c r="AN143" s="109"/>
      <c r="AO143" s="109"/>
      <c r="AP143" s="109"/>
      <c r="AQ143" s="109"/>
      <c r="AR143" s="109"/>
      <c r="AS143" s="109"/>
      <c r="AT143" s="109"/>
    </row>
    <row r="144" spans="1:46" ht="12.75" customHeight="1" x14ac:dyDescent="0.2">
      <c r="A144" s="109"/>
      <c r="B144" s="109"/>
      <c r="C144" s="54"/>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c r="AL144" s="109"/>
      <c r="AM144" s="109"/>
      <c r="AN144" s="109"/>
      <c r="AO144" s="109"/>
      <c r="AP144" s="109"/>
      <c r="AQ144" s="109"/>
      <c r="AR144" s="109"/>
      <c r="AS144" s="109"/>
      <c r="AT144" s="109"/>
    </row>
    <row r="145" spans="1:46" ht="12.75" customHeight="1" x14ac:dyDescent="0.2">
      <c r="A145" s="109"/>
      <c r="B145" s="109"/>
      <c r="C145" s="54"/>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c r="AL145" s="109"/>
      <c r="AM145" s="109"/>
      <c r="AN145" s="109"/>
      <c r="AO145" s="109"/>
      <c r="AP145" s="109"/>
      <c r="AQ145" s="109"/>
      <c r="AR145" s="109"/>
      <c r="AS145" s="109"/>
      <c r="AT145" s="109"/>
    </row>
    <row r="146" spans="1:46" ht="12.75" customHeight="1" x14ac:dyDescent="0.2">
      <c r="A146" s="109"/>
      <c r="B146" s="109"/>
      <c r="C146" s="54"/>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c r="AL146" s="109"/>
      <c r="AM146" s="109"/>
      <c r="AN146" s="109"/>
      <c r="AO146" s="109"/>
      <c r="AP146" s="109"/>
      <c r="AQ146" s="109"/>
      <c r="AR146" s="109"/>
      <c r="AS146" s="109"/>
      <c r="AT146" s="109"/>
    </row>
    <row r="147" spans="1:46" ht="12.75" customHeight="1" x14ac:dyDescent="0.2">
      <c r="A147" s="109"/>
      <c r="B147" s="109"/>
      <c r="C147" s="54"/>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row>
    <row r="148" spans="1:46" ht="12.75" customHeight="1" x14ac:dyDescent="0.2">
      <c r="A148" s="109"/>
      <c r="B148" s="109"/>
      <c r="C148" s="54"/>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row>
    <row r="149" spans="1:46" ht="12.75" customHeight="1" x14ac:dyDescent="0.2">
      <c r="A149" s="109"/>
      <c r="B149" s="109"/>
      <c r="C149" s="54"/>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row>
    <row r="150" spans="1:46" ht="12.75" customHeight="1" x14ac:dyDescent="0.2">
      <c r="A150" s="109"/>
      <c r="B150" s="109"/>
      <c r="C150" s="54"/>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row>
    <row r="151" spans="1:46" ht="12.75" customHeight="1" x14ac:dyDescent="0.2">
      <c r="A151" s="109"/>
      <c r="B151" s="109"/>
      <c r="C151" s="54"/>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row>
    <row r="152" spans="1:46" ht="12.75" customHeight="1" x14ac:dyDescent="0.2">
      <c r="A152" s="109"/>
      <c r="B152" s="109"/>
      <c r="C152" s="54"/>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row>
    <row r="153" spans="1:46" ht="12.75" customHeight="1" x14ac:dyDescent="0.2">
      <c r="A153" s="109"/>
      <c r="B153" s="109"/>
      <c r="C153" s="54"/>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row>
    <row r="154" spans="1:46" ht="12.75" customHeight="1" x14ac:dyDescent="0.2">
      <c r="A154" s="109"/>
      <c r="B154" s="109"/>
      <c r="C154" s="54"/>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row>
    <row r="155" spans="1:46" ht="12.75" customHeight="1" x14ac:dyDescent="0.2">
      <c r="A155" s="109"/>
      <c r="B155" s="109"/>
      <c r="C155" s="54"/>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row>
    <row r="156" spans="1:46" ht="12.75" customHeight="1" x14ac:dyDescent="0.2">
      <c r="A156" s="109"/>
      <c r="B156" s="109"/>
      <c r="C156" s="54"/>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row>
    <row r="157" spans="1:46" ht="12.75" customHeight="1" x14ac:dyDescent="0.2">
      <c r="A157" s="109"/>
      <c r="B157" s="109"/>
      <c r="C157" s="54"/>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row>
    <row r="158" spans="1:46" ht="12.75" customHeight="1" x14ac:dyDescent="0.2">
      <c r="A158" s="109"/>
      <c r="B158" s="109"/>
      <c r="C158" s="54"/>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row>
    <row r="159" spans="1:46" ht="12.75" customHeight="1" x14ac:dyDescent="0.2">
      <c r="A159" s="109"/>
      <c r="B159" s="109"/>
      <c r="C159" s="54"/>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row>
    <row r="160" spans="1:46" ht="12.75" customHeight="1" x14ac:dyDescent="0.2">
      <c r="A160" s="109"/>
      <c r="B160" s="109"/>
      <c r="C160" s="54"/>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row>
    <row r="161" spans="1:46" ht="12.75" customHeight="1" x14ac:dyDescent="0.2">
      <c r="A161" s="109"/>
      <c r="B161" s="109"/>
      <c r="C161" s="54"/>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row>
    <row r="162" spans="1:46" ht="12.75" customHeight="1" x14ac:dyDescent="0.2">
      <c r="A162" s="109"/>
      <c r="B162" s="109"/>
      <c r="C162" s="54"/>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row>
    <row r="163" spans="1:46" ht="12.75" customHeight="1" x14ac:dyDescent="0.2">
      <c r="A163" s="109"/>
      <c r="B163" s="109"/>
      <c r="C163" s="54"/>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row>
    <row r="164" spans="1:46" ht="12.75" customHeight="1" x14ac:dyDescent="0.2">
      <c r="A164" s="109"/>
      <c r="B164" s="109"/>
      <c r="C164" s="54"/>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row>
    <row r="165" spans="1:46" ht="12.75" customHeight="1" x14ac:dyDescent="0.2">
      <c r="A165" s="109"/>
      <c r="B165" s="109"/>
      <c r="C165" s="54"/>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row>
    <row r="166" spans="1:46" ht="12.75" customHeight="1" x14ac:dyDescent="0.2">
      <c r="A166" s="109"/>
      <c r="B166" s="109"/>
      <c r="C166" s="54"/>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row>
    <row r="167" spans="1:46" ht="12.75" customHeight="1" x14ac:dyDescent="0.2">
      <c r="A167" s="109"/>
      <c r="B167" s="109"/>
      <c r="C167" s="54"/>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row>
    <row r="168" spans="1:46" ht="12.75" customHeight="1" x14ac:dyDescent="0.2">
      <c r="A168" s="109"/>
      <c r="B168" s="109"/>
      <c r="C168" s="54"/>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row>
    <row r="169" spans="1:46" ht="12.75" customHeight="1" x14ac:dyDescent="0.2">
      <c r="A169" s="109"/>
      <c r="B169" s="109"/>
      <c r="C169" s="54"/>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row>
    <row r="170" spans="1:46" ht="12.75" customHeight="1" x14ac:dyDescent="0.2">
      <c r="A170" s="109"/>
      <c r="B170" s="109"/>
      <c r="C170" s="54"/>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row>
    <row r="171" spans="1:46" ht="12.75" customHeight="1" x14ac:dyDescent="0.2">
      <c r="A171" s="109"/>
      <c r="B171" s="109"/>
      <c r="C171" s="54"/>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c r="AL171" s="109"/>
      <c r="AM171" s="109"/>
      <c r="AN171" s="109"/>
      <c r="AO171" s="109"/>
      <c r="AP171" s="109"/>
      <c r="AQ171" s="109"/>
      <c r="AR171" s="109"/>
      <c r="AS171" s="109"/>
      <c r="AT171" s="109"/>
    </row>
    <row r="172" spans="1:46" ht="12.75" customHeight="1" x14ac:dyDescent="0.2">
      <c r="A172" s="109"/>
      <c r="B172" s="109"/>
      <c r="C172" s="54"/>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c r="AL172" s="109"/>
      <c r="AM172" s="109"/>
      <c r="AN172" s="109"/>
      <c r="AO172" s="109"/>
      <c r="AP172" s="109"/>
      <c r="AQ172" s="109"/>
      <c r="AR172" s="109"/>
      <c r="AS172" s="109"/>
      <c r="AT172" s="109"/>
    </row>
    <row r="173" spans="1:46" ht="12.75" customHeight="1" x14ac:dyDescent="0.2">
      <c r="A173" s="109"/>
      <c r="B173" s="109"/>
      <c r="C173" s="54"/>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row>
    <row r="174" spans="1:46" ht="12.75" customHeight="1" x14ac:dyDescent="0.2">
      <c r="A174" s="109"/>
      <c r="B174" s="109"/>
      <c r="C174" s="54"/>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row>
    <row r="175" spans="1:46" ht="12.75" customHeight="1" x14ac:dyDescent="0.2">
      <c r="A175" s="109"/>
      <c r="B175" s="109"/>
      <c r="C175" s="54"/>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c r="AL175" s="109"/>
      <c r="AM175" s="109"/>
      <c r="AN175" s="109"/>
      <c r="AO175" s="109"/>
      <c r="AP175" s="109"/>
      <c r="AQ175" s="109"/>
      <c r="AR175" s="109"/>
      <c r="AS175" s="109"/>
      <c r="AT175" s="109"/>
    </row>
    <row r="176" spans="1:46" ht="12.75" customHeight="1" x14ac:dyDescent="0.2">
      <c r="A176" s="109"/>
      <c r="B176" s="109"/>
      <c r="C176" s="54"/>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row>
    <row r="177" spans="1:46" ht="12.75" customHeight="1" x14ac:dyDescent="0.2">
      <c r="A177" s="109"/>
      <c r="B177" s="109"/>
      <c r="C177" s="54"/>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row>
    <row r="178" spans="1:46" ht="12.75" customHeight="1" x14ac:dyDescent="0.2">
      <c r="A178" s="109"/>
      <c r="B178" s="109"/>
      <c r="C178" s="54"/>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c r="AL178" s="109"/>
      <c r="AM178" s="109"/>
      <c r="AN178" s="109"/>
      <c r="AO178" s="109"/>
      <c r="AP178" s="109"/>
      <c r="AQ178" s="109"/>
      <c r="AR178" s="109"/>
      <c r="AS178" s="109"/>
      <c r="AT178" s="109"/>
    </row>
    <row r="179" spans="1:46" ht="12.75" customHeight="1" x14ac:dyDescent="0.2">
      <c r="A179" s="109"/>
      <c r="B179" s="109"/>
      <c r="C179" s="54"/>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c r="AL179" s="109"/>
      <c r="AM179" s="109"/>
      <c r="AN179" s="109"/>
      <c r="AO179" s="109"/>
      <c r="AP179" s="109"/>
      <c r="AQ179" s="109"/>
      <c r="AR179" s="109"/>
      <c r="AS179" s="109"/>
      <c r="AT179" s="109"/>
    </row>
    <row r="180" spans="1:46" ht="12.75" customHeight="1" x14ac:dyDescent="0.2">
      <c r="A180" s="109"/>
      <c r="B180" s="109"/>
      <c r="C180" s="54"/>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row>
    <row r="181" spans="1:46" ht="12.75" customHeight="1" x14ac:dyDescent="0.2">
      <c r="A181" s="109"/>
      <c r="B181" s="109"/>
      <c r="C181" s="54"/>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c r="AL181" s="109"/>
      <c r="AM181" s="109"/>
      <c r="AN181" s="109"/>
      <c r="AO181" s="109"/>
      <c r="AP181" s="109"/>
      <c r="AQ181" s="109"/>
      <c r="AR181" s="109"/>
      <c r="AS181" s="109"/>
      <c r="AT181" s="109"/>
    </row>
    <row r="182" spans="1:46" ht="12.75" customHeight="1" x14ac:dyDescent="0.2">
      <c r="A182" s="109"/>
      <c r="B182" s="109"/>
      <c r="C182" s="54"/>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row>
    <row r="183" spans="1:46" ht="12.75" customHeight="1" x14ac:dyDescent="0.2">
      <c r="A183" s="109"/>
      <c r="B183" s="109"/>
      <c r="C183" s="54"/>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row>
    <row r="184" spans="1:46" ht="12.75" customHeight="1" x14ac:dyDescent="0.2">
      <c r="A184" s="109"/>
      <c r="B184" s="109"/>
      <c r="C184" s="54"/>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row>
    <row r="185" spans="1:46" ht="12.75" customHeight="1" x14ac:dyDescent="0.2">
      <c r="A185" s="109"/>
      <c r="B185" s="109"/>
      <c r="C185" s="54"/>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row>
    <row r="186" spans="1:46" ht="12.75" customHeight="1" x14ac:dyDescent="0.2">
      <c r="A186" s="109"/>
      <c r="B186" s="109"/>
      <c r="C186" s="54"/>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row>
    <row r="187" spans="1:46" ht="12.75" customHeight="1" x14ac:dyDescent="0.2">
      <c r="A187" s="109"/>
      <c r="B187" s="109"/>
      <c r="C187" s="54"/>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c r="AL187" s="109"/>
      <c r="AM187" s="109"/>
      <c r="AN187" s="109"/>
      <c r="AO187" s="109"/>
      <c r="AP187" s="109"/>
      <c r="AQ187" s="109"/>
      <c r="AR187" s="109"/>
      <c r="AS187" s="109"/>
      <c r="AT187" s="109"/>
    </row>
    <row r="188" spans="1:46" ht="12.75" customHeight="1" x14ac:dyDescent="0.2">
      <c r="A188" s="109"/>
      <c r="B188" s="109"/>
      <c r="C188" s="54"/>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row>
    <row r="189" spans="1:46" ht="12.75" customHeight="1" x14ac:dyDescent="0.2">
      <c r="A189" s="109"/>
      <c r="B189" s="109"/>
      <c r="C189" s="54"/>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c r="AL189" s="109"/>
      <c r="AM189" s="109"/>
      <c r="AN189" s="109"/>
      <c r="AO189" s="109"/>
      <c r="AP189" s="109"/>
      <c r="AQ189" s="109"/>
      <c r="AR189" s="109"/>
      <c r="AS189" s="109"/>
      <c r="AT189" s="109"/>
    </row>
    <row r="190" spans="1:46" ht="12.75" customHeight="1" x14ac:dyDescent="0.2">
      <c r="A190" s="109"/>
      <c r="B190" s="109"/>
      <c r="C190" s="54"/>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row>
    <row r="191" spans="1:46" ht="12.75" customHeight="1" x14ac:dyDescent="0.2">
      <c r="A191" s="109"/>
      <c r="B191" s="109"/>
      <c r="C191" s="54"/>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c r="AL191" s="109"/>
      <c r="AM191" s="109"/>
      <c r="AN191" s="109"/>
      <c r="AO191" s="109"/>
      <c r="AP191" s="109"/>
      <c r="AQ191" s="109"/>
      <c r="AR191" s="109"/>
      <c r="AS191" s="109"/>
      <c r="AT191" s="109"/>
    </row>
    <row r="192" spans="1:46" ht="12.75" customHeight="1" x14ac:dyDescent="0.2">
      <c r="A192" s="109"/>
      <c r="B192" s="109"/>
      <c r="C192" s="54"/>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c r="AL192" s="109"/>
      <c r="AM192" s="109"/>
      <c r="AN192" s="109"/>
      <c r="AO192" s="109"/>
      <c r="AP192" s="109"/>
      <c r="AQ192" s="109"/>
      <c r="AR192" s="109"/>
      <c r="AS192" s="109"/>
      <c r="AT192" s="109"/>
    </row>
    <row r="193" spans="1:46" ht="12.75" customHeight="1" x14ac:dyDescent="0.2">
      <c r="A193" s="109"/>
      <c r="B193" s="109"/>
      <c r="C193" s="54"/>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c r="AL193" s="109"/>
      <c r="AM193" s="109"/>
      <c r="AN193" s="109"/>
      <c r="AO193" s="109"/>
      <c r="AP193" s="109"/>
      <c r="AQ193" s="109"/>
      <c r="AR193" s="109"/>
      <c r="AS193" s="109"/>
      <c r="AT193" s="109"/>
    </row>
    <row r="194" spans="1:46" ht="12.75" customHeight="1" x14ac:dyDescent="0.2">
      <c r="A194" s="109"/>
      <c r="B194" s="109"/>
      <c r="C194" s="54"/>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c r="AL194" s="109"/>
      <c r="AM194" s="109"/>
      <c r="AN194" s="109"/>
      <c r="AO194" s="109"/>
      <c r="AP194" s="109"/>
      <c r="AQ194" s="109"/>
      <c r="AR194" s="109"/>
      <c r="AS194" s="109"/>
      <c r="AT194" s="109"/>
    </row>
    <row r="195" spans="1:46" ht="12.75" customHeight="1" x14ac:dyDescent="0.2">
      <c r="A195" s="109"/>
      <c r="B195" s="109"/>
      <c r="C195" s="54"/>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c r="AL195" s="109"/>
      <c r="AM195" s="109"/>
      <c r="AN195" s="109"/>
      <c r="AO195" s="109"/>
      <c r="AP195" s="109"/>
      <c r="AQ195" s="109"/>
      <c r="AR195" s="109"/>
      <c r="AS195" s="109"/>
      <c r="AT195" s="109"/>
    </row>
    <row r="196" spans="1:46" ht="12.75" customHeight="1" x14ac:dyDescent="0.2">
      <c r="A196" s="109"/>
      <c r="B196" s="109"/>
      <c r="C196" s="54"/>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c r="AL196" s="109"/>
      <c r="AM196" s="109"/>
      <c r="AN196" s="109"/>
      <c r="AO196" s="109"/>
      <c r="AP196" s="109"/>
      <c r="AQ196" s="109"/>
      <c r="AR196" s="109"/>
      <c r="AS196" s="109"/>
      <c r="AT196" s="109"/>
    </row>
    <row r="197" spans="1:46" ht="12.75" customHeight="1" x14ac:dyDescent="0.2">
      <c r="A197" s="109"/>
      <c r="B197" s="109"/>
      <c r="C197" s="54"/>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c r="AL197" s="109"/>
      <c r="AM197" s="109"/>
      <c r="AN197" s="109"/>
      <c r="AO197" s="109"/>
      <c r="AP197" s="109"/>
      <c r="AQ197" s="109"/>
      <c r="AR197" s="109"/>
      <c r="AS197" s="109"/>
      <c r="AT197" s="109"/>
    </row>
    <row r="198" spans="1:46" ht="12.75" customHeight="1" x14ac:dyDescent="0.2">
      <c r="A198" s="109"/>
      <c r="B198" s="109"/>
      <c r="C198" s="54"/>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c r="AL198" s="109"/>
      <c r="AM198" s="109"/>
      <c r="AN198" s="109"/>
      <c r="AO198" s="109"/>
      <c r="AP198" s="109"/>
      <c r="AQ198" s="109"/>
      <c r="AR198" s="109"/>
      <c r="AS198" s="109"/>
      <c r="AT198" s="109"/>
    </row>
    <row r="199" spans="1:46" ht="12.75" customHeight="1" x14ac:dyDescent="0.2">
      <c r="A199" s="109"/>
      <c r="B199" s="109"/>
      <c r="C199" s="54"/>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c r="AL199" s="109"/>
      <c r="AM199" s="109"/>
      <c r="AN199" s="109"/>
      <c r="AO199" s="109"/>
      <c r="AP199" s="109"/>
      <c r="AQ199" s="109"/>
      <c r="AR199" s="109"/>
      <c r="AS199" s="109"/>
      <c r="AT199" s="109"/>
    </row>
    <row r="200" spans="1:46" ht="12.75" customHeight="1" x14ac:dyDescent="0.2">
      <c r="A200" s="109"/>
      <c r="B200" s="109"/>
      <c r="C200" s="54"/>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c r="AL200" s="109"/>
      <c r="AM200" s="109"/>
      <c r="AN200" s="109"/>
      <c r="AO200" s="109"/>
      <c r="AP200" s="109"/>
      <c r="AQ200" s="109"/>
      <c r="AR200" s="109"/>
      <c r="AS200" s="109"/>
      <c r="AT200" s="109"/>
    </row>
    <row r="201" spans="1:46" ht="12.75" customHeight="1" x14ac:dyDescent="0.2">
      <c r="A201" s="109"/>
      <c r="B201" s="109"/>
      <c r="C201" s="54"/>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c r="AL201" s="109"/>
      <c r="AM201" s="109"/>
      <c r="AN201" s="109"/>
      <c r="AO201" s="109"/>
      <c r="AP201" s="109"/>
      <c r="AQ201" s="109"/>
      <c r="AR201" s="109"/>
      <c r="AS201" s="109"/>
      <c r="AT201" s="109"/>
    </row>
    <row r="202" spans="1:46" ht="12.75" customHeight="1" x14ac:dyDescent="0.2">
      <c r="A202" s="109"/>
      <c r="B202" s="109"/>
      <c r="C202" s="54"/>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c r="AL202" s="109"/>
      <c r="AM202" s="109"/>
      <c r="AN202" s="109"/>
      <c r="AO202" s="109"/>
      <c r="AP202" s="109"/>
      <c r="AQ202" s="109"/>
      <c r="AR202" s="109"/>
      <c r="AS202" s="109"/>
      <c r="AT202" s="109"/>
    </row>
    <row r="203" spans="1:46" ht="12.75" customHeight="1" x14ac:dyDescent="0.2">
      <c r="A203" s="109"/>
      <c r="B203" s="109"/>
      <c r="C203" s="54"/>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c r="AL203" s="109"/>
      <c r="AM203" s="109"/>
      <c r="AN203" s="109"/>
      <c r="AO203" s="109"/>
      <c r="AP203" s="109"/>
      <c r="AQ203" s="109"/>
      <c r="AR203" s="109"/>
      <c r="AS203" s="109"/>
      <c r="AT203" s="109"/>
    </row>
    <row r="204" spans="1:46" ht="12.75" customHeight="1" x14ac:dyDescent="0.2">
      <c r="A204" s="109"/>
      <c r="B204" s="109"/>
      <c r="C204" s="54"/>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c r="AL204" s="109"/>
      <c r="AM204" s="109"/>
      <c r="AN204" s="109"/>
      <c r="AO204" s="109"/>
      <c r="AP204" s="109"/>
      <c r="AQ204" s="109"/>
      <c r="AR204" s="109"/>
      <c r="AS204" s="109"/>
      <c r="AT204" s="109"/>
    </row>
    <row r="205" spans="1:46" ht="12.75" customHeight="1" x14ac:dyDescent="0.2">
      <c r="A205" s="109"/>
      <c r="B205" s="109"/>
      <c r="C205" s="54"/>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c r="AL205" s="109"/>
      <c r="AM205" s="109"/>
      <c r="AN205" s="109"/>
      <c r="AO205" s="109"/>
      <c r="AP205" s="109"/>
      <c r="AQ205" s="109"/>
      <c r="AR205" s="109"/>
      <c r="AS205" s="109"/>
      <c r="AT205" s="109"/>
    </row>
    <row r="206" spans="1:46" ht="12.75" customHeight="1" x14ac:dyDescent="0.2">
      <c r="A206" s="109"/>
      <c r="B206" s="109"/>
      <c r="C206" s="54"/>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c r="AL206" s="109"/>
      <c r="AM206" s="109"/>
      <c r="AN206" s="109"/>
      <c r="AO206" s="109"/>
      <c r="AP206" s="109"/>
      <c r="AQ206" s="109"/>
      <c r="AR206" s="109"/>
      <c r="AS206" s="109"/>
      <c r="AT206" s="109"/>
    </row>
    <row r="207" spans="1:46" ht="12.75" customHeight="1" x14ac:dyDescent="0.2">
      <c r="A207" s="109"/>
      <c r="B207" s="109"/>
      <c r="C207" s="54"/>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c r="AL207" s="109"/>
      <c r="AM207" s="109"/>
      <c r="AN207" s="109"/>
      <c r="AO207" s="109"/>
      <c r="AP207" s="109"/>
      <c r="AQ207" s="109"/>
      <c r="AR207" s="109"/>
      <c r="AS207" s="109"/>
      <c r="AT207" s="109"/>
    </row>
    <row r="208" spans="1:46" ht="12.75" customHeight="1" x14ac:dyDescent="0.2">
      <c r="A208" s="109"/>
      <c r="B208" s="109"/>
      <c r="C208" s="54"/>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c r="AL208" s="109"/>
      <c r="AM208" s="109"/>
      <c r="AN208" s="109"/>
      <c r="AO208" s="109"/>
      <c r="AP208" s="109"/>
      <c r="AQ208" s="109"/>
      <c r="AR208" s="109"/>
      <c r="AS208" s="109"/>
      <c r="AT208" s="109"/>
    </row>
    <row r="209" spans="1:46" ht="12.75" customHeight="1" x14ac:dyDescent="0.2">
      <c r="A209" s="109"/>
      <c r="B209" s="109"/>
      <c r="C209" s="54"/>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row>
    <row r="210" spans="1:46" ht="12.75" customHeight="1" x14ac:dyDescent="0.2">
      <c r="A210" s="109"/>
      <c r="B210" s="109"/>
      <c r="C210" s="54"/>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c r="AL210" s="109"/>
      <c r="AM210" s="109"/>
      <c r="AN210" s="109"/>
      <c r="AO210" s="109"/>
      <c r="AP210" s="109"/>
      <c r="AQ210" s="109"/>
      <c r="AR210" s="109"/>
      <c r="AS210" s="109"/>
      <c r="AT210" s="109"/>
    </row>
    <row r="211" spans="1:46" ht="12.75" customHeight="1" x14ac:dyDescent="0.2">
      <c r="A211" s="109"/>
      <c r="B211" s="109"/>
      <c r="C211" s="54"/>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c r="AL211" s="109"/>
      <c r="AM211" s="109"/>
      <c r="AN211" s="109"/>
      <c r="AO211" s="109"/>
      <c r="AP211" s="109"/>
      <c r="AQ211" s="109"/>
      <c r="AR211" s="109"/>
      <c r="AS211" s="109"/>
      <c r="AT211" s="109"/>
    </row>
    <row r="212" spans="1:46" ht="12.75" customHeight="1" x14ac:dyDescent="0.2">
      <c r="A212" s="109"/>
      <c r="B212" s="109"/>
      <c r="C212" s="54"/>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row>
    <row r="213" spans="1:46" ht="12.75" customHeight="1" x14ac:dyDescent="0.2">
      <c r="A213" s="109"/>
      <c r="B213" s="109"/>
      <c r="C213" s="54"/>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c r="AL213" s="109"/>
      <c r="AM213" s="109"/>
      <c r="AN213" s="109"/>
      <c r="AO213" s="109"/>
      <c r="AP213" s="109"/>
      <c r="AQ213" s="109"/>
      <c r="AR213" s="109"/>
      <c r="AS213" s="109"/>
      <c r="AT213" s="109"/>
    </row>
    <row r="214" spans="1:46" ht="12.75" customHeight="1" x14ac:dyDescent="0.2">
      <c r="A214" s="109"/>
      <c r="B214" s="109"/>
      <c r="C214" s="54"/>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c r="AL214" s="109"/>
      <c r="AM214" s="109"/>
      <c r="AN214" s="109"/>
      <c r="AO214" s="109"/>
      <c r="AP214" s="109"/>
      <c r="AQ214" s="109"/>
      <c r="AR214" s="109"/>
      <c r="AS214" s="109"/>
      <c r="AT214" s="109"/>
    </row>
    <row r="215" spans="1:46" ht="12.75" customHeight="1" x14ac:dyDescent="0.2">
      <c r="A215" s="109"/>
      <c r="B215" s="109"/>
      <c r="C215" s="54"/>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row>
    <row r="216" spans="1:46" ht="12.75" customHeight="1" x14ac:dyDescent="0.2">
      <c r="A216" s="109"/>
      <c r="B216" s="109"/>
      <c r="C216" s="54"/>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c r="AL216" s="109"/>
      <c r="AM216" s="109"/>
      <c r="AN216" s="109"/>
      <c r="AO216" s="109"/>
      <c r="AP216" s="109"/>
      <c r="AQ216" s="109"/>
      <c r="AR216" s="109"/>
      <c r="AS216" s="109"/>
      <c r="AT216" s="109"/>
    </row>
    <row r="217" spans="1:46" ht="12.75" customHeight="1" x14ac:dyDescent="0.2">
      <c r="A217" s="109"/>
      <c r="B217" s="109"/>
      <c r="C217" s="54"/>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c r="AL217" s="109"/>
      <c r="AM217" s="109"/>
      <c r="AN217" s="109"/>
      <c r="AO217" s="109"/>
      <c r="AP217" s="109"/>
      <c r="AQ217" s="109"/>
      <c r="AR217" s="109"/>
      <c r="AS217" s="109"/>
      <c r="AT217" s="109"/>
    </row>
    <row r="218" spans="1:46" ht="12.75" customHeight="1" x14ac:dyDescent="0.2">
      <c r="A218" s="109"/>
      <c r="B218" s="109"/>
      <c r="C218" s="54"/>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c r="AL218" s="109"/>
      <c r="AM218" s="109"/>
      <c r="AN218" s="109"/>
      <c r="AO218" s="109"/>
      <c r="AP218" s="109"/>
      <c r="AQ218" s="109"/>
      <c r="AR218" s="109"/>
      <c r="AS218" s="109"/>
      <c r="AT218" s="109"/>
    </row>
    <row r="219" spans="1:46" ht="12.75" customHeight="1" x14ac:dyDescent="0.2">
      <c r="A219" s="109"/>
      <c r="B219" s="109"/>
      <c r="C219" s="54"/>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c r="AL219" s="109"/>
      <c r="AM219" s="109"/>
      <c r="AN219" s="109"/>
      <c r="AO219" s="109"/>
      <c r="AP219" s="109"/>
      <c r="AQ219" s="109"/>
      <c r="AR219" s="109"/>
      <c r="AS219" s="109"/>
      <c r="AT219" s="109"/>
    </row>
    <row r="220" spans="1:46" ht="12.75" customHeight="1" x14ac:dyDescent="0.2">
      <c r="A220" s="109"/>
      <c r="B220" s="109"/>
      <c r="C220" s="54"/>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c r="AL220" s="109"/>
      <c r="AM220" s="109"/>
      <c r="AN220" s="109"/>
      <c r="AO220" s="109"/>
      <c r="AP220" s="109"/>
      <c r="AQ220" s="109"/>
      <c r="AR220" s="109"/>
      <c r="AS220" s="109"/>
      <c r="AT220" s="109"/>
    </row>
    <row r="221" spans="1:46" ht="12.75" customHeight="1" x14ac:dyDescent="0.2">
      <c r="A221" s="109"/>
      <c r="B221" s="109"/>
      <c r="C221" s="54"/>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row>
    <row r="222" spans="1:46" ht="12.75" customHeight="1" x14ac:dyDescent="0.2">
      <c r="A222" s="109"/>
      <c r="B222" s="109"/>
      <c r="C222" s="54"/>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row>
    <row r="223" spans="1:46" ht="12.75" customHeight="1" x14ac:dyDescent="0.2">
      <c r="A223" s="109"/>
      <c r="B223" s="109"/>
      <c r="C223" s="54"/>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row>
    <row r="224" spans="1:46" ht="12.75" customHeight="1" x14ac:dyDescent="0.2">
      <c r="A224" s="109"/>
      <c r="B224" s="109"/>
      <c r="C224" s="54"/>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row>
    <row r="225" spans="1:46" ht="12.75" customHeight="1" x14ac:dyDescent="0.2">
      <c r="A225" s="109"/>
      <c r="B225" s="109"/>
      <c r="C225" s="54"/>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row>
    <row r="226" spans="1:46" ht="12.75" customHeight="1" x14ac:dyDescent="0.2">
      <c r="A226" s="109"/>
      <c r="B226" s="109"/>
      <c r="C226" s="54"/>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row>
    <row r="227" spans="1:46" ht="12.75" customHeight="1" x14ac:dyDescent="0.2">
      <c r="A227" s="109"/>
      <c r="B227" s="109"/>
      <c r="C227" s="54"/>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c r="AL227" s="109"/>
      <c r="AM227" s="109"/>
      <c r="AN227" s="109"/>
      <c r="AO227" s="109"/>
      <c r="AP227" s="109"/>
      <c r="AQ227" s="109"/>
      <c r="AR227" s="109"/>
      <c r="AS227" s="109"/>
      <c r="AT227" s="109"/>
    </row>
    <row r="228" spans="1:46" ht="12.75" customHeight="1" x14ac:dyDescent="0.2">
      <c r="A228" s="109"/>
      <c r="B228" s="109"/>
      <c r="C228" s="54"/>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c r="AL228" s="109"/>
      <c r="AM228" s="109"/>
      <c r="AN228" s="109"/>
      <c r="AO228" s="109"/>
      <c r="AP228" s="109"/>
      <c r="AQ228" s="109"/>
      <c r="AR228" s="109"/>
      <c r="AS228" s="109"/>
      <c r="AT228" s="109"/>
    </row>
    <row r="229" spans="1:46" ht="12.75" customHeight="1" x14ac:dyDescent="0.2">
      <c r="A229" s="109"/>
      <c r="B229" s="109"/>
      <c r="C229" s="54"/>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c r="AL229" s="109"/>
      <c r="AM229" s="109"/>
      <c r="AN229" s="109"/>
      <c r="AO229" s="109"/>
      <c r="AP229" s="109"/>
      <c r="AQ229" s="109"/>
      <c r="AR229" s="109"/>
      <c r="AS229" s="109"/>
      <c r="AT229" s="109"/>
    </row>
    <row r="230" spans="1:46" ht="12.75" customHeight="1" x14ac:dyDescent="0.2">
      <c r="A230" s="109"/>
      <c r="B230" s="109"/>
      <c r="C230" s="54"/>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row>
    <row r="231" spans="1:46" ht="12.75" customHeight="1" x14ac:dyDescent="0.2">
      <c r="A231" s="109"/>
      <c r="B231" s="109"/>
      <c r="C231" s="54"/>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c r="AL231" s="109"/>
      <c r="AM231" s="109"/>
      <c r="AN231" s="109"/>
      <c r="AO231" s="109"/>
      <c r="AP231" s="109"/>
      <c r="AQ231" s="109"/>
      <c r="AR231" s="109"/>
      <c r="AS231" s="109"/>
      <c r="AT231" s="109"/>
    </row>
    <row r="232" spans="1:46" ht="12.75" customHeight="1" x14ac:dyDescent="0.2">
      <c r="A232" s="109"/>
      <c r="B232" s="109"/>
      <c r="C232" s="54"/>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c r="AL232" s="109"/>
      <c r="AM232" s="109"/>
      <c r="AN232" s="109"/>
      <c r="AO232" s="109"/>
      <c r="AP232" s="109"/>
      <c r="AQ232" s="109"/>
      <c r="AR232" s="109"/>
      <c r="AS232" s="109"/>
      <c r="AT232" s="109"/>
    </row>
    <row r="233" spans="1:46" ht="12.75" customHeight="1" x14ac:dyDescent="0.2">
      <c r="A233" s="109"/>
      <c r="B233" s="109"/>
      <c r="C233" s="54"/>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c r="AL233" s="109"/>
      <c r="AM233" s="109"/>
      <c r="AN233" s="109"/>
      <c r="AO233" s="109"/>
      <c r="AP233" s="109"/>
      <c r="AQ233" s="109"/>
      <c r="AR233" s="109"/>
      <c r="AS233" s="109"/>
      <c r="AT233" s="109"/>
    </row>
    <row r="234" spans="1:46" ht="12.75" customHeight="1" x14ac:dyDescent="0.2">
      <c r="A234" s="109"/>
      <c r="B234" s="109"/>
      <c r="C234" s="54"/>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c r="AL234" s="109"/>
      <c r="AM234" s="109"/>
      <c r="AN234" s="109"/>
      <c r="AO234" s="109"/>
      <c r="AP234" s="109"/>
      <c r="AQ234" s="109"/>
      <c r="AR234" s="109"/>
      <c r="AS234" s="109"/>
      <c r="AT234" s="109"/>
    </row>
    <row r="235" spans="1:46" ht="12.75" customHeight="1" x14ac:dyDescent="0.2">
      <c r="A235" s="109"/>
      <c r="B235" s="109"/>
      <c r="C235" s="54"/>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c r="AL235" s="109"/>
      <c r="AM235" s="109"/>
      <c r="AN235" s="109"/>
      <c r="AO235" s="109"/>
      <c r="AP235" s="109"/>
      <c r="AQ235" s="109"/>
      <c r="AR235" s="109"/>
      <c r="AS235" s="109"/>
      <c r="AT235" s="109"/>
    </row>
    <row r="236" spans="1:46" ht="12.75" customHeight="1" x14ac:dyDescent="0.2">
      <c r="A236" s="109"/>
      <c r="B236" s="109"/>
      <c r="C236" s="54"/>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c r="AL236" s="109"/>
      <c r="AM236" s="109"/>
      <c r="AN236" s="109"/>
      <c r="AO236" s="109"/>
      <c r="AP236" s="109"/>
      <c r="AQ236" s="109"/>
      <c r="AR236" s="109"/>
      <c r="AS236" s="109"/>
      <c r="AT236" s="109"/>
    </row>
    <row r="237" spans="1:46" ht="12.75" customHeight="1" x14ac:dyDescent="0.2">
      <c r="A237" s="109"/>
      <c r="B237" s="109"/>
      <c r="C237" s="54"/>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c r="AL237" s="109"/>
      <c r="AM237" s="109"/>
      <c r="AN237" s="109"/>
      <c r="AO237" s="109"/>
      <c r="AP237" s="109"/>
      <c r="AQ237" s="109"/>
      <c r="AR237" s="109"/>
      <c r="AS237" s="109"/>
      <c r="AT237" s="109"/>
    </row>
    <row r="238" spans="1:46" ht="12.75" customHeight="1" x14ac:dyDescent="0.2">
      <c r="A238" s="109"/>
      <c r="B238" s="109"/>
      <c r="C238" s="54"/>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c r="AL238" s="109"/>
      <c r="AM238" s="109"/>
      <c r="AN238" s="109"/>
      <c r="AO238" s="109"/>
      <c r="AP238" s="109"/>
      <c r="AQ238" s="109"/>
      <c r="AR238" s="109"/>
      <c r="AS238" s="109"/>
      <c r="AT238" s="109"/>
    </row>
    <row r="239" spans="1:46" ht="12.75" customHeight="1" x14ac:dyDescent="0.2">
      <c r="A239" s="109"/>
      <c r="B239" s="109"/>
      <c r="C239" s="54"/>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c r="AL239" s="109"/>
      <c r="AM239" s="109"/>
      <c r="AN239" s="109"/>
      <c r="AO239" s="109"/>
      <c r="AP239" s="109"/>
      <c r="AQ239" s="109"/>
      <c r="AR239" s="109"/>
      <c r="AS239" s="109"/>
      <c r="AT239" s="109"/>
    </row>
    <row r="240" spans="1:46" ht="12.75" customHeight="1" x14ac:dyDescent="0.2">
      <c r="A240" s="109"/>
      <c r="B240" s="109"/>
      <c r="C240" s="54"/>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c r="AL240" s="109"/>
      <c r="AM240" s="109"/>
      <c r="AN240" s="109"/>
      <c r="AO240" s="109"/>
      <c r="AP240" s="109"/>
      <c r="AQ240" s="109"/>
      <c r="AR240" s="109"/>
      <c r="AS240" s="109"/>
      <c r="AT240" s="109"/>
    </row>
    <row r="241" spans="1:46" ht="12.75" customHeight="1" x14ac:dyDescent="0.2">
      <c r="A241" s="109"/>
      <c r="B241" s="109"/>
      <c r="C241" s="54"/>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c r="AL241" s="109"/>
      <c r="AM241" s="109"/>
      <c r="AN241" s="109"/>
      <c r="AO241" s="109"/>
      <c r="AP241" s="109"/>
      <c r="AQ241" s="109"/>
      <c r="AR241" s="109"/>
      <c r="AS241" s="109"/>
      <c r="AT241" s="109"/>
    </row>
    <row r="242" spans="1:46" ht="12.75" customHeight="1" x14ac:dyDescent="0.2">
      <c r="A242" s="109"/>
      <c r="B242" s="109"/>
      <c r="C242" s="54"/>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c r="AL242" s="109"/>
      <c r="AM242" s="109"/>
      <c r="AN242" s="109"/>
      <c r="AO242" s="109"/>
      <c r="AP242" s="109"/>
      <c r="AQ242" s="109"/>
      <c r="AR242" s="109"/>
      <c r="AS242" s="109"/>
      <c r="AT242" s="109"/>
    </row>
    <row r="243" spans="1:46" ht="12.75" customHeight="1" x14ac:dyDescent="0.2">
      <c r="A243" s="109"/>
      <c r="B243" s="109"/>
      <c r="C243" s="54"/>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c r="AL243" s="109"/>
      <c r="AM243" s="109"/>
      <c r="AN243" s="109"/>
      <c r="AO243" s="109"/>
      <c r="AP243" s="109"/>
      <c r="AQ243" s="109"/>
      <c r="AR243" s="109"/>
      <c r="AS243" s="109"/>
      <c r="AT243" s="109"/>
    </row>
    <row r="244" spans="1:46" ht="12.75" customHeight="1" x14ac:dyDescent="0.2">
      <c r="A244" s="109"/>
      <c r="B244" s="109"/>
      <c r="C244" s="54"/>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c r="AL244" s="109"/>
      <c r="AM244" s="109"/>
      <c r="AN244" s="109"/>
      <c r="AO244" s="109"/>
      <c r="AP244" s="109"/>
      <c r="AQ244" s="109"/>
      <c r="AR244" s="109"/>
      <c r="AS244" s="109"/>
      <c r="AT244" s="109"/>
    </row>
    <row r="245" spans="1:46" ht="12.75" customHeight="1" x14ac:dyDescent="0.2">
      <c r="A245" s="109"/>
      <c r="B245" s="109"/>
      <c r="C245" s="54"/>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c r="AL245" s="109"/>
      <c r="AM245" s="109"/>
      <c r="AN245" s="109"/>
      <c r="AO245" s="109"/>
      <c r="AP245" s="109"/>
      <c r="AQ245" s="109"/>
      <c r="AR245" s="109"/>
      <c r="AS245" s="109"/>
      <c r="AT245" s="109"/>
    </row>
    <row r="246" spans="1:46" ht="12.75" customHeight="1" x14ac:dyDescent="0.2">
      <c r="A246" s="109"/>
      <c r="B246" s="109"/>
      <c r="C246" s="54"/>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c r="AL246" s="109"/>
      <c r="AM246" s="109"/>
      <c r="AN246" s="109"/>
      <c r="AO246" s="109"/>
      <c r="AP246" s="109"/>
      <c r="AQ246" s="109"/>
      <c r="AR246" s="109"/>
      <c r="AS246" s="109"/>
      <c r="AT246" s="109"/>
    </row>
    <row r="247" spans="1:46" ht="12.75" customHeight="1" x14ac:dyDescent="0.2">
      <c r="A247" s="109"/>
      <c r="B247" s="109"/>
      <c r="C247" s="54"/>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c r="AL247" s="109"/>
      <c r="AM247" s="109"/>
      <c r="AN247" s="109"/>
      <c r="AO247" s="109"/>
      <c r="AP247" s="109"/>
      <c r="AQ247" s="109"/>
      <c r="AR247" s="109"/>
      <c r="AS247" s="109"/>
      <c r="AT247" s="109"/>
    </row>
    <row r="248" spans="1:46" ht="12.75" customHeight="1" x14ac:dyDescent="0.2">
      <c r="A248" s="109"/>
      <c r="B248" s="109"/>
      <c r="C248" s="54"/>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c r="AL248" s="109"/>
      <c r="AM248" s="109"/>
      <c r="AN248" s="109"/>
      <c r="AO248" s="109"/>
      <c r="AP248" s="109"/>
      <c r="AQ248" s="109"/>
      <c r="AR248" s="109"/>
      <c r="AS248" s="109"/>
      <c r="AT248" s="109"/>
    </row>
    <row r="249" spans="1:46" ht="12.75" customHeight="1" x14ac:dyDescent="0.2">
      <c r="A249" s="109"/>
      <c r="B249" s="109"/>
      <c r="C249" s="54"/>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c r="AL249" s="109"/>
      <c r="AM249" s="109"/>
      <c r="AN249" s="109"/>
      <c r="AO249" s="109"/>
      <c r="AP249" s="109"/>
      <c r="AQ249" s="109"/>
      <c r="AR249" s="109"/>
      <c r="AS249" s="109"/>
      <c r="AT249" s="109"/>
    </row>
    <row r="250" spans="1:46" ht="12.75" customHeight="1" x14ac:dyDescent="0.2">
      <c r="A250" s="109"/>
      <c r="B250" s="109"/>
      <c r="C250" s="54"/>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c r="AL250" s="109"/>
      <c r="AM250" s="109"/>
      <c r="AN250" s="109"/>
      <c r="AO250" s="109"/>
      <c r="AP250" s="109"/>
      <c r="AQ250" s="109"/>
      <c r="AR250" s="109"/>
      <c r="AS250" s="109"/>
      <c r="AT250" s="109"/>
    </row>
    <row r="251" spans="1:46" ht="12.75" customHeight="1" x14ac:dyDescent="0.2">
      <c r="A251" s="109"/>
      <c r="B251" s="109"/>
      <c r="C251" s="54"/>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c r="AL251" s="109"/>
      <c r="AM251" s="109"/>
      <c r="AN251" s="109"/>
      <c r="AO251" s="109"/>
      <c r="AP251" s="109"/>
      <c r="AQ251" s="109"/>
      <c r="AR251" s="109"/>
      <c r="AS251" s="109"/>
      <c r="AT251" s="109"/>
    </row>
    <row r="252" spans="1:46" ht="12.75" customHeight="1" x14ac:dyDescent="0.2">
      <c r="A252" s="109"/>
      <c r="B252" s="109"/>
      <c r="C252" s="54"/>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c r="AL252" s="109"/>
      <c r="AM252" s="109"/>
      <c r="AN252" s="109"/>
      <c r="AO252" s="109"/>
      <c r="AP252" s="109"/>
      <c r="AQ252" s="109"/>
      <c r="AR252" s="109"/>
      <c r="AS252" s="109"/>
      <c r="AT252" s="109"/>
    </row>
    <row r="253" spans="1:46" ht="12.75" customHeight="1" x14ac:dyDescent="0.2">
      <c r="A253" s="109"/>
      <c r="B253" s="109"/>
      <c r="C253" s="54"/>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c r="AL253" s="109"/>
      <c r="AM253" s="109"/>
      <c r="AN253" s="109"/>
      <c r="AO253" s="109"/>
      <c r="AP253" s="109"/>
      <c r="AQ253" s="109"/>
      <c r="AR253" s="109"/>
      <c r="AS253" s="109"/>
      <c r="AT253" s="109"/>
    </row>
    <row r="254" spans="1:46" ht="12.75" customHeight="1" x14ac:dyDescent="0.2">
      <c r="A254" s="109"/>
      <c r="B254" s="109"/>
      <c r="C254" s="54"/>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c r="AL254" s="109"/>
      <c r="AM254" s="109"/>
      <c r="AN254" s="109"/>
      <c r="AO254" s="109"/>
      <c r="AP254" s="109"/>
      <c r="AQ254" s="109"/>
      <c r="AR254" s="109"/>
      <c r="AS254" s="109"/>
      <c r="AT254" s="109"/>
    </row>
    <row r="255" spans="1:46" ht="12.75" customHeight="1" x14ac:dyDescent="0.2">
      <c r="A255" s="109"/>
      <c r="B255" s="109"/>
      <c r="C255" s="54"/>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c r="AL255" s="109"/>
      <c r="AM255" s="109"/>
      <c r="AN255" s="109"/>
      <c r="AO255" s="109"/>
      <c r="AP255" s="109"/>
      <c r="AQ255" s="109"/>
      <c r="AR255" s="109"/>
      <c r="AS255" s="109"/>
      <c r="AT255" s="109"/>
    </row>
    <row r="256" spans="1:46" ht="12.75" customHeight="1" x14ac:dyDescent="0.2">
      <c r="A256" s="109"/>
      <c r="B256" s="109"/>
      <c r="C256" s="54"/>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c r="AL256" s="109"/>
      <c r="AM256" s="109"/>
      <c r="AN256" s="109"/>
      <c r="AO256" s="109"/>
      <c r="AP256" s="109"/>
      <c r="AQ256" s="109"/>
      <c r="AR256" s="109"/>
      <c r="AS256" s="109"/>
      <c r="AT256" s="109"/>
    </row>
    <row r="257" spans="1:46" ht="12.75" customHeight="1" x14ac:dyDescent="0.2">
      <c r="A257" s="109"/>
      <c r="B257" s="109"/>
      <c r="C257" s="54"/>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c r="AL257" s="109"/>
      <c r="AM257" s="109"/>
      <c r="AN257" s="109"/>
      <c r="AO257" s="109"/>
      <c r="AP257" s="109"/>
      <c r="AQ257" s="109"/>
      <c r="AR257" s="109"/>
      <c r="AS257" s="109"/>
      <c r="AT257" s="109"/>
    </row>
    <row r="258" spans="1:46" ht="12.75" customHeight="1" x14ac:dyDescent="0.2">
      <c r="A258" s="109"/>
      <c r="B258" s="109"/>
      <c r="C258" s="54"/>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c r="AL258" s="109"/>
      <c r="AM258" s="109"/>
      <c r="AN258" s="109"/>
      <c r="AO258" s="109"/>
      <c r="AP258" s="109"/>
      <c r="AQ258" s="109"/>
      <c r="AR258" s="109"/>
      <c r="AS258" s="109"/>
      <c r="AT258" s="109"/>
    </row>
    <row r="259" spans="1:46" ht="15.75" customHeight="1" x14ac:dyDescent="0.2">
      <c r="B259" s="1"/>
    </row>
    <row r="260" spans="1:46" ht="15.75" customHeight="1" x14ac:dyDescent="0.2">
      <c r="B260" s="1"/>
    </row>
    <row r="261" spans="1:46" ht="15.75" customHeight="1" x14ac:dyDescent="0.2">
      <c r="B261" s="1"/>
    </row>
    <row r="262" spans="1:46" ht="15.75" customHeight="1" x14ac:dyDescent="0.2">
      <c r="B262" s="1"/>
    </row>
    <row r="263" spans="1:46" ht="15.75" customHeight="1" x14ac:dyDescent="0.2">
      <c r="B263" s="1"/>
    </row>
    <row r="264" spans="1:46" ht="15.75" customHeight="1" x14ac:dyDescent="0.2">
      <c r="B264" s="1"/>
    </row>
    <row r="265" spans="1:46" ht="15.75" customHeight="1" x14ac:dyDescent="0.2">
      <c r="B265" s="1"/>
    </row>
    <row r="266" spans="1:46" ht="15.75" customHeight="1" x14ac:dyDescent="0.2">
      <c r="B266" s="1"/>
    </row>
    <row r="267" spans="1:46" ht="15.75" customHeight="1" x14ac:dyDescent="0.2">
      <c r="B267" s="1"/>
    </row>
    <row r="268" spans="1:46" ht="15.75" customHeight="1" x14ac:dyDescent="0.2">
      <c r="B268" s="1"/>
    </row>
    <row r="269" spans="1:46" ht="15.75" customHeight="1" x14ac:dyDescent="0.2">
      <c r="B269" s="1"/>
    </row>
    <row r="270" spans="1:46" ht="15.75" customHeight="1" x14ac:dyDescent="0.2">
      <c r="B270" s="1"/>
    </row>
    <row r="271" spans="1:46" ht="15.75" customHeight="1" x14ac:dyDescent="0.2">
      <c r="B271" s="1"/>
    </row>
    <row r="272" spans="1:46" ht="15.75" customHeight="1" x14ac:dyDescent="0.2">
      <c r="B272" s="1"/>
    </row>
    <row r="273" spans="2:2" ht="15.75" customHeight="1" x14ac:dyDescent="0.2">
      <c r="B273" s="1"/>
    </row>
    <row r="274" spans="2:2" ht="15.75" customHeight="1" x14ac:dyDescent="0.2">
      <c r="B274" s="1"/>
    </row>
    <row r="275" spans="2:2" ht="15.75" customHeight="1" x14ac:dyDescent="0.2">
      <c r="B275" s="1"/>
    </row>
    <row r="276" spans="2:2" ht="15.75" customHeight="1" x14ac:dyDescent="0.2">
      <c r="B276" s="1"/>
    </row>
    <row r="277" spans="2:2" ht="15.75" customHeight="1" x14ac:dyDescent="0.2">
      <c r="B277" s="1"/>
    </row>
    <row r="278" spans="2:2" ht="15.75" customHeight="1" x14ac:dyDescent="0.2">
      <c r="B278" s="1"/>
    </row>
    <row r="279" spans="2:2" ht="15.75" customHeight="1" x14ac:dyDescent="0.2">
      <c r="B279" s="1"/>
    </row>
    <row r="280" spans="2:2" ht="15.75" customHeight="1" x14ac:dyDescent="0.2">
      <c r="B280" s="1"/>
    </row>
    <row r="281" spans="2:2" ht="15.75" customHeight="1" x14ac:dyDescent="0.2">
      <c r="B281" s="1"/>
    </row>
    <row r="282" spans="2:2" ht="15.75" customHeight="1" x14ac:dyDescent="0.2">
      <c r="B282" s="1"/>
    </row>
    <row r="283" spans="2:2" ht="15.75" customHeight="1" x14ac:dyDescent="0.2">
      <c r="B283" s="1"/>
    </row>
    <row r="284" spans="2:2" ht="15.75" customHeight="1" x14ac:dyDescent="0.2">
      <c r="B284" s="1"/>
    </row>
    <row r="285" spans="2:2" ht="15.75" customHeight="1" x14ac:dyDescent="0.2">
      <c r="B285" s="1"/>
    </row>
    <row r="286" spans="2:2" ht="15.75" customHeight="1" x14ac:dyDescent="0.2">
      <c r="B286" s="1"/>
    </row>
    <row r="287" spans="2:2" ht="15.75" customHeight="1" x14ac:dyDescent="0.2">
      <c r="B287" s="1"/>
    </row>
    <row r="288" spans="2:2" ht="15.75" customHeight="1" x14ac:dyDescent="0.2">
      <c r="B288" s="1"/>
    </row>
    <row r="289" spans="2:2" ht="15.75" customHeight="1" x14ac:dyDescent="0.2">
      <c r="B289" s="1"/>
    </row>
    <row r="290" spans="2:2" ht="15.75" customHeight="1" x14ac:dyDescent="0.2">
      <c r="B290" s="1"/>
    </row>
    <row r="291" spans="2:2" ht="15.75" customHeight="1" x14ac:dyDescent="0.2">
      <c r="B291" s="1"/>
    </row>
    <row r="292" spans="2:2" ht="15.75" customHeight="1" x14ac:dyDescent="0.2">
      <c r="B292" s="1"/>
    </row>
    <row r="293" spans="2:2" ht="15.75" customHeight="1" x14ac:dyDescent="0.2">
      <c r="B293" s="1"/>
    </row>
    <row r="294" spans="2:2" ht="15.75" customHeight="1" x14ac:dyDescent="0.2">
      <c r="B294" s="1"/>
    </row>
    <row r="295" spans="2:2" ht="15.75" customHeight="1" x14ac:dyDescent="0.2">
      <c r="B295" s="1"/>
    </row>
    <row r="296" spans="2:2" ht="15.75" customHeight="1" x14ac:dyDescent="0.2">
      <c r="B296" s="1"/>
    </row>
    <row r="297" spans="2:2" ht="15.75" customHeight="1" x14ac:dyDescent="0.2">
      <c r="B297" s="1"/>
    </row>
    <row r="298" spans="2:2" ht="15.75" customHeight="1" x14ac:dyDescent="0.2">
      <c r="B298" s="1"/>
    </row>
    <row r="299" spans="2:2" ht="15.75" customHeight="1" x14ac:dyDescent="0.2">
      <c r="B299" s="1"/>
    </row>
    <row r="300" spans="2:2" ht="15.75" customHeight="1" x14ac:dyDescent="0.2">
      <c r="B300" s="1"/>
    </row>
    <row r="301" spans="2:2" ht="15.75" customHeight="1" x14ac:dyDescent="0.2">
      <c r="B301" s="1"/>
    </row>
    <row r="302" spans="2:2" ht="15.75" customHeight="1" x14ac:dyDescent="0.2">
      <c r="B302" s="1"/>
    </row>
    <row r="303" spans="2:2" ht="15.75" customHeight="1" x14ac:dyDescent="0.2">
      <c r="B303" s="1"/>
    </row>
    <row r="304" spans="2:2" ht="15.75" customHeight="1" x14ac:dyDescent="0.2">
      <c r="B304" s="1"/>
    </row>
    <row r="305" spans="2:2" ht="15.75" customHeight="1" x14ac:dyDescent="0.2">
      <c r="B305" s="1"/>
    </row>
    <row r="306" spans="2:2" ht="15.75" customHeight="1" x14ac:dyDescent="0.2">
      <c r="B306" s="1"/>
    </row>
    <row r="307" spans="2:2" ht="15.75" customHeight="1" x14ac:dyDescent="0.2">
      <c r="B307" s="1"/>
    </row>
    <row r="308" spans="2:2" ht="15.75" customHeight="1" x14ac:dyDescent="0.2">
      <c r="B308" s="1"/>
    </row>
    <row r="309" spans="2:2" ht="15.75" customHeight="1" x14ac:dyDescent="0.2">
      <c r="B309" s="1"/>
    </row>
    <row r="310" spans="2:2" ht="15.75" customHeight="1" x14ac:dyDescent="0.2">
      <c r="B310" s="1"/>
    </row>
    <row r="311" spans="2:2" ht="15.75" customHeight="1" x14ac:dyDescent="0.2">
      <c r="B311" s="1"/>
    </row>
    <row r="312" spans="2:2" ht="15.75" customHeight="1" x14ac:dyDescent="0.2">
      <c r="B312" s="1"/>
    </row>
    <row r="313" spans="2:2" ht="15.75" customHeight="1" x14ac:dyDescent="0.2">
      <c r="B313" s="1"/>
    </row>
    <row r="314" spans="2:2" ht="15.75" customHeight="1" x14ac:dyDescent="0.2">
      <c r="B314" s="1"/>
    </row>
    <row r="315" spans="2:2" ht="15.75" customHeight="1" x14ac:dyDescent="0.2">
      <c r="B315" s="1"/>
    </row>
    <row r="316" spans="2:2" ht="15.75" customHeight="1" x14ac:dyDescent="0.2">
      <c r="B316" s="1"/>
    </row>
    <row r="317" spans="2:2" ht="15.75" customHeight="1" x14ac:dyDescent="0.2">
      <c r="B317" s="1"/>
    </row>
    <row r="318" spans="2:2" ht="15.75" customHeight="1" x14ac:dyDescent="0.2">
      <c r="B318" s="1"/>
    </row>
    <row r="319" spans="2:2" ht="15.75" customHeight="1" x14ac:dyDescent="0.2">
      <c r="B319" s="1"/>
    </row>
    <row r="320" spans="2:2" ht="15.75" customHeight="1" x14ac:dyDescent="0.2">
      <c r="B320" s="1"/>
    </row>
    <row r="321" spans="2:2" ht="15.75" customHeight="1" x14ac:dyDescent="0.2">
      <c r="B321" s="1"/>
    </row>
    <row r="322" spans="2:2" ht="15.75" customHeight="1" x14ac:dyDescent="0.2">
      <c r="B322" s="1"/>
    </row>
    <row r="323" spans="2:2" ht="15.75" customHeight="1" x14ac:dyDescent="0.2">
      <c r="B323" s="1"/>
    </row>
    <row r="324" spans="2:2" ht="15.75" customHeight="1" x14ac:dyDescent="0.2">
      <c r="B324" s="1"/>
    </row>
    <row r="325" spans="2:2" ht="15.75" customHeight="1" x14ac:dyDescent="0.2">
      <c r="B325" s="1"/>
    </row>
    <row r="326" spans="2:2" ht="15.75" customHeight="1" x14ac:dyDescent="0.2">
      <c r="B326" s="1"/>
    </row>
    <row r="327" spans="2:2" ht="15.75" customHeight="1" x14ac:dyDescent="0.2">
      <c r="B327" s="1"/>
    </row>
    <row r="328" spans="2:2" ht="15.75" customHeight="1" x14ac:dyDescent="0.2">
      <c r="B328" s="1"/>
    </row>
    <row r="329" spans="2:2" ht="15.75" customHeight="1" x14ac:dyDescent="0.2">
      <c r="B329" s="1"/>
    </row>
    <row r="330" spans="2:2" ht="15.75" customHeight="1" x14ac:dyDescent="0.2">
      <c r="B330" s="1"/>
    </row>
    <row r="331" spans="2:2" ht="15.75" customHeight="1" x14ac:dyDescent="0.2">
      <c r="B331" s="1"/>
    </row>
    <row r="332" spans="2:2" ht="15.75" customHeight="1" x14ac:dyDescent="0.2">
      <c r="B332" s="1"/>
    </row>
    <row r="333" spans="2:2" ht="15.75" customHeight="1" x14ac:dyDescent="0.2">
      <c r="B333" s="1"/>
    </row>
    <row r="334" spans="2:2" ht="15.75" customHeight="1" x14ac:dyDescent="0.2">
      <c r="B334" s="1"/>
    </row>
    <row r="335" spans="2:2" ht="15.75" customHeight="1" x14ac:dyDescent="0.2">
      <c r="B335" s="1"/>
    </row>
    <row r="336" spans="2:2"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row r="927" spans="2:2" ht="15.75" customHeight="1" x14ac:dyDescent="0.2">
      <c r="B927" s="1"/>
    </row>
    <row r="928" spans="2:2" ht="15.75" customHeight="1" x14ac:dyDescent="0.2">
      <c r="B928" s="1"/>
    </row>
    <row r="929" spans="2:2" ht="15.75" customHeight="1" x14ac:dyDescent="0.2">
      <c r="B929" s="1"/>
    </row>
    <row r="930" spans="2:2" ht="15.75" customHeight="1" x14ac:dyDescent="0.2">
      <c r="B930" s="1"/>
    </row>
    <row r="931" spans="2:2" ht="15.75" customHeight="1" x14ac:dyDescent="0.2">
      <c r="B931" s="1"/>
    </row>
    <row r="932" spans="2:2" ht="15.75" customHeight="1" x14ac:dyDescent="0.2">
      <c r="B932" s="1"/>
    </row>
    <row r="933" spans="2:2" ht="15.75" customHeight="1" x14ac:dyDescent="0.2">
      <c r="B933" s="1"/>
    </row>
    <row r="934" spans="2:2" ht="15.75" customHeight="1" x14ac:dyDescent="0.2">
      <c r="B934" s="1"/>
    </row>
    <row r="935" spans="2:2" ht="15.75" customHeight="1" x14ac:dyDescent="0.2">
      <c r="B935" s="1"/>
    </row>
    <row r="936" spans="2:2" ht="15.75" customHeight="1" x14ac:dyDescent="0.2">
      <c r="B936" s="1"/>
    </row>
    <row r="937" spans="2:2" ht="15.75" customHeight="1" x14ac:dyDescent="0.2">
      <c r="B937" s="1"/>
    </row>
    <row r="938" spans="2:2" ht="15.75" customHeight="1" x14ac:dyDescent="0.2">
      <c r="B938" s="1"/>
    </row>
    <row r="939" spans="2:2" ht="15.75" customHeight="1" x14ac:dyDescent="0.2">
      <c r="B939" s="1"/>
    </row>
    <row r="940" spans="2:2" ht="15.75" customHeight="1" x14ac:dyDescent="0.2">
      <c r="B940" s="1"/>
    </row>
    <row r="941" spans="2:2" ht="15.75" customHeight="1" x14ac:dyDescent="0.2">
      <c r="B941" s="1"/>
    </row>
    <row r="942" spans="2:2" ht="15.75" customHeight="1" x14ac:dyDescent="0.2">
      <c r="B942" s="1"/>
    </row>
    <row r="943" spans="2:2" ht="15.75" customHeight="1" x14ac:dyDescent="0.2">
      <c r="B943" s="1"/>
    </row>
    <row r="944" spans="2:2" ht="15.75" customHeight="1" x14ac:dyDescent="0.2">
      <c r="B944" s="1"/>
    </row>
    <row r="945" spans="2:2" ht="15.75" customHeight="1" x14ac:dyDescent="0.2">
      <c r="B945" s="1"/>
    </row>
    <row r="946" spans="2:2" ht="15.75" customHeight="1" x14ac:dyDescent="0.2">
      <c r="B946" s="1"/>
    </row>
    <row r="947" spans="2:2" ht="15.75" customHeight="1" x14ac:dyDescent="0.2">
      <c r="B947" s="1"/>
    </row>
    <row r="948" spans="2:2" ht="15.75" customHeight="1" x14ac:dyDescent="0.2">
      <c r="B948" s="1"/>
    </row>
    <row r="949" spans="2:2" ht="15.75" customHeight="1" x14ac:dyDescent="0.2">
      <c r="B949" s="1"/>
    </row>
    <row r="950" spans="2:2" ht="15.75" customHeight="1" x14ac:dyDescent="0.2">
      <c r="B950" s="1"/>
    </row>
    <row r="951" spans="2:2" ht="15.75" customHeight="1" x14ac:dyDescent="0.2">
      <c r="B951" s="1"/>
    </row>
    <row r="952" spans="2:2" ht="15.75" customHeight="1" x14ac:dyDescent="0.2">
      <c r="B952" s="1"/>
    </row>
    <row r="953" spans="2:2" ht="15.75" customHeight="1" x14ac:dyDescent="0.2">
      <c r="B953" s="1"/>
    </row>
    <row r="954" spans="2:2" ht="15.75" customHeight="1" x14ac:dyDescent="0.2">
      <c r="B954" s="1"/>
    </row>
    <row r="955" spans="2:2" ht="15.75" customHeight="1" x14ac:dyDescent="0.2">
      <c r="B955" s="1"/>
    </row>
    <row r="956" spans="2:2" ht="15.75" customHeight="1" x14ac:dyDescent="0.2">
      <c r="B956" s="1"/>
    </row>
    <row r="957" spans="2:2" ht="15.75" customHeight="1" x14ac:dyDescent="0.2">
      <c r="B957" s="1"/>
    </row>
    <row r="958" spans="2:2" ht="15.75" customHeight="1" x14ac:dyDescent="0.2">
      <c r="B958" s="1"/>
    </row>
    <row r="959" spans="2:2" ht="15.75" customHeight="1" x14ac:dyDescent="0.2">
      <c r="B959" s="1"/>
    </row>
    <row r="960" spans="2:2" ht="15.75" customHeight="1" x14ac:dyDescent="0.2">
      <c r="B960" s="1"/>
    </row>
    <row r="961" spans="2:2" ht="15.75" customHeight="1" x14ac:dyDescent="0.2">
      <c r="B961" s="1"/>
    </row>
    <row r="962" spans="2:2" ht="15.75" customHeight="1" x14ac:dyDescent="0.2">
      <c r="B962" s="1"/>
    </row>
    <row r="963" spans="2:2" ht="15.75" customHeight="1" x14ac:dyDescent="0.2">
      <c r="B963" s="1"/>
    </row>
    <row r="964" spans="2:2" ht="15.75" customHeight="1" x14ac:dyDescent="0.2">
      <c r="B964" s="1"/>
    </row>
    <row r="965" spans="2:2" ht="15.75" customHeight="1" x14ac:dyDescent="0.2">
      <c r="B965" s="1"/>
    </row>
    <row r="966" spans="2:2" ht="15.75" customHeight="1" x14ac:dyDescent="0.2">
      <c r="B966" s="1"/>
    </row>
    <row r="967" spans="2:2" ht="15.75" customHeight="1" x14ac:dyDescent="0.2">
      <c r="B967" s="1"/>
    </row>
    <row r="968" spans="2:2" ht="15.75" customHeight="1" x14ac:dyDescent="0.2">
      <c r="B968" s="1"/>
    </row>
    <row r="969" spans="2:2" ht="15.75" customHeight="1" x14ac:dyDescent="0.2">
      <c r="B969" s="1"/>
    </row>
    <row r="970" spans="2:2" ht="15.75" customHeight="1" x14ac:dyDescent="0.2">
      <c r="B970" s="1"/>
    </row>
    <row r="971" spans="2:2" ht="15.75" customHeight="1" x14ac:dyDescent="0.2">
      <c r="B971" s="1"/>
    </row>
    <row r="972" spans="2:2" ht="15.75" customHeight="1" x14ac:dyDescent="0.2">
      <c r="B972" s="1"/>
    </row>
    <row r="973" spans="2:2" ht="15.75" customHeight="1" x14ac:dyDescent="0.2">
      <c r="B973" s="1"/>
    </row>
    <row r="974" spans="2:2" ht="15.75" customHeight="1" x14ac:dyDescent="0.2">
      <c r="B974" s="1"/>
    </row>
    <row r="975" spans="2:2" ht="15.75" customHeight="1" x14ac:dyDescent="0.2">
      <c r="B975" s="1"/>
    </row>
    <row r="976" spans="2:2" ht="15.75" customHeight="1" x14ac:dyDescent="0.2">
      <c r="B976" s="1"/>
    </row>
    <row r="977" spans="2:2" ht="15.75" customHeight="1" x14ac:dyDescent="0.2">
      <c r="B977" s="1"/>
    </row>
    <row r="978" spans="2:2" ht="15.75" customHeight="1" x14ac:dyDescent="0.2">
      <c r="B978" s="1"/>
    </row>
    <row r="979" spans="2:2" ht="15.75" customHeight="1" x14ac:dyDescent="0.2">
      <c r="B979" s="1"/>
    </row>
    <row r="980" spans="2:2" ht="15.75" customHeight="1" x14ac:dyDescent="0.2">
      <c r="B980" s="1"/>
    </row>
    <row r="981" spans="2:2" ht="15.75" customHeight="1" x14ac:dyDescent="0.2">
      <c r="B981" s="1"/>
    </row>
    <row r="982" spans="2:2" ht="15.75" customHeight="1" x14ac:dyDescent="0.2">
      <c r="B982" s="1"/>
    </row>
    <row r="983" spans="2:2" ht="15.75" customHeight="1" x14ac:dyDescent="0.2">
      <c r="B983" s="1"/>
    </row>
    <row r="984" spans="2:2" ht="15.75" customHeight="1" x14ac:dyDescent="0.2">
      <c r="B984" s="1"/>
    </row>
    <row r="985" spans="2:2" ht="15.75" customHeight="1" x14ac:dyDescent="0.2">
      <c r="B985" s="1"/>
    </row>
    <row r="986" spans="2:2" ht="15.75" customHeight="1" x14ac:dyDescent="0.2">
      <c r="B986" s="1"/>
    </row>
    <row r="987" spans="2:2" ht="15.75" customHeight="1" x14ac:dyDescent="0.2">
      <c r="B987" s="1"/>
    </row>
    <row r="988" spans="2:2" ht="15.75" customHeight="1" x14ac:dyDescent="0.2">
      <c r="B988" s="1"/>
    </row>
    <row r="989" spans="2:2" ht="15.75" customHeight="1" x14ac:dyDescent="0.2">
      <c r="B989" s="1"/>
    </row>
    <row r="990" spans="2:2" ht="15.75" customHeight="1" x14ac:dyDescent="0.2">
      <c r="B990" s="1"/>
    </row>
    <row r="991" spans="2:2" ht="15.75" customHeight="1" x14ac:dyDescent="0.2">
      <c r="B991" s="1"/>
    </row>
    <row r="992" spans="2:2" ht="15.75" customHeight="1" x14ac:dyDescent="0.2">
      <c r="B992" s="1"/>
    </row>
    <row r="993" spans="2:2" ht="15.75" customHeight="1" x14ac:dyDescent="0.2">
      <c r="B993" s="1"/>
    </row>
    <row r="994" spans="2:2" ht="15.75" customHeight="1" x14ac:dyDescent="0.2">
      <c r="B994" s="1"/>
    </row>
    <row r="995" spans="2:2" ht="15.75" customHeight="1" x14ac:dyDescent="0.2">
      <c r="B995" s="1"/>
    </row>
    <row r="996" spans="2:2" ht="15.75" customHeight="1" x14ac:dyDescent="0.2">
      <c r="B996" s="1"/>
    </row>
    <row r="997" spans="2:2" ht="15.75" customHeight="1" x14ac:dyDescent="0.2">
      <c r="B997" s="1"/>
    </row>
    <row r="998" spans="2:2" ht="15.75" customHeight="1" x14ac:dyDescent="0.2">
      <c r="B998" s="1"/>
    </row>
    <row r="999" spans="2:2" ht="15.75" customHeight="1" x14ac:dyDescent="0.2">
      <c r="B999" s="1"/>
    </row>
    <row r="1000" spans="2:2" ht="15.75" customHeight="1" x14ac:dyDescent="0.2">
      <c r="B1000" s="1"/>
    </row>
  </sheetData>
  <autoFilter ref="A2:AT58"/>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tabSelected="1" topLeftCell="P1" workbookViewId="0">
      <selection activeCell="Z15" sqref="Z15"/>
    </sheetView>
  </sheetViews>
  <sheetFormatPr baseColWidth="10" defaultColWidth="12.5703125" defaultRowHeight="15" customHeight="1" x14ac:dyDescent="0.2"/>
  <cols>
    <col min="1" max="1" width="10" customWidth="1"/>
    <col min="2" max="2" width="15.5703125" customWidth="1"/>
    <col min="3" max="3" width="10" customWidth="1"/>
    <col min="4" max="4" width="22.7109375" customWidth="1"/>
    <col min="5" max="14" width="10" customWidth="1"/>
    <col min="15" max="15" width="19" customWidth="1"/>
    <col min="16" max="37" width="10" customWidth="1"/>
  </cols>
  <sheetData>
    <row r="1" spans="1:37"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ht="33.75" customHeight="1" x14ac:dyDescent="0.2">
      <c r="A2" s="23" t="s">
        <v>0</v>
      </c>
      <c r="B2" s="23" t="s">
        <v>1</v>
      </c>
      <c r="C2" s="2" t="s">
        <v>2</v>
      </c>
      <c r="D2" s="119" t="s">
        <v>3</v>
      </c>
      <c r="E2" s="2" t="s">
        <v>3772</v>
      </c>
      <c r="F2" s="2" t="s">
        <v>2616</v>
      </c>
      <c r="G2" s="4" t="s">
        <v>6</v>
      </c>
      <c r="H2" s="2" t="s">
        <v>7</v>
      </c>
      <c r="I2" s="2" t="s">
        <v>8</v>
      </c>
      <c r="J2" s="2" t="s">
        <v>2511</v>
      </c>
      <c r="K2" s="2" t="s">
        <v>2512</v>
      </c>
      <c r="L2" s="2" t="s">
        <v>3773</v>
      </c>
      <c r="M2" s="2" t="s">
        <v>3774</v>
      </c>
      <c r="N2" s="2" t="s">
        <v>4046</v>
      </c>
      <c r="O2" s="223" t="s">
        <v>13</v>
      </c>
      <c r="P2" s="19" t="s">
        <v>14</v>
      </c>
      <c r="Q2" s="19" t="s">
        <v>2617</v>
      </c>
      <c r="R2" s="19" t="s">
        <v>1458</v>
      </c>
      <c r="S2" s="19" t="s">
        <v>1738</v>
      </c>
      <c r="T2" s="19" t="s">
        <v>1739</v>
      </c>
      <c r="U2" s="224" t="s">
        <v>51</v>
      </c>
      <c r="V2" s="225" t="s">
        <v>2618</v>
      </c>
      <c r="W2" s="10" t="s">
        <v>18</v>
      </c>
      <c r="X2" s="11" t="s">
        <v>20</v>
      </c>
      <c r="Y2" s="11" t="s">
        <v>22</v>
      </c>
      <c r="Z2" s="11" t="s">
        <v>24</v>
      </c>
      <c r="AA2" s="13" t="s">
        <v>35</v>
      </c>
      <c r="AB2" s="13" t="s">
        <v>350</v>
      </c>
      <c r="AC2" s="13" t="s">
        <v>855</v>
      </c>
      <c r="AD2" s="13" t="s">
        <v>351</v>
      </c>
      <c r="AE2" s="13" t="s">
        <v>352</v>
      </c>
      <c r="AF2" s="13" t="s">
        <v>353</v>
      </c>
      <c r="AG2" s="13" t="s">
        <v>2264</v>
      </c>
      <c r="AH2" s="16" t="s">
        <v>44</v>
      </c>
      <c r="AI2" s="16" t="s">
        <v>45</v>
      </c>
      <c r="AJ2" s="16" t="s">
        <v>2516</v>
      </c>
      <c r="AK2" s="16" t="s">
        <v>46</v>
      </c>
    </row>
    <row r="3" spans="1:37" ht="12.75" customHeight="1" x14ac:dyDescent="0.2">
      <c r="A3" s="54" t="s">
        <v>3775</v>
      </c>
      <c r="B3" s="54" t="str">
        <f t="shared" ref="B3:B31" si="0">CONCATENATE("GEIH-2025-00", C3)</f>
        <v>GEIH-2025-00437</v>
      </c>
      <c r="C3" s="54">
        <v>437</v>
      </c>
      <c r="D3" s="109" t="s">
        <v>150</v>
      </c>
      <c r="E3" s="109" t="s">
        <v>2491</v>
      </c>
      <c r="F3" s="109"/>
      <c r="G3" s="109">
        <v>9663</v>
      </c>
      <c r="H3" s="109" t="s">
        <v>3776</v>
      </c>
      <c r="I3" s="109" t="s">
        <v>87</v>
      </c>
      <c r="J3" s="109" t="s">
        <v>1387</v>
      </c>
      <c r="K3" s="109">
        <v>975</v>
      </c>
      <c r="L3" s="109">
        <v>1</v>
      </c>
      <c r="M3" s="125">
        <v>1</v>
      </c>
      <c r="N3" s="109" t="s">
        <v>3750</v>
      </c>
      <c r="O3" s="109"/>
      <c r="P3" s="109" t="s">
        <v>1552</v>
      </c>
      <c r="Q3" s="109"/>
      <c r="R3" s="109"/>
      <c r="S3" s="109"/>
      <c r="T3" s="109"/>
      <c r="U3" s="109"/>
      <c r="V3" s="109"/>
      <c r="W3" s="109"/>
      <c r="X3" s="109"/>
      <c r="Y3" s="109"/>
      <c r="Z3" s="109"/>
      <c r="AA3" s="109"/>
      <c r="AB3" s="109"/>
      <c r="AC3" s="109"/>
      <c r="AD3" s="109"/>
      <c r="AE3" s="109"/>
      <c r="AF3" s="109"/>
      <c r="AG3" s="109"/>
      <c r="AH3" s="109"/>
      <c r="AI3" s="109"/>
      <c r="AJ3" s="109"/>
      <c r="AK3" s="109"/>
    </row>
    <row r="4" spans="1:37" ht="12.75" customHeight="1" x14ac:dyDescent="0.2">
      <c r="A4" s="54" t="s">
        <v>3777</v>
      </c>
      <c r="B4" s="54" t="str">
        <f t="shared" si="0"/>
        <v>GEIH-2025-00438</v>
      </c>
      <c r="C4" s="54">
        <v>438</v>
      </c>
      <c r="D4" s="109" t="s">
        <v>150</v>
      </c>
      <c r="E4" s="109" t="s">
        <v>2491</v>
      </c>
      <c r="F4" s="109"/>
      <c r="G4" s="109">
        <v>9663</v>
      </c>
      <c r="H4" s="109" t="s">
        <v>3776</v>
      </c>
      <c r="I4" s="109" t="s">
        <v>87</v>
      </c>
      <c r="J4" s="109" t="s">
        <v>1387</v>
      </c>
      <c r="K4" s="109">
        <v>975</v>
      </c>
      <c r="L4" s="109">
        <v>1</v>
      </c>
      <c r="M4" s="109">
        <v>2</v>
      </c>
      <c r="N4" s="109" t="s">
        <v>3750</v>
      </c>
      <c r="O4" s="109"/>
      <c r="P4" s="109" t="s">
        <v>1552</v>
      </c>
      <c r="Q4" s="109"/>
      <c r="R4" s="109"/>
      <c r="S4" s="109"/>
      <c r="T4" s="109"/>
      <c r="U4" s="109"/>
      <c r="V4" s="109"/>
      <c r="W4" s="109"/>
      <c r="X4" s="109"/>
      <c r="Y4" s="109"/>
      <c r="Z4" s="109"/>
      <c r="AA4" s="109"/>
      <c r="AB4" s="109"/>
      <c r="AC4" s="109"/>
      <c r="AD4" s="109"/>
      <c r="AE4" s="109"/>
      <c r="AF4" s="109"/>
      <c r="AG4" s="109"/>
      <c r="AH4" s="109"/>
      <c r="AI4" s="109"/>
      <c r="AJ4" s="109"/>
      <c r="AK4" s="109"/>
    </row>
    <row r="5" spans="1:37" ht="12.75" customHeight="1" x14ac:dyDescent="0.2">
      <c r="A5" s="54" t="s">
        <v>3778</v>
      </c>
      <c r="B5" s="54" t="str">
        <f t="shared" si="0"/>
        <v>GEIH-2025-00439</v>
      </c>
      <c r="C5" s="54">
        <v>439</v>
      </c>
      <c r="D5" s="109" t="s">
        <v>150</v>
      </c>
      <c r="E5" s="109" t="s">
        <v>2491</v>
      </c>
      <c r="F5" s="109"/>
      <c r="G5" s="109">
        <v>9663</v>
      </c>
      <c r="H5" s="109" t="s">
        <v>3776</v>
      </c>
      <c r="I5" s="109" t="s">
        <v>87</v>
      </c>
      <c r="J5" s="109" t="s">
        <v>1387</v>
      </c>
      <c r="K5" s="153">
        <v>975</v>
      </c>
      <c r="L5" s="153">
        <v>2</v>
      </c>
      <c r="M5" s="109">
        <v>2</v>
      </c>
      <c r="N5" s="109" t="s">
        <v>3750</v>
      </c>
      <c r="O5" s="109"/>
      <c r="P5" s="109" t="s">
        <v>1552</v>
      </c>
      <c r="Q5" s="109"/>
      <c r="R5" s="109"/>
      <c r="S5" s="109"/>
      <c r="T5" s="109"/>
      <c r="U5" s="109"/>
      <c r="V5" s="109"/>
      <c r="W5" s="109"/>
      <c r="X5" s="109"/>
      <c r="Y5" s="109"/>
      <c r="Z5" s="109"/>
      <c r="AA5" s="109"/>
      <c r="AB5" s="109"/>
      <c r="AC5" s="109"/>
      <c r="AD5" s="109"/>
      <c r="AE5" s="109"/>
      <c r="AF5" s="109"/>
      <c r="AG5" s="109"/>
      <c r="AH5" s="109"/>
      <c r="AI5" s="109"/>
      <c r="AJ5" s="109"/>
      <c r="AK5" s="109"/>
    </row>
    <row r="6" spans="1:37" ht="12.75" customHeight="1" x14ac:dyDescent="0.2">
      <c r="A6" s="54" t="s">
        <v>3779</v>
      </c>
      <c r="B6" s="54" t="str">
        <f t="shared" si="0"/>
        <v>GEIH-2025-00440</v>
      </c>
      <c r="C6" s="54">
        <v>440</v>
      </c>
      <c r="D6" s="109" t="s">
        <v>150</v>
      </c>
      <c r="E6" s="109" t="s">
        <v>2491</v>
      </c>
      <c r="F6" s="109"/>
      <c r="G6" s="109">
        <v>9663</v>
      </c>
      <c r="H6" s="109" t="s">
        <v>3776</v>
      </c>
      <c r="I6" s="109" t="s">
        <v>87</v>
      </c>
      <c r="J6" s="109" t="s">
        <v>1387</v>
      </c>
      <c r="K6" s="153">
        <v>975</v>
      </c>
      <c r="L6" s="153">
        <v>3</v>
      </c>
      <c r="M6" s="109">
        <v>2</v>
      </c>
      <c r="N6" s="109" t="s">
        <v>3750</v>
      </c>
      <c r="O6" s="109"/>
      <c r="P6" s="109" t="s">
        <v>1552</v>
      </c>
      <c r="Q6" s="109"/>
      <c r="R6" s="109"/>
      <c r="S6" s="109"/>
      <c r="T6" s="109"/>
      <c r="U6" s="109"/>
      <c r="V6" s="109"/>
      <c r="W6" s="109"/>
      <c r="X6" s="109"/>
      <c r="Y6" s="109"/>
      <c r="Z6" s="109"/>
      <c r="AA6" s="109"/>
      <c r="AB6" s="109"/>
      <c r="AC6" s="109"/>
      <c r="AD6" s="109"/>
      <c r="AE6" s="109"/>
      <c r="AF6" s="109"/>
      <c r="AG6" s="109"/>
      <c r="AH6" s="109"/>
      <c r="AI6" s="109"/>
      <c r="AJ6" s="109"/>
      <c r="AK6" s="109"/>
    </row>
    <row r="7" spans="1:37" ht="12.75" customHeight="1" x14ac:dyDescent="0.2">
      <c r="A7" s="54" t="s">
        <v>3780</v>
      </c>
      <c r="B7" s="54" t="str">
        <f t="shared" si="0"/>
        <v>GEIH-2025-00441</v>
      </c>
      <c r="C7" s="54">
        <v>441</v>
      </c>
      <c r="D7" s="109" t="s">
        <v>150</v>
      </c>
      <c r="E7" s="109" t="s">
        <v>2268</v>
      </c>
      <c r="F7" s="109"/>
      <c r="G7" s="54" t="s">
        <v>3440</v>
      </c>
      <c r="H7" s="109" t="s">
        <v>3441</v>
      </c>
      <c r="I7" s="109" t="s">
        <v>87</v>
      </c>
      <c r="J7" s="109" t="s">
        <v>3442</v>
      </c>
      <c r="K7" s="127">
        <v>906</v>
      </c>
      <c r="L7" s="54">
        <v>1</v>
      </c>
      <c r="M7" s="109">
        <v>1</v>
      </c>
      <c r="N7" s="109" t="s">
        <v>3183</v>
      </c>
      <c r="O7" s="109" t="s">
        <v>3781</v>
      </c>
      <c r="P7" s="109" t="s">
        <v>1552</v>
      </c>
      <c r="Q7" s="109"/>
      <c r="R7" s="109"/>
      <c r="S7" s="109"/>
      <c r="T7" s="109"/>
      <c r="U7" s="109"/>
      <c r="V7" s="109"/>
      <c r="W7" s="109"/>
      <c r="X7" s="109"/>
      <c r="Y7" s="109"/>
      <c r="Z7" s="109"/>
      <c r="AA7" s="109"/>
      <c r="AB7" s="109"/>
      <c r="AC7" s="109"/>
      <c r="AD7" s="109"/>
      <c r="AE7" s="109"/>
      <c r="AF7" s="109"/>
      <c r="AG7" s="109"/>
      <c r="AH7" s="109"/>
      <c r="AI7" s="109"/>
      <c r="AJ7" s="109"/>
      <c r="AK7" s="109"/>
    </row>
    <row r="8" spans="1:37" ht="12.75" customHeight="1" x14ac:dyDescent="0.2">
      <c r="A8" s="54" t="s">
        <v>3782</v>
      </c>
      <c r="B8" s="54" t="str">
        <f t="shared" si="0"/>
        <v>GEIH-2025-00442</v>
      </c>
      <c r="C8" s="54">
        <v>442</v>
      </c>
      <c r="D8" s="168" t="s">
        <v>3783</v>
      </c>
      <c r="E8" s="109" t="s">
        <v>2268</v>
      </c>
      <c r="F8" s="109"/>
      <c r="G8" s="217" t="s">
        <v>3784</v>
      </c>
      <c r="H8" s="109" t="s">
        <v>3785</v>
      </c>
      <c r="I8" s="109" t="s">
        <v>87</v>
      </c>
      <c r="J8" s="109" t="s">
        <v>1767</v>
      </c>
      <c r="K8" s="153">
        <v>975</v>
      </c>
      <c r="L8" s="153" t="s">
        <v>3786</v>
      </c>
      <c r="M8" s="109">
        <v>1</v>
      </c>
      <c r="N8" s="109" t="s">
        <v>3750</v>
      </c>
      <c r="O8" s="109"/>
      <c r="P8" s="109" t="s">
        <v>1552</v>
      </c>
      <c r="Q8" s="109"/>
      <c r="R8" s="109"/>
      <c r="S8" s="109"/>
      <c r="T8" s="109"/>
      <c r="U8" s="109"/>
      <c r="V8" s="109"/>
      <c r="W8" s="109"/>
      <c r="X8" s="109"/>
      <c r="Y8" s="109"/>
      <c r="Z8" s="109"/>
      <c r="AA8" s="109"/>
      <c r="AB8" s="109"/>
      <c r="AC8" s="109"/>
      <c r="AD8" s="109"/>
      <c r="AE8" s="109"/>
      <c r="AF8" s="109"/>
      <c r="AG8" s="109"/>
      <c r="AH8" s="109"/>
      <c r="AI8" s="109"/>
      <c r="AJ8" s="109"/>
      <c r="AK8" s="109"/>
    </row>
    <row r="9" spans="1:37" ht="12.75" customHeight="1" x14ac:dyDescent="0.2">
      <c r="A9" s="54" t="s">
        <v>3787</v>
      </c>
      <c r="B9" s="54" t="str">
        <f t="shared" si="0"/>
        <v>GEIH-2025-00</v>
      </c>
      <c r="C9" s="54"/>
      <c r="D9" s="109"/>
      <c r="E9" s="109"/>
      <c r="F9" s="109"/>
      <c r="G9" s="109"/>
      <c r="H9" s="109"/>
      <c r="I9" s="109"/>
      <c r="J9" s="109"/>
      <c r="K9" s="153"/>
      <c r="L9" s="153"/>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row>
    <row r="10" spans="1:37" ht="12.75" customHeight="1" x14ac:dyDescent="0.2">
      <c r="A10" s="54" t="s">
        <v>3788</v>
      </c>
      <c r="B10" s="54" t="str">
        <f t="shared" si="0"/>
        <v>GEIH-2025-00</v>
      </c>
      <c r="C10" s="54"/>
      <c r="D10" s="109"/>
      <c r="E10" s="109"/>
      <c r="F10" s="109"/>
      <c r="G10" s="109"/>
      <c r="H10" s="109"/>
      <c r="I10" s="109"/>
      <c r="J10" s="109"/>
      <c r="K10" s="153"/>
      <c r="L10" s="153"/>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row>
    <row r="11" spans="1:37" ht="12.75" customHeight="1" x14ac:dyDescent="0.2">
      <c r="A11" s="54" t="s">
        <v>3789</v>
      </c>
      <c r="B11" s="54" t="str">
        <f t="shared" si="0"/>
        <v>GEIH-2025-00</v>
      </c>
      <c r="C11" s="54"/>
      <c r="D11" s="109"/>
      <c r="E11" s="109"/>
      <c r="F11" s="109"/>
      <c r="G11" s="109"/>
      <c r="H11" s="109"/>
      <c r="I11" s="109"/>
      <c r="J11" s="109"/>
      <c r="K11" s="153"/>
      <c r="L11" s="153"/>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row>
    <row r="12" spans="1:37" ht="12.75" customHeight="1" x14ac:dyDescent="0.2">
      <c r="A12" s="54" t="s">
        <v>3790</v>
      </c>
      <c r="B12" s="54" t="str">
        <f t="shared" si="0"/>
        <v>GEIH-2025-00</v>
      </c>
      <c r="C12" s="54"/>
      <c r="D12" s="109"/>
      <c r="E12" s="109"/>
      <c r="F12" s="109"/>
      <c r="G12" s="109"/>
      <c r="H12" s="109"/>
      <c r="I12" s="109"/>
      <c r="J12" s="109"/>
      <c r="K12" s="153"/>
      <c r="L12" s="153"/>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row>
    <row r="13" spans="1:37" ht="12.75" customHeight="1" x14ac:dyDescent="0.2">
      <c r="A13" s="54" t="s">
        <v>3791</v>
      </c>
      <c r="B13" s="54" t="str">
        <f t="shared" si="0"/>
        <v>GEIH-2025-00</v>
      </c>
      <c r="C13" s="54"/>
      <c r="D13" s="109"/>
      <c r="E13" s="109"/>
      <c r="F13" s="109"/>
      <c r="G13" s="109"/>
      <c r="H13" s="109"/>
      <c r="I13" s="109"/>
      <c r="J13" s="109"/>
      <c r="K13" s="153"/>
      <c r="L13" s="153"/>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row>
    <row r="14" spans="1:37" ht="12.75" customHeight="1" x14ac:dyDescent="0.2">
      <c r="A14" s="54" t="s">
        <v>3792</v>
      </c>
      <c r="B14" s="54" t="str">
        <f t="shared" si="0"/>
        <v>GEIH-2025-00</v>
      </c>
      <c r="C14" s="54"/>
      <c r="D14" s="109"/>
      <c r="E14" s="109"/>
      <c r="F14" s="109"/>
      <c r="G14" s="109"/>
      <c r="H14" s="109"/>
      <c r="I14" s="109"/>
      <c r="J14" s="109"/>
      <c r="K14" s="153"/>
      <c r="L14" s="153"/>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row>
    <row r="15" spans="1:37" ht="15" customHeight="1" x14ac:dyDescent="0.25">
      <c r="A15" s="54" t="s">
        <v>3793</v>
      </c>
      <c r="B15" s="54" t="str">
        <f t="shared" si="0"/>
        <v>GEIH-2025-00</v>
      </c>
      <c r="C15" s="54"/>
      <c r="D15" s="109"/>
      <c r="E15" s="109"/>
      <c r="F15" s="109"/>
      <c r="G15" s="109"/>
      <c r="H15" s="109"/>
      <c r="I15" s="109"/>
      <c r="J15" s="109"/>
      <c r="K15" s="153"/>
      <c r="L15" s="153"/>
      <c r="M15" s="109"/>
      <c r="N15" s="109"/>
      <c r="O15" s="109"/>
      <c r="P15" s="109"/>
      <c r="Q15" s="109"/>
      <c r="R15" s="109"/>
      <c r="S15" s="152"/>
      <c r="T15" s="109"/>
      <c r="U15" s="109"/>
      <c r="V15" s="109"/>
      <c r="W15" s="109"/>
      <c r="X15" s="109"/>
      <c r="Y15" s="109"/>
      <c r="Z15" s="109"/>
      <c r="AA15" s="109"/>
      <c r="AB15" s="109"/>
      <c r="AC15" s="109"/>
      <c r="AD15" s="109"/>
      <c r="AE15" s="109"/>
      <c r="AF15" s="109"/>
      <c r="AG15" s="109"/>
      <c r="AH15" s="109"/>
      <c r="AI15" s="109"/>
      <c r="AJ15" s="109"/>
      <c r="AK15" s="109"/>
    </row>
    <row r="16" spans="1:37" ht="15" customHeight="1" x14ac:dyDescent="0.25">
      <c r="A16" s="54" t="s">
        <v>3794</v>
      </c>
      <c r="B16" s="54" t="str">
        <f t="shared" si="0"/>
        <v>GEIH-2025-00</v>
      </c>
      <c r="C16" s="54"/>
      <c r="D16" s="109"/>
      <c r="E16" s="109"/>
      <c r="F16" s="109"/>
      <c r="G16" s="109"/>
      <c r="H16" s="109"/>
      <c r="I16" s="109"/>
      <c r="J16" s="109"/>
      <c r="K16" s="153"/>
      <c r="L16" s="153"/>
      <c r="M16" s="109"/>
      <c r="N16" s="109"/>
      <c r="O16" s="109"/>
      <c r="P16" s="109"/>
      <c r="Q16" s="109"/>
      <c r="R16" s="109"/>
      <c r="S16" s="152"/>
      <c r="T16" s="109"/>
      <c r="U16" s="109"/>
      <c r="V16" s="109"/>
      <c r="W16" s="109"/>
      <c r="X16" s="109"/>
      <c r="Y16" s="109"/>
      <c r="Z16" s="109"/>
      <c r="AA16" s="109"/>
      <c r="AB16" s="109"/>
      <c r="AC16" s="109"/>
      <c r="AD16" s="109"/>
      <c r="AE16" s="109"/>
      <c r="AF16" s="109"/>
      <c r="AG16" s="109"/>
      <c r="AH16" s="109"/>
      <c r="AI16" s="109"/>
      <c r="AJ16" s="109"/>
      <c r="AK16" s="109"/>
    </row>
    <row r="17" spans="1:37" ht="12.75" customHeight="1" x14ac:dyDescent="0.2">
      <c r="A17" s="54" t="s">
        <v>3795</v>
      </c>
      <c r="B17" s="54" t="str">
        <f t="shared" si="0"/>
        <v>GEIH-2025-00</v>
      </c>
      <c r="C17" s="54"/>
      <c r="D17" s="109"/>
      <c r="E17" s="109"/>
      <c r="F17" s="109"/>
      <c r="G17" s="109"/>
      <c r="H17" s="109"/>
      <c r="I17" s="109"/>
      <c r="J17" s="109"/>
      <c r="K17" s="153"/>
      <c r="L17" s="153"/>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row>
    <row r="18" spans="1:37" ht="12.75" customHeight="1" x14ac:dyDescent="0.2">
      <c r="A18" s="54" t="s">
        <v>3796</v>
      </c>
      <c r="B18" s="54" t="str">
        <f t="shared" si="0"/>
        <v>GEIH-2025-00</v>
      </c>
      <c r="C18" s="54"/>
      <c r="D18" s="109"/>
      <c r="E18" s="109"/>
      <c r="F18" s="109"/>
      <c r="G18" s="109"/>
      <c r="H18" s="109"/>
      <c r="I18" s="109"/>
      <c r="J18" s="109"/>
      <c r="K18" s="153"/>
      <c r="L18" s="153"/>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row>
    <row r="19" spans="1:37" ht="12.75" customHeight="1" x14ac:dyDescent="0.2">
      <c r="A19" s="54" t="s">
        <v>3797</v>
      </c>
      <c r="B19" s="54" t="str">
        <f t="shared" si="0"/>
        <v>GEIH-2025-00</v>
      </c>
      <c r="C19" s="54"/>
      <c r="D19" s="109"/>
      <c r="E19" s="109"/>
      <c r="F19" s="109"/>
      <c r="G19" s="109"/>
      <c r="H19" s="109"/>
      <c r="I19" s="109"/>
      <c r="J19" s="109"/>
      <c r="K19" s="153"/>
      <c r="L19" s="153"/>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row>
    <row r="20" spans="1:37" ht="12.75" customHeight="1" x14ac:dyDescent="0.2">
      <c r="A20" s="54" t="s">
        <v>3798</v>
      </c>
      <c r="B20" s="54" t="str">
        <f t="shared" si="0"/>
        <v>GEIH-2025-00</v>
      </c>
      <c r="C20" s="54"/>
      <c r="D20" s="109"/>
      <c r="E20" s="109"/>
      <c r="F20" s="109"/>
      <c r="G20" s="109"/>
      <c r="H20" s="109"/>
      <c r="I20" s="109"/>
      <c r="J20" s="109"/>
      <c r="K20" s="153"/>
      <c r="L20" s="153"/>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row>
    <row r="21" spans="1:37" ht="12.75" customHeight="1" x14ac:dyDescent="0.2">
      <c r="A21" s="54" t="s">
        <v>3799</v>
      </c>
      <c r="B21" s="54" t="str">
        <f t="shared" si="0"/>
        <v>GEIH-2025-00</v>
      </c>
      <c r="C21" s="54"/>
      <c r="D21" s="109"/>
      <c r="E21" s="109"/>
      <c r="F21" s="109"/>
      <c r="G21" s="109"/>
      <c r="H21" s="109"/>
      <c r="I21" s="109"/>
      <c r="J21" s="109"/>
      <c r="K21" s="153"/>
      <c r="L21" s="153"/>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row>
    <row r="22" spans="1:37" ht="12.75" customHeight="1" x14ac:dyDescent="0.2">
      <c r="A22" s="54" t="s">
        <v>3800</v>
      </c>
      <c r="B22" s="54" t="str">
        <f t="shared" si="0"/>
        <v>GEIH-2025-00</v>
      </c>
      <c r="C22" s="54"/>
      <c r="D22" s="109"/>
      <c r="E22" s="109"/>
      <c r="F22" s="109"/>
      <c r="G22" s="109"/>
      <c r="H22" s="109"/>
      <c r="I22" s="109"/>
      <c r="J22" s="109"/>
      <c r="K22" s="153"/>
      <c r="L22" s="153"/>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row>
    <row r="23" spans="1:37" ht="12.75" customHeight="1" x14ac:dyDescent="0.2">
      <c r="A23" s="54" t="s">
        <v>3801</v>
      </c>
      <c r="B23" s="54" t="str">
        <f t="shared" si="0"/>
        <v>GEIH-2025-00</v>
      </c>
      <c r="C23" s="54"/>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row>
    <row r="24" spans="1:37" ht="12.75" customHeight="1" x14ac:dyDescent="0.2">
      <c r="A24" s="54" t="s">
        <v>3802</v>
      </c>
      <c r="B24" s="54" t="str">
        <f t="shared" si="0"/>
        <v>GEIH-2025-00</v>
      </c>
      <c r="C24" s="54"/>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row>
    <row r="25" spans="1:37" ht="12.75" customHeight="1" x14ac:dyDescent="0.2">
      <c r="A25" s="54" t="s">
        <v>3803</v>
      </c>
      <c r="B25" s="54" t="str">
        <f t="shared" si="0"/>
        <v>GEIH-2025-00</v>
      </c>
      <c r="C25" s="54"/>
      <c r="D25" s="109"/>
      <c r="E25" s="109"/>
      <c r="F25" s="109"/>
      <c r="G25" s="109"/>
      <c r="H25" s="109"/>
      <c r="I25" s="109"/>
      <c r="J25" s="109"/>
      <c r="K25" s="153"/>
      <c r="L25" s="153"/>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row>
    <row r="26" spans="1:37" ht="12.75" customHeight="1" x14ac:dyDescent="0.2">
      <c r="A26" s="54" t="s">
        <v>3804</v>
      </c>
      <c r="B26" s="54" t="str">
        <f t="shared" si="0"/>
        <v>GEIH-2025-00</v>
      </c>
      <c r="C26" s="54"/>
      <c r="D26" s="109"/>
      <c r="E26" s="109"/>
      <c r="F26" s="109"/>
      <c r="G26" s="109"/>
      <c r="H26" s="109"/>
      <c r="I26" s="109"/>
      <c r="J26" s="109"/>
      <c r="K26" s="153"/>
      <c r="L26" s="153"/>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row>
    <row r="27" spans="1:37" ht="12.75" customHeight="1" x14ac:dyDescent="0.2">
      <c r="A27" s="54" t="s">
        <v>3805</v>
      </c>
      <c r="B27" s="54" t="str">
        <f t="shared" si="0"/>
        <v>GEIH-2025-00</v>
      </c>
      <c r="C27" s="54"/>
      <c r="D27" s="109"/>
      <c r="E27" s="109"/>
      <c r="F27" s="109"/>
      <c r="G27" s="109"/>
      <c r="H27" s="109"/>
      <c r="I27" s="109"/>
      <c r="J27" s="109"/>
      <c r="K27" s="153"/>
      <c r="L27" s="153"/>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row>
    <row r="28" spans="1:37" ht="12.75" customHeight="1" x14ac:dyDescent="0.2">
      <c r="A28" s="54" t="s">
        <v>3806</v>
      </c>
      <c r="B28" s="54" t="str">
        <f t="shared" si="0"/>
        <v>GEIH-2025-00</v>
      </c>
      <c r="C28" s="54"/>
      <c r="D28" s="109"/>
      <c r="E28" s="109"/>
      <c r="F28" s="109"/>
      <c r="G28" s="109"/>
      <c r="H28" s="109"/>
      <c r="I28" s="109"/>
      <c r="J28" s="109"/>
      <c r="K28" s="153"/>
      <c r="L28" s="153"/>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row>
    <row r="29" spans="1:37" ht="12.75" customHeight="1" x14ac:dyDescent="0.2">
      <c r="A29" s="54" t="s">
        <v>3807</v>
      </c>
      <c r="B29" s="54" t="str">
        <f t="shared" si="0"/>
        <v>GEIH-2025-00</v>
      </c>
      <c r="C29" s="54"/>
      <c r="D29" s="109"/>
      <c r="E29" s="109"/>
      <c r="F29" s="109"/>
      <c r="G29" s="109"/>
      <c r="H29" s="109"/>
      <c r="I29" s="109"/>
      <c r="J29" s="109"/>
      <c r="K29" s="153"/>
      <c r="L29" s="153"/>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row>
    <row r="30" spans="1:37" ht="12.75" customHeight="1" x14ac:dyDescent="0.2">
      <c r="A30" s="54" t="s">
        <v>3808</v>
      </c>
      <c r="B30" s="54" t="str">
        <f t="shared" si="0"/>
        <v>GEIH-2025-00</v>
      </c>
      <c r="C30" s="54"/>
      <c r="D30" s="109"/>
      <c r="E30" s="109"/>
      <c r="F30" s="109"/>
      <c r="G30" s="109"/>
      <c r="H30" s="109"/>
      <c r="I30" s="109"/>
      <c r="J30" s="109"/>
      <c r="K30" s="153"/>
      <c r="L30" s="153"/>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row>
    <row r="31" spans="1:37" ht="12.75" customHeight="1" x14ac:dyDescent="0.2">
      <c r="A31" s="54" t="s">
        <v>3809</v>
      </c>
      <c r="B31" s="54" t="str">
        <f t="shared" si="0"/>
        <v>GEIH-2025-00</v>
      </c>
      <c r="C31" s="54"/>
      <c r="D31" s="109"/>
      <c r="E31" s="109"/>
      <c r="F31" s="109"/>
      <c r="G31" s="109"/>
      <c r="H31" s="109"/>
      <c r="I31" s="109"/>
      <c r="J31" s="109"/>
      <c r="K31" s="153"/>
      <c r="L31" s="153"/>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row>
    <row r="32" spans="1:37" ht="12.75" customHeight="1" x14ac:dyDescent="0.2">
      <c r="B32" s="1"/>
    </row>
    <row r="33" spans="2:2" ht="12.75" customHeight="1" x14ac:dyDescent="0.2">
      <c r="B33" s="1"/>
    </row>
    <row r="34" spans="2:2" ht="12.75" customHeight="1" x14ac:dyDescent="0.2">
      <c r="B34" s="1"/>
    </row>
    <row r="35" spans="2:2" ht="12.75" customHeight="1" x14ac:dyDescent="0.2">
      <c r="B35" s="1"/>
    </row>
    <row r="36" spans="2:2" ht="12.75" customHeight="1" x14ac:dyDescent="0.2">
      <c r="B36" s="1"/>
    </row>
    <row r="37" spans="2:2" ht="12.75" customHeight="1" x14ac:dyDescent="0.2">
      <c r="B37" s="1"/>
    </row>
    <row r="38" spans="2:2" ht="12.75" customHeight="1" x14ac:dyDescent="0.2">
      <c r="B38" s="1"/>
    </row>
    <row r="39" spans="2:2" ht="12.75" customHeight="1" x14ac:dyDescent="0.2">
      <c r="B39" s="1"/>
    </row>
    <row r="40" spans="2:2" ht="12.75" customHeight="1" x14ac:dyDescent="0.2">
      <c r="B40" s="1"/>
    </row>
    <row r="41" spans="2:2" ht="12.75" customHeight="1" x14ac:dyDescent="0.2">
      <c r="B41" s="1"/>
    </row>
    <row r="42" spans="2:2" ht="12.75" customHeight="1" x14ac:dyDescent="0.2">
      <c r="B42" s="1"/>
    </row>
    <row r="43" spans="2:2" ht="12.75" customHeight="1" x14ac:dyDescent="0.2">
      <c r="B43" s="1"/>
    </row>
    <row r="44" spans="2:2" ht="12.75" customHeight="1" x14ac:dyDescent="0.2">
      <c r="B44" s="1"/>
    </row>
    <row r="45" spans="2:2" ht="12.75" customHeight="1" x14ac:dyDescent="0.2">
      <c r="B45" s="1"/>
    </row>
    <row r="46" spans="2:2" ht="12.75" customHeight="1" x14ac:dyDescent="0.2">
      <c r="B46" s="1"/>
    </row>
    <row r="47" spans="2:2" ht="12.75" customHeight="1" x14ac:dyDescent="0.2">
      <c r="B47" s="1"/>
    </row>
    <row r="48" spans="2:2" ht="12.75" customHeight="1" x14ac:dyDescent="0.2">
      <c r="B48" s="1"/>
    </row>
    <row r="49" spans="2:2" ht="12.75" customHeight="1" x14ac:dyDescent="0.2">
      <c r="B49" s="1"/>
    </row>
    <row r="50" spans="2:2" ht="12.75" customHeight="1" x14ac:dyDescent="0.2">
      <c r="B50" s="1"/>
    </row>
    <row r="51" spans="2:2" ht="12.75" customHeight="1" x14ac:dyDescent="0.2">
      <c r="B51" s="1"/>
    </row>
    <row r="52" spans="2:2" ht="12.75" customHeight="1" x14ac:dyDescent="0.2">
      <c r="B52" s="1"/>
    </row>
    <row r="53" spans="2:2" ht="12.75" customHeight="1" x14ac:dyDescent="0.2">
      <c r="B53" s="1"/>
    </row>
    <row r="54" spans="2:2" ht="12.75" customHeight="1" x14ac:dyDescent="0.2">
      <c r="B54" s="1"/>
    </row>
    <row r="55" spans="2:2" ht="12.75" customHeight="1" x14ac:dyDescent="0.2">
      <c r="B55" s="1"/>
    </row>
    <row r="56" spans="2:2" ht="12.75" customHeight="1" x14ac:dyDescent="0.2">
      <c r="B56" s="1"/>
    </row>
    <row r="57" spans="2:2" ht="12.75" customHeight="1" x14ac:dyDescent="0.2">
      <c r="B57" s="1"/>
    </row>
    <row r="58" spans="2:2" ht="12.75" customHeight="1" x14ac:dyDescent="0.2">
      <c r="B58" s="1"/>
    </row>
    <row r="59" spans="2:2" ht="12.75" customHeight="1" x14ac:dyDescent="0.2">
      <c r="B59" s="1"/>
    </row>
    <row r="60" spans="2:2" ht="12.75" customHeight="1" x14ac:dyDescent="0.2">
      <c r="B60" s="1"/>
    </row>
    <row r="61" spans="2:2" ht="12.75" customHeight="1" x14ac:dyDescent="0.2">
      <c r="B61" s="1"/>
    </row>
    <row r="62" spans="2:2" ht="12.75" customHeight="1" x14ac:dyDescent="0.2">
      <c r="B62" s="1"/>
    </row>
    <row r="63" spans="2:2" ht="12.75" customHeight="1" x14ac:dyDescent="0.2">
      <c r="B63" s="1"/>
    </row>
    <row r="64" spans="2:2" ht="12.75" customHeight="1" x14ac:dyDescent="0.2">
      <c r="B64" s="1"/>
    </row>
    <row r="65" spans="2:2" ht="12.75" customHeight="1" x14ac:dyDescent="0.2">
      <c r="B65" s="1"/>
    </row>
    <row r="66" spans="2:2" ht="12.75" customHeight="1" x14ac:dyDescent="0.2">
      <c r="B66" s="1"/>
    </row>
    <row r="67" spans="2:2" ht="12.75" customHeight="1" x14ac:dyDescent="0.2">
      <c r="B67" s="1"/>
    </row>
    <row r="68" spans="2:2" ht="12.75" customHeight="1" x14ac:dyDescent="0.2">
      <c r="B68" s="1"/>
    </row>
    <row r="69" spans="2:2" ht="12.75" customHeight="1" x14ac:dyDescent="0.2">
      <c r="B69" s="1"/>
    </row>
    <row r="70" spans="2:2" ht="12.75" customHeight="1" x14ac:dyDescent="0.2">
      <c r="B70" s="1"/>
    </row>
    <row r="71" spans="2:2" ht="12.75" customHeight="1" x14ac:dyDescent="0.2">
      <c r="B71" s="1"/>
    </row>
    <row r="72" spans="2:2" ht="12.75" customHeight="1" x14ac:dyDescent="0.2">
      <c r="B72" s="1"/>
    </row>
    <row r="73" spans="2:2" ht="12.75" customHeight="1" x14ac:dyDescent="0.2">
      <c r="B73" s="1"/>
    </row>
    <row r="74" spans="2:2" ht="12.75" customHeight="1" x14ac:dyDescent="0.2">
      <c r="B74" s="1"/>
    </row>
    <row r="75" spans="2:2" ht="12.75" customHeight="1" x14ac:dyDescent="0.2">
      <c r="B75" s="1"/>
    </row>
    <row r="76" spans="2:2" ht="12.75" customHeight="1" x14ac:dyDescent="0.2">
      <c r="B76" s="1"/>
    </row>
    <row r="77" spans="2:2" ht="12.75" customHeight="1" x14ac:dyDescent="0.2">
      <c r="B77" s="1"/>
    </row>
    <row r="78" spans="2:2" ht="12.75" customHeight="1" x14ac:dyDescent="0.2">
      <c r="B78" s="1"/>
    </row>
    <row r="79" spans="2:2" ht="12.75" customHeight="1" x14ac:dyDescent="0.2">
      <c r="B79" s="1"/>
    </row>
    <row r="80" spans="2:2" ht="12.75" customHeight="1" x14ac:dyDescent="0.2">
      <c r="B80" s="1"/>
    </row>
    <row r="81" spans="2:2" ht="12.75" customHeight="1" x14ac:dyDescent="0.2">
      <c r="B81" s="1"/>
    </row>
    <row r="82" spans="2:2" ht="12.75" customHeight="1" x14ac:dyDescent="0.2">
      <c r="B82" s="1"/>
    </row>
    <row r="83" spans="2:2" ht="12.75" customHeight="1" x14ac:dyDescent="0.2">
      <c r="B83" s="1"/>
    </row>
    <row r="84" spans="2:2" ht="12.75" customHeight="1" x14ac:dyDescent="0.2">
      <c r="B84" s="1"/>
    </row>
    <row r="85" spans="2:2" ht="12.75" customHeight="1" x14ac:dyDescent="0.2">
      <c r="B85" s="1"/>
    </row>
    <row r="86" spans="2:2" ht="12.75" customHeight="1" x14ac:dyDescent="0.2">
      <c r="B86" s="1"/>
    </row>
    <row r="87" spans="2:2" ht="12.75" customHeight="1" x14ac:dyDescent="0.2">
      <c r="B87" s="1"/>
    </row>
    <row r="88" spans="2:2" ht="12.75" customHeight="1" x14ac:dyDescent="0.2">
      <c r="B88" s="1"/>
    </row>
    <row r="89" spans="2:2" ht="12.75" customHeight="1" x14ac:dyDescent="0.2">
      <c r="B89" s="1"/>
    </row>
    <row r="90" spans="2:2" ht="12.75" customHeight="1" x14ac:dyDescent="0.2">
      <c r="B90" s="1"/>
    </row>
    <row r="91" spans="2:2" ht="12.75" customHeight="1" x14ac:dyDescent="0.2">
      <c r="B91" s="1"/>
    </row>
    <row r="92" spans="2:2" ht="12.75" customHeight="1" x14ac:dyDescent="0.2">
      <c r="B92" s="1"/>
    </row>
    <row r="93" spans="2:2" ht="12.75" customHeight="1" x14ac:dyDescent="0.2">
      <c r="B93" s="1"/>
    </row>
    <row r="94" spans="2:2" ht="12.75" customHeight="1" x14ac:dyDescent="0.2">
      <c r="B94" s="1"/>
    </row>
    <row r="95" spans="2:2" ht="12.75" customHeight="1" x14ac:dyDescent="0.2">
      <c r="B95" s="1"/>
    </row>
    <row r="96" spans="2:2" ht="12.75" customHeight="1" x14ac:dyDescent="0.2">
      <c r="B96" s="1"/>
    </row>
    <row r="97" spans="2:2" ht="12.75" customHeight="1" x14ac:dyDescent="0.2">
      <c r="B97" s="1"/>
    </row>
    <row r="98" spans="2:2" ht="12.75" customHeight="1" x14ac:dyDescent="0.2">
      <c r="B98" s="1"/>
    </row>
    <row r="99" spans="2:2" ht="12.75" customHeight="1" x14ac:dyDescent="0.2">
      <c r="B99" s="1"/>
    </row>
    <row r="100" spans="2:2" ht="12.75" customHeight="1" x14ac:dyDescent="0.2">
      <c r="B100" s="1"/>
    </row>
    <row r="101" spans="2:2" ht="12.75" customHeight="1" x14ac:dyDescent="0.2">
      <c r="B101" s="1"/>
    </row>
    <row r="102" spans="2:2" ht="12.75" customHeight="1" x14ac:dyDescent="0.2">
      <c r="B102" s="1"/>
    </row>
    <row r="103" spans="2:2" ht="12.75" customHeight="1" x14ac:dyDescent="0.2">
      <c r="B103" s="1"/>
    </row>
    <row r="104" spans="2:2" ht="12.75" customHeight="1" x14ac:dyDescent="0.2">
      <c r="B104" s="1"/>
    </row>
    <row r="105" spans="2:2" ht="12.75" customHeight="1" x14ac:dyDescent="0.2">
      <c r="B105" s="1"/>
    </row>
    <row r="106" spans="2:2" ht="12.75" customHeight="1" x14ac:dyDescent="0.2">
      <c r="B106" s="1"/>
    </row>
    <row r="107" spans="2:2" ht="12.75" customHeight="1" x14ac:dyDescent="0.2">
      <c r="B107" s="1"/>
    </row>
    <row r="108" spans="2:2" ht="12.75" customHeight="1" x14ac:dyDescent="0.2">
      <c r="B108" s="1"/>
    </row>
    <row r="109" spans="2:2" ht="12.75" customHeight="1" x14ac:dyDescent="0.2">
      <c r="B109" s="1"/>
    </row>
    <row r="110" spans="2:2" ht="12.75" customHeight="1" x14ac:dyDescent="0.2">
      <c r="B110" s="1"/>
    </row>
    <row r="111" spans="2:2" ht="12.75" customHeight="1" x14ac:dyDescent="0.2">
      <c r="B111" s="1"/>
    </row>
    <row r="112" spans="2:2" ht="12.75" customHeight="1" x14ac:dyDescent="0.2">
      <c r="B112" s="1"/>
    </row>
    <row r="113" spans="2:2" ht="12.75" customHeight="1" x14ac:dyDescent="0.2">
      <c r="B113" s="1"/>
    </row>
    <row r="114" spans="2:2" ht="12.75" customHeight="1" x14ac:dyDescent="0.2">
      <c r="B114" s="1"/>
    </row>
    <row r="115" spans="2:2" ht="12.75" customHeight="1" x14ac:dyDescent="0.2">
      <c r="B115" s="1"/>
    </row>
    <row r="116" spans="2:2" ht="12.75" customHeight="1" x14ac:dyDescent="0.2">
      <c r="B116" s="1"/>
    </row>
    <row r="117" spans="2:2" ht="12.75" customHeight="1" x14ac:dyDescent="0.2">
      <c r="B117" s="1"/>
    </row>
    <row r="118" spans="2:2" ht="12.75" customHeight="1" x14ac:dyDescent="0.2">
      <c r="B118" s="1"/>
    </row>
    <row r="119" spans="2:2" ht="12.75" customHeight="1" x14ac:dyDescent="0.2">
      <c r="B119" s="1"/>
    </row>
    <row r="120" spans="2:2" ht="12.75" customHeight="1" x14ac:dyDescent="0.2">
      <c r="B120" s="1"/>
    </row>
    <row r="121" spans="2:2" ht="12.75" customHeight="1" x14ac:dyDescent="0.2">
      <c r="B121" s="1"/>
    </row>
    <row r="122" spans="2:2" ht="12.75" customHeight="1" x14ac:dyDescent="0.2">
      <c r="B122" s="1"/>
    </row>
    <row r="123" spans="2:2" ht="12.75" customHeight="1" x14ac:dyDescent="0.2">
      <c r="B123" s="1"/>
    </row>
    <row r="124" spans="2:2" ht="12.75" customHeight="1" x14ac:dyDescent="0.2">
      <c r="B124" s="1"/>
    </row>
    <row r="125" spans="2:2" ht="12.75" customHeight="1" x14ac:dyDescent="0.2">
      <c r="B125" s="1"/>
    </row>
    <row r="126" spans="2:2" ht="12.75" customHeight="1" x14ac:dyDescent="0.2">
      <c r="B126" s="1"/>
    </row>
    <row r="127" spans="2:2" ht="12.75" customHeight="1" x14ac:dyDescent="0.2">
      <c r="B127" s="1"/>
    </row>
    <row r="128" spans="2:2" ht="12.75" customHeight="1" x14ac:dyDescent="0.2">
      <c r="B128" s="1"/>
    </row>
    <row r="129" spans="2:2" ht="12.75" customHeight="1" x14ac:dyDescent="0.2">
      <c r="B129" s="1"/>
    </row>
    <row r="130" spans="2:2" ht="12.75" customHeight="1" x14ac:dyDescent="0.2">
      <c r="B130" s="1"/>
    </row>
    <row r="131" spans="2:2" ht="12.75" customHeight="1" x14ac:dyDescent="0.2">
      <c r="B131" s="1"/>
    </row>
    <row r="132" spans="2:2" ht="12.75" customHeight="1" x14ac:dyDescent="0.2">
      <c r="B132" s="1"/>
    </row>
    <row r="133" spans="2:2" ht="12.75" customHeight="1" x14ac:dyDescent="0.2">
      <c r="B133" s="1"/>
    </row>
    <row r="134" spans="2:2" ht="12.75" customHeight="1" x14ac:dyDescent="0.2">
      <c r="B134" s="1"/>
    </row>
    <row r="135" spans="2:2" ht="12.75" customHeight="1" x14ac:dyDescent="0.2">
      <c r="B135" s="1"/>
    </row>
    <row r="136" spans="2:2" ht="12.75" customHeight="1" x14ac:dyDescent="0.2">
      <c r="B136" s="1"/>
    </row>
    <row r="137" spans="2:2" ht="12.75" customHeight="1" x14ac:dyDescent="0.2">
      <c r="B137" s="1"/>
    </row>
    <row r="138" spans="2:2" ht="12.75" customHeight="1" x14ac:dyDescent="0.2">
      <c r="B138" s="1"/>
    </row>
    <row r="139" spans="2:2" ht="12.75" customHeight="1" x14ac:dyDescent="0.2">
      <c r="B139" s="1"/>
    </row>
    <row r="140" spans="2:2" ht="12.75" customHeight="1" x14ac:dyDescent="0.2">
      <c r="B140" s="1"/>
    </row>
    <row r="141" spans="2:2" ht="12.75" customHeight="1" x14ac:dyDescent="0.2">
      <c r="B141" s="1"/>
    </row>
    <row r="142" spans="2:2" ht="12.75" customHeight="1" x14ac:dyDescent="0.2">
      <c r="B142" s="1"/>
    </row>
    <row r="143" spans="2:2" ht="12.75" customHeight="1" x14ac:dyDescent="0.2">
      <c r="B143" s="1"/>
    </row>
    <row r="144" spans="2:2" ht="12.75" customHeight="1" x14ac:dyDescent="0.2">
      <c r="B144" s="1"/>
    </row>
    <row r="145" spans="2:2" ht="12.75" customHeight="1" x14ac:dyDescent="0.2">
      <c r="B145" s="1"/>
    </row>
    <row r="146" spans="2:2" ht="12.75" customHeight="1" x14ac:dyDescent="0.2">
      <c r="B146" s="1"/>
    </row>
    <row r="147" spans="2:2" ht="12.75" customHeight="1" x14ac:dyDescent="0.2">
      <c r="B147" s="1"/>
    </row>
    <row r="148" spans="2:2" ht="12.75" customHeight="1" x14ac:dyDescent="0.2">
      <c r="B148" s="1"/>
    </row>
    <row r="149" spans="2:2" ht="12.75" customHeight="1" x14ac:dyDescent="0.2">
      <c r="B149" s="1"/>
    </row>
    <row r="150" spans="2:2" ht="12.75" customHeight="1" x14ac:dyDescent="0.2">
      <c r="B150" s="1"/>
    </row>
    <row r="151" spans="2:2" ht="12.75" customHeight="1" x14ac:dyDescent="0.2">
      <c r="B151" s="1"/>
    </row>
    <row r="152" spans="2:2" ht="12.75" customHeight="1" x14ac:dyDescent="0.2">
      <c r="B152" s="1"/>
    </row>
    <row r="153" spans="2:2" ht="12.75" customHeight="1" x14ac:dyDescent="0.2">
      <c r="B153" s="1"/>
    </row>
    <row r="154" spans="2:2" ht="12.75" customHeight="1" x14ac:dyDescent="0.2">
      <c r="B154" s="1"/>
    </row>
    <row r="155" spans="2:2" ht="12.75" customHeight="1" x14ac:dyDescent="0.2">
      <c r="B155" s="1"/>
    </row>
    <row r="156" spans="2:2" ht="12.75" customHeight="1" x14ac:dyDescent="0.2">
      <c r="B156" s="1"/>
    </row>
    <row r="157" spans="2:2" ht="12.75" customHeight="1" x14ac:dyDescent="0.2">
      <c r="B157" s="1"/>
    </row>
    <row r="158" spans="2:2" ht="12.75" customHeight="1" x14ac:dyDescent="0.2">
      <c r="B158" s="1"/>
    </row>
    <row r="159" spans="2:2" ht="12.75" customHeight="1" x14ac:dyDescent="0.2">
      <c r="B159" s="1"/>
    </row>
    <row r="160" spans="2:2" ht="12.75" customHeight="1" x14ac:dyDescent="0.2">
      <c r="B160" s="1"/>
    </row>
    <row r="161" spans="2:2" ht="12.75" customHeight="1" x14ac:dyDescent="0.2">
      <c r="B161" s="1"/>
    </row>
    <row r="162" spans="2:2" ht="12.75" customHeight="1" x14ac:dyDescent="0.2">
      <c r="B162" s="1"/>
    </row>
    <row r="163" spans="2:2" ht="12.75" customHeight="1" x14ac:dyDescent="0.2">
      <c r="B163" s="1"/>
    </row>
    <row r="164" spans="2:2" ht="12.75" customHeight="1" x14ac:dyDescent="0.2">
      <c r="B164" s="1"/>
    </row>
    <row r="165" spans="2:2" ht="12.75" customHeight="1" x14ac:dyDescent="0.2">
      <c r="B165" s="1"/>
    </row>
    <row r="166" spans="2:2" ht="12.75" customHeight="1" x14ac:dyDescent="0.2">
      <c r="B166" s="1"/>
    </row>
    <row r="167" spans="2:2" ht="12.75" customHeight="1" x14ac:dyDescent="0.2">
      <c r="B167" s="1"/>
    </row>
    <row r="168" spans="2:2" ht="12.75" customHeight="1" x14ac:dyDescent="0.2">
      <c r="B168" s="1"/>
    </row>
    <row r="169" spans="2:2" ht="12.75" customHeight="1" x14ac:dyDescent="0.2">
      <c r="B169" s="1"/>
    </row>
    <row r="170" spans="2:2" ht="12.75" customHeight="1" x14ac:dyDescent="0.2">
      <c r="B170" s="1"/>
    </row>
    <row r="171" spans="2:2" ht="12.75" customHeight="1" x14ac:dyDescent="0.2">
      <c r="B171" s="1"/>
    </row>
    <row r="172" spans="2:2" ht="12.75" customHeight="1" x14ac:dyDescent="0.2">
      <c r="B172" s="1"/>
    </row>
    <row r="173" spans="2:2" ht="12.75" customHeight="1" x14ac:dyDescent="0.2">
      <c r="B173" s="1"/>
    </row>
    <row r="174" spans="2:2" ht="12.75" customHeight="1" x14ac:dyDescent="0.2">
      <c r="B174" s="1"/>
    </row>
    <row r="175" spans="2:2" ht="12.75" customHeight="1" x14ac:dyDescent="0.2">
      <c r="B175" s="1"/>
    </row>
    <row r="176" spans="2:2" ht="12.75" customHeight="1" x14ac:dyDescent="0.2">
      <c r="B176" s="1"/>
    </row>
    <row r="177" spans="2:2" ht="12.75" customHeight="1" x14ac:dyDescent="0.2">
      <c r="B177" s="1"/>
    </row>
    <row r="178" spans="2:2" ht="12.75" customHeight="1" x14ac:dyDescent="0.2">
      <c r="B178" s="1"/>
    </row>
    <row r="179" spans="2:2" ht="12.75" customHeight="1" x14ac:dyDescent="0.2">
      <c r="B179" s="1"/>
    </row>
    <row r="180" spans="2:2" ht="12.75" customHeight="1" x14ac:dyDescent="0.2">
      <c r="B180" s="1"/>
    </row>
    <row r="181" spans="2:2" ht="12.75" customHeight="1" x14ac:dyDescent="0.2">
      <c r="B181" s="1"/>
    </row>
    <row r="182" spans="2:2" ht="12.75" customHeight="1" x14ac:dyDescent="0.2">
      <c r="B182" s="1"/>
    </row>
    <row r="183" spans="2:2" ht="12.75" customHeight="1" x14ac:dyDescent="0.2">
      <c r="B183" s="1"/>
    </row>
    <row r="184" spans="2:2" ht="12.75" customHeight="1" x14ac:dyDescent="0.2">
      <c r="B184" s="1"/>
    </row>
    <row r="185" spans="2:2" ht="12.75" customHeight="1" x14ac:dyDescent="0.2">
      <c r="B185" s="1"/>
    </row>
    <row r="186" spans="2:2" ht="12.75" customHeight="1" x14ac:dyDescent="0.2">
      <c r="B186" s="1"/>
    </row>
    <row r="187" spans="2:2" ht="12.75" customHeight="1" x14ac:dyDescent="0.2">
      <c r="B187" s="1"/>
    </row>
    <row r="188" spans="2:2" ht="12.75" customHeight="1" x14ac:dyDescent="0.2">
      <c r="B188" s="1"/>
    </row>
    <row r="189" spans="2:2" ht="12.75" customHeight="1" x14ac:dyDescent="0.2">
      <c r="B189" s="1"/>
    </row>
    <row r="190" spans="2:2" ht="12.75" customHeight="1" x14ac:dyDescent="0.2">
      <c r="B190" s="1"/>
    </row>
    <row r="191" spans="2:2" ht="12.75" customHeight="1" x14ac:dyDescent="0.2">
      <c r="B191" s="1"/>
    </row>
    <row r="192" spans="2:2" ht="12.75" customHeight="1" x14ac:dyDescent="0.2">
      <c r="B192" s="1"/>
    </row>
    <row r="193" spans="2:2" ht="12.75" customHeight="1" x14ac:dyDescent="0.2">
      <c r="B193" s="1"/>
    </row>
    <row r="194" spans="2:2" ht="12.75" customHeight="1" x14ac:dyDescent="0.2">
      <c r="B194" s="1"/>
    </row>
    <row r="195" spans="2:2" ht="12.75" customHeight="1" x14ac:dyDescent="0.2">
      <c r="B195" s="1"/>
    </row>
    <row r="196" spans="2:2" ht="12.75" customHeight="1" x14ac:dyDescent="0.2">
      <c r="B196" s="1"/>
    </row>
    <row r="197" spans="2:2" ht="12.75" customHeight="1" x14ac:dyDescent="0.2">
      <c r="B197" s="1"/>
    </row>
    <row r="198" spans="2:2" ht="12.75" customHeight="1" x14ac:dyDescent="0.2">
      <c r="B198" s="1"/>
    </row>
    <row r="199" spans="2:2" ht="12.75" customHeight="1" x14ac:dyDescent="0.2">
      <c r="B199" s="1"/>
    </row>
    <row r="200" spans="2:2" ht="12.75" customHeight="1" x14ac:dyDescent="0.2">
      <c r="B200" s="1"/>
    </row>
    <row r="201" spans="2:2" ht="12.75" customHeight="1" x14ac:dyDescent="0.2">
      <c r="B201" s="1"/>
    </row>
    <row r="202" spans="2:2" ht="12.75" customHeight="1" x14ac:dyDescent="0.2">
      <c r="B202" s="1"/>
    </row>
    <row r="203" spans="2:2" ht="12.75" customHeight="1" x14ac:dyDescent="0.2">
      <c r="B203" s="1"/>
    </row>
    <row r="204" spans="2:2" ht="12.75" customHeight="1" x14ac:dyDescent="0.2">
      <c r="B204" s="1"/>
    </row>
    <row r="205" spans="2:2" ht="12.75" customHeight="1" x14ac:dyDescent="0.2">
      <c r="B205" s="1"/>
    </row>
    <row r="206" spans="2:2" ht="12.75" customHeight="1" x14ac:dyDescent="0.2">
      <c r="B206" s="1"/>
    </row>
    <row r="207" spans="2:2" ht="12.75" customHeight="1" x14ac:dyDescent="0.2">
      <c r="B207" s="1"/>
    </row>
    <row r="208" spans="2:2" ht="12.75" customHeight="1" x14ac:dyDescent="0.2">
      <c r="B208" s="1"/>
    </row>
    <row r="209" spans="2:2" ht="12.75" customHeight="1" x14ac:dyDescent="0.2">
      <c r="B209" s="1"/>
    </row>
    <row r="210" spans="2:2" ht="12.75" customHeight="1" x14ac:dyDescent="0.2">
      <c r="B210" s="1"/>
    </row>
    <row r="211" spans="2:2" ht="12.75" customHeight="1" x14ac:dyDescent="0.2">
      <c r="B211" s="1"/>
    </row>
    <row r="212" spans="2:2" ht="12.75" customHeight="1" x14ac:dyDescent="0.2">
      <c r="B212" s="1"/>
    </row>
    <row r="213" spans="2:2" ht="12.75" customHeight="1" x14ac:dyDescent="0.2">
      <c r="B213" s="1"/>
    </row>
    <row r="214" spans="2:2" ht="12.75" customHeight="1" x14ac:dyDescent="0.2">
      <c r="B214" s="1"/>
    </row>
    <row r="215" spans="2:2" ht="12.75" customHeight="1" x14ac:dyDescent="0.2">
      <c r="B215" s="1"/>
    </row>
    <row r="216" spans="2:2" ht="12.75" customHeight="1" x14ac:dyDescent="0.2">
      <c r="B216" s="1"/>
    </row>
    <row r="217" spans="2:2" ht="12.75" customHeight="1" x14ac:dyDescent="0.2">
      <c r="B217" s="1"/>
    </row>
    <row r="218" spans="2:2" ht="12.75" customHeight="1" x14ac:dyDescent="0.2">
      <c r="B218" s="1"/>
    </row>
    <row r="219" spans="2:2" ht="12.75" customHeight="1" x14ac:dyDescent="0.2">
      <c r="B219" s="1"/>
    </row>
    <row r="220" spans="2:2" ht="12.75" customHeight="1" x14ac:dyDescent="0.2">
      <c r="B220" s="1"/>
    </row>
    <row r="221" spans="2:2" ht="12.75" customHeight="1" x14ac:dyDescent="0.2">
      <c r="B221" s="1"/>
    </row>
    <row r="222" spans="2:2" ht="12.75" customHeight="1" x14ac:dyDescent="0.2">
      <c r="B222" s="1"/>
    </row>
    <row r="223" spans="2:2" ht="12.75" customHeight="1" x14ac:dyDescent="0.2">
      <c r="B223" s="1"/>
    </row>
    <row r="224" spans="2:2" ht="12.75" customHeight="1" x14ac:dyDescent="0.2">
      <c r="B224" s="1"/>
    </row>
    <row r="225" spans="2:2" ht="12.75" customHeight="1" x14ac:dyDescent="0.2">
      <c r="B225" s="1"/>
    </row>
    <row r="226" spans="2:2" ht="12.75" customHeight="1" x14ac:dyDescent="0.2">
      <c r="B226" s="1"/>
    </row>
    <row r="227" spans="2:2" ht="12.75" customHeight="1" x14ac:dyDescent="0.2">
      <c r="B227" s="1"/>
    </row>
    <row r="228" spans="2:2" ht="12.75" customHeight="1" x14ac:dyDescent="0.2">
      <c r="B228" s="1"/>
    </row>
    <row r="229" spans="2:2" ht="12.75" customHeight="1" x14ac:dyDescent="0.2">
      <c r="B229" s="1"/>
    </row>
    <row r="230" spans="2:2" ht="12.75" customHeight="1" x14ac:dyDescent="0.2">
      <c r="B230" s="1"/>
    </row>
    <row r="231" spans="2:2" ht="12.75" customHeight="1" x14ac:dyDescent="0.2">
      <c r="B231" s="1"/>
    </row>
    <row r="232" spans="2:2" ht="15.75" customHeight="1" x14ac:dyDescent="0.2">
      <c r="B232" s="1"/>
    </row>
    <row r="233" spans="2:2" ht="15.75" customHeight="1" x14ac:dyDescent="0.2">
      <c r="B233" s="1"/>
    </row>
    <row r="234" spans="2:2" ht="15.75" customHeight="1" x14ac:dyDescent="0.2">
      <c r="B234" s="1"/>
    </row>
    <row r="235" spans="2:2" ht="15.75" customHeight="1" x14ac:dyDescent="0.2">
      <c r="B235" s="1"/>
    </row>
    <row r="236" spans="2:2" ht="15.75" customHeight="1" x14ac:dyDescent="0.2">
      <c r="B236" s="1"/>
    </row>
    <row r="237" spans="2:2" ht="15.75" customHeight="1" x14ac:dyDescent="0.2">
      <c r="B237" s="1"/>
    </row>
    <row r="238" spans="2:2" ht="15.75" customHeight="1" x14ac:dyDescent="0.2">
      <c r="B238" s="1"/>
    </row>
    <row r="239" spans="2:2" ht="15.75" customHeight="1" x14ac:dyDescent="0.2">
      <c r="B239" s="1"/>
    </row>
    <row r="240" spans="2:2" ht="15.75" customHeight="1" x14ac:dyDescent="0.2">
      <c r="B240" s="1"/>
    </row>
    <row r="241" spans="2:2" ht="15.75" customHeight="1" x14ac:dyDescent="0.2">
      <c r="B241" s="1"/>
    </row>
    <row r="242" spans="2:2" ht="15.75" customHeight="1" x14ac:dyDescent="0.2">
      <c r="B242" s="1"/>
    </row>
    <row r="243" spans="2:2" ht="15.75" customHeight="1" x14ac:dyDescent="0.2">
      <c r="B243" s="1"/>
    </row>
    <row r="244" spans="2:2" ht="15.75" customHeight="1" x14ac:dyDescent="0.2">
      <c r="B244" s="1"/>
    </row>
    <row r="245" spans="2:2" ht="15.75" customHeight="1" x14ac:dyDescent="0.2">
      <c r="B245" s="1"/>
    </row>
    <row r="246" spans="2:2" ht="15.75" customHeight="1" x14ac:dyDescent="0.2">
      <c r="B246" s="1"/>
    </row>
    <row r="247" spans="2:2" ht="15.75" customHeight="1" x14ac:dyDescent="0.2">
      <c r="B247" s="1"/>
    </row>
    <row r="248" spans="2:2" ht="15.75" customHeight="1" x14ac:dyDescent="0.2">
      <c r="B248" s="1"/>
    </row>
    <row r="249" spans="2:2" ht="15.75" customHeight="1" x14ac:dyDescent="0.2">
      <c r="B249" s="1"/>
    </row>
    <row r="250" spans="2:2" ht="15.75" customHeight="1" x14ac:dyDescent="0.2">
      <c r="B250" s="1"/>
    </row>
    <row r="251" spans="2:2" ht="15.75" customHeight="1" x14ac:dyDescent="0.2">
      <c r="B251" s="1"/>
    </row>
    <row r="252" spans="2:2" ht="15.75" customHeight="1" x14ac:dyDescent="0.2">
      <c r="B252" s="1"/>
    </row>
    <row r="253" spans="2:2" ht="15.75" customHeight="1" x14ac:dyDescent="0.2">
      <c r="B253" s="1"/>
    </row>
    <row r="254" spans="2:2" ht="15.75" customHeight="1" x14ac:dyDescent="0.2">
      <c r="B254" s="1"/>
    </row>
    <row r="255" spans="2:2" ht="15.75" customHeight="1" x14ac:dyDescent="0.2">
      <c r="B255" s="1"/>
    </row>
    <row r="256" spans="2:2" ht="15.75" customHeight="1" x14ac:dyDescent="0.2">
      <c r="B256" s="1"/>
    </row>
    <row r="257" spans="2:2" ht="15.75" customHeight="1" x14ac:dyDescent="0.2">
      <c r="B257" s="1"/>
    </row>
    <row r="258" spans="2:2" ht="15.75" customHeight="1" x14ac:dyDescent="0.2">
      <c r="B258" s="1"/>
    </row>
    <row r="259" spans="2:2" ht="15.75" customHeight="1" x14ac:dyDescent="0.2">
      <c r="B259" s="1"/>
    </row>
    <row r="260" spans="2:2" ht="15.75" customHeight="1" x14ac:dyDescent="0.2">
      <c r="B260" s="1"/>
    </row>
    <row r="261" spans="2:2" ht="15.75" customHeight="1" x14ac:dyDescent="0.2">
      <c r="B261" s="1"/>
    </row>
    <row r="262" spans="2:2" ht="15.75" customHeight="1" x14ac:dyDescent="0.2">
      <c r="B262" s="1"/>
    </row>
    <row r="263" spans="2:2" ht="15.75" customHeight="1" x14ac:dyDescent="0.2">
      <c r="B263" s="1"/>
    </row>
    <row r="264" spans="2:2" ht="15.75" customHeight="1" x14ac:dyDescent="0.2">
      <c r="B264" s="1"/>
    </row>
    <row r="265" spans="2:2" ht="15.75" customHeight="1" x14ac:dyDescent="0.2">
      <c r="B265" s="1"/>
    </row>
    <row r="266" spans="2:2" ht="15.75" customHeight="1" x14ac:dyDescent="0.2">
      <c r="B266" s="1"/>
    </row>
    <row r="267" spans="2:2" ht="15.75" customHeight="1" x14ac:dyDescent="0.2">
      <c r="B267" s="1"/>
    </row>
    <row r="268" spans="2:2" ht="15.75" customHeight="1" x14ac:dyDescent="0.2">
      <c r="B268" s="1"/>
    </row>
    <row r="269" spans="2:2" ht="15.75" customHeight="1" x14ac:dyDescent="0.2">
      <c r="B269" s="1"/>
    </row>
    <row r="270" spans="2:2" ht="15.75" customHeight="1" x14ac:dyDescent="0.2">
      <c r="B270" s="1"/>
    </row>
    <row r="271" spans="2:2" ht="15.75" customHeight="1" x14ac:dyDescent="0.2">
      <c r="B271" s="1"/>
    </row>
    <row r="272" spans="2:2" ht="15.75" customHeight="1" x14ac:dyDescent="0.2">
      <c r="B272" s="1"/>
    </row>
    <row r="273" spans="2:2" ht="15.75" customHeight="1" x14ac:dyDescent="0.2">
      <c r="B273" s="1"/>
    </row>
    <row r="274" spans="2:2" ht="15.75" customHeight="1" x14ac:dyDescent="0.2">
      <c r="B274" s="1"/>
    </row>
    <row r="275" spans="2:2" ht="15.75" customHeight="1" x14ac:dyDescent="0.2">
      <c r="B275" s="1"/>
    </row>
    <row r="276" spans="2:2" ht="15.75" customHeight="1" x14ac:dyDescent="0.2">
      <c r="B276" s="1"/>
    </row>
    <row r="277" spans="2:2" ht="15.75" customHeight="1" x14ac:dyDescent="0.2">
      <c r="B277" s="1"/>
    </row>
    <row r="278" spans="2:2" ht="15.75" customHeight="1" x14ac:dyDescent="0.2">
      <c r="B278" s="1"/>
    </row>
    <row r="279" spans="2:2" ht="15.75" customHeight="1" x14ac:dyDescent="0.2">
      <c r="B279" s="1"/>
    </row>
    <row r="280" spans="2:2" ht="15.75" customHeight="1" x14ac:dyDescent="0.2">
      <c r="B280" s="1"/>
    </row>
    <row r="281" spans="2:2" ht="15.75" customHeight="1" x14ac:dyDescent="0.2">
      <c r="B281" s="1"/>
    </row>
    <row r="282" spans="2:2" ht="15.75" customHeight="1" x14ac:dyDescent="0.2">
      <c r="B282" s="1"/>
    </row>
    <row r="283" spans="2:2" ht="15.75" customHeight="1" x14ac:dyDescent="0.2">
      <c r="B283" s="1"/>
    </row>
    <row r="284" spans="2:2" ht="15.75" customHeight="1" x14ac:dyDescent="0.2">
      <c r="B284" s="1"/>
    </row>
    <row r="285" spans="2:2" ht="15.75" customHeight="1" x14ac:dyDescent="0.2">
      <c r="B285" s="1"/>
    </row>
    <row r="286" spans="2:2" ht="15.75" customHeight="1" x14ac:dyDescent="0.2">
      <c r="B286" s="1"/>
    </row>
    <row r="287" spans="2:2" ht="15.75" customHeight="1" x14ac:dyDescent="0.2">
      <c r="B287" s="1"/>
    </row>
    <row r="288" spans="2:2" ht="15.75" customHeight="1" x14ac:dyDescent="0.2">
      <c r="B288" s="1"/>
    </row>
    <row r="289" spans="2:2" ht="15.75" customHeight="1" x14ac:dyDescent="0.2">
      <c r="B289" s="1"/>
    </row>
    <row r="290" spans="2:2" ht="15.75" customHeight="1" x14ac:dyDescent="0.2">
      <c r="B290" s="1"/>
    </row>
    <row r="291" spans="2:2" ht="15.75" customHeight="1" x14ac:dyDescent="0.2">
      <c r="B291" s="1"/>
    </row>
    <row r="292" spans="2:2" ht="15.75" customHeight="1" x14ac:dyDescent="0.2">
      <c r="B292" s="1"/>
    </row>
    <row r="293" spans="2:2" ht="15.75" customHeight="1" x14ac:dyDescent="0.2">
      <c r="B293" s="1"/>
    </row>
    <row r="294" spans="2:2" ht="15.75" customHeight="1" x14ac:dyDescent="0.2">
      <c r="B294" s="1"/>
    </row>
    <row r="295" spans="2:2" ht="15.75" customHeight="1" x14ac:dyDescent="0.2">
      <c r="B295" s="1"/>
    </row>
    <row r="296" spans="2:2" ht="15.75" customHeight="1" x14ac:dyDescent="0.2">
      <c r="B296" s="1"/>
    </row>
    <row r="297" spans="2:2" ht="15.75" customHeight="1" x14ac:dyDescent="0.2">
      <c r="B297" s="1"/>
    </row>
    <row r="298" spans="2:2" ht="15.75" customHeight="1" x14ac:dyDescent="0.2">
      <c r="B298" s="1"/>
    </row>
    <row r="299" spans="2:2" ht="15.75" customHeight="1" x14ac:dyDescent="0.2">
      <c r="B299" s="1"/>
    </row>
    <row r="300" spans="2:2" ht="15.75" customHeight="1" x14ac:dyDescent="0.2">
      <c r="B300" s="1"/>
    </row>
    <row r="301" spans="2:2" ht="15.75" customHeight="1" x14ac:dyDescent="0.2">
      <c r="B301" s="1"/>
    </row>
    <row r="302" spans="2:2" ht="15.75" customHeight="1" x14ac:dyDescent="0.2">
      <c r="B302" s="1"/>
    </row>
    <row r="303" spans="2:2" ht="15.75" customHeight="1" x14ac:dyDescent="0.2">
      <c r="B303" s="1"/>
    </row>
    <row r="304" spans="2:2" ht="15.75" customHeight="1" x14ac:dyDescent="0.2">
      <c r="B304" s="1"/>
    </row>
    <row r="305" spans="2:2" ht="15.75" customHeight="1" x14ac:dyDescent="0.2">
      <c r="B305" s="1"/>
    </row>
    <row r="306" spans="2:2" ht="15.75" customHeight="1" x14ac:dyDescent="0.2">
      <c r="B306" s="1"/>
    </row>
    <row r="307" spans="2:2" ht="15.75" customHeight="1" x14ac:dyDescent="0.2">
      <c r="B307" s="1"/>
    </row>
    <row r="308" spans="2:2" ht="15.75" customHeight="1" x14ac:dyDescent="0.2">
      <c r="B308" s="1"/>
    </row>
    <row r="309" spans="2:2" ht="15.75" customHeight="1" x14ac:dyDescent="0.2">
      <c r="B309" s="1"/>
    </row>
    <row r="310" spans="2:2" ht="15.75" customHeight="1" x14ac:dyDescent="0.2">
      <c r="B310" s="1"/>
    </row>
    <row r="311" spans="2:2" ht="15.75" customHeight="1" x14ac:dyDescent="0.2">
      <c r="B311" s="1"/>
    </row>
    <row r="312" spans="2:2" ht="15.75" customHeight="1" x14ac:dyDescent="0.2">
      <c r="B312" s="1"/>
    </row>
    <row r="313" spans="2:2" ht="15.75" customHeight="1" x14ac:dyDescent="0.2">
      <c r="B313" s="1"/>
    </row>
    <row r="314" spans="2:2" ht="15.75" customHeight="1" x14ac:dyDescent="0.2">
      <c r="B314" s="1"/>
    </row>
    <row r="315" spans="2:2" ht="15.75" customHeight="1" x14ac:dyDescent="0.2">
      <c r="B315" s="1"/>
    </row>
    <row r="316" spans="2:2" ht="15.75" customHeight="1" x14ac:dyDescent="0.2">
      <c r="B316" s="1"/>
    </row>
    <row r="317" spans="2:2" ht="15.75" customHeight="1" x14ac:dyDescent="0.2">
      <c r="B317" s="1"/>
    </row>
    <row r="318" spans="2:2" ht="15.75" customHeight="1" x14ac:dyDescent="0.2">
      <c r="B318" s="1"/>
    </row>
    <row r="319" spans="2:2" ht="15.75" customHeight="1" x14ac:dyDescent="0.2">
      <c r="B319" s="1"/>
    </row>
    <row r="320" spans="2:2" ht="15.75" customHeight="1" x14ac:dyDescent="0.2">
      <c r="B320" s="1"/>
    </row>
    <row r="321" spans="2:2" ht="15.75" customHeight="1" x14ac:dyDescent="0.2">
      <c r="B321" s="1"/>
    </row>
    <row r="322" spans="2:2" ht="15.75" customHeight="1" x14ac:dyDescent="0.2">
      <c r="B322" s="1"/>
    </row>
    <row r="323" spans="2:2" ht="15.75" customHeight="1" x14ac:dyDescent="0.2">
      <c r="B323" s="1"/>
    </row>
    <row r="324" spans="2:2" ht="15.75" customHeight="1" x14ac:dyDescent="0.2">
      <c r="B324" s="1"/>
    </row>
    <row r="325" spans="2:2" ht="15.75" customHeight="1" x14ac:dyDescent="0.2">
      <c r="B325" s="1"/>
    </row>
    <row r="326" spans="2:2" ht="15.75" customHeight="1" x14ac:dyDescent="0.2">
      <c r="B326" s="1"/>
    </row>
    <row r="327" spans="2:2" ht="15.75" customHeight="1" x14ac:dyDescent="0.2">
      <c r="B327" s="1"/>
    </row>
    <row r="328" spans="2:2" ht="15.75" customHeight="1" x14ac:dyDescent="0.2">
      <c r="B328" s="1"/>
    </row>
    <row r="329" spans="2:2" ht="15.75" customHeight="1" x14ac:dyDescent="0.2">
      <c r="B329" s="1"/>
    </row>
    <row r="330" spans="2:2" ht="15.75" customHeight="1" x14ac:dyDescent="0.2">
      <c r="B330" s="1"/>
    </row>
    <row r="331" spans="2:2" ht="15.75" customHeight="1" x14ac:dyDescent="0.2">
      <c r="B331" s="1"/>
    </row>
    <row r="332" spans="2:2" ht="15.75" customHeight="1" x14ac:dyDescent="0.2">
      <c r="B332" s="1"/>
    </row>
    <row r="333" spans="2:2" ht="15.75" customHeight="1" x14ac:dyDescent="0.2">
      <c r="B333" s="1"/>
    </row>
    <row r="334" spans="2:2" ht="15.75" customHeight="1" x14ac:dyDescent="0.2">
      <c r="B334" s="1"/>
    </row>
    <row r="335" spans="2:2" ht="15.75" customHeight="1" x14ac:dyDescent="0.2">
      <c r="B335" s="1"/>
    </row>
    <row r="336" spans="2:2"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row r="927" spans="2:2" ht="15.75" customHeight="1" x14ac:dyDescent="0.2">
      <c r="B927" s="1"/>
    </row>
    <row r="928" spans="2:2" ht="15.75" customHeight="1" x14ac:dyDescent="0.2">
      <c r="B928" s="1"/>
    </row>
    <row r="929" spans="2:2" ht="15.75" customHeight="1" x14ac:dyDescent="0.2">
      <c r="B929" s="1"/>
    </row>
    <row r="930" spans="2:2" ht="15.75" customHeight="1" x14ac:dyDescent="0.2">
      <c r="B930" s="1"/>
    </row>
    <row r="931" spans="2:2" ht="15.75" customHeight="1" x14ac:dyDescent="0.2">
      <c r="B931" s="1"/>
    </row>
    <row r="932" spans="2:2" ht="15.75" customHeight="1" x14ac:dyDescent="0.2">
      <c r="B932" s="1"/>
    </row>
    <row r="933" spans="2:2" ht="15.75" customHeight="1" x14ac:dyDescent="0.2">
      <c r="B933" s="1"/>
    </row>
    <row r="934" spans="2:2" ht="15.75" customHeight="1" x14ac:dyDescent="0.2">
      <c r="B934" s="1"/>
    </row>
    <row r="935" spans="2:2" ht="15.75" customHeight="1" x14ac:dyDescent="0.2">
      <c r="B935" s="1"/>
    </row>
    <row r="936" spans="2:2" ht="15.75" customHeight="1" x14ac:dyDescent="0.2">
      <c r="B936" s="1"/>
    </row>
    <row r="937" spans="2:2" ht="15.75" customHeight="1" x14ac:dyDescent="0.2">
      <c r="B937" s="1"/>
    </row>
    <row r="938" spans="2:2" ht="15.75" customHeight="1" x14ac:dyDescent="0.2">
      <c r="B938" s="1"/>
    </row>
    <row r="939" spans="2:2" ht="15.75" customHeight="1" x14ac:dyDescent="0.2">
      <c r="B939" s="1"/>
    </row>
    <row r="940" spans="2:2" ht="15.75" customHeight="1" x14ac:dyDescent="0.2">
      <c r="B940" s="1"/>
    </row>
    <row r="941" spans="2:2" ht="15.75" customHeight="1" x14ac:dyDescent="0.2">
      <c r="B941" s="1"/>
    </row>
    <row r="942" spans="2:2" ht="15.75" customHeight="1" x14ac:dyDescent="0.2">
      <c r="B942" s="1"/>
    </row>
    <row r="943" spans="2:2" ht="15.75" customHeight="1" x14ac:dyDescent="0.2">
      <c r="B943" s="1"/>
    </row>
    <row r="944" spans="2:2" ht="15.75" customHeight="1" x14ac:dyDescent="0.2">
      <c r="B944" s="1"/>
    </row>
    <row r="945" spans="2:2" ht="15.75" customHeight="1" x14ac:dyDescent="0.2">
      <c r="B945" s="1"/>
    </row>
    <row r="946" spans="2:2" ht="15.75" customHeight="1" x14ac:dyDescent="0.2">
      <c r="B946" s="1"/>
    </row>
    <row r="947" spans="2:2" ht="15.75" customHeight="1" x14ac:dyDescent="0.2">
      <c r="B947" s="1"/>
    </row>
    <row r="948" spans="2:2" ht="15.75" customHeight="1" x14ac:dyDescent="0.2">
      <c r="B948" s="1"/>
    </row>
    <row r="949" spans="2:2" ht="15.75" customHeight="1" x14ac:dyDescent="0.2">
      <c r="B949" s="1"/>
    </row>
    <row r="950" spans="2:2" ht="15.75" customHeight="1" x14ac:dyDescent="0.2">
      <c r="B950" s="1"/>
    </row>
    <row r="951" spans="2:2" ht="15.75" customHeight="1" x14ac:dyDescent="0.2">
      <c r="B951" s="1"/>
    </row>
    <row r="952" spans="2:2" ht="15.75" customHeight="1" x14ac:dyDescent="0.2">
      <c r="B952" s="1"/>
    </row>
    <row r="953" spans="2:2" ht="15.75" customHeight="1" x14ac:dyDescent="0.2">
      <c r="B953" s="1"/>
    </row>
    <row r="954" spans="2:2" ht="15.75" customHeight="1" x14ac:dyDescent="0.2">
      <c r="B954" s="1"/>
    </row>
    <row r="955" spans="2:2" ht="15.75" customHeight="1" x14ac:dyDescent="0.2">
      <c r="B955" s="1"/>
    </row>
    <row r="956" spans="2:2" ht="15.75" customHeight="1" x14ac:dyDescent="0.2">
      <c r="B956" s="1"/>
    </row>
    <row r="957" spans="2:2" ht="15.75" customHeight="1" x14ac:dyDescent="0.2">
      <c r="B957" s="1"/>
    </row>
    <row r="958" spans="2:2" ht="15.75" customHeight="1" x14ac:dyDescent="0.2">
      <c r="B958" s="1"/>
    </row>
    <row r="959" spans="2:2" ht="15.75" customHeight="1" x14ac:dyDescent="0.2">
      <c r="B959" s="1"/>
    </row>
    <row r="960" spans="2:2" ht="15.75" customHeight="1" x14ac:dyDescent="0.2">
      <c r="B960" s="1"/>
    </row>
    <row r="961" spans="2:2" ht="15.75" customHeight="1" x14ac:dyDescent="0.2">
      <c r="B961" s="1"/>
    </row>
    <row r="962" spans="2:2" ht="15.75" customHeight="1" x14ac:dyDescent="0.2">
      <c r="B962" s="1"/>
    </row>
    <row r="963" spans="2:2" ht="15.75" customHeight="1" x14ac:dyDescent="0.2">
      <c r="B963" s="1"/>
    </row>
    <row r="964" spans="2:2" ht="15.75" customHeight="1" x14ac:dyDescent="0.2">
      <c r="B964" s="1"/>
    </row>
    <row r="965" spans="2:2" ht="15.75" customHeight="1" x14ac:dyDescent="0.2">
      <c r="B965" s="1"/>
    </row>
    <row r="966" spans="2:2" ht="15.75" customHeight="1" x14ac:dyDescent="0.2">
      <c r="B966" s="1"/>
    </row>
    <row r="967" spans="2:2" ht="15.75" customHeight="1" x14ac:dyDescent="0.2">
      <c r="B967" s="1"/>
    </row>
    <row r="968" spans="2:2" ht="15.75" customHeight="1" x14ac:dyDescent="0.2">
      <c r="B968" s="1"/>
    </row>
    <row r="969" spans="2:2" ht="15.75" customHeight="1" x14ac:dyDescent="0.2">
      <c r="B969" s="1"/>
    </row>
    <row r="970" spans="2:2" ht="15.75" customHeight="1" x14ac:dyDescent="0.2">
      <c r="B970" s="1"/>
    </row>
    <row r="971" spans="2:2" ht="15.75" customHeight="1" x14ac:dyDescent="0.2">
      <c r="B971" s="1"/>
    </row>
    <row r="972" spans="2:2" ht="15.75" customHeight="1" x14ac:dyDescent="0.2">
      <c r="B972" s="1"/>
    </row>
    <row r="973" spans="2:2" ht="15.75" customHeight="1" x14ac:dyDescent="0.2">
      <c r="B973" s="1"/>
    </row>
    <row r="974" spans="2:2" ht="15.75" customHeight="1" x14ac:dyDescent="0.2">
      <c r="B974" s="1"/>
    </row>
    <row r="975" spans="2:2" ht="15.75" customHeight="1" x14ac:dyDescent="0.2">
      <c r="B975" s="1"/>
    </row>
    <row r="976" spans="2:2" ht="15.75" customHeight="1" x14ac:dyDescent="0.2">
      <c r="B976" s="1"/>
    </row>
    <row r="977" spans="2:2" ht="15.75" customHeight="1" x14ac:dyDescent="0.2">
      <c r="B977" s="1"/>
    </row>
    <row r="978" spans="2:2" ht="15.75" customHeight="1" x14ac:dyDescent="0.2">
      <c r="B978" s="1"/>
    </row>
    <row r="979" spans="2:2" ht="15.75" customHeight="1" x14ac:dyDescent="0.2">
      <c r="B979" s="1"/>
    </row>
    <row r="980" spans="2:2" ht="15.75" customHeight="1" x14ac:dyDescent="0.2">
      <c r="B980" s="1"/>
    </row>
    <row r="981" spans="2:2" ht="15.75" customHeight="1" x14ac:dyDescent="0.2">
      <c r="B981" s="1"/>
    </row>
    <row r="982" spans="2:2" ht="15.75" customHeight="1" x14ac:dyDescent="0.2">
      <c r="B982" s="1"/>
    </row>
    <row r="983" spans="2:2" ht="15.75" customHeight="1" x14ac:dyDescent="0.2">
      <c r="B983" s="1"/>
    </row>
    <row r="984" spans="2:2" ht="15.75" customHeight="1" x14ac:dyDescent="0.2">
      <c r="B984" s="1"/>
    </row>
    <row r="985" spans="2:2" ht="15.75" customHeight="1" x14ac:dyDescent="0.2">
      <c r="B985" s="1"/>
    </row>
    <row r="986" spans="2:2" ht="15.75" customHeight="1" x14ac:dyDescent="0.2">
      <c r="B986" s="1"/>
    </row>
    <row r="987" spans="2:2" ht="15.75" customHeight="1" x14ac:dyDescent="0.2">
      <c r="B987" s="1"/>
    </row>
    <row r="988" spans="2:2" ht="15.75" customHeight="1" x14ac:dyDescent="0.2">
      <c r="B988" s="1"/>
    </row>
    <row r="989" spans="2:2" ht="15.75" customHeight="1" x14ac:dyDescent="0.2">
      <c r="B989" s="1"/>
    </row>
    <row r="990" spans="2:2" ht="15.75" customHeight="1" x14ac:dyDescent="0.2">
      <c r="B990" s="1"/>
    </row>
    <row r="991" spans="2:2" ht="15.75" customHeight="1" x14ac:dyDescent="0.2">
      <c r="B991" s="1"/>
    </row>
    <row r="992" spans="2:2" ht="15.75" customHeight="1" x14ac:dyDescent="0.2">
      <c r="B992" s="1"/>
    </row>
    <row r="993" spans="2:2" ht="15.75" customHeight="1" x14ac:dyDescent="0.2">
      <c r="B993" s="1"/>
    </row>
    <row r="994" spans="2:2" ht="15.75" customHeight="1" x14ac:dyDescent="0.2">
      <c r="B994" s="1"/>
    </row>
    <row r="995" spans="2:2" ht="15.75" customHeight="1" x14ac:dyDescent="0.2">
      <c r="B995" s="1"/>
    </row>
    <row r="996" spans="2:2" ht="15.75" customHeight="1" x14ac:dyDescent="0.2">
      <c r="B996" s="1"/>
    </row>
    <row r="997" spans="2:2" ht="15.75" customHeight="1" x14ac:dyDescent="0.2">
      <c r="B997" s="1"/>
    </row>
    <row r="998" spans="2:2" ht="15.75" customHeight="1" x14ac:dyDescent="0.2">
      <c r="B998" s="1"/>
    </row>
    <row r="999" spans="2:2" ht="15.75" customHeight="1" x14ac:dyDescent="0.2">
      <c r="B999" s="1"/>
    </row>
    <row r="1000" spans="2:2" ht="15.75" customHeight="1" x14ac:dyDescent="0.2">
      <c r="B1000" s="1"/>
    </row>
  </sheetData>
  <autoFilter ref="A2:AK2"/>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5703125" defaultRowHeight="15" customHeight="1" x14ac:dyDescent="0.2"/>
  <cols>
    <col min="1" max="1" width="15.5703125" customWidth="1"/>
    <col min="2" max="2" width="42.140625" customWidth="1"/>
    <col min="3" max="3" width="31.28515625" customWidth="1"/>
    <col min="4" max="4" width="52.140625" customWidth="1"/>
    <col min="5" max="5" width="17.140625" customWidth="1"/>
    <col min="6" max="9" width="11.42578125" customWidth="1"/>
    <col min="10" max="26" width="10" customWidth="1"/>
  </cols>
  <sheetData>
    <row r="1" spans="1:26" ht="12.75" customHeight="1" x14ac:dyDescent="0.2">
      <c r="A1" s="144"/>
      <c r="B1" s="118"/>
      <c r="C1" s="144"/>
      <c r="D1" s="144"/>
      <c r="E1" s="144"/>
      <c r="F1" s="144"/>
      <c r="G1" s="144"/>
      <c r="H1" s="144"/>
      <c r="I1" s="144"/>
      <c r="J1" s="144"/>
      <c r="K1" s="144"/>
      <c r="L1" s="144"/>
      <c r="M1" s="144"/>
      <c r="N1" s="144"/>
      <c r="O1" s="144"/>
      <c r="P1" s="144"/>
      <c r="Q1" s="144"/>
      <c r="R1" s="144"/>
      <c r="S1" s="144"/>
      <c r="T1" s="144"/>
      <c r="U1" s="144"/>
      <c r="V1" s="144"/>
      <c r="W1" s="144"/>
      <c r="X1" s="144"/>
      <c r="Y1" s="144"/>
      <c r="Z1" s="144"/>
    </row>
    <row r="2" spans="1:26" ht="12.75" customHeight="1" x14ac:dyDescent="0.2">
      <c r="A2" s="228" t="s">
        <v>0</v>
      </c>
      <c r="B2" s="229" t="s">
        <v>3810</v>
      </c>
      <c r="C2" s="101" t="s">
        <v>3811</v>
      </c>
      <c r="D2" s="101" t="s">
        <v>1735</v>
      </c>
      <c r="E2" s="101" t="s">
        <v>3812</v>
      </c>
      <c r="F2" s="144"/>
      <c r="G2" s="144"/>
      <c r="H2" s="144"/>
      <c r="I2" s="144"/>
      <c r="J2" s="144"/>
      <c r="K2" s="144"/>
      <c r="L2" s="144"/>
      <c r="M2" s="144"/>
      <c r="N2" s="144"/>
      <c r="O2" s="144"/>
      <c r="P2" s="144"/>
      <c r="Q2" s="144"/>
      <c r="R2" s="144"/>
      <c r="S2" s="144"/>
      <c r="T2" s="144"/>
      <c r="U2" s="144"/>
      <c r="V2" s="144"/>
      <c r="W2" s="144"/>
      <c r="X2" s="144"/>
      <c r="Y2" s="144"/>
      <c r="Z2" s="144"/>
    </row>
    <row r="3" spans="1:26" ht="12.75" customHeight="1" x14ac:dyDescent="0.2">
      <c r="A3" s="54">
        <v>1</v>
      </c>
      <c r="B3" s="53" t="s">
        <v>3813</v>
      </c>
      <c r="C3" s="109" t="s">
        <v>3814</v>
      </c>
      <c r="D3" s="54" t="s">
        <v>3815</v>
      </c>
      <c r="E3" s="230"/>
      <c r="F3" s="144"/>
      <c r="G3" s="144"/>
      <c r="H3" s="144"/>
      <c r="I3" s="144"/>
      <c r="J3" s="144"/>
      <c r="K3" s="144"/>
      <c r="L3" s="144"/>
      <c r="M3" s="144"/>
      <c r="N3" s="144"/>
      <c r="O3" s="144"/>
      <c r="P3" s="144"/>
      <c r="Q3" s="144"/>
      <c r="R3" s="144"/>
      <c r="S3" s="144"/>
      <c r="T3" s="144"/>
      <c r="U3" s="144"/>
      <c r="V3" s="144"/>
      <c r="W3" s="144"/>
      <c r="X3" s="144"/>
      <c r="Y3" s="144"/>
      <c r="Z3" s="144"/>
    </row>
    <row r="4" spans="1:26" ht="12.75" customHeight="1" x14ac:dyDescent="0.2">
      <c r="A4" s="54">
        <v>2</v>
      </c>
      <c r="B4" s="53" t="s">
        <v>3816</v>
      </c>
      <c r="C4" s="109" t="s">
        <v>3814</v>
      </c>
      <c r="D4" s="54" t="s">
        <v>3815</v>
      </c>
      <c r="E4" s="109"/>
      <c r="F4" s="144"/>
      <c r="G4" s="144"/>
      <c r="H4" s="144"/>
      <c r="I4" s="144"/>
      <c r="J4" s="144"/>
      <c r="K4" s="144"/>
      <c r="L4" s="144"/>
      <c r="M4" s="144"/>
      <c r="N4" s="144"/>
      <c r="O4" s="144"/>
      <c r="P4" s="144"/>
      <c r="Q4" s="144"/>
      <c r="R4" s="144"/>
      <c r="S4" s="144"/>
      <c r="T4" s="144"/>
      <c r="U4" s="144"/>
      <c r="V4" s="144"/>
      <c r="W4" s="144"/>
      <c r="X4" s="144"/>
      <c r="Y4" s="144"/>
      <c r="Z4" s="144"/>
    </row>
    <row r="5" spans="1:26" ht="12.75" customHeight="1" x14ac:dyDescent="0.2">
      <c r="A5" s="54">
        <v>3</v>
      </c>
      <c r="B5" s="53" t="s">
        <v>3817</v>
      </c>
      <c r="C5" s="109" t="s">
        <v>3814</v>
      </c>
      <c r="D5" s="54" t="s">
        <v>3815</v>
      </c>
      <c r="E5" s="109"/>
      <c r="F5" s="144"/>
      <c r="G5" s="144"/>
      <c r="H5" s="144"/>
      <c r="I5" s="144"/>
      <c r="J5" s="144"/>
      <c r="K5" s="144"/>
      <c r="L5" s="144"/>
      <c r="M5" s="144"/>
      <c r="N5" s="144"/>
      <c r="O5" s="144"/>
      <c r="P5" s="144"/>
      <c r="Q5" s="144"/>
      <c r="R5" s="144"/>
      <c r="S5" s="144"/>
      <c r="T5" s="144"/>
      <c r="U5" s="144"/>
      <c r="V5" s="144"/>
      <c r="W5" s="144"/>
      <c r="X5" s="144"/>
      <c r="Y5" s="144"/>
      <c r="Z5" s="144"/>
    </row>
    <row r="6" spans="1:26" ht="12.75" customHeight="1" x14ac:dyDescent="0.2">
      <c r="A6" s="54">
        <v>4</v>
      </c>
      <c r="B6" s="53" t="s">
        <v>3818</v>
      </c>
      <c r="C6" s="109" t="s">
        <v>3814</v>
      </c>
      <c r="D6" s="54" t="s">
        <v>3815</v>
      </c>
      <c r="E6" s="109"/>
      <c r="F6" s="144"/>
      <c r="G6" s="144"/>
      <c r="H6" s="144"/>
      <c r="I6" s="144"/>
      <c r="J6" s="144"/>
      <c r="K6" s="144"/>
      <c r="L6" s="144"/>
      <c r="M6" s="144"/>
      <c r="N6" s="144"/>
      <c r="O6" s="144"/>
      <c r="P6" s="144"/>
      <c r="Q6" s="144"/>
      <c r="R6" s="144"/>
      <c r="S6" s="144"/>
      <c r="T6" s="144"/>
      <c r="U6" s="144"/>
      <c r="V6" s="144"/>
      <c r="W6" s="144"/>
      <c r="X6" s="144"/>
      <c r="Y6" s="144"/>
      <c r="Z6" s="144"/>
    </row>
    <row r="7" spans="1:26" ht="12.75" customHeight="1" x14ac:dyDescent="0.2">
      <c r="A7" s="54">
        <v>5</v>
      </c>
      <c r="B7" s="53" t="s">
        <v>3819</v>
      </c>
      <c r="C7" s="109" t="s">
        <v>3814</v>
      </c>
      <c r="D7" s="54" t="s">
        <v>3815</v>
      </c>
      <c r="E7" s="109"/>
      <c r="F7" s="144"/>
      <c r="G7" s="144"/>
      <c r="H7" s="144"/>
      <c r="I7" s="144"/>
      <c r="J7" s="144"/>
      <c r="K7" s="144"/>
      <c r="L7" s="144"/>
      <c r="M7" s="144"/>
      <c r="N7" s="144"/>
      <c r="O7" s="144"/>
      <c r="P7" s="144"/>
      <c r="Q7" s="144"/>
      <c r="R7" s="144"/>
      <c r="S7" s="144"/>
      <c r="T7" s="144"/>
      <c r="U7" s="144"/>
      <c r="V7" s="144"/>
      <c r="W7" s="144"/>
      <c r="X7" s="144"/>
      <c r="Y7" s="144"/>
      <c r="Z7" s="144"/>
    </row>
    <row r="8" spans="1:26" ht="12.75" customHeight="1" x14ac:dyDescent="0.2">
      <c r="A8" s="54">
        <v>6</v>
      </c>
      <c r="B8" s="53" t="s">
        <v>3820</v>
      </c>
      <c r="C8" s="109" t="s">
        <v>3814</v>
      </c>
      <c r="D8" s="54" t="s">
        <v>3815</v>
      </c>
      <c r="E8" s="109"/>
      <c r="F8" s="144"/>
      <c r="G8" s="144"/>
      <c r="H8" s="144"/>
      <c r="I8" s="144"/>
      <c r="J8" s="144"/>
      <c r="K8" s="144"/>
      <c r="L8" s="144"/>
      <c r="M8" s="144"/>
      <c r="N8" s="144"/>
      <c r="O8" s="144"/>
      <c r="P8" s="144"/>
      <c r="Q8" s="144"/>
      <c r="R8" s="144"/>
      <c r="S8" s="144"/>
      <c r="T8" s="144"/>
      <c r="U8" s="144"/>
      <c r="V8" s="144"/>
      <c r="W8" s="144"/>
      <c r="X8" s="144"/>
      <c r="Y8" s="144"/>
      <c r="Z8" s="144"/>
    </row>
    <row r="9" spans="1:26" ht="12.75" customHeight="1" x14ac:dyDescent="0.2">
      <c r="A9" s="54">
        <v>7</v>
      </c>
      <c r="B9" s="53" t="s">
        <v>3821</v>
      </c>
      <c r="C9" s="109" t="s">
        <v>3814</v>
      </c>
      <c r="D9" s="54" t="s">
        <v>3815</v>
      </c>
      <c r="E9" s="109"/>
      <c r="F9" s="144"/>
      <c r="G9" s="144"/>
      <c r="H9" s="144"/>
      <c r="I9" s="144"/>
      <c r="J9" s="144"/>
      <c r="K9" s="144"/>
      <c r="L9" s="144"/>
      <c r="M9" s="144"/>
      <c r="N9" s="144"/>
      <c r="O9" s="144"/>
      <c r="P9" s="144"/>
      <c r="Q9" s="144"/>
      <c r="R9" s="144"/>
      <c r="S9" s="144"/>
      <c r="T9" s="144"/>
      <c r="U9" s="144"/>
      <c r="V9" s="144"/>
      <c r="W9" s="144"/>
      <c r="X9" s="144"/>
      <c r="Y9" s="144"/>
      <c r="Z9" s="144"/>
    </row>
    <row r="10" spans="1:26" ht="25.5" customHeight="1" x14ac:dyDescent="0.2">
      <c r="A10" s="54">
        <v>8</v>
      </c>
      <c r="B10" s="53" t="s">
        <v>3822</v>
      </c>
      <c r="C10" s="109" t="s">
        <v>3814</v>
      </c>
      <c r="D10" s="54" t="s">
        <v>3815</v>
      </c>
      <c r="E10" s="109"/>
      <c r="F10" s="144"/>
      <c r="G10" s="144"/>
      <c r="H10" s="144"/>
      <c r="I10" s="144"/>
      <c r="J10" s="144"/>
      <c r="K10" s="144"/>
      <c r="L10" s="144"/>
      <c r="M10" s="144"/>
      <c r="N10" s="144"/>
      <c r="O10" s="144"/>
      <c r="P10" s="144"/>
      <c r="Q10" s="144"/>
      <c r="R10" s="144"/>
      <c r="S10" s="144"/>
      <c r="T10" s="144"/>
      <c r="U10" s="144"/>
      <c r="V10" s="144"/>
      <c r="W10" s="144"/>
      <c r="X10" s="144"/>
      <c r="Y10" s="144"/>
      <c r="Z10" s="144"/>
    </row>
    <row r="11" spans="1:26" ht="12.75" customHeight="1" x14ac:dyDescent="0.2">
      <c r="A11" s="54">
        <v>9</v>
      </c>
      <c r="B11" s="50" t="s">
        <v>3823</v>
      </c>
      <c r="C11" s="109" t="s">
        <v>3814</v>
      </c>
      <c r="D11" s="54" t="s">
        <v>3815</v>
      </c>
      <c r="E11" s="109"/>
      <c r="F11" s="144"/>
      <c r="G11" s="144"/>
      <c r="H11" s="144"/>
      <c r="I11" s="144"/>
      <c r="J11" s="144"/>
      <c r="K11" s="144"/>
      <c r="L11" s="144"/>
      <c r="M11" s="144"/>
      <c r="N11" s="144"/>
      <c r="O11" s="144"/>
      <c r="P11" s="144"/>
      <c r="Q11" s="144"/>
      <c r="R11" s="144"/>
      <c r="S11" s="144"/>
      <c r="T11" s="144"/>
      <c r="U11" s="144"/>
      <c r="V11" s="144"/>
      <c r="W11" s="144"/>
      <c r="X11" s="144"/>
      <c r="Y11" s="144"/>
      <c r="Z11" s="144"/>
    </row>
    <row r="12" spans="1:26" ht="12.75" customHeight="1" x14ac:dyDescent="0.2">
      <c r="A12" s="54">
        <v>10</v>
      </c>
      <c r="B12" s="53" t="s">
        <v>3824</v>
      </c>
      <c r="C12" s="109" t="s">
        <v>3814</v>
      </c>
      <c r="D12" s="54" t="s">
        <v>3815</v>
      </c>
      <c r="E12" s="109"/>
      <c r="F12" s="144"/>
      <c r="G12" s="144"/>
      <c r="H12" s="144"/>
      <c r="I12" s="144"/>
      <c r="J12" s="144"/>
      <c r="K12" s="144"/>
      <c r="L12" s="144"/>
      <c r="M12" s="144"/>
      <c r="N12" s="144"/>
      <c r="O12" s="144"/>
      <c r="P12" s="144"/>
      <c r="Q12" s="144"/>
      <c r="R12" s="144"/>
      <c r="S12" s="144"/>
      <c r="T12" s="144"/>
      <c r="U12" s="144"/>
      <c r="V12" s="144"/>
      <c r="W12" s="144"/>
      <c r="X12" s="144"/>
      <c r="Y12" s="144"/>
      <c r="Z12" s="144"/>
    </row>
    <row r="13" spans="1:26" ht="12.75" customHeight="1" x14ac:dyDescent="0.2">
      <c r="A13" s="54">
        <v>11</v>
      </c>
      <c r="B13" s="50" t="s">
        <v>3825</v>
      </c>
      <c r="C13" s="109" t="s">
        <v>3814</v>
      </c>
      <c r="D13" s="54" t="s">
        <v>3826</v>
      </c>
      <c r="E13" s="109" t="s">
        <v>2325</v>
      </c>
      <c r="F13" s="144"/>
      <c r="G13" s="144"/>
      <c r="H13" s="144"/>
      <c r="I13" s="144"/>
      <c r="J13" s="144"/>
      <c r="K13" s="144"/>
      <c r="L13" s="144"/>
      <c r="M13" s="144"/>
      <c r="N13" s="144"/>
      <c r="O13" s="144"/>
      <c r="P13" s="144"/>
      <c r="Q13" s="144"/>
      <c r="R13" s="144"/>
      <c r="S13" s="144"/>
      <c r="T13" s="144"/>
      <c r="U13" s="144"/>
      <c r="V13" s="144"/>
      <c r="W13" s="144"/>
      <c r="X13" s="144"/>
      <c r="Y13" s="144"/>
      <c r="Z13" s="144"/>
    </row>
    <row r="14" spans="1:26" ht="12.75" customHeight="1" x14ac:dyDescent="0.2">
      <c r="A14" s="54">
        <v>12</v>
      </c>
      <c r="B14" s="50" t="s">
        <v>3827</v>
      </c>
      <c r="C14" s="109" t="s">
        <v>3814</v>
      </c>
      <c r="D14" s="54" t="s">
        <v>3826</v>
      </c>
      <c r="E14" s="54" t="s">
        <v>2268</v>
      </c>
      <c r="F14" s="144"/>
      <c r="G14" s="144"/>
      <c r="H14" s="144"/>
      <c r="I14" s="144"/>
      <c r="J14" s="144"/>
      <c r="K14" s="144"/>
      <c r="L14" s="144"/>
      <c r="M14" s="144"/>
      <c r="N14" s="144"/>
      <c r="O14" s="144"/>
      <c r="P14" s="144"/>
      <c r="Q14" s="144"/>
      <c r="R14" s="144"/>
      <c r="S14" s="144"/>
      <c r="T14" s="144"/>
      <c r="U14" s="144"/>
      <c r="V14" s="144"/>
      <c r="W14" s="144"/>
      <c r="X14" s="144"/>
      <c r="Y14" s="144"/>
      <c r="Z14" s="144"/>
    </row>
    <row r="15" spans="1:26" ht="12.75" customHeight="1" x14ac:dyDescent="0.2">
      <c r="A15" s="54">
        <v>13</v>
      </c>
      <c r="B15" s="50" t="s">
        <v>3828</v>
      </c>
      <c r="C15" s="109" t="s">
        <v>3814</v>
      </c>
      <c r="D15" s="54" t="s">
        <v>3826</v>
      </c>
      <c r="E15" s="54" t="s">
        <v>2268</v>
      </c>
      <c r="F15" s="144"/>
      <c r="G15" s="144"/>
      <c r="H15" s="144"/>
      <c r="I15" s="144"/>
      <c r="J15" s="144"/>
      <c r="K15" s="144"/>
      <c r="L15" s="144"/>
      <c r="M15" s="144"/>
      <c r="N15" s="144"/>
      <c r="O15" s="144"/>
      <c r="P15" s="144"/>
      <c r="Q15" s="144"/>
      <c r="R15" s="144"/>
      <c r="S15" s="144"/>
      <c r="T15" s="144"/>
      <c r="U15" s="144"/>
      <c r="V15" s="144"/>
      <c r="W15" s="144"/>
      <c r="X15" s="144"/>
      <c r="Y15" s="144"/>
      <c r="Z15" s="144"/>
    </row>
    <row r="16" spans="1:26" ht="12.75" customHeight="1" x14ac:dyDescent="0.2">
      <c r="A16" s="54">
        <v>14</v>
      </c>
      <c r="B16" s="50" t="s">
        <v>3829</v>
      </c>
      <c r="C16" s="109" t="s">
        <v>3814</v>
      </c>
      <c r="D16" s="54" t="s">
        <v>3826</v>
      </c>
      <c r="E16" s="54" t="s">
        <v>2268</v>
      </c>
      <c r="F16" s="144"/>
      <c r="G16" s="144"/>
      <c r="H16" s="144"/>
      <c r="I16" s="144"/>
      <c r="J16" s="144"/>
      <c r="K16" s="144"/>
      <c r="L16" s="144"/>
      <c r="M16" s="144"/>
      <c r="N16" s="144"/>
      <c r="O16" s="144"/>
      <c r="P16" s="144"/>
      <c r="Q16" s="144"/>
      <c r="R16" s="144"/>
      <c r="S16" s="144"/>
      <c r="T16" s="144"/>
      <c r="U16" s="144"/>
      <c r="V16" s="144"/>
      <c r="W16" s="144"/>
      <c r="X16" s="144"/>
      <c r="Y16" s="144"/>
      <c r="Z16" s="144"/>
    </row>
    <row r="17" spans="1:26" ht="12.75" customHeight="1" x14ac:dyDescent="0.2">
      <c r="A17" s="54">
        <v>15</v>
      </c>
      <c r="B17" s="50" t="s">
        <v>3830</v>
      </c>
      <c r="C17" s="109" t="s">
        <v>3814</v>
      </c>
      <c r="D17" s="54" t="s">
        <v>3826</v>
      </c>
      <c r="E17" s="54" t="s">
        <v>2268</v>
      </c>
      <c r="F17" s="144"/>
      <c r="G17" s="144"/>
      <c r="H17" s="144"/>
      <c r="I17" s="144"/>
      <c r="J17" s="144"/>
      <c r="K17" s="144"/>
      <c r="L17" s="144"/>
      <c r="M17" s="144"/>
      <c r="N17" s="144"/>
      <c r="O17" s="144"/>
      <c r="P17" s="144"/>
      <c r="Q17" s="144"/>
      <c r="R17" s="144"/>
      <c r="S17" s="144"/>
      <c r="T17" s="144"/>
      <c r="U17" s="144"/>
      <c r="V17" s="144"/>
      <c r="W17" s="144"/>
      <c r="X17" s="144"/>
      <c r="Y17" s="144"/>
      <c r="Z17" s="144"/>
    </row>
    <row r="18" spans="1:26" ht="12.75" customHeight="1" x14ac:dyDescent="0.2">
      <c r="A18" s="54">
        <v>16</v>
      </c>
      <c r="B18" s="50" t="s">
        <v>3831</v>
      </c>
      <c r="C18" s="109" t="s">
        <v>3814</v>
      </c>
      <c r="D18" s="54" t="s">
        <v>3826</v>
      </c>
      <c r="E18" s="54" t="s">
        <v>2268</v>
      </c>
      <c r="F18" s="144"/>
      <c r="G18" s="144"/>
      <c r="H18" s="144"/>
      <c r="I18" s="144"/>
      <c r="J18" s="144"/>
      <c r="K18" s="144"/>
      <c r="L18" s="144"/>
      <c r="M18" s="144"/>
      <c r="N18" s="144"/>
      <c r="O18" s="144"/>
      <c r="P18" s="144"/>
      <c r="Q18" s="144"/>
      <c r="R18" s="144"/>
      <c r="S18" s="144"/>
      <c r="T18" s="144"/>
      <c r="U18" s="144"/>
      <c r="V18" s="144"/>
      <c r="W18" s="144"/>
      <c r="X18" s="144"/>
      <c r="Y18" s="144"/>
      <c r="Z18" s="144"/>
    </row>
    <row r="19" spans="1:26" ht="12.75" customHeight="1" x14ac:dyDescent="0.2">
      <c r="A19" s="54">
        <v>17</v>
      </c>
      <c r="B19" s="50" t="s">
        <v>3832</v>
      </c>
      <c r="C19" s="109" t="s">
        <v>3814</v>
      </c>
      <c r="D19" s="54" t="s">
        <v>3826</v>
      </c>
      <c r="E19" s="54" t="s">
        <v>2268</v>
      </c>
      <c r="F19" s="144"/>
      <c r="G19" s="144"/>
      <c r="H19" s="144"/>
      <c r="I19" s="144"/>
      <c r="J19" s="144"/>
      <c r="K19" s="144"/>
      <c r="L19" s="144"/>
      <c r="M19" s="144"/>
      <c r="N19" s="144"/>
      <c r="O19" s="144"/>
      <c r="P19" s="144"/>
      <c r="Q19" s="144"/>
      <c r="R19" s="144"/>
      <c r="S19" s="144"/>
      <c r="T19" s="144"/>
      <c r="U19" s="144"/>
      <c r="V19" s="144"/>
      <c r="W19" s="144"/>
      <c r="X19" s="144"/>
      <c r="Y19" s="144"/>
      <c r="Z19" s="144"/>
    </row>
    <row r="20" spans="1:26" ht="12.75" customHeight="1" x14ac:dyDescent="0.2">
      <c r="A20" s="54">
        <v>18</v>
      </c>
      <c r="B20" s="50" t="s">
        <v>3833</v>
      </c>
      <c r="C20" s="109" t="s">
        <v>3814</v>
      </c>
      <c r="D20" s="54" t="s">
        <v>3834</v>
      </c>
      <c r="E20" s="109"/>
      <c r="F20" s="144"/>
      <c r="G20" s="144"/>
      <c r="H20" s="144"/>
      <c r="I20" s="144"/>
      <c r="J20" s="144"/>
      <c r="K20" s="144"/>
      <c r="L20" s="144"/>
      <c r="M20" s="144"/>
      <c r="N20" s="144"/>
      <c r="O20" s="144"/>
      <c r="P20" s="144"/>
      <c r="Q20" s="144"/>
      <c r="R20" s="144"/>
      <c r="S20" s="144"/>
      <c r="T20" s="144"/>
      <c r="U20" s="144"/>
      <c r="V20" s="144"/>
      <c r="W20" s="144"/>
      <c r="X20" s="144"/>
      <c r="Y20" s="144"/>
      <c r="Z20" s="144"/>
    </row>
    <row r="21" spans="1:26" ht="12.75" customHeight="1" x14ac:dyDescent="0.2">
      <c r="A21" s="54">
        <v>19</v>
      </c>
      <c r="B21" s="50" t="s">
        <v>3835</v>
      </c>
      <c r="C21" s="109" t="s">
        <v>3814</v>
      </c>
      <c r="D21" s="54" t="s">
        <v>3834</v>
      </c>
      <c r="E21" s="109"/>
      <c r="F21" s="144"/>
      <c r="G21" s="144"/>
      <c r="H21" s="144"/>
      <c r="I21" s="144"/>
      <c r="J21" s="144"/>
      <c r="K21" s="144"/>
      <c r="L21" s="144"/>
      <c r="M21" s="144"/>
      <c r="N21" s="144"/>
      <c r="O21" s="144"/>
      <c r="P21" s="144"/>
      <c r="Q21" s="144"/>
      <c r="R21" s="144"/>
      <c r="S21" s="144"/>
      <c r="T21" s="144"/>
      <c r="U21" s="144"/>
      <c r="V21" s="144"/>
      <c r="W21" s="144"/>
      <c r="X21" s="144"/>
      <c r="Y21" s="144"/>
      <c r="Z21" s="144"/>
    </row>
    <row r="22" spans="1:26" ht="12.75" customHeight="1" x14ac:dyDescent="0.2">
      <c r="A22" s="54">
        <v>20</v>
      </c>
      <c r="B22" s="53" t="s">
        <v>3836</v>
      </c>
      <c r="C22" s="109" t="s">
        <v>3814</v>
      </c>
      <c r="D22" s="54" t="s">
        <v>3834</v>
      </c>
      <c r="E22" s="109"/>
      <c r="F22" s="144"/>
      <c r="G22" s="144"/>
      <c r="H22" s="144"/>
      <c r="I22" s="144"/>
      <c r="J22" s="144"/>
      <c r="K22" s="144"/>
      <c r="L22" s="144"/>
      <c r="M22" s="144"/>
      <c r="N22" s="144"/>
      <c r="O22" s="144"/>
      <c r="P22" s="144"/>
      <c r="Q22" s="144"/>
      <c r="R22" s="144"/>
      <c r="S22" s="144"/>
      <c r="T22" s="144"/>
      <c r="U22" s="144"/>
      <c r="V22" s="144"/>
      <c r="W22" s="144"/>
      <c r="X22" s="144"/>
      <c r="Y22" s="144"/>
      <c r="Z22" s="144"/>
    </row>
    <row r="23" spans="1:26" ht="12.75" customHeight="1" x14ac:dyDescent="0.2">
      <c r="A23" s="54">
        <v>21</v>
      </c>
      <c r="B23" s="53" t="s">
        <v>3837</v>
      </c>
      <c r="C23" s="109" t="s">
        <v>3814</v>
      </c>
      <c r="D23" s="54" t="s">
        <v>3834</v>
      </c>
      <c r="E23" s="109"/>
      <c r="F23" s="144"/>
      <c r="G23" s="144"/>
      <c r="H23" s="144"/>
      <c r="I23" s="144"/>
      <c r="J23" s="144"/>
      <c r="K23" s="144"/>
      <c r="L23" s="144"/>
      <c r="M23" s="144"/>
      <c r="N23" s="144"/>
      <c r="O23" s="144"/>
      <c r="P23" s="144"/>
      <c r="Q23" s="144"/>
      <c r="R23" s="144"/>
      <c r="S23" s="144"/>
      <c r="T23" s="144"/>
      <c r="U23" s="144"/>
      <c r="V23" s="144"/>
      <c r="W23" s="144"/>
      <c r="X23" s="144"/>
      <c r="Y23" s="144"/>
      <c r="Z23" s="144"/>
    </row>
    <row r="24" spans="1:26" ht="12.75" customHeight="1" x14ac:dyDescent="0.2">
      <c r="A24" s="54">
        <v>22</v>
      </c>
      <c r="B24" s="53" t="s">
        <v>3838</v>
      </c>
      <c r="C24" s="109" t="s">
        <v>3814</v>
      </c>
      <c r="D24" s="54" t="s">
        <v>3834</v>
      </c>
      <c r="E24" s="109"/>
      <c r="F24" s="144"/>
      <c r="G24" s="144"/>
      <c r="H24" s="144"/>
      <c r="I24" s="144"/>
      <c r="J24" s="144"/>
      <c r="K24" s="144"/>
      <c r="L24" s="144"/>
      <c r="M24" s="144"/>
      <c r="N24" s="144"/>
      <c r="O24" s="144"/>
      <c r="P24" s="144"/>
      <c r="Q24" s="144"/>
      <c r="R24" s="144"/>
      <c r="S24" s="144"/>
      <c r="T24" s="144"/>
      <c r="U24" s="144"/>
      <c r="V24" s="144"/>
      <c r="W24" s="144"/>
      <c r="X24" s="144"/>
      <c r="Y24" s="144"/>
      <c r="Z24" s="144"/>
    </row>
    <row r="25" spans="1:26" ht="12.75" customHeight="1" x14ac:dyDescent="0.2">
      <c r="A25" s="54">
        <v>23</v>
      </c>
      <c r="B25" s="53" t="s">
        <v>3839</v>
      </c>
      <c r="C25" s="109" t="s">
        <v>3814</v>
      </c>
      <c r="D25" s="54" t="s">
        <v>3834</v>
      </c>
      <c r="E25" s="140"/>
      <c r="F25" s="144"/>
      <c r="G25" s="144"/>
      <c r="H25" s="144"/>
      <c r="I25" s="144"/>
      <c r="J25" s="144"/>
      <c r="K25" s="144"/>
      <c r="L25" s="144"/>
      <c r="M25" s="144"/>
      <c r="N25" s="144"/>
      <c r="O25" s="144"/>
      <c r="P25" s="144"/>
      <c r="Q25" s="144"/>
      <c r="R25" s="144"/>
      <c r="S25" s="144"/>
      <c r="T25" s="144"/>
      <c r="U25" s="144"/>
      <c r="V25" s="144"/>
      <c r="W25" s="144"/>
      <c r="X25" s="144"/>
      <c r="Y25" s="144"/>
      <c r="Z25" s="144"/>
    </row>
    <row r="26" spans="1:26" ht="12.75" customHeight="1" x14ac:dyDescent="0.2">
      <c r="A26" s="54">
        <v>24</v>
      </c>
      <c r="B26" s="53" t="s">
        <v>3840</v>
      </c>
      <c r="C26" s="109" t="s">
        <v>3814</v>
      </c>
      <c r="D26" s="54"/>
      <c r="E26" s="109"/>
      <c r="F26" s="144"/>
      <c r="G26" s="144"/>
      <c r="H26" s="144"/>
      <c r="I26" s="144"/>
      <c r="J26" s="144"/>
      <c r="K26" s="144"/>
      <c r="L26" s="144"/>
      <c r="M26" s="144"/>
      <c r="N26" s="144"/>
      <c r="O26" s="144"/>
      <c r="P26" s="144"/>
      <c r="Q26" s="144"/>
      <c r="R26" s="144"/>
      <c r="S26" s="144"/>
      <c r="T26" s="144"/>
      <c r="U26" s="144"/>
      <c r="V26" s="144"/>
      <c r="W26" s="144"/>
      <c r="X26" s="144"/>
      <c r="Y26" s="144"/>
      <c r="Z26" s="144"/>
    </row>
    <row r="27" spans="1:26" ht="12.75" customHeight="1" x14ac:dyDescent="0.2">
      <c r="A27" s="54">
        <v>25</v>
      </c>
      <c r="B27" s="50" t="s">
        <v>3841</v>
      </c>
      <c r="C27" s="109" t="s">
        <v>3814</v>
      </c>
      <c r="D27" s="54"/>
      <c r="E27" s="109"/>
      <c r="F27" s="144"/>
      <c r="G27" s="144"/>
      <c r="H27" s="144"/>
      <c r="I27" s="144"/>
      <c r="J27" s="144"/>
      <c r="K27" s="144"/>
      <c r="L27" s="144"/>
      <c r="M27" s="144"/>
      <c r="N27" s="144"/>
      <c r="O27" s="144"/>
      <c r="P27" s="144"/>
      <c r="Q27" s="144"/>
      <c r="R27" s="144"/>
      <c r="S27" s="144"/>
      <c r="T27" s="144"/>
      <c r="U27" s="144"/>
      <c r="V27" s="144"/>
      <c r="W27" s="144"/>
      <c r="X27" s="144"/>
      <c r="Y27" s="144"/>
      <c r="Z27" s="144"/>
    </row>
    <row r="28" spans="1:26" ht="12.75" customHeight="1" x14ac:dyDescent="0.2">
      <c r="A28" s="54">
        <v>26</v>
      </c>
      <c r="B28" s="50" t="s">
        <v>3842</v>
      </c>
      <c r="C28" s="109" t="s">
        <v>3814</v>
      </c>
      <c r="D28" s="54"/>
      <c r="E28" s="109"/>
      <c r="F28" s="144"/>
      <c r="G28" s="144"/>
      <c r="H28" s="144"/>
      <c r="I28" s="144"/>
      <c r="J28" s="144"/>
      <c r="K28" s="144"/>
      <c r="L28" s="144"/>
      <c r="M28" s="144"/>
      <c r="N28" s="144"/>
      <c r="O28" s="144"/>
      <c r="P28" s="144"/>
      <c r="Q28" s="144"/>
      <c r="R28" s="144"/>
      <c r="S28" s="144"/>
      <c r="T28" s="144"/>
      <c r="U28" s="144"/>
      <c r="V28" s="144"/>
      <c r="W28" s="144"/>
      <c r="X28" s="144"/>
      <c r="Y28" s="144"/>
      <c r="Z28" s="144"/>
    </row>
    <row r="29" spans="1:26" ht="12.75" customHeight="1" x14ac:dyDescent="0.2">
      <c r="A29" s="54">
        <v>27</v>
      </c>
      <c r="B29" s="50" t="s">
        <v>3843</v>
      </c>
      <c r="C29" s="109" t="s">
        <v>3814</v>
      </c>
      <c r="D29" s="54"/>
      <c r="E29" s="109"/>
      <c r="F29" s="144"/>
      <c r="G29" s="144"/>
      <c r="H29" s="144"/>
      <c r="I29" s="144"/>
      <c r="J29" s="144"/>
      <c r="K29" s="144"/>
      <c r="L29" s="144"/>
      <c r="M29" s="144"/>
      <c r="N29" s="144"/>
      <c r="O29" s="144"/>
      <c r="P29" s="144"/>
      <c r="Q29" s="144"/>
      <c r="R29" s="144"/>
      <c r="S29" s="144"/>
      <c r="T29" s="144"/>
      <c r="U29" s="144"/>
      <c r="V29" s="144"/>
      <c r="W29" s="144"/>
      <c r="X29" s="144"/>
      <c r="Y29" s="144"/>
      <c r="Z29" s="144"/>
    </row>
    <row r="30" spans="1:26" ht="25.5" customHeight="1" x14ac:dyDescent="0.2">
      <c r="A30" s="54">
        <v>28</v>
      </c>
      <c r="B30" s="53" t="s">
        <v>3844</v>
      </c>
      <c r="C30" s="231" t="s">
        <v>3845</v>
      </c>
      <c r="D30" s="179" t="s">
        <v>3846</v>
      </c>
      <c r="E30" s="54" t="s">
        <v>3847</v>
      </c>
      <c r="F30" s="109" t="s">
        <v>1901</v>
      </c>
      <c r="G30" s="109" t="s">
        <v>87</v>
      </c>
      <c r="H30" s="109" t="s">
        <v>2250</v>
      </c>
      <c r="I30" s="109" t="s">
        <v>3848</v>
      </c>
      <c r="J30" s="144"/>
      <c r="K30" s="144"/>
      <c r="L30" s="144"/>
      <c r="M30" s="144"/>
      <c r="N30" s="144"/>
      <c r="O30" s="144"/>
      <c r="P30" s="144"/>
      <c r="Q30" s="144"/>
      <c r="R30" s="144"/>
      <c r="S30" s="144"/>
      <c r="T30" s="144"/>
      <c r="U30" s="144"/>
      <c r="V30" s="144"/>
      <c r="W30" s="144"/>
      <c r="X30" s="144"/>
      <c r="Y30" s="144"/>
      <c r="Z30" s="144"/>
    </row>
    <row r="31" spans="1:26" ht="25.5" customHeight="1" x14ac:dyDescent="0.2">
      <c r="A31" s="54">
        <v>29</v>
      </c>
      <c r="B31" s="53" t="s">
        <v>3849</v>
      </c>
      <c r="C31" s="54" t="s">
        <v>3850</v>
      </c>
      <c r="D31" s="179">
        <v>123</v>
      </c>
      <c r="E31" s="54" t="s">
        <v>3847</v>
      </c>
      <c r="F31" s="109" t="s">
        <v>1901</v>
      </c>
      <c r="G31" s="109" t="s">
        <v>87</v>
      </c>
      <c r="H31" s="109" t="s">
        <v>2250</v>
      </c>
      <c r="I31" s="109" t="s">
        <v>3848</v>
      </c>
      <c r="J31" s="144"/>
      <c r="K31" s="144"/>
      <c r="L31" s="144"/>
      <c r="M31" s="144"/>
      <c r="N31" s="144"/>
      <c r="O31" s="144"/>
      <c r="P31" s="144"/>
      <c r="Q31" s="144"/>
      <c r="R31" s="144"/>
      <c r="S31" s="144"/>
      <c r="T31" s="144"/>
      <c r="U31" s="144"/>
      <c r="V31" s="144"/>
      <c r="W31" s="144"/>
      <c r="X31" s="144"/>
      <c r="Y31" s="144"/>
      <c r="Z31" s="144"/>
    </row>
    <row r="32" spans="1:26" ht="12.75" customHeight="1" x14ac:dyDescent="0.2">
      <c r="A32" s="54">
        <v>30</v>
      </c>
      <c r="B32" s="50" t="s">
        <v>3851</v>
      </c>
      <c r="C32" s="54" t="s">
        <v>3850</v>
      </c>
      <c r="D32" s="179">
        <v>124</v>
      </c>
      <c r="E32" s="54" t="s">
        <v>3852</v>
      </c>
      <c r="F32" s="114" t="s">
        <v>2278</v>
      </c>
      <c r="G32" s="109" t="s">
        <v>87</v>
      </c>
      <c r="H32" s="109" t="s">
        <v>2250</v>
      </c>
      <c r="I32" s="109" t="s">
        <v>3848</v>
      </c>
      <c r="J32" s="144"/>
      <c r="K32" s="144"/>
      <c r="L32" s="144"/>
      <c r="M32" s="144"/>
      <c r="N32" s="144"/>
      <c r="O32" s="144"/>
      <c r="P32" s="144"/>
      <c r="Q32" s="144"/>
      <c r="R32" s="144"/>
      <c r="S32" s="144"/>
      <c r="T32" s="144"/>
      <c r="U32" s="144"/>
      <c r="V32" s="144"/>
      <c r="W32" s="144"/>
      <c r="X32" s="144"/>
      <c r="Y32" s="144"/>
      <c r="Z32" s="144"/>
    </row>
    <row r="33" spans="1:26" ht="12.75" customHeight="1" x14ac:dyDescent="0.2">
      <c r="A33" s="54">
        <v>31</v>
      </c>
      <c r="B33" s="53" t="s">
        <v>3853</v>
      </c>
      <c r="C33" s="54" t="s">
        <v>3850</v>
      </c>
      <c r="D33" s="179">
        <v>125</v>
      </c>
      <c r="E33" s="54" t="s">
        <v>3854</v>
      </c>
      <c r="F33" s="114" t="s">
        <v>2278</v>
      </c>
      <c r="G33" s="109" t="s">
        <v>87</v>
      </c>
      <c r="H33" s="109" t="s">
        <v>2250</v>
      </c>
      <c r="I33" s="109" t="s">
        <v>3848</v>
      </c>
      <c r="J33" s="144"/>
      <c r="K33" s="144"/>
      <c r="L33" s="144"/>
      <c r="M33" s="144"/>
      <c r="N33" s="144"/>
      <c r="O33" s="144"/>
      <c r="P33" s="144"/>
      <c r="Q33" s="144"/>
      <c r="R33" s="144"/>
      <c r="S33" s="144"/>
      <c r="T33" s="144"/>
      <c r="U33" s="144"/>
      <c r="V33" s="144"/>
      <c r="W33" s="144"/>
      <c r="X33" s="144"/>
      <c r="Y33" s="144"/>
      <c r="Z33" s="144"/>
    </row>
    <row r="34" spans="1:26" ht="12.75" customHeight="1" x14ac:dyDescent="0.2">
      <c r="A34" s="54">
        <v>32</v>
      </c>
      <c r="B34" s="53" t="s">
        <v>3855</v>
      </c>
      <c r="C34" s="54" t="s">
        <v>3850</v>
      </c>
      <c r="D34" s="179">
        <v>126</v>
      </c>
      <c r="E34" s="54" t="s">
        <v>3856</v>
      </c>
      <c r="F34" s="109" t="s">
        <v>881</v>
      </c>
      <c r="G34" s="109" t="s">
        <v>87</v>
      </c>
      <c r="H34" s="109" t="s">
        <v>2250</v>
      </c>
      <c r="I34" s="109" t="s">
        <v>3848</v>
      </c>
      <c r="J34" s="144"/>
      <c r="K34" s="144"/>
      <c r="L34" s="144"/>
      <c r="M34" s="144"/>
      <c r="N34" s="144"/>
      <c r="O34" s="144"/>
      <c r="P34" s="144"/>
      <c r="Q34" s="144"/>
      <c r="R34" s="144"/>
      <c r="S34" s="144"/>
      <c r="T34" s="144"/>
      <c r="U34" s="144"/>
      <c r="V34" s="144"/>
      <c r="W34" s="144"/>
      <c r="X34" s="144"/>
      <c r="Y34" s="144"/>
      <c r="Z34" s="144"/>
    </row>
    <row r="35" spans="1:26" ht="12.75" customHeight="1" x14ac:dyDescent="0.2">
      <c r="A35" s="54">
        <v>33</v>
      </c>
      <c r="B35" s="232" t="s">
        <v>3857</v>
      </c>
      <c r="C35" s="231" t="s">
        <v>3858</v>
      </c>
      <c r="D35" s="179">
        <v>127</v>
      </c>
      <c r="E35" s="54" t="s">
        <v>2540</v>
      </c>
      <c r="F35" s="109"/>
      <c r="G35" s="109"/>
      <c r="H35" s="109" t="s">
        <v>122</v>
      </c>
      <c r="I35" s="109" t="s">
        <v>3848</v>
      </c>
      <c r="J35" s="144"/>
      <c r="K35" s="144"/>
      <c r="L35" s="144"/>
      <c r="M35" s="144"/>
      <c r="N35" s="144"/>
      <c r="O35" s="144"/>
      <c r="P35" s="144"/>
      <c r="Q35" s="144"/>
      <c r="R35" s="144"/>
      <c r="S35" s="144"/>
      <c r="T35" s="144"/>
      <c r="U35" s="144"/>
      <c r="V35" s="144"/>
      <c r="W35" s="144"/>
      <c r="X35" s="144"/>
      <c r="Y35" s="144"/>
      <c r="Z35" s="144"/>
    </row>
    <row r="36" spans="1:26" ht="12.75" customHeight="1" x14ac:dyDescent="0.2">
      <c r="A36" s="54">
        <v>34</v>
      </c>
      <c r="B36" s="53" t="s">
        <v>3859</v>
      </c>
      <c r="C36" s="54" t="s">
        <v>3850</v>
      </c>
      <c r="D36" s="179">
        <v>128</v>
      </c>
      <c r="E36" s="54" t="s">
        <v>3860</v>
      </c>
      <c r="F36" s="109"/>
      <c r="G36" s="109"/>
      <c r="H36" s="109" t="s">
        <v>122</v>
      </c>
      <c r="I36" s="109" t="s">
        <v>3848</v>
      </c>
      <c r="J36" s="144"/>
      <c r="K36" s="144"/>
      <c r="L36" s="144"/>
      <c r="M36" s="144"/>
      <c r="N36" s="144"/>
      <c r="O36" s="144"/>
      <c r="P36" s="144"/>
      <c r="Q36" s="144"/>
      <c r="R36" s="144"/>
      <c r="S36" s="144"/>
      <c r="T36" s="144"/>
      <c r="U36" s="144"/>
      <c r="V36" s="144"/>
      <c r="W36" s="144"/>
      <c r="X36" s="144"/>
      <c r="Y36" s="144"/>
      <c r="Z36" s="144"/>
    </row>
    <row r="37" spans="1:26" ht="12.75" customHeight="1" x14ac:dyDescent="0.2">
      <c r="A37" s="54">
        <v>35</v>
      </c>
      <c r="B37" s="53" t="s">
        <v>3859</v>
      </c>
      <c r="C37" s="54" t="s">
        <v>3850</v>
      </c>
      <c r="D37" s="179">
        <v>129</v>
      </c>
      <c r="E37" s="54" t="s">
        <v>3860</v>
      </c>
      <c r="F37" s="109"/>
      <c r="G37" s="109"/>
      <c r="H37" s="109" t="s">
        <v>2250</v>
      </c>
      <c r="I37" s="109" t="s">
        <v>3848</v>
      </c>
      <c r="J37" s="144"/>
      <c r="K37" s="144"/>
      <c r="L37" s="144"/>
      <c r="M37" s="144"/>
      <c r="N37" s="144"/>
      <c r="O37" s="144"/>
      <c r="P37" s="144"/>
      <c r="Q37" s="144"/>
      <c r="R37" s="144"/>
      <c r="S37" s="144"/>
      <c r="T37" s="144"/>
      <c r="U37" s="144"/>
      <c r="V37" s="144"/>
      <c r="W37" s="144"/>
      <c r="X37" s="144"/>
      <c r="Y37" s="144"/>
      <c r="Z37" s="144"/>
    </row>
    <row r="38" spans="1:26" ht="12.75" customHeight="1" x14ac:dyDescent="0.2">
      <c r="A38" s="54">
        <v>36</v>
      </c>
      <c r="B38" s="109" t="s">
        <v>3861</v>
      </c>
      <c r="C38" s="54" t="s">
        <v>3850</v>
      </c>
      <c r="D38" s="179">
        <v>130</v>
      </c>
      <c r="E38" s="66" t="s">
        <v>3862</v>
      </c>
      <c r="F38" s="109" t="s">
        <v>321</v>
      </c>
      <c r="G38" s="109" t="s">
        <v>322</v>
      </c>
      <c r="H38" s="109" t="s">
        <v>122</v>
      </c>
      <c r="I38" s="109" t="s">
        <v>3863</v>
      </c>
      <c r="J38" s="144"/>
      <c r="K38" s="144"/>
      <c r="L38" s="144"/>
      <c r="M38" s="144"/>
      <c r="N38" s="144"/>
      <c r="O38" s="144"/>
      <c r="P38" s="144"/>
      <c r="Q38" s="144"/>
      <c r="R38" s="144"/>
      <c r="S38" s="144"/>
      <c r="T38" s="144"/>
      <c r="U38" s="144"/>
      <c r="V38" s="144"/>
      <c r="W38" s="144"/>
      <c r="X38" s="144"/>
      <c r="Y38" s="144"/>
      <c r="Z38" s="144"/>
    </row>
    <row r="39" spans="1:26" ht="12.75" customHeight="1" x14ac:dyDescent="0.2">
      <c r="A39" s="54">
        <v>37</v>
      </c>
      <c r="B39" s="109" t="s">
        <v>3864</v>
      </c>
      <c r="C39" s="54" t="s">
        <v>3850</v>
      </c>
      <c r="D39" s="179">
        <v>131</v>
      </c>
      <c r="E39" s="66" t="s">
        <v>3865</v>
      </c>
      <c r="F39" s="109" t="s">
        <v>321</v>
      </c>
      <c r="G39" s="109" t="s">
        <v>322</v>
      </c>
      <c r="H39" s="109" t="s">
        <v>122</v>
      </c>
      <c r="I39" s="109" t="s">
        <v>3863</v>
      </c>
      <c r="J39" s="144"/>
      <c r="K39" s="144"/>
      <c r="L39" s="144"/>
      <c r="M39" s="144"/>
      <c r="N39" s="144"/>
      <c r="O39" s="144"/>
      <c r="P39" s="144"/>
      <c r="Q39" s="144"/>
      <c r="R39" s="144"/>
      <c r="S39" s="144"/>
      <c r="T39" s="144"/>
      <c r="U39" s="144"/>
      <c r="V39" s="144"/>
      <c r="W39" s="144"/>
      <c r="X39" s="144"/>
      <c r="Y39" s="144"/>
      <c r="Z39" s="144"/>
    </row>
    <row r="40" spans="1:26" ht="12.75" customHeight="1" x14ac:dyDescent="0.2">
      <c r="A40" s="54">
        <v>38</v>
      </c>
      <c r="B40" s="109" t="s">
        <v>3866</v>
      </c>
      <c r="C40" s="54" t="s">
        <v>3850</v>
      </c>
      <c r="D40" s="179">
        <v>132</v>
      </c>
      <c r="E40" s="66" t="s">
        <v>3867</v>
      </c>
      <c r="F40" s="109" t="s">
        <v>321</v>
      </c>
      <c r="G40" s="109" t="s">
        <v>322</v>
      </c>
      <c r="H40" s="109" t="s">
        <v>122</v>
      </c>
      <c r="I40" s="109" t="s">
        <v>3863</v>
      </c>
      <c r="J40" s="144"/>
      <c r="K40" s="144"/>
      <c r="L40" s="144"/>
      <c r="M40" s="144"/>
      <c r="N40" s="144"/>
      <c r="O40" s="144"/>
      <c r="P40" s="144"/>
      <c r="Q40" s="144"/>
      <c r="R40" s="144"/>
      <c r="S40" s="144"/>
      <c r="T40" s="144"/>
      <c r="U40" s="144"/>
      <c r="V40" s="144"/>
      <c r="W40" s="144"/>
      <c r="X40" s="144"/>
      <c r="Y40" s="144"/>
      <c r="Z40" s="144"/>
    </row>
    <row r="41" spans="1:26" ht="12.75" customHeight="1" x14ac:dyDescent="0.2">
      <c r="A41" s="54">
        <v>39</v>
      </c>
      <c r="B41" s="109" t="s">
        <v>3868</v>
      </c>
      <c r="C41" s="54" t="s">
        <v>3850</v>
      </c>
      <c r="D41" s="179">
        <v>133</v>
      </c>
      <c r="E41" s="66" t="s">
        <v>3869</v>
      </c>
      <c r="F41" s="109" t="s">
        <v>321</v>
      </c>
      <c r="G41" s="109" t="s">
        <v>322</v>
      </c>
      <c r="H41" s="109" t="s">
        <v>122</v>
      </c>
      <c r="I41" s="109" t="s">
        <v>3863</v>
      </c>
      <c r="J41" s="144"/>
      <c r="K41" s="144"/>
      <c r="L41" s="144"/>
      <c r="M41" s="144"/>
      <c r="N41" s="144"/>
      <c r="O41" s="144"/>
      <c r="P41" s="144"/>
      <c r="Q41" s="144"/>
      <c r="R41" s="144"/>
      <c r="S41" s="144"/>
      <c r="T41" s="144"/>
      <c r="U41" s="144"/>
      <c r="V41" s="144"/>
      <c r="W41" s="144"/>
      <c r="X41" s="144"/>
      <c r="Y41" s="144"/>
      <c r="Z41" s="144"/>
    </row>
    <row r="42" spans="1:26" ht="12.75" customHeight="1" x14ac:dyDescent="0.2">
      <c r="A42" s="54">
        <v>40</v>
      </c>
      <c r="B42" s="109" t="s">
        <v>3870</v>
      </c>
      <c r="C42" s="54" t="s">
        <v>3850</v>
      </c>
      <c r="D42" s="179">
        <v>134</v>
      </c>
      <c r="E42" s="54" t="s">
        <v>3871</v>
      </c>
      <c r="F42" s="109" t="s">
        <v>321</v>
      </c>
      <c r="G42" s="109" t="s">
        <v>322</v>
      </c>
      <c r="H42" s="109" t="s">
        <v>122</v>
      </c>
      <c r="I42" s="109" t="s">
        <v>3863</v>
      </c>
      <c r="J42" s="144"/>
      <c r="K42" s="144"/>
      <c r="L42" s="144"/>
      <c r="M42" s="144"/>
      <c r="N42" s="144"/>
      <c r="O42" s="144"/>
      <c r="P42" s="144"/>
      <c r="Q42" s="144"/>
      <c r="R42" s="144"/>
      <c r="S42" s="144"/>
      <c r="T42" s="144"/>
      <c r="U42" s="144"/>
      <c r="V42" s="144"/>
      <c r="W42" s="144"/>
      <c r="X42" s="144"/>
      <c r="Y42" s="144"/>
      <c r="Z42" s="144"/>
    </row>
    <row r="43" spans="1:26" ht="12.75" customHeight="1" x14ac:dyDescent="0.2">
      <c r="A43" s="54">
        <v>41</v>
      </c>
      <c r="B43" s="109" t="s">
        <v>3872</v>
      </c>
      <c r="C43" s="54" t="s">
        <v>3850</v>
      </c>
      <c r="D43" s="179">
        <v>135</v>
      </c>
      <c r="E43" s="54" t="s">
        <v>3873</v>
      </c>
      <c r="F43" s="109" t="s">
        <v>321</v>
      </c>
      <c r="G43" s="109" t="s">
        <v>322</v>
      </c>
      <c r="H43" s="109" t="s">
        <v>122</v>
      </c>
      <c r="I43" s="109" t="s">
        <v>3863</v>
      </c>
      <c r="J43" s="144"/>
      <c r="K43" s="144"/>
      <c r="L43" s="144"/>
      <c r="M43" s="144"/>
      <c r="N43" s="144"/>
      <c r="O43" s="144"/>
      <c r="P43" s="144"/>
      <c r="Q43" s="144"/>
      <c r="R43" s="144"/>
      <c r="S43" s="144"/>
      <c r="T43" s="144"/>
      <c r="U43" s="144"/>
      <c r="V43" s="144"/>
      <c r="W43" s="144"/>
      <c r="X43" s="144"/>
      <c r="Y43" s="144"/>
      <c r="Z43" s="144"/>
    </row>
    <row r="44" spans="1:26" ht="25.5" customHeight="1" x14ac:dyDescent="0.2">
      <c r="A44" s="54">
        <v>42</v>
      </c>
      <c r="B44" s="153" t="s">
        <v>3874</v>
      </c>
      <c r="C44" s="54" t="s">
        <v>3850</v>
      </c>
      <c r="D44" s="179">
        <v>136</v>
      </c>
      <c r="E44" s="54" t="s">
        <v>3873</v>
      </c>
      <c r="F44" s="109" t="s">
        <v>321</v>
      </c>
      <c r="G44" s="109" t="s">
        <v>322</v>
      </c>
      <c r="H44" s="109" t="s">
        <v>122</v>
      </c>
      <c r="I44" s="109" t="s">
        <v>3863</v>
      </c>
      <c r="J44" s="144"/>
      <c r="K44" s="144"/>
      <c r="L44" s="144"/>
      <c r="M44" s="144"/>
      <c r="N44" s="144"/>
      <c r="O44" s="144"/>
      <c r="P44" s="144"/>
      <c r="Q44" s="144"/>
      <c r="R44" s="144"/>
      <c r="S44" s="144"/>
      <c r="T44" s="144"/>
      <c r="U44" s="144"/>
      <c r="V44" s="144"/>
      <c r="W44" s="144"/>
      <c r="X44" s="144"/>
      <c r="Y44" s="144"/>
      <c r="Z44" s="144"/>
    </row>
    <row r="45" spans="1:26" ht="12.75" customHeight="1" x14ac:dyDescent="0.2">
      <c r="A45" s="54">
        <v>43</v>
      </c>
      <c r="B45" s="53" t="s">
        <v>3875</v>
      </c>
      <c r="C45" s="54" t="s">
        <v>3850</v>
      </c>
      <c r="D45" s="179">
        <v>137</v>
      </c>
      <c r="E45" s="54" t="s">
        <v>3876</v>
      </c>
      <c r="F45" s="109" t="s">
        <v>217</v>
      </c>
      <c r="G45" s="109" t="s">
        <v>87</v>
      </c>
      <c r="H45" s="109" t="s">
        <v>2250</v>
      </c>
      <c r="I45" s="109" t="s">
        <v>3848</v>
      </c>
      <c r="J45" s="144"/>
      <c r="K45" s="144"/>
      <c r="L45" s="144"/>
      <c r="M45" s="144"/>
      <c r="N45" s="144"/>
      <c r="O45" s="144"/>
      <c r="P45" s="144"/>
      <c r="Q45" s="144"/>
      <c r="R45" s="144"/>
      <c r="S45" s="144"/>
      <c r="T45" s="144"/>
      <c r="U45" s="144"/>
      <c r="V45" s="144"/>
      <c r="W45" s="144"/>
      <c r="X45" s="144"/>
      <c r="Y45" s="144"/>
      <c r="Z45" s="144"/>
    </row>
    <row r="46" spans="1:26" ht="12.75" customHeight="1" x14ac:dyDescent="0.2">
      <c r="A46" s="54">
        <v>44</v>
      </c>
      <c r="B46" s="32" t="s">
        <v>3877</v>
      </c>
      <c r="C46" s="54" t="s">
        <v>3850</v>
      </c>
      <c r="D46" s="179">
        <v>138</v>
      </c>
      <c r="E46" s="54" t="s">
        <v>3878</v>
      </c>
      <c r="F46" s="109" t="s">
        <v>3441</v>
      </c>
      <c r="G46" s="109" t="s">
        <v>87</v>
      </c>
      <c r="H46" s="233" t="s">
        <v>2250</v>
      </c>
      <c r="I46" s="233" t="s">
        <v>3848</v>
      </c>
      <c r="J46" s="144"/>
      <c r="K46" s="144"/>
      <c r="L46" s="144"/>
      <c r="M46" s="144"/>
      <c r="N46" s="144"/>
      <c r="O46" s="144"/>
      <c r="P46" s="144"/>
      <c r="Q46" s="144"/>
      <c r="R46" s="144"/>
      <c r="S46" s="144"/>
      <c r="T46" s="144"/>
      <c r="U46" s="144"/>
      <c r="V46" s="144"/>
      <c r="W46" s="144"/>
      <c r="X46" s="144"/>
      <c r="Y46" s="144"/>
      <c r="Z46" s="144"/>
    </row>
    <row r="47" spans="1:26" ht="89.25" customHeight="1" x14ac:dyDescent="0.2">
      <c r="A47" s="54" t="s">
        <v>3879</v>
      </c>
      <c r="B47" s="109" t="s">
        <v>2590</v>
      </c>
      <c r="C47" s="234" t="s">
        <v>3880</v>
      </c>
      <c r="D47" s="179" t="s">
        <v>3881</v>
      </c>
      <c r="E47" s="54">
        <v>617</v>
      </c>
      <c r="F47" s="109" t="s">
        <v>3882</v>
      </c>
      <c r="G47" s="109" t="s">
        <v>87</v>
      </c>
      <c r="H47" s="109" t="s">
        <v>3883</v>
      </c>
      <c r="I47" s="144"/>
      <c r="J47" s="144"/>
      <c r="K47" s="144"/>
      <c r="L47" s="144"/>
      <c r="M47" s="144"/>
      <c r="N47" s="144"/>
      <c r="O47" s="144"/>
      <c r="P47" s="144"/>
      <c r="Q47" s="144"/>
      <c r="R47" s="144"/>
      <c r="S47" s="144"/>
      <c r="T47" s="144"/>
      <c r="U47" s="144"/>
      <c r="V47" s="144"/>
      <c r="W47" s="144"/>
      <c r="X47" s="144"/>
      <c r="Y47" s="144"/>
      <c r="Z47" s="144"/>
    </row>
    <row r="48" spans="1:26" ht="12.75" customHeight="1" x14ac:dyDescent="0.2">
      <c r="A48" s="54">
        <v>45</v>
      </c>
      <c r="B48" s="53" t="s">
        <v>3884</v>
      </c>
      <c r="C48" s="54" t="s">
        <v>3885</v>
      </c>
      <c r="D48" s="179">
        <v>141</v>
      </c>
      <c r="E48" s="54" t="s">
        <v>3886</v>
      </c>
      <c r="F48" s="109"/>
      <c r="G48" s="109"/>
      <c r="H48" s="109" t="s">
        <v>3887</v>
      </c>
      <c r="I48" s="144"/>
      <c r="J48" s="144"/>
      <c r="K48" s="144"/>
      <c r="L48" s="144"/>
      <c r="M48" s="144"/>
      <c r="N48" s="144"/>
      <c r="O48" s="144"/>
      <c r="P48" s="144"/>
      <c r="Q48" s="144"/>
      <c r="R48" s="144"/>
      <c r="S48" s="144"/>
      <c r="T48" s="144"/>
      <c r="U48" s="144"/>
      <c r="V48" s="144"/>
      <c r="W48" s="144"/>
      <c r="X48" s="144"/>
      <c r="Y48" s="144"/>
      <c r="Z48" s="144"/>
    </row>
    <row r="49" spans="1:26" ht="12.75" customHeight="1" x14ac:dyDescent="0.2">
      <c r="A49" s="54">
        <v>46</v>
      </c>
      <c r="B49" s="109" t="s">
        <v>3888</v>
      </c>
      <c r="C49" s="54" t="s">
        <v>3850</v>
      </c>
      <c r="D49" s="179">
        <v>142</v>
      </c>
      <c r="E49" s="54" t="s">
        <v>3889</v>
      </c>
      <c r="F49" s="109" t="s">
        <v>454</v>
      </c>
      <c r="G49" s="109" t="s">
        <v>87</v>
      </c>
      <c r="H49" s="109" t="s">
        <v>3890</v>
      </c>
      <c r="I49" s="144"/>
      <c r="J49" s="144"/>
      <c r="K49" s="144"/>
      <c r="L49" s="144"/>
      <c r="M49" s="144"/>
      <c r="N49" s="144"/>
      <c r="O49" s="144"/>
      <c r="P49" s="144"/>
      <c r="Q49" s="144"/>
      <c r="R49" s="144"/>
      <c r="S49" s="144"/>
      <c r="T49" s="144"/>
      <c r="U49" s="144"/>
      <c r="V49" s="144"/>
      <c r="W49" s="144"/>
      <c r="X49" s="144"/>
      <c r="Y49" s="144"/>
      <c r="Z49" s="144"/>
    </row>
    <row r="50" spans="1:26" ht="12.75" customHeight="1" x14ac:dyDescent="0.2">
      <c r="A50" s="54">
        <v>47</v>
      </c>
      <c r="B50" s="109" t="s">
        <v>3891</v>
      </c>
      <c r="C50" s="54" t="s">
        <v>3850</v>
      </c>
      <c r="D50" s="179">
        <v>143</v>
      </c>
      <c r="E50" s="54" t="s">
        <v>3889</v>
      </c>
      <c r="F50" s="109" t="s">
        <v>454</v>
      </c>
      <c r="G50" s="109" t="s">
        <v>87</v>
      </c>
      <c r="H50" s="109" t="s">
        <v>3892</v>
      </c>
      <c r="I50" s="144"/>
      <c r="J50" s="144"/>
      <c r="K50" s="144"/>
      <c r="L50" s="144"/>
      <c r="M50" s="144"/>
      <c r="N50" s="144"/>
      <c r="O50" s="144"/>
      <c r="P50" s="144"/>
      <c r="Q50" s="144"/>
      <c r="R50" s="144"/>
      <c r="S50" s="144"/>
      <c r="T50" s="144"/>
      <c r="U50" s="144"/>
      <c r="V50" s="144"/>
      <c r="W50" s="144"/>
      <c r="X50" s="144"/>
      <c r="Y50" s="144"/>
      <c r="Z50" s="144"/>
    </row>
    <row r="51" spans="1:26" ht="12.75" customHeight="1" x14ac:dyDescent="0.2">
      <c r="A51" s="54"/>
      <c r="B51" s="134"/>
      <c r="C51" s="54"/>
      <c r="D51" s="179">
        <v>144</v>
      </c>
      <c r="E51" s="54"/>
      <c r="F51" s="109"/>
      <c r="G51" s="109"/>
      <c r="H51" s="109"/>
      <c r="I51" s="144"/>
      <c r="J51" s="144"/>
      <c r="K51" s="144"/>
      <c r="L51" s="144"/>
      <c r="M51" s="144"/>
      <c r="N51" s="144"/>
      <c r="O51" s="144"/>
      <c r="P51" s="144"/>
      <c r="Q51" s="144"/>
      <c r="R51" s="144"/>
      <c r="S51" s="144"/>
      <c r="T51" s="144"/>
      <c r="U51" s="144"/>
      <c r="V51" s="144"/>
      <c r="W51" s="144"/>
      <c r="X51" s="144"/>
      <c r="Y51" s="144"/>
      <c r="Z51" s="144"/>
    </row>
    <row r="52" spans="1:26" ht="12.75" customHeight="1" x14ac:dyDescent="0.2">
      <c r="A52" s="54"/>
      <c r="B52" s="134"/>
      <c r="C52" s="54"/>
      <c r="D52" s="179">
        <v>145</v>
      </c>
      <c r="E52" s="54"/>
      <c r="F52" s="109"/>
      <c r="G52" s="109"/>
      <c r="H52" s="109"/>
      <c r="I52" s="144"/>
      <c r="J52" s="144"/>
      <c r="K52" s="144"/>
      <c r="L52" s="144"/>
      <c r="M52" s="144"/>
      <c r="N52" s="144"/>
      <c r="O52" s="144"/>
      <c r="P52" s="144"/>
      <c r="Q52" s="144"/>
      <c r="R52" s="144"/>
      <c r="S52" s="144"/>
      <c r="T52" s="144"/>
      <c r="U52" s="144"/>
      <c r="V52" s="144"/>
      <c r="W52" s="144"/>
      <c r="X52" s="144"/>
      <c r="Y52" s="144"/>
      <c r="Z52" s="144"/>
    </row>
    <row r="53" spans="1:26" ht="12.75" customHeight="1" x14ac:dyDescent="0.2">
      <c r="A53" s="54"/>
      <c r="B53" s="134"/>
      <c r="C53" s="54"/>
      <c r="D53" s="179">
        <v>146</v>
      </c>
      <c r="E53" s="54"/>
      <c r="F53" s="109"/>
      <c r="G53" s="109"/>
      <c r="H53" s="109"/>
      <c r="I53" s="144"/>
      <c r="J53" s="144"/>
      <c r="K53" s="144"/>
      <c r="L53" s="144"/>
      <c r="M53" s="144"/>
      <c r="N53" s="144"/>
      <c r="O53" s="144"/>
      <c r="P53" s="144"/>
      <c r="Q53" s="144"/>
      <c r="R53" s="144"/>
      <c r="S53" s="144"/>
      <c r="T53" s="144"/>
      <c r="U53" s="144"/>
      <c r="V53" s="144"/>
      <c r="W53" s="144"/>
      <c r="X53" s="144"/>
      <c r="Y53" s="144"/>
      <c r="Z53" s="144"/>
    </row>
    <row r="54" spans="1:26" ht="12.75" customHeight="1" x14ac:dyDescent="0.2">
      <c r="A54" s="54"/>
      <c r="B54" s="134"/>
      <c r="C54" s="54"/>
      <c r="D54" s="179">
        <v>147</v>
      </c>
      <c r="E54" s="54"/>
      <c r="F54" s="109"/>
      <c r="G54" s="109"/>
      <c r="H54" s="109"/>
      <c r="I54" s="144"/>
      <c r="J54" s="144"/>
      <c r="K54" s="144"/>
      <c r="L54" s="144"/>
      <c r="M54" s="144"/>
      <c r="N54" s="144"/>
      <c r="O54" s="144"/>
      <c r="P54" s="144"/>
      <c r="Q54" s="144"/>
      <c r="R54" s="144"/>
      <c r="S54" s="144"/>
      <c r="T54" s="144"/>
      <c r="U54" s="144"/>
      <c r="V54" s="144"/>
      <c r="W54" s="144"/>
      <c r="X54" s="144"/>
      <c r="Y54" s="144"/>
      <c r="Z54" s="144"/>
    </row>
    <row r="55" spans="1:26" ht="12.75" customHeight="1" x14ac:dyDescent="0.2">
      <c r="A55" s="54">
        <v>48</v>
      </c>
      <c r="B55" s="109" t="s">
        <v>3893</v>
      </c>
      <c r="C55" s="54" t="s">
        <v>3850</v>
      </c>
      <c r="D55" s="179">
        <v>148</v>
      </c>
      <c r="E55" s="54" t="s">
        <v>3894</v>
      </c>
      <c r="F55" s="109" t="s">
        <v>2484</v>
      </c>
      <c r="G55" s="109" t="s">
        <v>87</v>
      </c>
      <c r="H55" s="109" t="s">
        <v>3895</v>
      </c>
      <c r="I55" s="144"/>
      <c r="J55" s="144"/>
      <c r="K55" s="144"/>
      <c r="L55" s="144"/>
      <c r="M55" s="144"/>
      <c r="N55" s="144"/>
      <c r="O55" s="144"/>
      <c r="P55" s="144"/>
      <c r="Q55" s="144"/>
      <c r="R55" s="144"/>
      <c r="S55" s="144"/>
      <c r="T55" s="144"/>
      <c r="U55" s="144"/>
      <c r="V55" s="144"/>
      <c r="W55" s="144"/>
      <c r="X55" s="144"/>
      <c r="Y55" s="144"/>
      <c r="Z55" s="144"/>
    </row>
    <row r="56" spans="1:26" ht="12.75" customHeight="1" x14ac:dyDescent="0.2">
      <c r="A56" s="54">
        <v>49</v>
      </c>
      <c r="B56" s="54" t="s">
        <v>3896</v>
      </c>
      <c r="C56" s="54" t="s">
        <v>3850</v>
      </c>
      <c r="D56" s="179">
        <v>149</v>
      </c>
      <c r="E56" s="54" t="s">
        <v>3897</v>
      </c>
      <c r="F56" s="109" t="s">
        <v>1162</v>
      </c>
      <c r="G56" s="109" t="s">
        <v>87</v>
      </c>
      <c r="H56" s="109" t="s">
        <v>3898</v>
      </c>
      <c r="I56" s="144"/>
      <c r="J56" s="144"/>
      <c r="K56" s="144"/>
      <c r="L56" s="144"/>
      <c r="M56" s="144"/>
      <c r="N56" s="144"/>
      <c r="O56" s="144"/>
      <c r="P56" s="144"/>
      <c r="Q56" s="144"/>
      <c r="R56" s="144"/>
      <c r="S56" s="144"/>
      <c r="T56" s="144"/>
      <c r="U56" s="144"/>
      <c r="V56" s="144"/>
      <c r="W56" s="144"/>
      <c r="X56" s="144"/>
      <c r="Y56" s="144"/>
      <c r="Z56" s="144"/>
    </row>
    <row r="57" spans="1:26" ht="12.75" customHeight="1" x14ac:dyDescent="0.2">
      <c r="A57" s="54">
        <v>50</v>
      </c>
      <c r="B57" s="235" t="s">
        <v>3899</v>
      </c>
      <c r="C57" s="54" t="s">
        <v>3850</v>
      </c>
      <c r="D57" s="179">
        <v>150</v>
      </c>
      <c r="E57" s="54" t="s">
        <v>3897</v>
      </c>
      <c r="F57" s="109" t="s">
        <v>1162</v>
      </c>
      <c r="G57" s="109" t="s">
        <v>87</v>
      </c>
      <c r="H57" s="109" t="s">
        <v>3898</v>
      </c>
      <c r="I57" s="144"/>
      <c r="J57" s="144"/>
      <c r="K57" s="144"/>
      <c r="L57" s="144"/>
      <c r="M57" s="144"/>
      <c r="N57" s="144"/>
      <c r="O57" s="144"/>
      <c r="P57" s="144"/>
      <c r="Q57" s="144"/>
      <c r="R57" s="144"/>
      <c r="S57" s="144"/>
      <c r="T57" s="144"/>
      <c r="U57" s="144"/>
      <c r="V57" s="144"/>
      <c r="W57" s="144"/>
      <c r="X57" s="144"/>
      <c r="Y57" s="144"/>
      <c r="Z57" s="144"/>
    </row>
    <row r="58" spans="1:26" ht="12.75" customHeight="1" x14ac:dyDescent="0.2">
      <c r="A58" s="144"/>
      <c r="B58" s="118"/>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row>
    <row r="59" spans="1:26" ht="12.75" customHeight="1" x14ac:dyDescent="0.2">
      <c r="A59" s="144"/>
      <c r="B59" s="118"/>
      <c r="C59" s="144"/>
      <c r="D59" s="144"/>
      <c r="E59" s="144"/>
      <c r="F59" s="144"/>
      <c r="G59" s="144"/>
      <c r="H59" s="144"/>
      <c r="I59" s="144"/>
      <c r="J59" s="144"/>
      <c r="K59" s="144"/>
      <c r="L59" s="144"/>
      <c r="M59" s="144"/>
      <c r="N59" s="144"/>
      <c r="O59" s="144"/>
      <c r="P59" s="144"/>
      <c r="Q59" s="144"/>
      <c r="R59" s="144"/>
      <c r="S59" s="144"/>
      <c r="T59" s="144"/>
      <c r="U59" s="144"/>
      <c r="V59" s="144"/>
      <c r="W59" s="144"/>
      <c r="X59" s="144"/>
      <c r="Y59" s="144"/>
      <c r="Z59" s="144"/>
    </row>
    <row r="60" spans="1:26" ht="12.75" customHeight="1" x14ac:dyDescent="0.2">
      <c r="A60" s="144"/>
      <c r="B60" s="118"/>
      <c r="C60" s="144"/>
      <c r="D60" s="144"/>
      <c r="E60" s="144"/>
      <c r="F60" s="144"/>
      <c r="G60" s="144"/>
      <c r="H60" s="144"/>
      <c r="I60" s="144"/>
      <c r="J60" s="144"/>
      <c r="K60" s="144"/>
      <c r="L60" s="144"/>
      <c r="M60" s="144"/>
      <c r="N60" s="144"/>
      <c r="O60" s="144"/>
      <c r="P60" s="144"/>
      <c r="Q60" s="144"/>
      <c r="R60" s="144"/>
      <c r="S60" s="144"/>
      <c r="T60" s="144"/>
      <c r="U60" s="144"/>
      <c r="V60" s="144"/>
      <c r="W60" s="144"/>
      <c r="X60" s="144"/>
      <c r="Y60" s="144"/>
      <c r="Z60" s="144"/>
    </row>
    <row r="61" spans="1:26" ht="12.75" customHeight="1" x14ac:dyDescent="0.2">
      <c r="A61" s="144"/>
      <c r="B61" s="118"/>
      <c r="C61" s="144"/>
      <c r="D61" s="144"/>
      <c r="E61" s="144"/>
      <c r="F61" s="144"/>
      <c r="G61" s="144"/>
      <c r="H61" s="144"/>
      <c r="I61" s="144"/>
      <c r="J61" s="144"/>
      <c r="K61" s="144"/>
      <c r="L61" s="144"/>
      <c r="M61" s="144"/>
      <c r="N61" s="144"/>
      <c r="O61" s="144"/>
      <c r="P61" s="144"/>
      <c r="Q61" s="144"/>
      <c r="R61" s="144"/>
      <c r="S61" s="144"/>
      <c r="T61" s="144"/>
      <c r="U61" s="144"/>
      <c r="V61" s="144"/>
      <c r="W61" s="144"/>
      <c r="X61" s="144"/>
      <c r="Y61" s="144"/>
      <c r="Z61" s="144"/>
    </row>
    <row r="62" spans="1:26" ht="12.75" customHeight="1" x14ac:dyDescent="0.2">
      <c r="A62" s="144"/>
      <c r="B62" s="118"/>
      <c r="C62" s="144"/>
      <c r="D62" s="144"/>
      <c r="E62" s="144"/>
      <c r="F62" s="144"/>
      <c r="G62" s="144"/>
      <c r="H62" s="144"/>
      <c r="I62" s="144"/>
      <c r="J62" s="144"/>
      <c r="K62" s="144"/>
      <c r="L62" s="144"/>
      <c r="M62" s="144"/>
      <c r="N62" s="144"/>
      <c r="O62" s="144"/>
      <c r="P62" s="144"/>
      <c r="Q62" s="144"/>
      <c r="R62" s="144"/>
      <c r="S62" s="144"/>
      <c r="T62" s="144"/>
      <c r="U62" s="144"/>
      <c r="V62" s="144"/>
      <c r="W62" s="144"/>
      <c r="X62" s="144"/>
      <c r="Y62" s="144"/>
      <c r="Z62" s="144"/>
    </row>
    <row r="63" spans="1:26" ht="12.75" customHeight="1" x14ac:dyDescent="0.2">
      <c r="A63" s="144"/>
      <c r="B63" s="118"/>
      <c r="C63" s="144"/>
      <c r="D63" s="144"/>
      <c r="E63" s="144"/>
      <c r="F63" s="144"/>
      <c r="G63" s="144"/>
      <c r="H63" s="144"/>
      <c r="I63" s="144"/>
      <c r="J63" s="144"/>
      <c r="K63" s="144"/>
      <c r="L63" s="144"/>
      <c r="M63" s="144"/>
      <c r="N63" s="144"/>
      <c r="O63" s="144"/>
      <c r="P63" s="144"/>
      <c r="Q63" s="144"/>
      <c r="R63" s="144"/>
      <c r="S63" s="144"/>
      <c r="T63" s="144"/>
      <c r="U63" s="144"/>
      <c r="V63" s="144"/>
      <c r="W63" s="144"/>
      <c r="X63" s="144"/>
      <c r="Y63" s="144"/>
      <c r="Z63" s="144"/>
    </row>
    <row r="64" spans="1:26" ht="12.75" customHeight="1" x14ac:dyDescent="0.2">
      <c r="A64" s="144"/>
      <c r="B64" s="118"/>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row>
    <row r="65" spans="1:26" ht="12.75" customHeight="1" x14ac:dyDescent="0.2">
      <c r="A65" s="144"/>
      <c r="B65" s="118"/>
      <c r="C65" s="144"/>
      <c r="D65" s="144"/>
      <c r="E65" s="144"/>
      <c r="F65" s="144"/>
      <c r="G65" s="144"/>
      <c r="H65" s="144"/>
      <c r="I65" s="144"/>
      <c r="J65" s="144"/>
      <c r="K65" s="144"/>
      <c r="L65" s="144"/>
      <c r="M65" s="144"/>
      <c r="N65" s="144"/>
      <c r="O65" s="144"/>
      <c r="P65" s="144"/>
      <c r="Q65" s="144"/>
      <c r="R65" s="144"/>
      <c r="S65" s="144"/>
      <c r="T65" s="144"/>
      <c r="U65" s="144"/>
      <c r="V65" s="144"/>
      <c r="W65" s="144"/>
      <c r="X65" s="144"/>
      <c r="Y65" s="144"/>
      <c r="Z65" s="144"/>
    </row>
    <row r="66" spans="1:26" ht="12.75" customHeight="1" x14ac:dyDescent="0.2">
      <c r="A66" s="144"/>
      <c r="B66" s="118"/>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row>
    <row r="67" spans="1:26" ht="12.75" customHeight="1" x14ac:dyDescent="0.2">
      <c r="A67" s="144"/>
      <c r="B67" s="118"/>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row r="68" spans="1:26" ht="12.75" customHeight="1" x14ac:dyDescent="0.2">
      <c r="A68" s="144"/>
      <c r="B68" s="118"/>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row>
    <row r="69" spans="1:26" ht="12.75" customHeight="1" x14ac:dyDescent="0.2">
      <c r="A69" s="144"/>
      <c r="B69" s="118"/>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row r="70" spans="1:26" ht="12.75" customHeight="1" x14ac:dyDescent="0.2">
      <c r="A70" s="144"/>
      <c r="B70" s="118"/>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row>
    <row r="71" spans="1:26" ht="12.75" customHeight="1" x14ac:dyDescent="0.2">
      <c r="A71" s="144"/>
      <c r="B71" s="118"/>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row>
    <row r="72" spans="1:26" ht="12.75" customHeight="1" x14ac:dyDescent="0.2">
      <c r="A72" s="144"/>
      <c r="B72" s="118"/>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row>
    <row r="73" spans="1:26" ht="12.75" customHeight="1" x14ac:dyDescent="0.2">
      <c r="A73" s="144"/>
      <c r="B73" s="118"/>
      <c r="C73" s="144"/>
      <c r="D73" s="144"/>
      <c r="E73" s="144"/>
      <c r="F73" s="144"/>
      <c r="G73" s="144"/>
      <c r="H73" s="144"/>
      <c r="I73" s="144"/>
      <c r="J73" s="144"/>
      <c r="K73" s="144"/>
      <c r="L73" s="144"/>
      <c r="M73" s="144"/>
      <c r="N73" s="144"/>
      <c r="O73" s="144"/>
      <c r="P73" s="144"/>
      <c r="Q73" s="144"/>
      <c r="R73" s="144"/>
      <c r="S73" s="144"/>
      <c r="T73" s="144"/>
      <c r="U73" s="144"/>
      <c r="V73" s="144"/>
      <c r="W73" s="144"/>
      <c r="X73" s="144"/>
      <c r="Y73" s="144"/>
      <c r="Z73" s="144"/>
    </row>
    <row r="74" spans="1:26" ht="12.75" customHeight="1" x14ac:dyDescent="0.2">
      <c r="A74" s="144"/>
      <c r="B74" s="118"/>
      <c r="C74" s="144"/>
      <c r="D74" s="144"/>
      <c r="E74" s="144"/>
      <c r="F74" s="144"/>
      <c r="G74" s="144"/>
      <c r="H74" s="144"/>
      <c r="I74" s="144"/>
      <c r="J74" s="144"/>
      <c r="K74" s="144"/>
      <c r="L74" s="144"/>
      <c r="M74" s="144"/>
      <c r="N74" s="144"/>
      <c r="O74" s="144"/>
      <c r="P74" s="144"/>
      <c r="Q74" s="144"/>
      <c r="R74" s="144"/>
      <c r="S74" s="144"/>
      <c r="T74" s="144"/>
      <c r="U74" s="144"/>
      <c r="V74" s="144"/>
      <c r="W74" s="144"/>
      <c r="X74" s="144"/>
      <c r="Y74" s="144"/>
      <c r="Z74" s="144"/>
    </row>
    <row r="75" spans="1:26" ht="12.75" customHeight="1" x14ac:dyDescent="0.2">
      <c r="A75" s="144"/>
      <c r="B75" s="118"/>
      <c r="C75" s="144"/>
      <c r="D75" s="144"/>
      <c r="E75" s="144"/>
      <c r="F75" s="144"/>
      <c r="G75" s="144"/>
      <c r="H75" s="144"/>
      <c r="I75" s="144"/>
      <c r="J75" s="144"/>
      <c r="K75" s="144"/>
      <c r="L75" s="144"/>
      <c r="M75" s="144"/>
      <c r="N75" s="144"/>
      <c r="O75" s="144"/>
      <c r="P75" s="144"/>
      <c r="Q75" s="144"/>
      <c r="R75" s="144"/>
      <c r="S75" s="144"/>
      <c r="T75" s="144"/>
      <c r="U75" s="144"/>
      <c r="V75" s="144"/>
      <c r="W75" s="144"/>
      <c r="X75" s="144"/>
      <c r="Y75" s="144"/>
      <c r="Z75" s="144"/>
    </row>
    <row r="76" spans="1:26" ht="12.75" customHeight="1" x14ac:dyDescent="0.2">
      <c r="A76" s="144"/>
      <c r="B76" s="118"/>
      <c r="C76" s="144"/>
      <c r="D76" s="144"/>
      <c r="E76" s="144"/>
      <c r="F76" s="144"/>
      <c r="G76" s="144"/>
      <c r="H76" s="144"/>
      <c r="I76" s="144"/>
      <c r="J76" s="144"/>
      <c r="K76" s="144"/>
      <c r="L76" s="144"/>
      <c r="M76" s="144"/>
      <c r="N76" s="144"/>
      <c r="O76" s="144"/>
      <c r="P76" s="144"/>
      <c r="Q76" s="144"/>
      <c r="R76" s="144"/>
      <c r="S76" s="144"/>
      <c r="T76" s="144"/>
      <c r="U76" s="144"/>
      <c r="V76" s="144"/>
      <c r="W76" s="144"/>
      <c r="X76" s="144"/>
      <c r="Y76" s="144"/>
      <c r="Z76" s="144"/>
    </row>
    <row r="77" spans="1:26" ht="12.75" customHeight="1" x14ac:dyDescent="0.2">
      <c r="A77" s="144"/>
      <c r="B77" s="118"/>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row>
    <row r="78" spans="1:26" ht="12.75" customHeight="1" x14ac:dyDescent="0.2">
      <c r="A78" s="144"/>
      <c r="B78" s="118"/>
      <c r="C78" s="144"/>
      <c r="D78" s="144"/>
      <c r="E78" s="144"/>
      <c r="F78" s="144"/>
      <c r="G78" s="144"/>
      <c r="H78" s="144"/>
      <c r="I78" s="144"/>
      <c r="J78" s="144"/>
      <c r="K78" s="144"/>
      <c r="L78" s="144"/>
      <c r="M78" s="144"/>
      <c r="N78" s="144"/>
      <c r="O78" s="144"/>
      <c r="P78" s="144"/>
      <c r="Q78" s="144"/>
      <c r="R78" s="144"/>
      <c r="S78" s="144"/>
      <c r="T78" s="144"/>
      <c r="U78" s="144"/>
      <c r="V78" s="144"/>
      <c r="W78" s="144"/>
      <c r="X78" s="144"/>
      <c r="Y78" s="144"/>
      <c r="Z78" s="144"/>
    </row>
    <row r="79" spans="1:26" ht="12.75" customHeight="1" x14ac:dyDescent="0.2">
      <c r="A79" s="144"/>
      <c r="B79" s="118"/>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row>
    <row r="80" spans="1:26" ht="12.75" customHeight="1" x14ac:dyDescent="0.2">
      <c r="A80" s="144"/>
      <c r="B80" s="118"/>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row>
    <row r="81" spans="1:26" ht="12.75" customHeight="1" x14ac:dyDescent="0.2">
      <c r="A81" s="144"/>
      <c r="B81" s="118"/>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row>
    <row r="82" spans="1:26" ht="12.75" customHeight="1" x14ac:dyDescent="0.2">
      <c r="A82" s="144"/>
      <c r="B82" s="118"/>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row>
    <row r="83" spans="1:26" ht="12.75" customHeight="1" x14ac:dyDescent="0.2">
      <c r="A83" s="144"/>
      <c r="B83" s="118"/>
      <c r="C83" s="144"/>
      <c r="D83" s="144"/>
      <c r="E83" s="144"/>
      <c r="F83" s="144"/>
      <c r="G83" s="144"/>
      <c r="H83" s="144"/>
      <c r="I83" s="144"/>
      <c r="J83" s="144"/>
      <c r="K83" s="144"/>
      <c r="L83" s="144"/>
      <c r="M83" s="144"/>
      <c r="N83" s="144"/>
      <c r="O83" s="144"/>
      <c r="P83" s="144"/>
      <c r="Q83" s="144"/>
      <c r="R83" s="144"/>
      <c r="S83" s="144"/>
      <c r="T83" s="144"/>
      <c r="U83" s="144"/>
      <c r="V83" s="144"/>
      <c r="W83" s="144"/>
      <c r="X83" s="144"/>
      <c r="Y83" s="144"/>
      <c r="Z83" s="144"/>
    </row>
    <row r="84" spans="1:26" ht="12.75" customHeight="1" x14ac:dyDescent="0.2">
      <c r="A84" s="144"/>
      <c r="B84" s="118"/>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row>
    <row r="85" spans="1:26" ht="12.75" customHeight="1" x14ac:dyDescent="0.2">
      <c r="A85" s="144"/>
      <c r="B85" s="118"/>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row>
    <row r="86" spans="1:26" ht="12.75" customHeight="1" x14ac:dyDescent="0.2">
      <c r="A86" s="144"/>
      <c r="B86" s="118"/>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Z86" s="144"/>
    </row>
    <row r="87" spans="1:26" ht="12.75" customHeight="1" x14ac:dyDescent="0.2">
      <c r="A87" s="144"/>
      <c r="B87" s="118"/>
      <c r="C87" s="144"/>
      <c r="D87" s="144"/>
      <c r="E87" s="144"/>
      <c r="F87" s="144"/>
      <c r="G87" s="144"/>
      <c r="H87" s="144"/>
      <c r="I87" s="144"/>
      <c r="J87" s="144"/>
      <c r="K87" s="144"/>
      <c r="L87" s="144"/>
      <c r="M87" s="144"/>
      <c r="N87" s="144"/>
      <c r="O87" s="144"/>
      <c r="P87" s="144"/>
      <c r="Q87" s="144"/>
      <c r="R87" s="144"/>
      <c r="S87" s="144"/>
      <c r="T87" s="144"/>
      <c r="U87" s="144"/>
      <c r="V87" s="144"/>
      <c r="W87" s="144"/>
      <c r="X87" s="144"/>
      <c r="Y87" s="144"/>
      <c r="Z87" s="144"/>
    </row>
    <row r="88" spans="1:26" ht="12.75" customHeight="1" x14ac:dyDescent="0.2">
      <c r="A88" s="144"/>
      <c r="B88" s="118"/>
      <c r="C88" s="144"/>
      <c r="D88" s="144"/>
      <c r="E88" s="144"/>
      <c r="F88" s="144"/>
      <c r="G88" s="144"/>
      <c r="H88" s="144"/>
      <c r="I88" s="144"/>
      <c r="J88" s="144"/>
      <c r="K88" s="144"/>
      <c r="L88" s="144"/>
      <c r="M88" s="144"/>
      <c r="N88" s="144"/>
      <c r="O88" s="144"/>
      <c r="P88" s="144"/>
      <c r="Q88" s="144"/>
      <c r="R88" s="144"/>
      <c r="S88" s="144"/>
      <c r="T88" s="144"/>
      <c r="U88" s="144"/>
      <c r="V88" s="144"/>
      <c r="W88" s="144"/>
      <c r="X88" s="144"/>
      <c r="Y88" s="144"/>
      <c r="Z88" s="144"/>
    </row>
    <row r="89" spans="1:26" ht="12.75" customHeight="1" x14ac:dyDescent="0.2">
      <c r="A89" s="144"/>
      <c r="B89" s="118"/>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row>
    <row r="90" spans="1:26" ht="12.75" customHeight="1" x14ac:dyDescent="0.2">
      <c r="A90" s="144"/>
      <c r="B90" s="118"/>
      <c r="C90" s="144"/>
      <c r="D90" s="144"/>
      <c r="E90" s="144"/>
      <c r="F90" s="144"/>
      <c r="G90" s="144"/>
      <c r="H90" s="144"/>
      <c r="I90" s="144"/>
      <c r="J90" s="144"/>
      <c r="K90" s="144"/>
      <c r="L90" s="144"/>
      <c r="M90" s="144"/>
      <c r="N90" s="144"/>
      <c r="O90" s="144"/>
      <c r="P90" s="144"/>
      <c r="Q90" s="144"/>
      <c r="R90" s="144"/>
      <c r="S90" s="144"/>
      <c r="T90" s="144"/>
      <c r="U90" s="144"/>
      <c r="V90" s="144"/>
      <c r="W90" s="144"/>
      <c r="X90" s="144"/>
      <c r="Y90" s="144"/>
      <c r="Z90" s="144"/>
    </row>
    <row r="91" spans="1:26" ht="12.75" customHeight="1" x14ac:dyDescent="0.2">
      <c r="A91" s="144"/>
      <c r="B91" s="118"/>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row>
    <row r="92" spans="1:26" ht="12.75" customHeight="1" x14ac:dyDescent="0.2">
      <c r="A92" s="144"/>
      <c r="B92" s="118"/>
      <c r="C92" s="144"/>
      <c r="D92" s="144"/>
      <c r="E92" s="144"/>
      <c r="F92" s="144"/>
      <c r="G92" s="144"/>
      <c r="H92" s="144"/>
      <c r="I92" s="144"/>
      <c r="J92" s="144"/>
      <c r="K92" s="144"/>
      <c r="L92" s="144"/>
      <c r="M92" s="144"/>
      <c r="N92" s="144"/>
      <c r="O92" s="144"/>
      <c r="P92" s="144"/>
      <c r="Q92" s="144"/>
      <c r="R92" s="144"/>
      <c r="S92" s="144"/>
      <c r="T92" s="144"/>
      <c r="U92" s="144"/>
      <c r="V92" s="144"/>
      <c r="W92" s="144"/>
      <c r="X92" s="144"/>
      <c r="Y92" s="144"/>
      <c r="Z92" s="144"/>
    </row>
    <row r="93" spans="1:26" ht="12.75" customHeight="1" x14ac:dyDescent="0.2">
      <c r="A93" s="144"/>
      <c r="B93" s="118"/>
      <c r="C93" s="144"/>
      <c r="D93" s="144"/>
      <c r="E93" s="144"/>
      <c r="F93" s="144"/>
      <c r="G93" s="144"/>
      <c r="H93" s="144"/>
      <c r="I93" s="144"/>
      <c r="J93" s="144"/>
      <c r="K93" s="144"/>
      <c r="L93" s="144"/>
      <c r="M93" s="144"/>
      <c r="N93" s="144"/>
      <c r="O93" s="144"/>
      <c r="P93" s="144"/>
      <c r="Q93" s="144"/>
      <c r="R93" s="144"/>
      <c r="S93" s="144"/>
      <c r="T93" s="144"/>
      <c r="U93" s="144"/>
      <c r="V93" s="144"/>
      <c r="W93" s="144"/>
      <c r="X93" s="144"/>
      <c r="Y93" s="144"/>
      <c r="Z93" s="144"/>
    </row>
    <row r="94" spans="1:26" ht="12.75" customHeight="1" x14ac:dyDescent="0.2">
      <c r="A94" s="144"/>
      <c r="B94" s="118"/>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row>
    <row r="95" spans="1:26" ht="12.75" customHeight="1" x14ac:dyDescent="0.2">
      <c r="A95" s="144"/>
      <c r="B95" s="118"/>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row>
    <row r="96" spans="1:26" ht="12.75" customHeight="1" x14ac:dyDescent="0.2">
      <c r="A96" s="144"/>
      <c r="B96" s="118"/>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row>
    <row r="97" spans="1:26" ht="12.75" customHeight="1" x14ac:dyDescent="0.2">
      <c r="A97" s="144"/>
      <c r="B97" s="118"/>
      <c r="C97" s="144"/>
      <c r="D97" s="144"/>
      <c r="E97" s="144"/>
      <c r="F97" s="144"/>
      <c r="G97" s="144"/>
      <c r="H97" s="144"/>
      <c r="I97" s="144"/>
      <c r="J97" s="144"/>
      <c r="K97" s="144"/>
      <c r="L97" s="144"/>
      <c r="M97" s="144"/>
      <c r="N97" s="144"/>
      <c r="O97" s="144"/>
      <c r="P97" s="144"/>
      <c r="Q97" s="144"/>
      <c r="R97" s="144"/>
      <c r="S97" s="144"/>
      <c r="T97" s="144"/>
      <c r="U97" s="144"/>
      <c r="V97" s="144"/>
      <c r="W97" s="144"/>
      <c r="X97" s="144"/>
      <c r="Y97" s="144"/>
      <c r="Z97" s="144"/>
    </row>
    <row r="98" spans="1:26" ht="12.75" customHeight="1" x14ac:dyDescent="0.2">
      <c r="A98" s="144"/>
      <c r="B98" s="118"/>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row>
    <row r="99" spans="1:26" ht="12.75" customHeight="1" x14ac:dyDescent="0.2">
      <c r="A99" s="144"/>
      <c r="B99" s="118"/>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row>
    <row r="100" spans="1:26" ht="12.75" customHeight="1" x14ac:dyDescent="0.2">
      <c r="A100" s="144"/>
      <c r="B100" s="118"/>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row>
    <row r="101" spans="1:26" ht="12.75" customHeight="1" x14ac:dyDescent="0.2">
      <c r="A101" s="144"/>
      <c r="B101" s="118"/>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row>
    <row r="102" spans="1:26" ht="12.75" customHeight="1" x14ac:dyDescent="0.2">
      <c r="A102" s="144"/>
      <c r="B102" s="118"/>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row>
    <row r="103" spans="1:26" ht="12.75" customHeight="1" x14ac:dyDescent="0.2">
      <c r="A103" s="144"/>
      <c r="B103" s="118"/>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row>
    <row r="104" spans="1:26" ht="12.75" customHeight="1" x14ac:dyDescent="0.2">
      <c r="A104" s="144"/>
      <c r="B104" s="118"/>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row>
    <row r="105" spans="1:26" ht="12.75" customHeight="1" x14ac:dyDescent="0.2">
      <c r="A105" s="144"/>
      <c r="B105" s="118"/>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row>
    <row r="106" spans="1:26" ht="12.75" customHeight="1" x14ac:dyDescent="0.2">
      <c r="A106" s="144"/>
      <c r="B106" s="118"/>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row>
    <row r="107" spans="1:26" ht="12.75" customHeight="1" x14ac:dyDescent="0.2">
      <c r="A107" s="144"/>
      <c r="B107" s="118"/>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row>
    <row r="108" spans="1:26" ht="12.75" customHeight="1" x14ac:dyDescent="0.2">
      <c r="A108" s="144"/>
      <c r="B108" s="118"/>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row>
    <row r="109" spans="1:26" ht="12.75" customHeight="1" x14ac:dyDescent="0.2">
      <c r="A109" s="144"/>
      <c r="B109" s="118"/>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row>
    <row r="110" spans="1:26" ht="12.75" customHeight="1" x14ac:dyDescent="0.2">
      <c r="A110" s="144"/>
      <c r="B110" s="118"/>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row>
    <row r="111" spans="1:26" ht="12.75" customHeight="1" x14ac:dyDescent="0.2">
      <c r="A111" s="144"/>
      <c r="B111" s="118"/>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row>
    <row r="112" spans="1:26" ht="12.75" customHeight="1" x14ac:dyDescent="0.2">
      <c r="A112" s="144"/>
      <c r="B112" s="118"/>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row>
    <row r="113" spans="1:26" ht="12.75" customHeight="1" x14ac:dyDescent="0.2">
      <c r="A113" s="144"/>
      <c r="B113" s="118"/>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row>
    <row r="114" spans="1:26" ht="12.75" customHeight="1" x14ac:dyDescent="0.2">
      <c r="A114" s="144"/>
      <c r="B114" s="118"/>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row>
    <row r="115" spans="1:26" ht="12.75" customHeight="1" x14ac:dyDescent="0.2">
      <c r="A115" s="144"/>
      <c r="B115" s="118"/>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row>
    <row r="116" spans="1:26" ht="12.75" customHeight="1" x14ac:dyDescent="0.2">
      <c r="A116" s="144"/>
      <c r="B116" s="118"/>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c r="Z116" s="144"/>
    </row>
    <row r="117" spans="1:26" ht="12.75" customHeight="1" x14ac:dyDescent="0.2">
      <c r="A117" s="144"/>
      <c r="B117" s="118"/>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c r="Z117" s="144"/>
    </row>
    <row r="118" spans="1:26" ht="12.75" customHeight="1" x14ac:dyDescent="0.2">
      <c r="A118" s="144"/>
      <c r="B118" s="118"/>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c r="Y118" s="144"/>
      <c r="Z118" s="144"/>
    </row>
    <row r="119" spans="1:26" ht="12.75" customHeight="1" x14ac:dyDescent="0.2">
      <c r="A119" s="144"/>
      <c r="B119" s="118"/>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row>
    <row r="120" spans="1:26" ht="12.75" customHeight="1" x14ac:dyDescent="0.2">
      <c r="A120" s="144"/>
      <c r="B120" s="118"/>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row>
    <row r="121" spans="1:26" ht="12.75" customHeight="1" x14ac:dyDescent="0.2">
      <c r="A121" s="144"/>
      <c r="B121" s="118"/>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row>
    <row r="122" spans="1:26" ht="12.75" customHeight="1" x14ac:dyDescent="0.2">
      <c r="A122" s="144"/>
      <c r="B122" s="118"/>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row>
    <row r="123" spans="1:26" ht="12.75" customHeight="1" x14ac:dyDescent="0.2">
      <c r="A123" s="144"/>
      <c r="B123" s="118"/>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row>
    <row r="124" spans="1:26" ht="12.75" customHeight="1" x14ac:dyDescent="0.2">
      <c r="A124" s="144"/>
      <c r="B124" s="118"/>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row>
    <row r="125" spans="1:26" ht="12.75" customHeight="1" x14ac:dyDescent="0.2">
      <c r="A125" s="144"/>
      <c r="B125" s="118"/>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row>
    <row r="126" spans="1:26" ht="12.75" customHeight="1" x14ac:dyDescent="0.2">
      <c r="A126" s="144"/>
      <c r="B126" s="118"/>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row>
    <row r="127" spans="1:26" ht="12.75" customHeight="1" x14ac:dyDescent="0.2">
      <c r="A127" s="144"/>
      <c r="B127" s="118"/>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row>
    <row r="128" spans="1:26" ht="12.75" customHeight="1" x14ac:dyDescent="0.2">
      <c r="A128" s="144"/>
      <c r="B128" s="118"/>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row>
    <row r="129" spans="1:26" ht="12.75" customHeight="1" x14ac:dyDescent="0.2">
      <c r="A129" s="144"/>
      <c r="B129" s="118"/>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row>
    <row r="130" spans="1:26" ht="12.75" customHeight="1" x14ac:dyDescent="0.2">
      <c r="A130" s="144"/>
      <c r="B130" s="118"/>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row>
    <row r="131" spans="1:26" ht="12.75" customHeight="1" x14ac:dyDescent="0.2">
      <c r="A131" s="144"/>
      <c r="B131" s="118"/>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c r="Z131" s="144"/>
    </row>
    <row r="132" spans="1:26" ht="12.75" customHeight="1" x14ac:dyDescent="0.2">
      <c r="A132" s="144"/>
      <c r="B132" s="118"/>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row>
    <row r="133" spans="1:26" ht="12.75" customHeight="1" x14ac:dyDescent="0.2">
      <c r="A133" s="144"/>
      <c r="B133" s="118"/>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row>
    <row r="134" spans="1:26" ht="12.75" customHeight="1" x14ac:dyDescent="0.2">
      <c r="A134" s="144"/>
      <c r="B134" s="118"/>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row>
    <row r="135" spans="1:26" ht="12.75" customHeight="1" x14ac:dyDescent="0.2">
      <c r="A135" s="144"/>
      <c r="B135" s="118"/>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row>
    <row r="136" spans="1:26" ht="12.75" customHeight="1" x14ac:dyDescent="0.2">
      <c r="A136" s="144"/>
      <c r="B136" s="118"/>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row>
    <row r="137" spans="1:26" ht="12.75" customHeight="1" x14ac:dyDescent="0.2">
      <c r="A137" s="144"/>
      <c r="B137" s="118"/>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row>
    <row r="138" spans="1:26" ht="12.75" customHeight="1" x14ac:dyDescent="0.2">
      <c r="A138" s="144"/>
      <c r="B138" s="118"/>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row>
    <row r="139" spans="1:26" ht="12.75" customHeight="1" x14ac:dyDescent="0.2">
      <c r="A139" s="144"/>
      <c r="B139" s="118"/>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row>
    <row r="140" spans="1:26" ht="12.75" customHeight="1" x14ac:dyDescent="0.2">
      <c r="A140" s="144"/>
      <c r="B140" s="118"/>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row>
    <row r="141" spans="1:26" ht="12.75" customHeight="1" x14ac:dyDescent="0.2">
      <c r="A141" s="144"/>
      <c r="B141" s="118"/>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row>
    <row r="142" spans="1:26" ht="12.75" customHeight="1" x14ac:dyDescent="0.2">
      <c r="A142" s="144"/>
      <c r="B142" s="118"/>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row>
    <row r="143" spans="1:26" ht="12.75" customHeight="1" x14ac:dyDescent="0.2">
      <c r="A143" s="144"/>
      <c r="B143" s="118"/>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row>
    <row r="144" spans="1:26" ht="12.75" customHeight="1" x14ac:dyDescent="0.2">
      <c r="A144" s="144"/>
      <c r="B144" s="118"/>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row>
    <row r="145" spans="1:26" ht="12.75" customHeight="1" x14ac:dyDescent="0.2">
      <c r="A145" s="144"/>
      <c r="B145" s="118"/>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row>
    <row r="146" spans="1:26" ht="12.75" customHeight="1" x14ac:dyDescent="0.2">
      <c r="A146" s="144"/>
      <c r="B146" s="118"/>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row>
    <row r="147" spans="1:26" ht="12.75" customHeight="1" x14ac:dyDescent="0.2">
      <c r="A147" s="144"/>
      <c r="B147" s="118"/>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row>
    <row r="148" spans="1:26" ht="12.75" customHeight="1" x14ac:dyDescent="0.2">
      <c r="A148" s="144"/>
      <c r="B148" s="118"/>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row>
    <row r="149" spans="1:26" ht="12.75" customHeight="1" x14ac:dyDescent="0.2">
      <c r="A149" s="144"/>
      <c r="B149" s="118"/>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c r="Z149" s="144"/>
    </row>
    <row r="150" spans="1:26" ht="12.75" customHeight="1" x14ac:dyDescent="0.2">
      <c r="A150" s="144"/>
      <c r="B150" s="118"/>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c r="Z150" s="144"/>
    </row>
    <row r="151" spans="1:26" ht="12.75" customHeight="1" x14ac:dyDescent="0.2">
      <c r="A151" s="144"/>
      <c r="B151" s="118"/>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row>
    <row r="152" spans="1:26" ht="12.75" customHeight="1" x14ac:dyDescent="0.2">
      <c r="A152" s="144"/>
      <c r="B152" s="118"/>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row>
    <row r="153" spans="1:26" ht="12.75" customHeight="1" x14ac:dyDescent="0.2">
      <c r="A153" s="144"/>
      <c r="B153" s="118"/>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row>
    <row r="154" spans="1:26" ht="12.75" customHeight="1" x14ac:dyDescent="0.2">
      <c r="A154" s="144"/>
      <c r="B154" s="118"/>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row>
    <row r="155" spans="1:26" ht="12.75" customHeight="1" x14ac:dyDescent="0.2">
      <c r="A155" s="144"/>
      <c r="B155" s="118"/>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row>
    <row r="156" spans="1:26" ht="12.75" customHeight="1" x14ac:dyDescent="0.2">
      <c r="A156" s="144"/>
      <c r="B156" s="118"/>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row>
    <row r="157" spans="1:26" ht="12.75" customHeight="1" x14ac:dyDescent="0.2">
      <c r="A157" s="144"/>
      <c r="B157" s="118"/>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row>
    <row r="158" spans="1:26" ht="12.75" customHeight="1" x14ac:dyDescent="0.2">
      <c r="A158" s="144"/>
      <c r="B158" s="118"/>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row>
    <row r="159" spans="1:26" ht="12.75" customHeight="1" x14ac:dyDescent="0.2">
      <c r="A159" s="144"/>
      <c r="B159" s="118"/>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row>
    <row r="160" spans="1:26" ht="12.75" customHeight="1" x14ac:dyDescent="0.2">
      <c r="A160" s="144"/>
      <c r="B160" s="118"/>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row>
    <row r="161" spans="1:26" ht="12.75" customHeight="1" x14ac:dyDescent="0.2">
      <c r="A161" s="144"/>
      <c r="B161" s="118"/>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row>
    <row r="162" spans="1:26" ht="12.75" customHeight="1" x14ac:dyDescent="0.2">
      <c r="A162" s="144"/>
      <c r="B162" s="118"/>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row>
    <row r="163" spans="1:26" ht="12.75" customHeight="1" x14ac:dyDescent="0.2">
      <c r="A163" s="144"/>
      <c r="B163" s="118"/>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row>
    <row r="164" spans="1:26" ht="12.75" customHeight="1" x14ac:dyDescent="0.2">
      <c r="A164" s="144"/>
      <c r="B164" s="118"/>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row>
    <row r="165" spans="1:26" ht="12.75" customHeight="1" x14ac:dyDescent="0.2">
      <c r="A165" s="144"/>
      <c r="B165" s="118"/>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row>
    <row r="166" spans="1:26" ht="12.75" customHeight="1" x14ac:dyDescent="0.2">
      <c r="A166" s="144"/>
      <c r="B166" s="118"/>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row>
    <row r="167" spans="1:26" ht="12.75" customHeight="1" x14ac:dyDescent="0.2">
      <c r="A167" s="144"/>
      <c r="B167" s="118"/>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row>
    <row r="168" spans="1:26" ht="12.75" customHeight="1" x14ac:dyDescent="0.2">
      <c r="A168" s="144"/>
      <c r="B168" s="118"/>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row>
    <row r="169" spans="1:26" ht="12.75" customHeight="1" x14ac:dyDescent="0.2">
      <c r="A169" s="144"/>
      <c r="B169" s="118"/>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row>
    <row r="170" spans="1:26" ht="12.75" customHeight="1" x14ac:dyDescent="0.2">
      <c r="A170" s="144"/>
      <c r="B170" s="118"/>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row>
    <row r="171" spans="1:26" ht="12.75" customHeight="1" x14ac:dyDescent="0.2">
      <c r="A171" s="144"/>
      <c r="B171" s="118"/>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c r="Y171" s="144"/>
      <c r="Z171" s="144"/>
    </row>
    <row r="172" spans="1:26" ht="12.75" customHeight="1" x14ac:dyDescent="0.2">
      <c r="A172" s="144"/>
      <c r="B172" s="118"/>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c r="Y172" s="144"/>
      <c r="Z172" s="144"/>
    </row>
    <row r="173" spans="1:26" ht="12.75" customHeight="1" x14ac:dyDescent="0.2">
      <c r="A173" s="144"/>
      <c r="B173" s="118"/>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row>
    <row r="174" spans="1:26" ht="12.75" customHeight="1" x14ac:dyDescent="0.2">
      <c r="A174" s="144"/>
      <c r="B174" s="118"/>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c r="Y174" s="144"/>
      <c r="Z174" s="144"/>
    </row>
    <row r="175" spans="1:26" ht="12.75" customHeight="1" x14ac:dyDescent="0.2">
      <c r="A175" s="144"/>
      <c r="B175" s="118"/>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c r="Y175" s="144"/>
      <c r="Z175" s="144"/>
    </row>
    <row r="176" spans="1:26" ht="12.75" customHeight="1" x14ac:dyDescent="0.2">
      <c r="A176" s="144"/>
      <c r="B176" s="118"/>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c r="Y176" s="144"/>
      <c r="Z176" s="144"/>
    </row>
    <row r="177" spans="1:26" ht="12.75" customHeight="1" x14ac:dyDescent="0.2">
      <c r="A177" s="144"/>
      <c r="B177" s="118"/>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c r="Y177" s="144"/>
      <c r="Z177" s="144"/>
    </row>
    <row r="178" spans="1:26" ht="12.75" customHeight="1" x14ac:dyDescent="0.2">
      <c r="A178" s="144"/>
      <c r="B178" s="118"/>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c r="Y178" s="144"/>
      <c r="Z178" s="144"/>
    </row>
    <row r="179" spans="1:26" ht="12.75" customHeight="1" x14ac:dyDescent="0.2">
      <c r="A179" s="144"/>
      <c r="B179" s="118"/>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row>
    <row r="180" spans="1:26" ht="12.75" customHeight="1" x14ac:dyDescent="0.2">
      <c r="A180" s="144"/>
      <c r="B180" s="118"/>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c r="Y180" s="144"/>
      <c r="Z180" s="144"/>
    </row>
    <row r="181" spans="1:26" ht="12.75" customHeight="1" x14ac:dyDescent="0.2">
      <c r="A181" s="144"/>
      <c r="B181" s="118"/>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c r="Y181" s="144"/>
      <c r="Z181" s="144"/>
    </row>
    <row r="182" spans="1:26" ht="12.75" customHeight="1" x14ac:dyDescent="0.2">
      <c r="A182" s="144"/>
      <c r="B182" s="118"/>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row>
    <row r="183" spans="1:26" ht="12.75" customHeight="1" x14ac:dyDescent="0.2">
      <c r="A183" s="144"/>
      <c r="B183" s="118"/>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c r="Y183" s="144"/>
      <c r="Z183" s="144"/>
    </row>
    <row r="184" spans="1:26" ht="12.75" customHeight="1" x14ac:dyDescent="0.2">
      <c r="A184" s="144"/>
      <c r="B184" s="118"/>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row>
    <row r="185" spans="1:26" ht="12.75" customHeight="1" x14ac:dyDescent="0.2">
      <c r="A185" s="144"/>
      <c r="B185" s="118"/>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row>
    <row r="186" spans="1:26" ht="12.75" customHeight="1" x14ac:dyDescent="0.2">
      <c r="A186" s="144"/>
      <c r="B186" s="118"/>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c r="Y186" s="144"/>
      <c r="Z186" s="144"/>
    </row>
    <row r="187" spans="1:26" ht="12.75" customHeight="1" x14ac:dyDescent="0.2">
      <c r="A187" s="144"/>
      <c r="B187" s="118"/>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c r="Y187" s="144"/>
      <c r="Z187" s="144"/>
    </row>
    <row r="188" spans="1:26" ht="12.75" customHeight="1" x14ac:dyDescent="0.2">
      <c r="A188" s="144"/>
      <c r="B188" s="118"/>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row>
    <row r="189" spans="1:26" ht="12.75" customHeight="1" x14ac:dyDescent="0.2">
      <c r="A189" s="144"/>
      <c r="B189" s="118"/>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row>
    <row r="190" spans="1:26" ht="12.75" customHeight="1" x14ac:dyDescent="0.2">
      <c r="A190" s="144"/>
      <c r="B190" s="118"/>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row>
    <row r="191" spans="1:26" ht="12.75" customHeight="1" x14ac:dyDescent="0.2">
      <c r="A191" s="144"/>
      <c r="B191" s="118"/>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c r="Z191" s="144"/>
    </row>
    <row r="192" spans="1:26" ht="12.75" customHeight="1" x14ac:dyDescent="0.2">
      <c r="A192" s="144"/>
      <c r="B192" s="118"/>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c r="Z192" s="144"/>
    </row>
    <row r="193" spans="1:26" ht="12.75" customHeight="1" x14ac:dyDescent="0.2">
      <c r="A193" s="144"/>
      <c r="B193" s="118"/>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c r="Z193" s="144"/>
    </row>
    <row r="194" spans="1:26" ht="12.75" customHeight="1" x14ac:dyDescent="0.2">
      <c r="A194" s="144"/>
      <c r="B194" s="118"/>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row>
    <row r="195" spans="1:26" ht="12.75" customHeight="1" x14ac:dyDescent="0.2">
      <c r="A195" s="144"/>
      <c r="B195" s="118"/>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c r="Z195" s="144"/>
    </row>
    <row r="196" spans="1:26" ht="12.75" customHeight="1" x14ac:dyDescent="0.2">
      <c r="A196" s="144"/>
      <c r="B196" s="118"/>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c r="Y196" s="144"/>
      <c r="Z196" s="144"/>
    </row>
    <row r="197" spans="1:26" ht="12.75" customHeight="1" x14ac:dyDescent="0.2">
      <c r="A197" s="144"/>
      <c r="B197" s="118"/>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row>
    <row r="198" spans="1:26" ht="12.75" customHeight="1" x14ac:dyDescent="0.2">
      <c r="A198" s="144"/>
      <c r="B198" s="118"/>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row>
    <row r="199" spans="1:26" ht="12.75" customHeight="1" x14ac:dyDescent="0.2">
      <c r="A199" s="144"/>
      <c r="B199" s="118"/>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row>
    <row r="200" spans="1:26" ht="12.75" customHeight="1" x14ac:dyDescent="0.2">
      <c r="A200" s="144"/>
      <c r="B200" s="118"/>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row>
    <row r="201" spans="1:26" ht="12.75" customHeight="1" x14ac:dyDescent="0.2">
      <c r="A201" s="144"/>
      <c r="B201" s="118"/>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c r="Z201" s="144"/>
    </row>
    <row r="202" spans="1:26" ht="12.75" customHeight="1" x14ac:dyDescent="0.2">
      <c r="A202" s="144"/>
      <c r="B202" s="118"/>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c r="Z202" s="144"/>
    </row>
    <row r="203" spans="1:26" ht="12.75" customHeight="1" x14ac:dyDescent="0.2">
      <c r="A203" s="144"/>
      <c r="B203" s="118"/>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c r="Z203" s="144"/>
    </row>
    <row r="204" spans="1:26" ht="12.75" customHeight="1" x14ac:dyDescent="0.2">
      <c r="A204" s="144"/>
      <c r="B204" s="118"/>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c r="Z204" s="144"/>
    </row>
    <row r="205" spans="1:26" ht="12.75" customHeight="1" x14ac:dyDescent="0.2">
      <c r="A205" s="144"/>
      <c r="B205" s="118"/>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c r="Z205" s="144"/>
    </row>
    <row r="206" spans="1:26" ht="12.75" customHeight="1" x14ac:dyDescent="0.2">
      <c r="A206" s="144"/>
      <c r="B206" s="118"/>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c r="Z206" s="144"/>
    </row>
    <row r="207" spans="1:26" ht="12.75" customHeight="1" x14ac:dyDescent="0.2">
      <c r="A207" s="144"/>
      <c r="B207" s="118"/>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c r="Z207" s="144"/>
    </row>
    <row r="208" spans="1:26" ht="12.75" customHeight="1" x14ac:dyDescent="0.2">
      <c r="A208" s="144"/>
      <c r="B208" s="118"/>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c r="Z208" s="144"/>
    </row>
    <row r="209" spans="1:26" ht="12.75" customHeight="1" x14ac:dyDescent="0.2">
      <c r="A209" s="144"/>
      <c r="B209" s="118"/>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row>
    <row r="210" spans="1:26" ht="12.75" customHeight="1" x14ac:dyDescent="0.2">
      <c r="A210" s="144"/>
      <c r="B210" s="118"/>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c r="Z210" s="144"/>
    </row>
    <row r="211" spans="1:26" ht="12.75" customHeight="1" x14ac:dyDescent="0.2">
      <c r="A211" s="144"/>
      <c r="B211" s="118"/>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c r="Z211" s="144"/>
    </row>
    <row r="212" spans="1:26" ht="12.75" customHeight="1" x14ac:dyDescent="0.2">
      <c r="A212" s="144"/>
      <c r="B212" s="118"/>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row>
    <row r="213" spans="1:26" ht="12.75" customHeight="1" x14ac:dyDescent="0.2">
      <c r="A213" s="144"/>
      <c r="B213" s="118"/>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c r="Z213" s="144"/>
    </row>
    <row r="214" spans="1:26" ht="12.75" customHeight="1" x14ac:dyDescent="0.2">
      <c r="A214" s="144"/>
      <c r="B214" s="118"/>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c r="Z214" s="144"/>
    </row>
    <row r="215" spans="1:26" ht="12.75" customHeight="1" x14ac:dyDescent="0.2">
      <c r="A215" s="144"/>
      <c r="B215" s="118"/>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row>
    <row r="216" spans="1:26" ht="12.75" customHeight="1" x14ac:dyDescent="0.2">
      <c r="A216" s="144"/>
      <c r="B216" s="118"/>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c r="Z216" s="144"/>
    </row>
    <row r="217" spans="1:26" ht="12.75" customHeight="1" x14ac:dyDescent="0.2">
      <c r="A217" s="144"/>
      <c r="B217" s="118"/>
      <c r="C217" s="144"/>
      <c r="D217" s="144"/>
      <c r="E217" s="144"/>
      <c r="F217" s="144"/>
      <c r="G217" s="144"/>
      <c r="H217" s="144"/>
      <c r="I217" s="144"/>
      <c r="J217" s="144"/>
      <c r="K217" s="144"/>
      <c r="L217" s="144"/>
      <c r="M217" s="144"/>
      <c r="N217" s="144"/>
      <c r="O217" s="144"/>
      <c r="P217" s="144"/>
      <c r="Q217" s="144"/>
      <c r="R217" s="144"/>
      <c r="S217" s="144"/>
      <c r="T217" s="144"/>
      <c r="U217" s="144"/>
      <c r="V217" s="144"/>
      <c r="W217" s="144"/>
      <c r="X217" s="144"/>
      <c r="Y217" s="144"/>
      <c r="Z217" s="144"/>
    </row>
    <row r="218" spans="1:26" ht="12.75" customHeight="1" x14ac:dyDescent="0.2">
      <c r="A218" s="144"/>
      <c r="B218" s="118"/>
      <c r="C218" s="144"/>
      <c r="D218" s="144"/>
      <c r="E218" s="144"/>
      <c r="F218" s="144"/>
      <c r="G218" s="144"/>
      <c r="H218" s="144"/>
      <c r="I218" s="144"/>
      <c r="J218" s="144"/>
      <c r="K218" s="144"/>
      <c r="L218" s="144"/>
      <c r="M218" s="144"/>
      <c r="N218" s="144"/>
      <c r="O218" s="144"/>
      <c r="P218" s="144"/>
      <c r="Q218" s="144"/>
      <c r="R218" s="144"/>
      <c r="S218" s="144"/>
      <c r="T218" s="144"/>
      <c r="U218" s="144"/>
      <c r="V218" s="144"/>
      <c r="W218" s="144"/>
      <c r="X218" s="144"/>
      <c r="Y218" s="144"/>
      <c r="Z218" s="144"/>
    </row>
    <row r="219" spans="1:26" ht="12.75" customHeight="1" x14ac:dyDescent="0.2">
      <c r="A219" s="144"/>
      <c r="B219" s="118"/>
      <c r="C219" s="144"/>
      <c r="D219" s="144"/>
      <c r="E219" s="144"/>
      <c r="F219" s="144"/>
      <c r="G219" s="144"/>
      <c r="H219" s="144"/>
      <c r="I219" s="144"/>
      <c r="J219" s="144"/>
      <c r="K219" s="144"/>
      <c r="L219" s="144"/>
      <c r="M219" s="144"/>
      <c r="N219" s="144"/>
      <c r="O219" s="144"/>
      <c r="P219" s="144"/>
      <c r="Q219" s="144"/>
      <c r="R219" s="144"/>
      <c r="S219" s="144"/>
      <c r="T219" s="144"/>
      <c r="U219" s="144"/>
      <c r="V219" s="144"/>
      <c r="W219" s="144"/>
      <c r="X219" s="144"/>
      <c r="Y219" s="144"/>
      <c r="Z219" s="144"/>
    </row>
    <row r="220" spans="1:26" ht="12.75" customHeight="1" x14ac:dyDescent="0.2">
      <c r="A220" s="144"/>
      <c r="B220" s="118"/>
      <c r="C220" s="144"/>
      <c r="D220" s="144"/>
      <c r="E220" s="144"/>
      <c r="F220" s="144"/>
      <c r="G220" s="144"/>
      <c r="H220" s="144"/>
      <c r="I220" s="144"/>
      <c r="J220" s="144"/>
      <c r="K220" s="144"/>
      <c r="L220" s="144"/>
      <c r="M220" s="144"/>
      <c r="N220" s="144"/>
      <c r="O220" s="144"/>
      <c r="P220" s="144"/>
      <c r="Q220" s="144"/>
      <c r="R220" s="144"/>
      <c r="S220" s="144"/>
      <c r="T220" s="144"/>
      <c r="U220" s="144"/>
      <c r="V220" s="144"/>
      <c r="W220" s="144"/>
      <c r="X220" s="144"/>
      <c r="Y220" s="144"/>
      <c r="Z220" s="144"/>
    </row>
    <row r="221" spans="1:26" ht="12.75" customHeight="1" x14ac:dyDescent="0.2">
      <c r="A221" s="144"/>
      <c r="B221" s="118"/>
      <c r="C221" s="144"/>
      <c r="D221" s="144"/>
      <c r="E221" s="144"/>
      <c r="F221" s="144"/>
      <c r="G221" s="144"/>
      <c r="H221" s="144"/>
      <c r="I221" s="144"/>
      <c r="J221" s="144"/>
      <c r="K221" s="144"/>
      <c r="L221" s="144"/>
      <c r="M221" s="144"/>
      <c r="N221" s="144"/>
      <c r="O221" s="144"/>
      <c r="P221" s="144"/>
      <c r="Q221" s="144"/>
      <c r="R221" s="144"/>
      <c r="S221" s="144"/>
      <c r="T221" s="144"/>
      <c r="U221" s="144"/>
      <c r="V221" s="144"/>
      <c r="W221" s="144"/>
      <c r="X221" s="144"/>
      <c r="Y221" s="144"/>
      <c r="Z221" s="144"/>
    </row>
    <row r="222" spans="1:26" ht="12.75" customHeight="1" x14ac:dyDescent="0.2">
      <c r="A222" s="144"/>
      <c r="B222" s="118"/>
      <c r="C222" s="144"/>
      <c r="D222" s="144"/>
      <c r="E222" s="144"/>
      <c r="F222" s="144"/>
      <c r="G222" s="144"/>
      <c r="H222" s="144"/>
      <c r="I222" s="144"/>
      <c r="J222" s="144"/>
      <c r="K222" s="144"/>
      <c r="L222" s="144"/>
      <c r="M222" s="144"/>
      <c r="N222" s="144"/>
      <c r="O222" s="144"/>
      <c r="P222" s="144"/>
      <c r="Q222" s="144"/>
      <c r="R222" s="144"/>
      <c r="S222" s="144"/>
      <c r="T222" s="144"/>
      <c r="U222" s="144"/>
      <c r="V222" s="144"/>
      <c r="W222" s="144"/>
      <c r="X222" s="144"/>
      <c r="Y222" s="144"/>
      <c r="Z222" s="144"/>
    </row>
    <row r="223" spans="1:26" ht="12.75" customHeight="1" x14ac:dyDescent="0.2">
      <c r="A223" s="144"/>
      <c r="B223" s="118"/>
      <c r="C223" s="144"/>
      <c r="D223" s="144"/>
      <c r="E223" s="144"/>
      <c r="F223" s="144"/>
      <c r="G223" s="144"/>
      <c r="H223" s="144"/>
      <c r="I223" s="144"/>
      <c r="J223" s="144"/>
      <c r="K223" s="144"/>
      <c r="L223" s="144"/>
      <c r="M223" s="144"/>
      <c r="N223" s="144"/>
      <c r="O223" s="144"/>
      <c r="P223" s="144"/>
      <c r="Q223" s="144"/>
      <c r="R223" s="144"/>
      <c r="S223" s="144"/>
      <c r="T223" s="144"/>
      <c r="U223" s="144"/>
      <c r="V223" s="144"/>
      <c r="W223" s="144"/>
      <c r="X223" s="144"/>
      <c r="Y223" s="144"/>
      <c r="Z223" s="144"/>
    </row>
    <row r="224" spans="1:26" ht="12.75" customHeight="1" x14ac:dyDescent="0.2">
      <c r="A224" s="144"/>
      <c r="B224" s="118"/>
      <c r="C224" s="144"/>
      <c r="D224" s="144"/>
      <c r="E224" s="144"/>
      <c r="F224" s="144"/>
      <c r="G224" s="144"/>
      <c r="H224" s="144"/>
      <c r="I224" s="144"/>
      <c r="J224" s="144"/>
      <c r="K224" s="144"/>
      <c r="L224" s="144"/>
      <c r="M224" s="144"/>
      <c r="N224" s="144"/>
      <c r="O224" s="144"/>
      <c r="P224" s="144"/>
      <c r="Q224" s="144"/>
      <c r="R224" s="144"/>
      <c r="S224" s="144"/>
      <c r="T224" s="144"/>
      <c r="U224" s="144"/>
      <c r="V224" s="144"/>
      <c r="W224" s="144"/>
      <c r="X224" s="144"/>
      <c r="Y224" s="144"/>
      <c r="Z224" s="144"/>
    </row>
    <row r="225" spans="1:26" ht="12.75" customHeight="1" x14ac:dyDescent="0.2">
      <c r="A225" s="144"/>
      <c r="B225" s="118"/>
      <c r="C225" s="144"/>
      <c r="D225" s="144"/>
      <c r="E225" s="144"/>
      <c r="F225" s="144"/>
      <c r="G225" s="144"/>
      <c r="H225" s="144"/>
      <c r="I225" s="144"/>
      <c r="J225" s="144"/>
      <c r="K225" s="144"/>
      <c r="L225" s="144"/>
      <c r="M225" s="144"/>
      <c r="N225" s="144"/>
      <c r="O225" s="144"/>
      <c r="P225" s="144"/>
      <c r="Q225" s="144"/>
      <c r="R225" s="144"/>
      <c r="S225" s="144"/>
      <c r="T225" s="144"/>
      <c r="U225" s="144"/>
      <c r="V225" s="144"/>
      <c r="W225" s="144"/>
      <c r="X225" s="144"/>
      <c r="Y225" s="144"/>
      <c r="Z225" s="144"/>
    </row>
    <row r="226" spans="1:26" ht="12.75" customHeight="1" x14ac:dyDescent="0.2">
      <c r="A226" s="144"/>
      <c r="B226" s="118"/>
      <c r="C226" s="144"/>
      <c r="D226" s="144"/>
      <c r="E226" s="144"/>
      <c r="F226" s="144"/>
      <c r="G226" s="144"/>
      <c r="H226" s="144"/>
      <c r="I226" s="144"/>
      <c r="J226" s="144"/>
      <c r="K226" s="144"/>
      <c r="L226" s="144"/>
      <c r="M226" s="144"/>
      <c r="N226" s="144"/>
      <c r="O226" s="144"/>
      <c r="P226" s="144"/>
      <c r="Q226" s="144"/>
      <c r="R226" s="144"/>
      <c r="S226" s="144"/>
      <c r="T226" s="144"/>
      <c r="U226" s="144"/>
      <c r="V226" s="144"/>
      <c r="W226" s="144"/>
      <c r="X226" s="144"/>
      <c r="Y226" s="144"/>
      <c r="Z226" s="144"/>
    </row>
    <row r="227" spans="1:26" ht="12.75" customHeight="1" x14ac:dyDescent="0.2">
      <c r="A227" s="144"/>
      <c r="B227" s="118"/>
      <c r="C227" s="144"/>
      <c r="D227" s="144"/>
      <c r="E227" s="144"/>
      <c r="F227" s="144"/>
      <c r="G227" s="144"/>
      <c r="H227" s="144"/>
      <c r="I227" s="144"/>
      <c r="J227" s="144"/>
      <c r="K227" s="144"/>
      <c r="L227" s="144"/>
      <c r="M227" s="144"/>
      <c r="N227" s="144"/>
      <c r="O227" s="144"/>
      <c r="P227" s="144"/>
      <c r="Q227" s="144"/>
      <c r="R227" s="144"/>
      <c r="S227" s="144"/>
      <c r="T227" s="144"/>
      <c r="U227" s="144"/>
      <c r="V227" s="144"/>
      <c r="W227" s="144"/>
      <c r="X227" s="144"/>
      <c r="Y227" s="144"/>
      <c r="Z227" s="144"/>
    </row>
    <row r="228" spans="1:26" ht="12.75" customHeight="1" x14ac:dyDescent="0.2">
      <c r="A228" s="144"/>
      <c r="B228" s="118"/>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c r="Y228" s="144"/>
      <c r="Z228" s="144"/>
    </row>
    <row r="229" spans="1:26" ht="12.75" customHeight="1" x14ac:dyDescent="0.2">
      <c r="A229" s="144"/>
      <c r="B229" s="118"/>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4"/>
    </row>
    <row r="230" spans="1:26" ht="12.75" customHeight="1" x14ac:dyDescent="0.2">
      <c r="A230" s="144"/>
      <c r="B230" s="118"/>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4"/>
    </row>
    <row r="231" spans="1:26" ht="12.75" customHeight="1" x14ac:dyDescent="0.2">
      <c r="A231" s="144"/>
      <c r="B231" s="118"/>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4"/>
    </row>
    <row r="232" spans="1:26" ht="12.75" customHeight="1" x14ac:dyDescent="0.2">
      <c r="A232" s="144"/>
      <c r="B232" s="118"/>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4"/>
    </row>
    <row r="233" spans="1:26" ht="12.75" customHeight="1" x14ac:dyDescent="0.2">
      <c r="A233" s="144"/>
      <c r="B233" s="118"/>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4"/>
    </row>
    <row r="234" spans="1:26" ht="12.75" customHeight="1" x14ac:dyDescent="0.2">
      <c r="A234" s="144"/>
      <c r="B234" s="118"/>
      <c r="C234" s="144"/>
      <c r="D234" s="144"/>
      <c r="E234" s="144"/>
      <c r="F234" s="144"/>
      <c r="G234" s="144"/>
      <c r="H234" s="144"/>
      <c r="I234" s="144"/>
      <c r="J234" s="144"/>
      <c r="K234" s="144"/>
      <c r="L234" s="144"/>
      <c r="M234" s="144"/>
      <c r="N234" s="144"/>
      <c r="O234" s="144"/>
      <c r="P234" s="144"/>
      <c r="Q234" s="144"/>
      <c r="R234" s="144"/>
      <c r="S234" s="144"/>
      <c r="T234" s="144"/>
      <c r="U234" s="144"/>
      <c r="V234" s="144"/>
      <c r="W234" s="144"/>
      <c r="X234" s="144"/>
      <c r="Y234" s="144"/>
      <c r="Z234" s="144"/>
    </row>
    <row r="235" spans="1:26" ht="12.75" customHeight="1" x14ac:dyDescent="0.2">
      <c r="A235" s="144"/>
      <c r="B235" s="118"/>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c r="Y235" s="144"/>
      <c r="Z235" s="144"/>
    </row>
    <row r="236" spans="1:26" ht="12.75" customHeight="1" x14ac:dyDescent="0.2">
      <c r="A236" s="144"/>
      <c r="B236" s="118"/>
      <c r="C236" s="144"/>
      <c r="D236" s="144"/>
      <c r="E236" s="144"/>
      <c r="F236" s="144"/>
      <c r="G236" s="144"/>
      <c r="H236" s="144"/>
      <c r="I236" s="144"/>
      <c r="J236" s="144"/>
      <c r="K236" s="144"/>
      <c r="L236" s="144"/>
      <c r="M236" s="144"/>
      <c r="N236" s="144"/>
      <c r="O236" s="144"/>
      <c r="P236" s="144"/>
      <c r="Q236" s="144"/>
      <c r="R236" s="144"/>
      <c r="S236" s="144"/>
      <c r="T236" s="144"/>
      <c r="U236" s="144"/>
      <c r="V236" s="144"/>
      <c r="W236" s="144"/>
      <c r="X236" s="144"/>
      <c r="Y236" s="144"/>
      <c r="Z236" s="144"/>
    </row>
    <row r="237" spans="1:26" ht="12.75" customHeight="1" x14ac:dyDescent="0.2">
      <c r="A237" s="144"/>
      <c r="B237" s="118"/>
      <c r="C237" s="144"/>
      <c r="D237" s="144"/>
      <c r="E237" s="144"/>
      <c r="F237" s="144"/>
      <c r="G237" s="144"/>
      <c r="H237" s="144"/>
      <c r="I237" s="144"/>
      <c r="J237" s="144"/>
      <c r="K237" s="144"/>
      <c r="L237" s="144"/>
      <c r="M237" s="144"/>
      <c r="N237" s="144"/>
      <c r="O237" s="144"/>
      <c r="P237" s="144"/>
      <c r="Q237" s="144"/>
      <c r="R237" s="144"/>
      <c r="S237" s="144"/>
      <c r="T237" s="144"/>
      <c r="U237" s="144"/>
      <c r="V237" s="144"/>
      <c r="W237" s="144"/>
      <c r="X237" s="144"/>
      <c r="Y237" s="144"/>
      <c r="Z237" s="144"/>
    </row>
    <row r="238" spans="1:26" ht="12.75" customHeight="1" x14ac:dyDescent="0.2">
      <c r="A238" s="144"/>
      <c r="B238" s="118"/>
      <c r="C238" s="144"/>
      <c r="D238" s="144"/>
      <c r="E238" s="144"/>
      <c r="F238" s="144"/>
      <c r="G238" s="144"/>
      <c r="H238" s="144"/>
      <c r="I238" s="144"/>
      <c r="J238" s="144"/>
      <c r="K238" s="144"/>
      <c r="L238" s="144"/>
      <c r="M238" s="144"/>
      <c r="N238" s="144"/>
      <c r="O238" s="144"/>
      <c r="P238" s="144"/>
      <c r="Q238" s="144"/>
      <c r="R238" s="144"/>
      <c r="S238" s="144"/>
      <c r="T238" s="144"/>
      <c r="U238" s="144"/>
      <c r="V238" s="144"/>
      <c r="W238" s="144"/>
      <c r="X238" s="144"/>
      <c r="Y238" s="144"/>
      <c r="Z238" s="144"/>
    </row>
    <row r="239" spans="1:26" ht="12.75" customHeight="1" x14ac:dyDescent="0.2">
      <c r="A239" s="144"/>
      <c r="B239" s="118"/>
      <c r="C239" s="144"/>
      <c r="D239" s="144"/>
      <c r="E239" s="144"/>
      <c r="F239" s="144"/>
      <c r="G239" s="144"/>
      <c r="H239" s="144"/>
      <c r="I239" s="144"/>
      <c r="J239" s="144"/>
      <c r="K239" s="144"/>
      <c r="L239" s="144"/>
      <c r="M239" s="144"/>
      <c r="N239" s="144"/>
      <c r="O239" s="144"/>
      <c r="P239" s="144"/>
      <c r="Q239" s="144"/>
      <c r="R239" s="144"/>
      <c r="S239" s="144"/>
      <c r="T239" s="144"/>
      <c r="U239" s="144"/>
      <c r="V239" s="144"/>
      <c r="W239" s="144"/>
      <c r="X239" s="144"/>
      <c r="Y239" s="144"/>
      <c r="Z239" s="144"/>
    </row>
    <row r="240" spans="1:26" ht="12.75" customHeight="1" x14ac:dyDescent="0.2">
      <c r="A240" s="144"/>
      <c r="B240" s="118"/>
      <c r="C240" s="144"/>
      <c r="D240" s="144"/>
      <c r="E240" s="144"/>
      <c r="F240" s="144"/>
      <c r="G240" s="144"/>
      <c r="H240" s="144"/>
      <c r="I240" s="144"/>
      <c r="J240" s="144"/>
      <c r="K240" s="144"/>
      <c r="L240" s="144"/>
      <c r="M240" s="144"/>
      <c r="N240" s="144"/>
      <c r="O240" s="144"/>
      <c r="P240" s="144"/>
      <c r="Q240" s="144"/>
      <c r="R240" s="144"/>
      <c r="S240" s="144"/>
      <c r="T240" s="144"/>
      <c r="U240" s="144"/>
      <c r="V240" s="144"/>
      <c r="W240" s="144"/>
      <c r="X240" s="144"/>
      <c r="Y240" s="144"/>
      <c r="Z240" s="144"/>
    </row>
    <row r="241" spans="1:26" ht="12.75" customHeight="1" x14ac:dyDescent="0.2">
      <c r="A241" s="144"/>
      <c r="B241" s="118"/>
      <c r="C241" s="144"/>
      <c r="D241" s="144"/>
      <c r="E241" s="144"/>
      <c r="F241" s="144"/>
      <c r="G241" s="144"/>
      <c r="H241" s="144"/>
      <c r="I241" s="144"/>
      <c r="J241" s="144"/>
      <c r="K241" s="144"/>
      <c r="L241" s="144"/>
      <c r="M241" s="144"/>
      <c r="N241" s="144"/>
      <c r="O241" s="144"/>
      <c r="P241" s="144"/>
      <c r="Q241" s="144"/>
      <c r="R241" s="144"/>
      <c r="S241" s="144"/>
      <c r="T241" s="144"/>
      <c r="U241" s="144"/>
      <c r="V241" s="144"/>
      <c r="W241" s="144"/>
      <c r="X241" s="144"/>
      <c r="Y241" s="144"/>
      <c r="Z241" s="144"/>
    </row>
    <row r="242" spans="1:26" ht="12.75" customHeight="1" x14ac:dyDescent="0.2">
      <c r="A242" s="144"/>
      <c r="B242" s="118"/>
      <c r="C242" s="144"/>
      <c r="D242" s="144"/>
      <c r="E242" s="144"/>
      <c r="F242" s="144"/>
      <c r="G242" s="144"/>
      <c r="H242" s="144"/>
      <c r="I242" s="144"/>
      <c r="J242" s="144"/>
      <c r="K242" s="144"/>
      <c r="L242" s="144"/>
      <c r="M242" s="144"/>
      <c r="N242" s="144"/>
      <c r="O242" s="144"/>
      <c r="P242" s="144"/>
      <c r="Q242" s="144"/>
      <c r="R242" s="144"/>
      <c r="S242" s="144"/>
      <c r="T242" s="144"/>
      <c r="U242" s="144"/>
      <c r="V242" s="144"/>
      <c r="W242" s="144"/>
      <c r="X242" s="144"/>
      <c r="Y242" s="144"/>
      <c r="Z242" s="144"/>
    </row>
    <row r="243" spans="1:26" ht="12.75" customHeight="1" x14ac:dyDescent="0.2">
      <c r="A243" s="144"/>
      <c r="B243" s="118"/>
      <c r="C243" s="144"/>
      <c r="D243" s="144"/>
      <c r="E243" s="144"/>
      <c r="F243" s="144"/>
      <c r="G243" s="144"/>
      <c r="H243" s="144"/>
      <c r="I243" s="144"/>
      <c r="J243" s="144"/>
      <c r="K243" s="144"/>
      <c r="L243" s="144"/>
      <c r="M243" s="144"/>
      <c r="N243" s="144"/>
      <c r="O243" s="144"/>
      <c r="P243" s="144"/>
      <c r="Q243" s="144"/>
      <c r="R243" s="144"/>
      <c r="S243" s="144"/>
      <c r="T243" s="144"/>
      <c r="U243" s="144"/>
      <c r="V243" s="144"/>
      <c r="W243" s="144"/>
      <c r="X243" s="144"/>
      <c r="Y243" s="144"/>
      <c r="Z243" s="144"/>
    </row>
    <row r="244" spans="1:26" ht="12.75" customHeight="1" x14ac:dyDescent="0.2">
      <c r="A244" s="144"/>
      <c r="B244" s="118"/>
      <c r="C244" s="144"/>
      <c r="D244" s="144"/>
      <c r="E244" s="144"/>
      <c r="F244" s="144"/>
      <c r="G244" s="144"/>
      <c r="H244" s="144"/>
      <c r="I244" s="144"/>
      <c r="J244" s="144"/>
      <c r="K244" s="144"/>
      <c r="L244" s="144"/>
      <c r="M244" s="144"/>
      <c r="N244" s="144"/>
      <c r="O244" s="144"/>
      <c r="P244" s="144"/>
      <c r="Q244" s="144"/>
      <c r="R244" s="144"/>
      <c r="S244" s="144"/>
      <c r="T244" s="144"/>
      <c r="U244" s="144"/>
      <c r="V244" s="144"/>
      <c r="W244" s="144"/>
      <c r="X244" s="144"/>
      <c r="Y244" s="144"/>
      <c r="Z244" s="144"/>
    </row>
    <row r="245" spans="1:26" ht="12.75" customHeight="1" x14ac:dyDescent="0.2">
      <c r="A245" s="144"/>
      <c r="B245" s="118"/>
      <c r="C245" s="144"/>
      <c r="D245" s="144"/>
      <c r="E245" s="144"/>
      <c r="F245" s="144"/>
      <c r="G245" s="144"/>
      <c r="H245" s="144"/>
      <c r="I245" s="144"/>
      <c r="J245" s="144"/>
      <c r="K245" s="144"/>
      <c r="L245" s="144"/>
      <c r="M245" s="144"/>
      <c r="N245" s="144"/>
      <c r="O245" s="144"/>
      <c r="P245" s="144"/>
      <c r="Q245" s="144"/>
      <c r="R245" s="144"/>
      <c r="S245" s="144"/>
      <c r="T245" s="144"/>
      <c r="U245" s="144"/>
      <c r="V245" s="144"/>
      <c r="W245" s="144"/>
      <c r="X245" s="144"/>
      <c r="Y245" s="144"/>
      <c r="Z245" s="144"/>
    </row>
    <row r="246" spans="1:26" ht="12.75" customHeight="1" x14ac:dyDescent="0.2">
      <c r="A246" s="144"/>
      <c r="B246" s="118"/>
      <c r="C246" s="144"/>
      <c r="D246" s="144"/>
      <c r="E246" s="144"/>
      <c r="F246" s="144"/>
      <c r="G246" s="144"/>
      <c r="H246" s="144"/>
      <c r="I246" s="144"/>
      <c r="J246" s="144"/>
      <c r="K246" s="144"/>
      <c r="L246" s="144"/>
      <c r="M246" s="144"/>
      <c r="N246" s="144"/>
      <c r="O246" s="144"/>
      <c r="P246" s="144"/>
      <c r="Q246" s="144"/>
      <c r="R246" s="144"/>
      <c r="S246" s="144"/>
      <c r="T246" s="144"/>
      <c r="U246" s="144"/>
      <c r="V246" s="144"/>
      <c r="W246" s="144"/>
      <c r="X246" s="144"/>
      <c r="Y246" s="144"/>
      <c r="Z246" s="144"/>
    </row>
    <row r="247" spans="1:26" ht="12.75" customHeight="1" x14ac:dyDescent="0.2">
      <c r="A247" s="144"/>
      <c r="B247" s="118"/>
      <c r="C247" s="144"/>
      <c r="D247" s="144"/>
      <c r="E247" s="144"/>
      <c r="F247" s="144"/>
      <c r="G247" s="144"/>
      <c r="H247" s="144"/>
      <c r="I247" s="144"/>
      <c r="J247" s="144"/>
      <c r="K247" s="144"/>
      <c r="L247" s="144"/>
      <c r="M247" s="144"/>
      <c r="N247" s="144"/>
      <c r="O247" s="144"/>
      <c r="P247" s="144"/>
      <c r="Q247" s="144"/>
      <c r="R247" s="144"/>
      <c r="S247" s="144"/>
      <c r="T247" s="144"/>
      <c r="U247" s="144"/>
      <c r="V247" s="144"/>
      <c r="W247" s="144"/>
      <c r="X247" s="144"/>
      <c r="Y247" s="144"/>
      <c r="Z247" s="144"/>
    </row>
    <row r="248" spans="1:26" ht="12.75" customHeight="1" x14ac:dyDescent="0.2">
      <c r="A248" s="144"/>
      <c r="B248" s="118"/>
      <c r="C248" s="144"/>
      <c r="D248" s="144"/>
      <c r="E248" s="144"/>
      <c r="F248" s="144"/>
      <c r="G248" s="144"/>
      <c r="H248" s="144"/>
      <c r="I248" s="144"/>
      <c r="J248" s="144"/>
      <c r="K248" s="144"/>
      <c r="L248" s="144"/>
      <c r="M248" s="144"/>
      <c r="N248" s="144"/>
      <c r="O248" s="144"/>
      <c r="P248" s="144"/>
      <c r="Q248" s="144"/>
      <c r="R248" s="144"/>
      <c r="S248" s="144"/>
      <c r="T248" s="144"/>
      <c r="U248" s="144"/>
      <c r="V248" s="144"/>
      <c r="W248" s="144"/>
      <c r="X248" s="144"/>
      <c r="Y248" s="144"/>
      <c r="Z248" s="144"/>
    </row>
    <row r="249" spans="1:26" ht="12.75" customHeight="1" x14ac:dyDescent="0.2">
      <c r="A249" s="144"/>
      <c r="B249" s="118"/>
      <c r="C249" s="144"/>
      <c r="D249" s="144"/>
      <c r="E249" s="144"/>
      <c r="F249" s="144"/>
      <c r="G249" s="144"/>
      <c r="H249" s="144"/>
      <c r="I249" s="144"/>
      <c r="J249" s="144"/>
      <c r="K249" s="144"/>
      <c r="L249" s="144"/>
      <c r="M249" s="144"/>
      <c r="N249" s="144"/>
      <c r="O249" s="144"/>
      <c r="P249" s="144"/>
      <c r="Q249" s="144"/>
      <c r="R249" s="144"/>
      <c r="S249" s="144"/>
      <c r="T249" s="144"/>
      <c r="U249" s="144"/>
      <c r="V249" s="144"/>
      <c r="W249" s="144"/>
      <c r="X249" s="144"/>
      <c r="Y249" s="144"/>
      <c r="Z249" s="144"/>
    </row>
    <row r="250" spans="1:26" ht="12.75" customHeight="1" x14ac:dyDescent="0.2">
      <c r="A250" s="144"/>
      <c r="B250" s="118"/>
      <c r="C250" s="144"/>
      <c r="D250" s="144"/>
      <c r="E250" s="144"/>
      <c r="F250" s="144"/>
      <c r="G250" s="144"/>
      <c r="H250" s="144"/>
      <c r="I250" s="144"/>
      <c r="J250" s="144"/>
      <c r="K250" s="144"/>
      <c r="L250" s="144"/>
      <c r="M250" s="144"/>
      <c r="N250" s="144"/>
      <c r="O250" s="144"/>
      <c r="P250" s="144"/>
      <c r="Q250" s="144"/>
      <c r="R250" s="144"/>
      <c r="S250" s="144"/>
      <c r="T250" s="144"/>
      <c r="U250" s="144"/>
      <c r="V250" s="144"/>
      <c r="W250" s="144"/>
      <c r="X250" s="144"/>
      <c r="Y250" s="144"/>
      <c r="Z250" s="144"/>
    </row>
    <row r="251" spans="1:26" ht="12.75" customHeight="1" x14ac:dyDescent="0.2">
      <c r="A251" s="144"/>
      <c r="B251" s="118"/>
      <c r="C251" s="144"/>
      <c r="D251" s="144"/>
      <c r="E251" s="144"/>
      <c r="F251" s="144"/>
      <c r="G251" s="144"/>
      <c r="H251" s="144"/>
      <c r="I251" s="144"/>
      <c r="J251" s="144"/>
      <c r="K251" s="144"/>
      <c r="L251" s="144"/>
      <c r="M251" s="144"/>
      <c r="N251" s="144"/>
      <c r="O251" s="144"/>
      <c r="P251" s="144"/>
      <c r="Q251" s="144"/>
      <c r="R251" s="144"/>
      <c r="S251" s="144"/>
      <c r="T251" s="144"/>
      <c r="U251" s="144"/>
      <c r="V251" s="144"/>
      <c r="W251" s="144"/>
      <c r="X251" s="144"/>
      <c r="Y251" s="144"/>
      <c r="Z251" s="144"/>
    </row>
    <row r="252" spans="1:26" ht="12.75" customHeight="1" x14ac:dyDescent="0.2">
      <c r="A252" s="144"/>
      <c r="B252" s="118"/>
      <c r="C252" s="144"/>
      <c r="D252" s="144"/>
      <c r="E252" s="144"/>
      <c r="F252" s="144"/>
      <c r="G252" s="144"/>
      <c r="H252" s="144"/>
      <c r="I252" s="144"/>
      <c r="J252" s="144"/>
      <c r="K252" s="144"/>
      <c r="L252" s="144"/>
      <c r="M252" s="144"/>
      <c r="N252" s="144"/>
      <c r="O252" s="144"/>
      <c r="P252" s="144"/>
      <c r="Q252" s="144"/>
      <c r="R252" s="144"/>
      <c r="S252" s="144"/>
      <c r="T252" s="144"/>
      <c r="U252" s="144"/>
      <c r="V252" s="144"/>
      <c r="W252" s="144"/>
      <c r="X252" s="144"/>
      <c r="Y252" s="144"/>
      <c r="Z252" s="144"/>
    </row>
    <row r="253" spans="1:26" ht="12.75" customHeight="1" x14ac:dyDescent="0.2">
      <c r="A253" s="144"/>
      <c r="B253" s="118"/>
      <c r="C253" s="144"/>
      <c r="D253" s="144"/>
      <c r="E253" s="144"/>
      <c r="F253" s="144"/>
      <c r="G253" s="144"/>
      <c r="H253" s="144"/>
      <c r="I253" s="144"/>
      <c r="J253" s="144"/>
      <c r="K253" s="144"/>
      <c r="L253" s="144"/>
      <c r="M253" s="144"/>
      <c r="N253" s="144"/>
      <c r="O253" s="144"/>
      <c r="P253" s="144"/>
      <c r="Q253" s="144"/>
      <c r="R253" s="144"/>
      <c r="S253" s="144"/>
      <c r="T253" s="144"/>
      <c r="U253" s="144"/>
      <c r="V253" s="144"/>
      <c r="W253" s="144"/>
      <c r="X253" s="144"/>
      <c r="Y253" s="144"/>
      <c r="Z253" s="144"/>
    </row>
    <row r="254" spans="1:26" ht="12.75" customHeight="1" x14ac:dyDescent="0.2">
      <c r="A254" s="144"/>
      <c r="B254" s="118"/>
      <c r="C254" s="144"/>
      <c r="D254" s="144"/>
      <c r="E254" s="144"/>
      <c r="F254" s="144"/>
      <c r="G254" s="144"/>
      <c r="H254" s="144"/>
      <c r="I254" s="144"/>
      <c r="J254" s="144"/>
      <c r="K254" s="144"/>
      <c r="L254" s="144"/>
      <c r="M254" s="144"/>
      <c r="N254" s="144"/>
      <c r="O254" s="144"/>
      <c r="P254" s="144"/>
      <c r="Q254" s="144"/>
      <c r="R254" s="144"/>
      <c r="S254" s="144"/>
      <c r="T254" s="144"/>
      <c r="U254" s="144"/>
      <c r="V254" s="144"/>
      <c r="W254" s="144"/>
      <c r="X254" s="144"/>
      <c r="Y254" s="144"/>
      <c r="Z254" s="144"/>
    </row>
    <row r="255" spans="1:26" ht="12.75" customHeight="1" x14ac:dyDescent="0.2">
      <c r="A255" s="144"/>
      <c r="B255" s="118"/>
      <c r="C255" s="144"/>
      <c r="D255" s="144"/>
      <c r="E255" s="144"/>
      <c r="F255" s="144"/>
      <c r="G255" s="144"/>
      <c r="H255" s="144"/>
      <c r="I255" s="144"/>
      <c r="J255" s="144"/>
      <c r="K255" s="144"/>
      <c r="L255" s="144"/>
      <c r="M255" s="144"/>
      <c r="N255" s="144"/>
      <c r="O255" s="144"/>
      <c r="P255" s="144"/>
      <c r="Q255" s="144"/>
      <c r="R255" s="144"/>
      <c r="S255" s="144"/>
      <c r="T255" s="144"/>
      <c r="U255" s="144"/>
      <c r="V255" s="144"/>
      <c r="W255" s="144"/>
      <c r="X255" s="144"/>
      <c r="Y255" s="144"/>
      <c r="Z255" s="144"/>
    </row>
    <row r="256" spans="1:26" ht="12.75" customHeight="1" x14ac:dyDescent="0.2">
      <c r="A256" s="144"/>
      <c r="B256" s="118"/>
      <c r="C256" s="144"/>
      <c r="D256" s="144"/>
      <c r="E256" s="144"/>
      <c r="F256" s="144"/>
      <c r="G256" s="144"/>
      <c r="H256" s="144"/>
      <c r="I256" s="144"/>
      <c r="J256" s="144"/>
      <c r="K256" s="144"/>
      <c r="L256" s="144"/>
      <c r="M256" s="144"/>
      <c r="N256" s="144"/>
      <c r="O256" s="144"/>
      <c r="P256" s="144"/>
      <c r="Q256" s="144"/>
      <c r="R256" s="144"/>
      <c r="S256" s="144"/>
      <c r="T256" s="144"/>
      <c r="U256" s="144"/>
      <c r="V256" s="144"/>
      <c r="W256" s="144"/>
      <c r="X256" s="144"/>
      <c r="Y256" s="144"/>
      <c r="Z256" s="144"/>
    </row>
    <row r="257" spans="1:26" ht="12.75" customHeight="1" x14ac:dyDescent="0.2">
      <c r="A257" s="144"/>
      <c r="B257" s="118"/>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4"/>
      <c r="Z257" s="144"/>
    </row>
    <row r="258" spans="1:26" ht="15.75" customHeight="1" x14ac:dyDescent="0.2"/>
    <row r="259" spans="1:26" ht="15.75" customHeight="1" x14ac:dyDescent="0.2"/>
    <row r="260" spans="1:26" ht="15.75" customHeight="1" x14ac:dyDescent="0.2"/>
    <row r="261" spans="1:26" ht="15.75" customHeight="1" x14ac:dyDescent="0.2"/>
    <row r="262" spans="1:26" ht="15.75" customHeight="1" x14ac:dyDescent="0.2"/>
    <row r="263" spans="1:26" ht="15.75" customHeight="1" x14ac:dyDescent="0.2"/>
    <row r="264" spans="1:26" ht="15.75" customHeight="1" x14ac:dyDescent="0.2"/>
    <row r="265" spans="1:26" ht="15.75" customHeight="1" x14ac:dyDescent="0.2"/>
    <row r="266" spans="1:26" ht="15.75" customHeight="1" x14ac:dyDescent="0.2"/>
    <row r="267" spans="1:26" ht="15.75" customHeight="1" x14ac:dyDescent="0.2"/>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2:E57"/>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2.5703125" defaultRowHeight="15" customHeight="1" x14ac:dyDescent="0.2"/>
  <cols>
    <col min="1" max="3" width="10" customWidth="1"/>
    <col min="4" max="4" width="16.85546875" customWidth="1"/>
    <col min="5" max="5" width="28.28515625" customWidth="1"/>
    <col min="6" max="6" width="12.85546875" customWidth="1"/>
    <col min="7" max="7" width="15.42578125" customWidth="1"/>
    <col min="8" max="8" width="10" customWidth="1"/>
    <col min="9" max="9" width="19.7109375" customWidth="1"/>
    <col min="10" max="10" width="13.7109375" customWidth="1"/>
    <col min="11" max="15" width="10" customWidth="1"/>
    <col min="16" max="16" width="35.7109375" customWidth="1"/>
    <col min="17" max="38" width="10" customWidth="1"/>
    <col min="39" max="39" width="19.7109375" customWidth="1"/>
    <col min="40" max="40" width="20.5703125" customWidth="1"/>
    <col min="41" max="42" width="10" customWidth="1"/>
  </cols>
  <sheetData>
    <row r="1" spans="1:42" ht="12.75" customHeight="1" x14ac:dyDescent="0.2">
      <c r="B1" s="285" t="s">
        <v>3900</v>
      </c>
      <c r="C1" s="286"/>
      <c r="D1" s="286"/>
      <c r="E1" s="286"/>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N1" s="236"/>
    </row>
    <row r="2" spans="1:42" ht="12.75" customHeight="1" x14ac:dyDescent="0.2">
      <c r="B2" s="287"/>
      <c r="C2" s="287"/>
      <c r="D2" s="287"/>
      <c r="E2" s="287"/>
      <c r="F2" s="287"/>
      <c r="G2" s="287"/>
      <c r="H2" s="287"/>
      <c r="I2" s="287"/>
      <c r="J2" s="287"/>
      <c r="K2" s="287"/>
      <c r="L2" s="287"/>
      <c r="M2" s="287"/>
      <c r="N2" s="287"/>
      <c r="O2" s="287"/>
      <c r="P2" s="287"/>
      <c r="Q2" s="287"/>
      <c r="R2" s="287"/>
      <c r="S2" s="287"/>
      <c r="T2" s="287"/>
      <c r="U2" s="287"/>
      <c r="V2" s="287"/>
      <c r="W2" s="287"/>
      <c r="X2" s="287"/>
      <c r="Y2" s="287"/>
      <c r="Z2" s="287"/>
      <c r="AA2" s="287"/>
      <c r="AB2" s="287"/>
      <c r="AC2" s="287"/>
      <c r="AD2" s="287"/>
      <c r="AE2" s="287"/>
      <c r="AF2" s="287"/>
      <c r="AG2" s="287"/>
      <c r="AN2" s="236"/>
    </row>
    <row r="3" spans="1:42" ht="24" customHeight="1" x14ac:dyDescent="0.2">
      <c r="A3" s="50"/>
      <c r="B3" s="50"/>
      <c r="C3" s="54"/>
      <c r="D3" s="50"/>
      <c r="E3" s="237"/>
      <c r="F3" s="237"/>
      <c r="G3" s="54"/>
      <c r="H3" s="54"/>
      <c r="I3" s="55"/>
      <c r="J3" s="53"/>
      <c r="K3" s="50"/>
      <c r="L3" s="279" t="s">
        <v>12</v>
      </c>
      <c r="M3" s="277"/>
      <c r="N3" s="277"/>
      <c r="O3" s="275"/>
      <c r="P3" s="47"/>
      <c r="Q3" s="56"/>
      <c r="R3" s="238"/>
      <c r="S3" s="81"/>
      <c r="T3" s="239" t="s">
        <v>845</v>
      </c>
      <c r="U3" s="281" t="s">
        <v>846</v>
      </c>
      <c r="V3" s="277"/>
      <c r="W3" s="277"/>
      <c r="X3" s="277"/>
      <c r="Y3" s="277"/>
      <c r="Z3" s="277"/>
      <c r="AA3" s="275"/>
      <c r="AB3" s="240" t="s">
        <v>847</v>
      </c>
      <c r="AC3" s="241"/>
      <c r="AD3" s="242"/>
      <c r="AE3" s="243"/>
      <c r="AF3" s="243"/>
      <c r="AG3" s="243"/>
      <c r="AH3" s="288" t="s">
        <v>849</v>
      </c>
      <c r="AI3" s="277"/>
      <c r="AJ3" s="277"/>
      <c r="AK3" s="277"/>
      <c r="AL3" s="275"/>
      <c r="AM3" s="87" t="s">
        <v>51</v>
      </c>
      <c r="AN3" s="274" t="s">
        <v>852</v>
      </c>
      <c r="AO3" s="277"/>
      <c r="AP3" s="275"/>
    </row>
    <row r="4" spans="1:42" ht="50.25" customHeight="1" x14ac:dyDescent="0.2">
      <c r="A4" s="23" t="s">
        <v>0</v>
      </c>
      <c r="B4" s="88" t="s">
        <v>3901</v>
      </c>
      <c r="C4" s="2" t="s">
        <v>2</v>
      </c>
      <c r="D4" s="3" t="s">
        <v>3</v>
      </c>
      <c r="E4" s="244" t="s">
        <v>3902</v>
      </c>
      <c r="F4" s="244" t="s">
        <v>3903</v>
      </c>
      <c r="G4" s="2" t="s">
        <v>3904</v>
      </c>
      <c r="H4" s="2" t="s">
        <v>5</v>
      </c>
      <c r="I4" s="4" t="s">
        <v>6</v>
      </c>
      <c r="J4" s="2" t="s">
        <v>7</v>
      </c>
      <c r="K4" s="2" t="s">
        <v>8</v>
      </c>
      <c r="L4" s="2" t="s">
        <v>3905</v>
      </c>
      <c r="M4" s="5" t="s">
        <v>3906</v>
      </c>
      <c r="N4" s="2" t="s">
        <v>3907</v>
      </c>
      <c r="O4" s="2" t="s">
        <v>12</v>
      </c>
      <c r="P4" s="6" t="s">
        <v>13</v>
      </c>
      <c r="Q4" s="7" t="s">
        <v>14</v>
      </c>
      <c r="R4" s="8" t="s">
        <v>16</v>
      </c>
      <c r="S4" s="92" t="s">
        <v>17</v>
      </c>
      <c r="T4" s="10" t="s">
        <v>18</v>
      </c>
      <c r="U4" s="11" t="s">
        <v>20</v>
      </c>
      <c r="V4" s="11" t="s">
        <v>3904</v>
      </c>
      <c r="W4" s="11" t="s">
        <v>22</v>
      </c>
      <c r="X4" s="11" t="s">
        <v>3904</v>
      </c>
      <c r="Y4" s="11" t="s">
        <v>24</v>
      </c>
      <c r="Z4" s="11" t="s">
        <v>3904</v>
      </c>
      <c r="AA4" s="12" t="s">
        <v>26</v>
      </c>
      <c r="AB4" s="13" t="s">
        <v>3908</v>
      </c>
      <c r="AC4" s="13" t="s">
        <v>359</v>
      </c>
      <c r="AD4" s="13" t="s">
        <v>1177</v>
      </c>
      <c r="AE4" s="13" t="s">
        <v>30</v>
      </c>
      <c r="AF4" s="13" t="s">
        <v>31</v>
      </c>
      <c r="AG4" s="13" t="s">
        <v>3904</v>
      </c>
      <c r="AH4" s="15" t="s">
        <v>3909</v>
      </c>
      <c r="AI4" s="15" t="s">
        <v>3910</v>
      </c>
      <c r="AJ4" s="60" t="s">
        <v>3911</v>
      </c>
      <c r="AK4" s="15" t="s">
        <v>3912</v>
      </c>
      <c r="AL4" s="15" t="s">
        <v>3913</v>
      </c>
      <c r="AM4" s="18"/>
      <c r="AN4" s="245" t="s">
        <v>52</v>
      </c>
      <c r="AO4" s="19" t="s">
        <v>3914</v>
      </c>
      <c r="AP4" s="19" t="s">
        <v>53</v>
      </c>
    </row>
    <row r="5" spans="1:42" ht="12" customHeight="1" x14ac:dyDescent="0.2">
      <c r="A5" s="30">
        <v>1</v>
      </c>
      <c r="B5" s="30">
        <v>2014</v>
      </c>
      <c r="C5" s="24">
        <v>3</v>
      </c>
      <c r="D5" s="25" t="s">
        <v>150</v>
      </c>
      <c r="E5" s="246"/>
      <c r="F5" s="246" t="s">
        <v>79</v>
      </c>
      <c r="G5" s="24"/>
      <c r="H5" s="24"/>
      <c r="I5" s="26" t="s">
        <v>3915</v>
      </c>
      <c r="J5" s="25" t="s">
        <v>86</v>
      </c>
      <c r="K5" s="25" t="s">
        <v>87</v>
      </c>
      <c r="L5" s="25" t="s">
        <v>88</v>
      </c>
      <c r="M5" s="24">
        <v>125</v>
      </c>
      <c r="N5" s="25" t="s">
        <v>89</v>
      </c>
      <c r="O5" s="24" t="s">
        <v>90</v>
      </c>
      <c r="P5" s="33"/>
      <c r="Q5" s="28" t="s">
        <v>862</v>
      </c>
      <c r="R5" s="29" t="s">
        <v>93</v>
      </c>
      <c r="S5" s="28"/>
      <c r="T5" s="30"/>
      <c r="U5" s="30" t="s">
        <v>94</v>
      </c>
      <c r="V5" s="30"/>
      <c r="W5" s="30" t="s">
        <v>95</v>
      </c>
      <c r="X5" s="30"/>
      <c r="Y5" s="30" t="s">
        <v>96</v>
      </c>
      <c r="Z5" s="30"/>
      <c r="AA5" s="30" t="s">
        <v>78</v>
      </c>
      <c r="AB5" s="31"/>
      <c r="AC5" s="31" t="s">
        <v>97</v>
      </c>
      <c r="AD5" s="31"/>
      <c r="AE5" s="31"/>
      <c r="AF5" s="31"/>
      <c r="AG5" s="31"/>
      <c r="AH5" s="31"/>
      <c r="AI5" s="31"/>
      <c r="AJ5" s="31"/>
      <c r="AK5" s="31"/>
      <c r="AL5" s="31"/>
      <c r="AM5" s="30" t="s">
        <v>3916</v>
      </c>
      <c r="AN5" s="35" t="s">
        <v>3917</v>
      </c>
      <c r="AO5" s="30" t="s">
        <v>95</v>
      </c>
      <c r="AP5" s="30"/>
    </row>
    <row r="6" spans="1:42" ht="12" customHeight="1" x14ac:dyDescent="0.2">
      <c r="A6" s="30">
        <v>2</v>
      </c>
      <c r="B6" s="30">
        <v>2014</v>
      </c>
      <c r="C6" s="24">
        <v>11</v>
      </c>
      <c r="D6" s="25" t="s">
        <v>150</v>
      </c>
      <c r="E6" s="246"/>
      <c r="F6" s="246" t="s">
        <v>79</v>
      </c>
      <c r="G6" s="24" t="s">
        <v>3918</v>
      </c>
      <c r="H6" s="24"/>
      <c r="I6" s="26" t="s">
        <v>151</v>
      </c>
      <c r="J6" s="25" t="s">
        <v>152</v>
      </c>
      <c r="K6" s="25" t="s">
        <v>87</v>
      </c>
      <c r="L6" s="25" t="s">
        <v>122</v>
      </c>
      <c r="M6" s="24">
        <v>91</v>
      </c>
      <c r="N6" s="25" t="s">
        <v>89</v>
      </c>
      <c r="O6" s="24" t="s">
        <v>132</v>
      </c>
      <c r="P6" s="33" t="s">
        <v>153</v>
      </c>
      <c r="Q6" s="28" t="s">
        <v>154</v>
      </c>
      <c r="R6" s="41" t="s">
        <v>155</v>
      </c>
      <c r="S6" s="28">
        <v>198</v>
      </c>
      <c r="T6" s="30"/>
      <c r="U6" s="30" t="s">
        <v>75</v>
      </c>
      <c r="V6" s="30"/>
      <c r="W6" s="30" t="s">
        <v>95</v>
      </c>
      <c r="X6" s="30">
        <v>5284808</v>
      </c>
      <c r="Y6" s="30" t="s">
        <v>77</v>
      </c>
      <c r="Z6" s="30"/>
      <c r="AA6" s="38">
        <v>42249</v>
      </c>
      <c r="AB6" s="31"/>
      <c r="AC6" s="31" t="s">
        <v>79</v>
      </c>
      <c r="AD6" s="31"/>
      <c r="AE6" s="31" t="s">
        <v>156</v>
      </c>
      <c r="AF6" s="31"/>
      <c r="AG6" s="31" t="s">
        <v>158</v>
      </c>
      <c r="AH6" s="31"/>
      <c r="AI6" s="31"/>
      <c r="AJ6" s="31"/>
      <c r="AK6" s="31"/>
      <c r="AL6" s="31"/>
      <c r="AM6" s="30"/>
      <c r="AN6" s="35" t="s">
        <v>3919</v>
      </c>
      <c r="AO6" s="30" t="s">
        <v>95</v>
      </c>
      <c r="AP6" s="30"/>
    </row>
    <row r="7" spans="1:42" ht="12" customHeight="1" x14ac:dyDescent="0.2">
      <c r="A7" s="30">
        <v>3</v>
      </c>
      <c r="B7" s="30">
        <v>2014</v>
      </c>
      <c r="C7" s="24">
        <v>12</v>
      </c>
      <c r="D7" s="25" t="s">
        <v>150</v>
      </c>
      <c r="E7" s="246"/>
      <c r="F7" s="246" t="s">
        <v>79</v>
      </c>
      <c r="G7" s="24" t="s">
        <v>3920</v>
      </c>
      <c r="H7" s="24"/>
      <c r="I7" s="26" t="s">
        <v>151</v>
      </c>
      <c r="J7" s="25" t="s">
        <v>152</v>
      </c>
      <c r="K7" s="25" t="s">
        <v>87</v>
      </c>
      <c r="L7" s="25" t="s">
        <v>122</v>
      </c>
      <c r="M7" s="24">
        <v>91</v>
      </c>
      <c r="N7" s="25" t="s">
        <v>89</v>
      </c>
      <c r="O7" s="24" t="s">
        <v>132</v>
      </c>
      <c r="P7" s="33" t="s">
        <v>162</v>
      </c>
      <c r="Q7" s="28" t="s">
        <v>154</v>
      </c>
      <c r="R7" s="29"/>
      <c r="S7" s="28">
        <v>197</v>
      </c>
      <c r="T7" s="30"/>
      <c r="U7" s="30" t="s">
        <v>75</v>
      </c>
      <c r="V7" s="30"/>
      <c r="W7" s="30" t="s">
        <v>111</v>
      </c>
      <c r="X7" s="30">
        <v>5286221</v>
      </c>
      <c r="Y7" s="30" t="s">
        <v>77</v>
      </c>
      <c r="Z7" s="30"/>
      <c r="AA7" s="38">
        <v>42258</v>
      </c>
      <c r="AB7" s="31"/>
      <c r="AC7" s="31" t="s">
        <v>79</v>
      </c>
      <c r="AD7" s="31"/>
      <c r="AE7" s="31" t="s">
        <v>163</v>
      </c>
      <c r="AF7" s="31"/>
      <c r="AG7" s="31"/>
      <c r="AH7" s="31"/>
      <c r="AI7" s="31"/>
      <c r="AJ7" s="31"/>
      <c r="AK7" s="31"/>
      <c r="AL7" s="31"/>
      <c r="AM7" s="30" t="s">
        <v>3916</v>
      </c>
      <c r="AN7" s="35" t="s">
        <v>3921</v>
      </c>
      <c r="AO7" s="30" t="s">
        <v>111</v>
      </c>
      <c r="AP7" s="30"/>
    </row>
    <row r="8" spans="1:42" ht="42" customHeight="1" x14ac:dyDescent="0.2">
      <c r="A8" s="30">
        <v>4</v>
      </c>
      <c r="B8" s="30">
        <v>2014</v>
      </c>
      <c r="C8" s="24">
        <v>14</v>
      </c>
      <c r="D8" s="25" t="s">
        <v>150</v>
      </c>
      <c r="E8" s="246"/>
      <c r="F8" s="246" t="s">
        <v>79</v>
      </c>
      <c r="G8" s="24" t="s">
        <v>3922</v>
      </c>
      <c r="H8" s="24"/>
      <c r="I8" s="26" t="s">
        <v>151</v>
      </c>
      <c r="J8" s="25" t="s">
        <v>152</v>
      </c>
      <c r="K8" s="25" t="s">
        <v>87</v>
      </c>
      <c r="L8" s="25" t="s">
        <v>122</v>
      </c>
      <c r="M8" s="24">
        <v>91</v>
      </c>
      <c r="N8" s="25" t="s">
        <v>89</v>
      </c>
      <c r="O8" s="24" t="s">
        <v>132</v>
      </c>
      <c r="P8" s="33" t="s">
        <v>177</v>
      </c>
      <c r="Q8" s="28" t="s">
        <v>154</v>
      </c>
      <c r="R8" s="41" t="s">
        <v>178</v>
      </c>
      <c r="S8" s="28">
        <v>196</v>
      </c>
      <c r="T8" s="30"/>
      <c r="U8" s="30" t="s">
        <v>75</v>
      </c>
      <c r="V8" s="30"/>
      <c r="W8" s="30" t="s">
        <v>111</v>
      </c>
      <c r="X8" s="30">
        <v>5283514</v>
      </c>
      <c r="Y8" s="30" t="s">
        <v>77</v>
      </c>
      <c r="Z8" s="30"/>
      <c r="AA8" s="38">
        <v>42242</v>
      </c>
      <c r="AB8" s="31"/>
      <c r="AC8" s="31" t="s">
        <v>79</v>
      </c>
      <c r="AD8" s="31"/>
      <c r="AE8" s="31" t="s">
        <v>179</v>
      </c>
      <c r="AF8" s="31"/>
      <c r="AG8" s="31"/>
      <c r="AH8" s="31"/>
      <c r="AI8" s="31"/>
      <c r="AJ8" s="31"/>
      <c r="AK8" s="31"/>
      <c r="AL8" s="31"/>
      <c r="AM8" s="30" t="s">
        <v>3923</v>
      </c>
      <c r="AN8" s="35" t="s">
        <v>3924</v>
      </c>
      <c r="AO8" s="30" t="s">
        <v>111</v>
      </c>
      <c r="AP8" s="30"/>
    </row>
    <row r="9" spans="1:42" ht="12" customHeight="1" x14ac:dyDescent="0.2">
      <c r="A9" s="30">
        <v>5</v>
      </c>
      <c r="B9" s="30">
        <v>2014</v>
      </c>
      <c r="C9" s="24">
        <v>15</v>
      </c>
      <c r="D9" s="25" t="s">
        <v>150</v>
      </c>
      <c r="E9" s="246" t="s">
        <v>3925</v>
      </c>
      <c r="F9" s="246" t="s">
        <v>1083</v>
      </c>
      <c r="G9" s="24"/>
      <c r="H9" s="24"/>
      <c r="I9" s="26" t="s">
        <v>151</v>
      </c>
      <c r="J9" s="25" t="s">
        <v>152</v>
      </c>
      <c r="K9" s="25" t="s">
        <v>87</v>
      </c>
      <c r="L9" s="25" t="s">
        <v>122</v>
      </c>
      <c r="M9" s="24">
        <v>91</v>
      </c>
      <c r="N9" s="25" t="s">
        <v>89</v>
      </c>
      <c r="O9" s="24" t="s">
        <v>132</v>
      </c>
      <c r="P9" s="33" t="s">
        <v>184</v>
      </c>
      <c r="Q9" s="28" t="s">
        <v>154</v>
      </c>
      <c r="R9" s="29" t="s">
        <v>185</v>
      </c>
      <c r="S9" s="28">
        <v>63</v>
      </c>
      <c r="T9" s="30"/>
      <c r="U9" s="30" t="s">
        <v>75</v>
      </c>
      <c r="V9" s="30"/>
      <c r="W9" s="30" t="s">
        <v>95</v>
      </c>
      <c r="X9" s="30">
        <v>5274040</v>
      </c>
      <c r="Y9" s="30" t="s">
        <v>77</v>
      </c>
      <c r="Z9" s="30"/>
      <c r="AA9" s="38">
        <v>42272</v>
      </c>
      <c r="AB9" s="31"/>
      <c r="AC9" s="31"/>
      <c r="AD9" s="31"/>
      <c r="AE9" s="31" t="s">
        <v>186</v>
      </c>
      <c r="AF9" s="31"/>
      <c r="AG9" s="31"/>
      <c r="AH9" s="31"/>
      <c r="AI9" s="31"/>
      <c r="AJ9" s="31"/>
      <c r="AK9" s="31"/>
      <c r="AL9" s="31"/>
      <c r="AM9" s="30"/>
      <c r="AN9" s="35" t="s">
        <v>3926</v>
      </c>
      <c r="AO9" s="30" t="s">
        <v>95</v>
      </c>
      <c r="AP9" s="30"/>
    </row>
    <row r="10" spans="1:42" ht="12" customHeight="1" x14ac:dyDescent="0.2">
      <c r="A10" s="30">
        <v>6</v>
      </c>
      <c r="B10" s="30">
        <v>2014</v>
      </c>
      <c r="C10" s="24">
        <v>16</v>
      </c>
      <c r="D10" s="25" t="s">
        <v>150</v>
      </c>
      <c r="E10" s="246" t="s">
        <v>3927</v>
      </c>
      <c r="F10" s="246" t="s">
        <v>1083</v>
      </c>
      <c r="G10" s="24"/>
      <c r="H10" s="24"/>
      <c r="I10" s="26" t="s">
        <v>151</v>
      </c>
      <c r="J10" s="25" t="s">
        <v>152</v>
      </c>
      <c r="K10" s="25" t="s">
        <v>87</v>
      </c>
      <c r="L10" s="25" t="s">
        <v>122</v>
      </c>
      <c r="M10" s="24">
        <v>91</v>
      </c>
      <c r="N10" s="25" t="s">
        <v>89</v>
      </c>
      <c r="O10" s="24" t="s">
        <v>132</v>
      </c>
      <c r="P10" s="33" t="s">
        <v>190</v>
      </c>
      <c r="Q10" s="28" t="s">
        <v>154</v>
      </c>
      <c r="R10" s="29" t="s">
        <v>191</v>
      </c>
      <c r="S10" s="28">
        <v>64</v>
      </c>
      <c r="T10" s="30"/>
      <c r="U10" s="30" t="s">
        <v>75</v>
      </c>
      <c r="V10" s="30"/>
      <c r="W10" s="30" t="s">
        <v>95</v>
      </c>
      <c r="X10" s="30">
        <v>5273272</v>
      </c>
      <c r="Y10" s="30" t="s">
        <v>77</v>
      </c>
      <c r="Z10" s="30"/>
      <c r="AA10" s="38">
        <v>42271</v>
      </c>
      <c r="AB10" s="31"/>
      <c r="AC10" s="31"/>
      <c r="AD10" s="31"/>
      <c r="AE10" s="31" t="s">
        <v>192</v>
      </c>
      <c r="AF10" s="31"/>
      <c r="AG10" s="31"/>
      <c r="AH10" s="31"/>
      <c r="AI10" s="31"/>
      <c r="AJ10" s="31"/>
      <c r="AK10" s="31"/>
      <c r="AL10" s="31"/>
      <c r="AM10" s="30"/>
      <c r="AN10" s="35" t="s">
        <v>3928</v>
      </c>
      <c r="AO10" s="30" t="s">
        <v>95</v>
      </c>
      <c r="AP10" s="30"/>
    </row>
    <row r="11" spans="1:42" ht="12" customHeight="1" x14ac:dyDescent="0.2">
      <c r="A11" s="30">
        <v>7</v>
      </c>
      <c r="B11" s="30">
        <v>2014</v>
      </c>
      <c r="C11" s="24">
        <v>17</v>
      </c>
      <c r="D11" s="25" t="s">
        <v>150</v>
      </c>
      <c r="E11" s="246" t="s">
        <v>3929</v>
      </c>
      <c r="F11" s="246" t="s">
        <v>1083</v>
      </c>
      <c r="G11" s="24"/>
      <c r="H11" s="24"/>
      <c r="I11" s="26" t="s">
        <v>151</v>
      </c>
      <c r="J11" s="25" t="s">
        <v>152</v>
      </c>
      <c r="K11" s="25" t="s">
        <v>87</v>
      </c>
      <c r="L11" s="25" t="s">
        <v>122</v>
      </c>
      <c r="M11" s="24">
        <v>91</v>
      </c>
      <c r="N11" s="25" t="s">
        <v>89</v>
      </c>
      <c r="O11" s="24" t="s">
        <v>132</v>
      </c>
      <c r="P11" s="33" t="s">
        <v>197</v>
      </c>
      <c r="Q11" s="28" t="s">
        <v>154</v>
      </c>
      <c r="R11" s="29"/>
      <c r="S11" s="28">
        <v>199</v>
      </c>
      <c r="T11" s="30"/>
      <c r="U11" s="30" t="s">
        <v>75</v>
      </c>
      <c r="V11" s="30"/>
      <c r="W11" s="42" t="s">
        <v>76</v>
      </c>
      <c r="X11" s="30"/>
      <c r="Y11" s="30" t="s">
        <v>77</v>
      </c>
      <c r="Z11" s="30">
        <v>5286228</v>
      </c>
      <c r="AA11" s="38">
        <v>42258</v>
      </c>
      <c r="AB11" s="31"/>
      <c r="AC11" s="31" t="s">
        <v>79</v>
      </c>
      <c r="AD11" s="31"/>
      <c r="AE11" s="31" t="s">
        <v>199</v>
      </c>
      <c r="AF11" s="31"/>
      <c r="AG11" s="31"/>
      <c r="AH11" s="31"/>
      <c r="AI11" s="31"/>
      <c r="AJ11" s="31"/>
      <c r="AK11" s="31"/>
      <c r="AL11" s="31"/>
      <c r="AM11" s="30" t="s">
        <v>3916</v>
      </c>
      <c r="AN11" s="55" t="s">
        <v>3930</v>
      </c>
      <c r="AO11" s="30" t="s">
        <v>396</v>
      </c>
      <c r="AP11" s="30"/>
    </row>
    <row r="12" spans="1:42" ht="12" customHeight="1" x14ac:dyDescent="0.2">
      <c r="A12" s="30">
        <v>8</v>
      </c>
      <c r="B12" s="30">
        <v>2014</v>
      </c>
      <c r="C12" s="24">
        <v>19</v>
      </c>
      <c r="D12" s="25" t="s">
        <v>150</v>
      </c>
      <c r="E12" s="246" t="s">
        <v>3931</v>
      </c>
      <c r="F12" s="246" t="s">
        <v>1083</v>
      </c>
      <c r="G12" s="24"/>
      <c r="H12" s="24"/>
      <c r="I12" s="26" t="s">
        <v>208</v>
      </c>
      <c r="J12" s="25" t="s">
        <v>209</v>
      </c>
      <c r="K12" s="25" t="s">
        <v>87</v>
      </c>
      <c r="L12" s="25" t="s">
        <v>122</v>
      </c>
      <c r="M12" s="24">
        <v>220</v>
      </c>
      <c r="N12" s="25" t="s">
        <v>89</v>
      </c>
      <c r="O12" s="24" t="s">
        <v>132</v>
      </c>
      <c r="P12" s="33" t="s">
        <v>153</v>
      </c>
      <c r="Q12" s="28" t="s">
        <v>154</v>
      </c>
      <c r="R12" s="29"/>
      <c r="S12" s="28">
        <v>65</v>
      </c>
      <c r="T12" s="30"/>
      <c r="U12" s="30" t="s">
        <v>75</v>
      </c>
      <c r="V12" s="30" t="s">
        <v>210</v>
      </c>
      <c r="W12" s="30" t="s">
        <v>95</v>
      </c>
      <c r="X12" s="30">
        <v>5273273</v>
      </c>
      <c r="Y12" s="30" t="s">
        <v>77</v>
      </c>
      <c r="Z12" s="30" t="s">
        <v>210</v>
      </c>
      <c r="AA12" s="38">
        <v>42219</v>
      </c>
      <c r="AB12" s="31"/>
      <c r="AC12" s="31" t="s">
        <v>79</v>
      </c>
      <c r="AD12" s="31"/>
      <c r="AE12" s="31" t="s">
        <v>211</v>
      </c>
      <c r="AF12" s="31"/>
      <c r="AG12" s="31" t="s">
        <v>212</v>
      </c>
      <c r="AH12" s="31"/>
      <c r="AI12" s="31"/>
      <c r="AJ12" s="31"/>
      <c r="AK12" s="31"/>
      <c r="AL12" s="31"/>
      <c r="AM12" s="30"/>
      <c r="AN12" s="35" t="s">
        <v>3932</v>
      </c>
      <c r="AO12" s="30" t="s">
        <v>95</v>
      </c>
      <c r="AP12" s="30"/>
    </row>
    <row r="13" spans="1:42" ht="12" customHeight="1" x14ac:dyDescent="0.2">
      <c r="A13" s="30">
        <v>9</v>
      </c>
      <c r="B13" s="30">
        <v>2014</v>
      </c>
      <c r="C13" s="24">
        <v>20</v>
      </c>
      <c r="D13" s="25" t="s">
        <v>150</v>
      </c>
      <c r="E13" s="246"/>
      <c r="F13" s="246"/>
      <c r="G13" s="24"/>
      <c r="H13" s="24"/>
      <c r="I13" s="26" t="s">
        <v>216</v>
      </c>
      <c r="J13" s="25" t="s">
        <v>217</v>
      </c>
      <c r="K13" s="25" t="s">
        <v>87</v>
      </c>
      <c r="L13" s="25" t="s">
        <v>122</v>
      </c>
      <c r="M13" s="24">
        <v>220</v>
      </c>
      <c r="N13" s="25" t="s">
        <v>89</v>
      </c>
      <c r="O13" s="24" t="s">
        <v>132</v>
      </c>
      <c r="P13" s="33" t="s">
        <v>162</v>
      </c>
      <c r="Q13" s="28" t="s">
        <v>154</v>
      </c>
      <c r="R13" s="29"/>
      <c r="S13" s="28">
        <v>66</v>
      </c>
      <c r="T13" s="30"/>
      <c r="U13" s="30" t="s">
        <v>75</v>
      </c>
      <c r="V13" s="30"/>
      <c r="W13" s="30" t="s">
        <v>95</v>
      </c>
      <c r="X13" s="30">
        <v>5273274</v>
      </c>
      <c r="Y13" s="30" t="s">
        <v>77</v>
      </c>
      <c r="Z13" s="30"/>
      <c r="AA13" s="38">
        <v>42271</v>
      </c>
      <c r="AB13" s="31"/>
      <c r="AC13" s="31" t="s">
        <v>79</v>
      </c>
      <c r="AD13" s="31"/>
      <c r="AE13" s="31" t="s">
        <v>218</v>
      </c>
      <c r="AF13" s="31"/>
      <c r="AG13" s="31"/>
      <c r="AH13" s="31"/>
      <c r="AI13" s="31"/>
      <c r="AJ13" s="31"/>
      <c r="AK13" s="31"/>
      <c r="AL13" s="31"/>
      <c r="AM13" s="30" t="s">
        <v>3923</v>
      </c>
      <c r="AN13" s="35" t="s">
        <v>3933</v>
      </c>
      <c r="AO13" s="30" t="s">
        <v>95</v>
      </c>
      <c r="AP13" s="30"/>
    </row>
    <row r="14" spans="1:42" ht="12" customHeight="1" x14ac:dyDescent="0.2">
      <c r="A14" s="30">
        <v>10</v>
      </c>
      <c r="B14" s="30">
        <v>2014</v>
      </c>
      <c r="C14" s="24">
        <v>22</v>
      </c>
      <c r="D14" s="25" t="s">
        <v>3934</v>
      </c>
      <c r="E14" s="246"/>
      <c r="F14" s="246"/>
      <c r="G14" s="24"/>
      <c r="H14" s="24"/>
      <c r="I14" s="26" t="s">
        <v>216</v>
      </c>
      <c r="J14" s="25" t="s">
        <v>217</v>
      </c>
      <c r="K14" s="25" t="s">
        <v>87</v>
      </c>
      <c r="L14" s="25" t="s">
        <v>122</v>
      </c>
      <c r="M14" s="24">
        <v>220</v>
      </c>
      <c r="N14" s="25" t="s">
        <v>89</v>
      </c>
      <c r="O14" s="24" t="s">
        <v>132</v>
      </c>
      <c r="P14" s="33" t="s">
        <v>170</v>
      </c>
      <c r="Q14" s="28" t="s">
        <v>154</v>
      </c>
      <c r="R14" s="41" t="s">
        <v>229</v>
      </c>
      <c r="S14" s="28">
        <v>68</v>
      </c>
      <c r="T14" s="30"/>
      <c r="U14" s="30" t="s">
        <v>94</v>
      </c>
      <c r="V14" s="30"/>
      <c r="W14" s="30" t="s">
        <v>95</v>
      </c>
      <c r="X14" s="30">
        <v>5273279</v>
      </c>
      <c r="Y14" s="30" t="s">
        <v>77</v>
      </c>
      <c r="Z14" s="30"/>
      <c r="AA14" s="38">
        <v>42299</v>
      </c>
      <c r="AB14" s="31"/>
      <c r="AC14" s="31" t="s">
        <v>79</v>
      </c>
      <c r="AD14" s="31"/>
      <c r="AE14" s="31" t="s">
        <v>230</v>
      </c>
      <c r="AF14" s="31" t="s">
        <v>231</v>
      </c>
      <c r="AG14" s="31" t="s">
        <v>232</v>
      </c>
      <c r="AH14" s="31"/>
      <c r="AI14" s="31"/>
      <c r="AJ14" s="31"/>
      <c r="AK14" s="31"/>
      <c r="AL14" s="31"/>
      <c r="AM14" s="30"/>
      <c r="AN14" s="35" t="s">
        <v>3935</v>
      </c>
      <c r="AO14" s="30" t="s">
        <v>95</v>
      </c>
      <c r="AP14" s="30"/>
    </row>
    <row r="15" spans="1:42" ht="12" customHeight="1" x14ac:dyDescent="0.2">
      <c r="A15" s="30">
        <v>11</v>
      </c>
      <c r="B15" s="30">
        <v>2014</v>
      </c>
      <c r="C15" s="24">
        <v>23</v>
      </c>
      <c r="D15" s="25" t="s">
        <v>150</v>
      </c>
      <c r="E15" s="246"/>
      <c r="F15" s="246"/>
      <c r="G15" s="24"/>
      <c r="H15" s="40"/>
      <c r="I15" s="26" t="s">
        <v>216</v>
      </c>
      <c r="J15" s="25" t="s">
        <v>217</v>
      </c>
      <c r="K15" s="25" t="s">
        <v>87</v>
      </c>
      <c r="L15" s="25" t="s">
        <v>122</v>
      </c>
      <c r="M15" s="24">
        <v>220</v>
      </c>
      <c r="N15" s="25" t="s">
        <v>89</v>
      </c>
      <c r="O15" s="24" t="s">
        <v>132</v>
      </c>
      <c r="P15" s="33" t="s">
        <v>153</v>
      </c>
      <c r="Q15" s="28" t="s">
        <v>154</v>
      </c>
      <c r="R15" s="29"/>
      <c r="S15" s="28">
        <v>61</v>
      </c>
      <c r="T15" s="30"/>
      <c r="U15" s="30" t="s">
        <v>94</v>
      </c>
      <c r="V15" s="30" t="s">
        <v>210</v>
      </c>
      <c r="W15" s="30" t="s">
        <v>111</v>
      </c>
      <c r="X15" s="30">
        <v>5281279</v>
      </c>
      <c r="Y15" s="30" t="s">
        <v>77</v>
      </c>
      <c r="Z15" s="30" t="s">
        <v>210</v>
      </c>
      <c r="AA15" s="38">
        <v>42222</v>
      </c>
      <c r="AB15" s="31"/>
      <c r="AC15" s="31" t="s">
        <v>79</v>
      </c>
      <c r="AD15" s="31"/>
      <c r="AE15" s="31" t="s">
        <v>236</v>
      </c>
      <c r="AF15" s="31"/>
      <c r="AG15" s="31" t="s">
        <v>237</v>
      </c>
      <c r="AH15" s="31"/>
      <c r="AI15" s="31"/>
      <c r="AJ15" s="31"/>
      <c r="AK15" s="31"/>
      <c r="AL15" s="31"/>
      <c r="AM15" s="30"/>
      <c r="AN15" s="35" t="s">
        <v>3936</v>
      </c>
      <c r="AO15" s="30" t="s">
        <v>111</v>
      </c>
      <c r="AP15" s="30"/>
    </row>
    <row r="16" spans="1:42" ht="12" customHeight="1" x14ac:dyDescent="0.2">
      <c r="A16" s="30">
        <v>12</v>
      </c>
      <c r="B16" s="30">
        <v>2014</v>
      </c>
      <c r="C16" s="24">
        <v>25</v>
      </c>
      <c r="D16" s="25" t="s">
        <v>150</v>
      </c>
      <c r="E16" s="246"/>
      <c r="F16" s="246"/>
      <c r="G16" s="24"/>
      <c r="H16" s="24"/>
      <c r="I16" s="26" t="s">
        <v>243</v>
      </c>
      <c r="J16" s="25" t="s">
        <v>244</v>
      </c>
      <c r="K16" s="25" t="s">
        <v>87</v>
      </c>
      <c r="L16" s="25" t="s">
        <v>122</v>
      </c>
      <c r="M16" s="24">
        <v>91</v>
      </c>
      <c r="N16" s="25" t="s">
        <v>89</v>
      </c>
      <c r="O16" s="24" t="s">
        <v>132</v>
      </c>
      <c r="P16" s="33" t="s">
        <v>153</v>
      </c>
      <c r="Q16" s="28" t="s">
        <v>154</v>
      </c>
      <c r="R16" s="29"/>
      <c r="S16" s="28">
        <v>45</v>
      </c>
      <c r="T16" s="30"/>
      <c r="U16" s="30" t="s">
        <v>75</v>
      </c>
      <c r="V16" s="30"/>
      <c r="W16" s="30" t="s">
        <v>111</v>
      </c>
      <c r="X16" s="30">
        <v>5281281</v>
      </c>
      <c r="Y16" s="30" t="s">
        <v>77</v>
      </c>
      <c r="Z16" s="30">
        <v>5275063</v>
      </c>
      <c r="AA16" s="38">
        <v>42226</v>
      </c>
      <c r="AB16" s="31"/>
      <c r="AC16" s="31" t="s">
        <v>79</v>
      </c>
      <c r="AD16" s="31"/>
      <c r="AE16" s="31" t="s">
        <v>245</v>
      </c>
      <c r="AF16" s="31"/>
      <c r="AG16" s="31" t="s">
        <v>246</v>
      </c>
      <c r="AH16" s="31"/>
      <c r="AI16" s="31"/>
      <c r="AJ16" s="31"/>
      <c r="AK16" s="31"/>
      <c r="AL16" s="31"/>
      <c r="AM16" s="30"/>
      <c r="AN16" s="35" t="s">
        <v>3937</v>
      </c>
      <c r="AO16" s="30" t="s">
        <v>111</v>
      </c>
      <c r="AP16" s="30"/>
    </row>
    <row r="17" spans="1:42" ht="12" customHeight="1" x14ac:dyDescent="0.2">
      <c r="A17" s="30">
        <v>13</v>
      </c>
      <c r="B17" s="30">
        <v>2014</v>
      </c>
      <c r="C17" s="24">
        <v>27</v>
      </c>
      <c r="D17" s="25" t="s">
        <v>150</v>
      </c>
      <c r="E17" s="246"/>
      <c r="F17" s="246"/>
      <c r="G17" s="24"/>
      <c r="H17" s="24"/>
      <c r="I17" s="26" t="s">
        <v>243</v>
      </c>
      <c r="J17" s="25" t="s">
        <v>244</v>
      </c>
      <c r="K17" s="25" t="s">
        <v>87</v>
      </c>
      <c r="L17" s="25" t="s">
        <v>122</v>
      </c>
      <c r="M17" s="24">
        <v>91</v>
      </c>
      <c r="N17" s="25" t="s">
        <v>89</v>
      </c>
      <c r="O17" s="24" t="s">
        <v>132</v>
      </c>
      <c r="P17" s="33" t="s">
        <v>170</v>
      </c>
      <c r="Q17" s="28" t="s">
        <v>154</v>
      </c>
      <c r="R17" s="29"/>
      <c r="S17" s="28">
        <v>38</v>
      </c>
      <c r="T17" s="30" t="s">
        <v>254</v>
      </c>
      <c r="U17" s="30" t="s">
        <v>254</v>
      </c>
      <c r="V17" s="30">
        <v>5275049</v>
      </c>
      <c r="W17" s="30" t="s">
        <v>111</v>
      </c>
      <c r="X17" s="30">
        <v>5282448</v>
      </c>
      <c r="Y17" s="30" t="s">
        <v>77</v>
      </c>
      <c r="Z17" s="30">
        <v>5282443</v>
      </c>
      <c r="AA17" s="38">
        <v>42230</v>
      </c>
      <c r="AB17" s="31"/>
      <c r="AC17" s="31" t="s">
        <v>79</v>
      </c>
      <c r="AD17" s="31"/>
      <c r="AE17" s="31" t="s">
        <v>261</v>
      </c>
      <c r="AF17" s="31"/>
      <c r="AG17" s="31" t="s">
        <v>262</v>
      </c>
      <c r="AH17" s="31"/>
      <c r="AI17" s="31"/>
      <c r="AJ17" s="31"/>
      <c r="AK17" s="31"/>
      <c r="AL17" s="31"/>
      <c r="AM17" s="30"/>
      <c r="AN17" s="35" t="s">
        <v>3938</v>
      </c>
      <c r="AO17" s="30" t="s">
        <v>111</v>
      </c>
      <c r="AP17" s="30"/>
    </row>
    <row r="18" spans="1:42" ht="12" customHeight="1" x14ac:dyDescent="0.2">
      <c r="A18" s="30">
        <v>14</v>
      </c>
      <c r="B18" s="30">
        <v>2014</v>
      </c>
      <c r="C18" s="24">
        <v>28</v>
      </c>
      <c r="D18" s="25" t="s">
        <v>150</v>
      </c>
      <c r="E18" s="246"/>
      <c r="F18" s="246"/>
      <c r="G18" s="24"/>
      <c r="H18" s="40"/>
      <c r="I18" s="26" t="s">
        <v>243</v>
      </c>
      <c r="J18" s="25" t="s">
        <v>244</v>
      </c>
      <c r="K18" s="25" t="s">
        <v>87</v>
      </c>
      <c r="L18" s="25" t="s">
        <v>122</v>
      </c>
      <c r="M18" s="24">
        <v>91</v>
      </c>
      <c r="N18" s="25" t="s">
        <v>89</v>
      </c>
      <c r="O18" s="24" t="s">
        <v>132</v>
      </c>
      <c r="P18" s="33" t="s">
        <v>177</v>
      </c>
      <c r="Q18" s="28" t="s">
        <v>154</v>
      </c>
      <c r="R18" s="29"/>
      <c r="S18" s="28">
        <v>46</v>
      </c>
      <c r="T18" s="30"/>
      <c r="U18" s="30" t="s">
        <v>75</v>
      </c>
      <c r="V18" s="30"/>
      <c r="W18" s="30" t="s">
        <v>111</v>
      </c>
      <c r="X18" s="30">
        <v>5287274</v>
      </c>
      <c r="Y18" s="30" t="s">
        <v>77</v>
      </c>
      <c r="Z18" s="30">
        <v>5273429</v>
      </c>
      <c r="AA18" s="38">
        <v>42258</v>
      </c>
      <c r="AB18" s="31"/>
      <c r="AC18" s="31" t="s">
        <v>79</v>
      </c>
      <c r="AD18" s="31"/>
      <c r="AE18" s="31" t="s">
        <v>266</v>
      </c>
      <c r="AF18" s="31"/>
      <c r="AG18" s="31" t="s">
        <v>267</v>
      </c>
      <c r="AH18" s="31"/>
      <c r="AI18" s="31"/>
      <c r="AJ18" s="31"/>
      <c r="AK18" s="31"/>
      <c r="AL18" s="31"/>
      <c r="AM18" s="30"/>
      <c r="AN18" s="35" t="s">
        <v>3939</v>
      </c>
      <c r="AO18" s="30" t="s">
        <v>111</v>
      </c>
      <c r="AP18" s="30"/>
    </row>
    <row r="19" spans="1:42" ht="12" customHeight="1" x14ac:dyDescent="0.2">
      <c r="A19" s="30">
        <v>15</v>
      </c>
      <c r="B19" s="30">
        <v>2014</v>
      </c>
      <c r="C19" s="24">
        <v>29</v>
      </c>
      <c r="D19" s="25" t="s">
        <v>150</v>
      </c>
      <c r="E19" s="246"/>
      <c r="F19" s="246"/>
      <c r="G19" s="24"/>
      <c r="H19" s="24"/>
      <c r="I19" s="26" t="s">
        <v>243</v>
      </c>
      <c r="J19" s="25" t="s">
        <v>244</v>
      </c>
      <c r="K19" s="25" t="s">
        <v>87</v>
      </c>
      <c r="L19" s="25" t="s">
        <v>122</v>
      </c>
      <c r="M19" s="24">
        <v>91</v>
      </c>
      <c r="N19" s="25" t="s">
        <v>89</v>
      </c>
      <c r="O19" s="24" t="s">
        <v>132</v>
      </c>
      <c r="P19" s="33" t="s">
        <v>184</v>
      </c>
      <c r="Q19" s="28" t="s">
        <v>154</v>
      </c>
      <c r="R19" s="29"/>
      <c r="S19" s="28">
        <v>47</v>
      </c>
      <c r="T19" s="30" t="s">
        <v>75</v>
      </c>
      <c r="U19" s="30" t="s">
        <v>75</v>
      </c>
      <c r="V19" s="30"/>
      <c r="W19" s="30" t="s">
        <v>111</v>
      </c>
      <c r="X19" s="30">
        <v>5287276</v>
      </c>
      <c r="Y19" s="30" t="s">
        <v>77</v>
      </c>
      <c r="Z19" s="30">
        <v>5275069</v>
      </c>
      <c r="AA19" s="38">
        <v>42269</v>
      </c>
      <c r="AB19" s="31"/>
      <c r="AC19" s="31" t="s">
        <v>79</v>
      </c>
      <c r="AD19" s="31"/>
      <c r="AE19" s="31" t="s">
        <v>274</v>
      </c>
      <c r="AF19" s="31"/>
      <c r="AG19" s="31" t="s">
        <v>275</v>
      </c>
      <c r="AH19" s="31" t="s">
        <v>277</v>
      </c>
      <c r="AI19" s="31" t="s">
        <v>154</v>
      </c>
      <c r="AJ19" s="31" t="s">
        <v>278</v>
      </c>
      <c r="AK19" s="31" t="s">
        <v>279</v>
      </c>
      <c r="AL19" s="31" t="s">
        <v>280</v>
      </c>
      <c r="AM19" s="30"/>
      <c r="AN19" s="35" t="s">
        <v>3940</v>
      </c>
      <c r="AO19" s="30" t="s">
        <v>111</v>
      </c>
      <c r="AP19" s="30"/>
    </row>
    <row r="20" spans="1:42" ht="12" customHeight="1" x14ac:dyDescent="0.2">
      <c r="A20" s="30">
        <v>16</v>
      </c>
      <c r="B20" s="30">
        <v>2014</v>
      </c>
      <c r="C20" s="24">
        <v>30</v>
      </c>
      <c r="D20" s="25" t="s">
        <v>150</v>
      </c>
      <c r="E20" s="246"/>
      <c r="F20" s="246"/>
      <c r="G20" s="24"/>
      <c r="H20" s="24"/>
      <c r="I20" s="26" t="s">
        <v>243</v>
      </c>
      <c r="J20" s="25" t="s">
        <v>244</v>
      </c>
      <c r="K20" s="25" t="s">
        <v>87</v>
      </c>
      <c r="L20" s="25" t="s">
        <v>122</v>
      </c>
      <c r="M20" s="24">
        <v>91</v>
      </c>
      <c r="N20" s="25" t="s">
        <v>89</v>
      </c>
      <c r="O20" s="24" t="s">
        <v>132</v>
      </c>
      <c r="P20" s="33" t="s">
        <v>284</v>
      </c>
      <c r="Q20" s="28" t="s">
        <v>154</v>
      </c>
      <c r="R20" s="29"/>
      <c r="S20" s="28">
        <v>39</v>
      </c>
      <c r="T20" s="30" t="s">
        <v>96</v>
      </c>
      <c r="U20" s="30" t="s">
        <v>94</v>
      </c>
      <c r="V20" s="30" t="s">
        <v>286</v>
      </c>
      <c r="W20" s="30" t="s">
        <v>111</v>
      </c>
      <c r="X20" s="30" t="s">
        <v>287</v>
      </c>
      <c r="Y20" s="30" t="s">
        <v>77</v>
      </c>
      <c r="Z20" s="30" t="s">
        <v>288</v>
      </c>
      <c r="AA20" s="38">
        <v>42240</v>
      </c>
      <c r="AB20" s="31"/>
      <c r="AC20" s="31" t="s">
        <v>79</v>
      </c>
      <c r="AD20" s="31"/>
      <c r="AE20" s="31" t="s">
        <v>289</v>
      </c>
      <c r="AF20" s="31"/>
      <c r="AG20" s="31" t="s">
        <v>290</v>
      </c>
      <c r="AH20" s="31"/>
      <c r="AI20" s="31"/>
      <c r="AJ20" s="31"/>
      <c r="AK20" s="31"/>
      <c r="AL20" s="31" t="s">
        <v>111</v>
      </c>
      <c r="AM20" s="30"/>
      <c r="AN20" s="35" t="s">
        <v>3941</v>
      </c>
      <c r="AO20" s="30" t="s">
        <v>111</v>
      </c>
      <c r="AP20" s="30"/>
    </row>
    <row r="21" spans="1:42" ht="12" customHeight="1" x14ac:dyDescent="0.2">
      <c r="A21" s="30">
        <v>17</v>
      </c>
      <c r="B21" s="30">
        <v>2014</v>
      </c>
      <c r="C21" s="24">
        <v>31</v>
      </c>
      <c r="D21" s="25" t="s">
        <v>150</v>
      </c>
      <c r="E21" s="246"/>
      <c r="F21" s="246"/>
      <c r="G21" s="24"/>
      <c r="H21" s="24"/>
      <c r="I21" s="26" t="s">
        <v>243</v>
      </c>
      <c r="J21" s="25" t="s">
        <v>244</v>
      </c>
      <c r="K21" s="25" t="s">
        <v>87</v>
      </c>
      <c r="L21" s="25" t="s">
        <v>122</v>
      </c>
      <c r="M21" s="24">
        <v>91</v>
      </c>
      <c r="N21" s="25" t="s">
        <v>89</v>
      </c>
      <c r="O21" s="24" t="s">
        <v>132</v>
      </c>
      <c r="P21" s="33" t="s">
        <v>293</v>
      </c>
      <c r="Q21" s="28" t="s">
        <v>294</v>
      </c>
      <c r="R21" s="29"/>
      <c r="S21" s="28" t="s">
        <v>295</v>
      </c>
      <c r="T21" s="30" t="s">
        <v>254</v>
      </c>
      <c r="U21" s="30" t="s">
        <v>254</v>
      </c>
      <c r="V21" s="30">
        <v>5274974</v>
      </c>
      <c r="W21" s="30" t="s">
        <v>111</v>
      </c>
      <c r="X21" s="30">
        <v>5282460</v>
      </c>
      <c r="Y21" s="30" t="s">
        <v>77</v>
      </c>
      <c r="Z21" s="30" t="s">
        <v>296</v>
      </c>
      <c r="AA21" s="38">
        <v>42228</v>
      </c>
      <c r="AB21" s="31"/>
      <c r="AC21" s="31" t="s">
        <v>79</v>
      </c>
      <c r="AD21" s="31"/>
      <c r="AE21" s="31" t="s">
        <v>297</v>
      </c>
      <c r="AF21" s="31"/>
      <c r="AG21" s="31" t="s">
        <v>298</v>
      </c>
      <c r="AH21" s="31" t="s">
        <v>301</v>
      </c>
      <c r="AI21" s="31" t="s">
        <v>294</v>
      </c>
      <c r="AJ21" s="31" t="s">
        <v>302</v>
      </c>
      <c r="AK21" s="31" t="s">
        <v>303</v>
      </c>
      <c r="AL21" s="31" t="s">
        <v>280</v>
      </c>
      <c r="AM21" s="30"/>
      <c r="AN21" s="35" t="s">
        <v>3942</v>
      </c>
      <c r="AO21" s="30" t="s">
        <v>111</v>
      </c>
      <c r="AP21" s="30"/>
    </row>
    <row r="22" spans="1:42" ht="12" customHeight="1" x14ac:dyDescent="0.2">
      <c r="A22" s="30">
        <v>18</v>
      </c>
      <c r="B22" s="30">
        <v>2014</v>
      </c>
      <c r="C22" s="24">
        <v>34</v>
      </c>
      <c r="D22" s="25" t="s">
        <v>150</v>
      </c>
      <c r="E22" s="246"/>
      <c r="F22" s="246"/>
      <c r="G22" s="24"/>
      <c r="H22" s="24"/>
      <c r="I22" s="26" t="s">
        <v>326</v>
      </c>
      <c r="J22" s="25" t="s">
        <v>327</v>
      </c>
      <c r="K22" s="25" t="s">
        <v>87</v>
      </c>
      <c r="L22" s="25" t="s">
        <v>122</v>
      </c>
      <c r="M22" s="24">
        <v>221</v>
      </c>
      <c r="N22" s="25" t="s">
        <v>89</v>
      </c>
      <c r="O22" s="24" t="s">
        <v>132</v>
      </c>
      <c r="P22" s="33" t="s">
        <v>153</v>
      </c>
      <c r="Q22" s="28" t="s">
        <v>154</v>
      </c>
      <c r="R22" s="29"/>
      <c r="S22" s="28">
        <v>49</v>
      </c>
      <c r="T22" s="30" t="s">
        <v>95</v>
      </c>
      <c r="U22" s="30" t="s">
        <v>254</v>
      </c>
      <c r="V22" s="30">
        <v>5274971</v>
      </c>
      <c r="W22" s="30" t="s">
        <v>95</v>
      </c>
      <c r="X22" s="30" t="s">
        <v>328</v>
      </c>
      <c r="Y22" s="30" t="s">
        <v>77</v>
      </c>
      <c r="Z22" s="30">
        <v>5275075</v>
      </c>
      <c r="AA22" s="38">
        <v>42227</v>
      </c>
      <c r="AB22" s="31"/>
      <c r="AC22" s="31" t="s">
        <v>79</v>
      </c>
      <c r="AD22" s="31"/>
      <c r="AE22" s="31" t="s">
        <v>329</v>
      </c>
      <c r="AF22" s="31"/>
      <c r="AG22" s="31" t="s">
        <v>330</v>
      </c>
      <c r="AH22" s="31"/>
      <c r="AI22" s="31"/>
      <c r="AJ22" s="31"/>
      <c r="AK22" s="31"/>
      <c r="AL22" s="31"/>
      <c r="AM22" s="30"/>
      <c r="AN22" s="35" t="s">
        <v>3943</v>
      </c>
      <c r="AO22" s="30" t="s">
        <v>95</v>
      </c>
      <c r="AP22" s="30"/>
    </row>
    <row r="23" spans="1:42" ht="12" customHeight="1" x14ac:dyDescent="0.2">
      <c r="A23" s="30">
        <v>19</v>
      </c>
      <c r="B23" s="30">
        <v>2014</v>
      </c>
      <c r="C23" s="24">
        <v>35</v>
      </c>
      <c r="D23" s="25" t="s">
        <v>150</v>
      </c>
      <c r="E23" s="246"/>
      <c r="F23" s="246"/>
      <c r="G23" s="24"/>
      <c r="H23" s="24"/>
      <c r="I23" s="26" t="s">
        <v>326</v>
      </c>
      <c r="J23" s="25" t="s">
        <v>327</v>
      </c>
      <c r="K23" s="25" t="s">
        <v>87</v>
      </c>
      <c r="L23" s="25" t="s">
        <v>122</v>
      </c>
      <c r="M23" s="24">
        <v>221</v>
      </c>
      <c r="N23" s="25" t="s">
        <v>89</v>
      </c>
      <c r="O23" s="24" t="s">
        <v>132</v>
      </c>
      <c r="P23" s="33" t="s">
        <v>334</v>
      </c>
      <c r="Q23" s="28" t="s">
        <v>154</v>
      </c>
      <c r="R23" s="29"/>
      <c r="S23" s="28">
        <v>50</v>
      </c>
      <c r="T23" s="30" t="s">
        <v>95</v>
      </c>
      <c r="U23" s="30" t="s">
        <v>254</v>
      </c>
      <c r="V23" s="30">
        <v>5274965</v>
      </c>
      <c r="W23" s="30" t="s">
        <v>95</v>
      </c>
      <c r="X23" s="30">
        <v>5273269</v>
      </c>
      <c r="Y23" s="30" t="s">
        <v>77</v>
      </c>
      <c r="Z23" s="30">
        <v>5275078</v>
      </c>
      <c r="AA23" s="38">
        <v>42229</v>
      </c>
      <c r="AB23" s="31"/>
      <c r="AC23" s="31" t="s">
        <v>79</v>
      </c>
      <c r="AD23" s="31"/>
      <c r="AE23" s="31" t="s">
        <v>335</v>
      </c>
      <c r="AF23" s="31"/>
      <c r="AG23" s="31" t="s">
        <v>336</v>
      </c>
      <c r="AH23" s="31"/>
      <c r="AI23" s="31"/>
      <c r="AJ23" s="31"/>
      <c r="AK23" s="31"/>
      <c r="AL23" s="31"/>
      <c r="AM23" s="30"/>
      <c r="AN23" s="35" t="s">
        <v>3944</v>
      </c>
      <c r="AO23" s="30" t="s">
        <v>95</v>
      </c>
      <c r="AP23" s="30"/>
    </row>
    <row r="24" spans="1:42" ht="25.5" customHeight="1" x14ac:dyDescent="0.2">
      <c r="A24" s="30">
        <v>20</v>
      </c>
      <c r="B24" s="113">
        <v>2015</v>
      </c>
      <c r="C24" s="247">
        <v>10</v>
      </c>
      <c r="D24" s="248" t="s">
        <v>150</v>
      </c>
      <c r="E24" s="247"/>
      <c r="F24" s="247"/>
      <c r="G24" s="247"/>
      <c r="H24" s="247">
        <v>975</v>
      </c>
      <c r="I24" s="249" t="s">
        <v>384</v>
      </c>
      <c r="J24" s="250" t="s">
        <v>244</v>
      </c>
      <c r="K24" s="248" t="s">
        <v>87</v>
      </c>
      <c r="L24" s="248" t="s">
        <v>122</v>
      </c>
      <c r="M24" s="247">
        <v>91</v>
      </c>
      <c r="N24" s="248" t="s">
        <v>89</v>
      </c>
      <c r="O24" s="247" t="s">
        <v>132</v>
      </c>
      <c r="P24" s="251" t="s">
        <v>420</v>
      </c>
      <c r="Q24" s="252" t="s">
        <v>154</v>
      </c>
      <c r="R24" s="253" t="s">
        <v>421</v>
      </c>
      <c r="S24" s="253">
        <v>39</v>
      </c>
      <c r="T24" s="113" t="s">
        <v>77</v>
      </c>
      <c r="U24" s="113" t="s">
        <v>396</v>
      </c>
      <c r="V24" s="113"/>
      <c r="W24" s="113" t="s">
        <v>111</v>
      </c>
      <c r="X24" s="113"/>
      <c r="Y24" s="113" t="s">
        <v>77</v>
      </c>
      <c r="Z24" s="113"/>
      <c r="AA24" s="254">
        <v>42249</v>
      </c>
      <c r="AB24" s="254"/>
      <c r="AC24" s="255"/>
      <c r="AD24" s="255" t="s">
        <v>79</v>
      </c>
      <c r="AE24" s="255"/>
      <c r="AF24" s="255" t="s">
        <v>423</v>
      </c>
      <c r="AG24" s="255"/>
      <c r="AH24" s="255" t="s">
        <v>114</v>
      </c>
      <c r="AI24" s="255"/>
      <c r="AJ24" s="255"/>
      <c r="AK24" s="255"/>
      <c r="AL24" s="255"/>
      <c r="AM24" s="113"/>
      <c r="AN24" s="256" t="s">
        <v>3945</v>
      </c>
      <c r="AO24" s="113" t="s">
        <v>111</v>
      </c>
      <c r="AP24" s="113"/>
    </row>
    <row r="25" spans="1:42" ht="24" customHeight="1" x14ac:dyDescent="0.2">
      <c r="A25" s="30">
        <v>21</v>
      </c>
      <c r="B25" s="50">
        <v>2015</v>
      </c>
      <c r="C25" s="24">
        <v>20</v>
      </c>
      <c r="D25" s="25" t="s">
        <v>150</v>
      </c>
      <c r="E25" s="246"/>
      <c r="F25" s="246"/>
      <c r="G25" s="24"/>
      <c r="H25" s="24">
        <v>975</v>
      </c>
      <c r="I25" s="26" t="s">
        <v>360</v>
      </c>
      <c r="J25" s="25" t="s">
        <v>89</v>
      </c>
      <c r="K25" s="25" t="s">
        <v>87</v>
      </c>
      <c r="L25" s="25" t="s">
        <v>122</v>
      </c>
      <c r="M25" s="24">
        <v>91</v>
      </c>
      <c r="N25" s="25" t="s">
        <v>89</v>
      </c>
      <c r="O25" s="24" t="s">
        <v>132</v>
      </c>
      <c r="P25" s="65" t="s">
        <v>3946</v>
      </c>
      <c r="Q25" s="28" t="s">
        <v>294</v>
      </c>
      <c r="R25" s="29" t="s">
        <v>491</v>
      </c>
      <c r="S25" s="29">
        <v>51</v>
      </c>
      <c r="T25" s="30"/>
      <c r="U25" s="30" t="s">
        <v>254</v>
      </c>
      <c r="V25" s="30">
        <v>5287539</v>
      </c>
      <c r="W25" s="30" t="s">
        <v>95</v>
      </c>
      <c r="X25" s="30"/>
      <c r="Y25" s="30" t="s">
        <v>77</v>
      </c>
      <c r="Z25" s="30">
        <v>5275080</v>
      </c>
      <c r="AA25" s="38">
        <v>42258</v>
      </c>
      <c r="AB25" s="38">
        <v>42437</v>
      </c>
      <c r="AC25" s="31"/>
      <c r="AD25" s="31" t="s">
        <v>79</v>
      </c>
      <c r="AE25" s="31" t="s">
        <v>1083</v>
      </c>
      <c r="AF25" s="31" t="s">
        <v>493</v>
      </c>
      <c r="AG25" s="31" t="s">
        <v>494</v>
      </c>
      <c r="AH25" s="31"/>
      <c r="AI25" s="31" t="s">
        <v>468</v>
      </c>
      <c r="AJ25" s="31" t="s">
        <v>294</v>
      </c>
      <c r="AK25" s="31" t="s">
        <v>496</v>
      </c>
      <c r="AL25" s="31" t="s">
        <v>497</v>
      </c>
      <c r="AM25" s="30"/>
      <c r="AN25" s="35" t="s">
        <v>3947</v>
      </c>
      <c r="AO25" s="30" t="s">
        <v>396</v>
      </c>
      <c r="AP25" s="30"/>
    </row>
    <row r="26" spans="1:42" ht="25.5" customHeight="1" x14ac:dyDescent="0.2">
      <c r="A26" s="30">
        <v>22</v>
      </c>
      <c r="B26" s="50">
        <v>2015</v>
      </c>
      <c r="C26" s="54">
        <v>30</v>
      </c>
      <c r="D26" s="50" t="s">
        <v>150</v>
      </c>
      <c r="E26" s="237"/>
      <c r="F26" s="237"/>
      <c r="G26" s="54"/>
      <c r="H26" s="54">
        <v>975</v>
      </c>
      <c r="I26" s="66" t="s">
        <v>224</v>
      </c>
      <c r="J26" s="53" t="s">
        <v>217</v>
      </c>
      <c r="K26" s="50" t="s">
        <v>87</v>
      </c>
      <c r="L26" s="50" t="s">
        <v>122</v>
      </c>
      <c r="M26" s="54">
        <v>220</v>
      </c>
      <c r="N26" s="50" t="s">
        <v>89</v>
      </c>
      <c r="O26" s="54" t="s">
        <v>132</v>
      </c>
      <c r="P26" s="47"/>
      <c r="Q26" s="56" t="s">
        <v>154</v>
      </c>
      <c r="R26" s="57" t="s">
        <v>583</v>
      </c>
      <c r="S26" s="57">
        <v>99</v>
      </c>
      <c r="T26" s="50" t="s">
        <v>254</v>
      </c>
      <c r="U26" s="50" t="s">
        <v>254</v>
      </c>
      <c r="V26" s="50">
        <v>5274960</v>
      </c>
      <c r="W26" s="50" t="s">
        <v>95</v>
      </c>
      <c r="X26" s="50">
        <v>5276379</v>
      </c>
      <c r="Y26" s="50" t="s">
        <v>77</v>
      </c>
      <c r="Z26" s="50">
        <v>5287538</v>
      </c>
      <c r="AA26" s="43" t="s">
        <v>584</v>
      </c>
      <c r="AB26" s="43"/>
      <c r="AC26" s="43"/>
      <c r="AD26" s="43" t="s">
        <v>79</v>
      </c>
      <c r="AE26" s="43"/>
      <c r="AF26" s="43" t="s">
        <v>443</v>
      </c>
      <c r="AG26" s="43"/>
      <c r="AH26" s="43" t="s">
        <v>114</v>
      </c>
      <c r="AI26" s="43" t="s">
        <v>468</v>
      </c>
      <c r="AJ26" s="43" t="s">
        <v>154</v>
      </c>
      <c r="AK26" s="58" t="s">
        <v>3948</v>
      </c>
      <c r="AL26" s="43"/>
      <c r="AM26" s="50"/>
      <c r="AN26" s="55" t="s">
        <v>3949</v>
      </c>
      <c r="AO26" s="50" t="s">
        <v>95</v>
      </c>
      <c r="AP26" s="50"/>
    </row>
    <row r="27" spans="1:42" ht="25.5" customHeight="1" x14ac:dyDescent="0.2">
      <c r="A27" s="30">
        <v>23</v>
      </c>
      <c r="B27" s="50">
        <v>2015</v>
      </c>
      <c r="C27" s="54">
        <v>46</v>
      </c>
      <c r="D27" s="50" t="s">
        <v>150</v>
      </c>
      <c r="E27" s="237"/>
      <c r="F27" s="237"/>
      <c r="G27" s="54"/>
      <c r="H27" s="54">
        <v>975</v>
      </c>
      <c r="I27" s="66" t="s">
        <v>638</v>
      </c>
      <c r="J27" s="53" t="s">
        <v>639</v>
      </c>
      <c r="K27" s="50" t="s">
        <v>87</v>
      </c>
      <c r="L27" s="50" t="s">
        <v>122</v>
      </c>
      <c r="M27" s="54">
        <v>221</v>
      </c>
      <c r="N27" s="50" t="s">
        <v>89</v>
      </c>
      <c r="O27" s="54" t="s">
        <v>132</v>
      </c>
      <c r="P27" s="47" t="s">
        <v>184</v>
      </c>
      <c r="Q27" s="56" t="s">
        <v>294</v>
      </c>
      <c r="R27" s="57" t="s">
        <v>640</v>
      </c>
      <c r="S27" s="57">
        <v>3891</v>
      </c>
      <c r="T27" s="50" t="s">
        <v>77</v>
      </c>
      <c r="U27" s="50" t="s">
        <v>396</v>
      </c>
      <c r="V27" s="50">
        <v>5299911</v>
      </c>
      <c r="W27" s="50" t="s">
        <v>111</v>
      </c>
      <c r="X27" s="50">
        <v>5299585</v>
      </c>
      <c r="Y27" s="50" t="s">
        <v>77</v>
      </c>
      <c r="Z27" s="50">
        <v>5300949</v>
      </c>
      <c r="AA27" s="43" t="s">
        <v>641</v>
      </c>
      <c r="AB27" s="43"/>
      <c r="AC27" s="43"/>
      <c r="AD27" s="43" t="s">
        <v>79</v>
      </c>
      <c r="AE27" s="43"/>
      <c r="AF27" s="43" t="s">
        <v>643</v>
      </c>
      <c r="AG27" s="43"/>
      <c r="AH27" s="43" t="s">
        <v>114</v>
      </c>
      <c r="AI27" s="43" t="s">
        <v>468</v>
      </c>
      <c r="AJ27" s="43" t="s">
        <v>647</v>
      </c>
      <c r="AK27" s="58" t="s">
        <v>648</v>
      </c>
      <c r="AL27" s="43"/>
      <c r="AM27" s="50"/>
      <c r="AN27" s="55" t="s">
        <v>3950</v>
      </c>
      <c r="AO27" s="50" t="s">
        <v>530</v>
      </c>
      <c r="AP27" s="50"/>
    </row>
    <row r="28" spans="1:42" ht="25.5" customHeight="1" x14ac:dyDescent="0.2">
      <c r="A28" s="30">
        <v>24</v>
      </c>
      <c r="B28" s="50">
        <v>2015</v>
      </c>
      <c r="C28" s="54">
        <v>56</v>
      </c>
      <c r="D28" s="50" t="s">
        <v>150</v>
      </c>
      <c r="E28" s="237"/>
      <c r="F28" s="237"/>
      <c r="G28" s="54"/>
      <c r="H28" s="54">
        <v>975</v>
      </c>
      <c r="I28" s="66" t="s">
        <v>638</v>
      </c>
      <c r="J28" s="53" t="s">
        <v>375</v>
      </c>
      <c r="K28" s="50" t="s">
        <v>87</v>
      </c>
      <c r="L28" s="50" t="s">
        <v>122</v>
      </c>
      <c r="M28" s="54">
        <v>91</v>
      </c>
      <c r="N28" s="50" t="s">
        <v>89</v>
      </c>
      <c r="O28" s="54" t="s">
        <v>132</v>
      </c>
      <c r="P28" s="65" t="s">
        <v>724</v>
      </c>
      <c r="Q28" s="56" t="s">
        <v>154</v>
      </c>
      <c r="R28" s="57"/>
      <c r="S28" s="57">
        <v>3890</v>
      </c>
      <c r="T28" s="50" t="s">
        <v>254</v>
      </c>
      <c r="U28" s="50" t="s">
        <v>254</v>
      </c>
      <c r="V28" s="50">
        <v>5302658</v>
      </c>
      <c r="W28" s="50" t="s">
        <v>95</v>
      </c>
      <c r="X28" s="50">
        <v>5299634</v>
      </c>
      <c r="Y28" s="50" t="s">
        <v>77</v>
      </c>
      <c r="Z28" s="50">
        <v>5300948</v>
      </c>
      <c r="AA28" s="43" t="s">
        <v>641</v>
      </c>
      <c r="AB28" s="43"/>
      <c r="AC28" s="43"/>
      <c r="AD28" s="43" t="s">
        <v>79</v>
      </c>
      <c r="AE28" s="43"/>
      <c r="AF28" s="43" t="s">
        <v>725</v>
      </c>
      <c r="AG28" s="43"/>
      <c r="AH28" s="43" t="s">
        <v>114</v>
      </c>
      <c r="AI28" s="43"/>
      <c r="AJ28" s="43"/>
      <c r="AK28" s="58"/>
      <c r="AL28" s="43"/>
      <c r="AM28" s="50"/>
      <c r="AN28" s="55" t="s">
        <v>3951</v>
      </c>
      <c r="AO28" s="50" t="s">
        <v>254</v>
      </c>
      <c r="AP28" s="50"/>
    </row>
    <row r="29" spans="1:42" ht="25.5" customHeight="1" x14ac:dyDescent="0.2">
      <c r="A29" s="30">
        <v>25</v>
      </c>
      <c r="B29" s="50">
        <v>2015</v>
      </c>
      <c r="C29" s="54">
        <v>59</v>
      </c>
      <c r="D29" s="50" t="s">
        <v>150</v>
      </c>
      <c r="E29" s="237"/>
      <c r="F29" s="237"/>
      <c r="G29" s="54"/>
      <c r="H29" s="54">
        <v>975</v>
      </c>
      <c r="I29" s="66" t="s">
        <v>638</v>
      </c>
      <c r="J29" s="53" t="s">
        <v>375</v>
      </c>
      <c r="K29" s="50" t="s">
        <v>87</v>
      </c>
      <c r="L29" s="50" t="s">
        <v>122</v>
      </c>
      <c r="M29" s="54">
        <v>91</v>
      </c>
      <c r="N29" s="50" t="s">
        <v>89</v>
      </c>
      <c r="O29" s="54" t="s">
        <v>132</v>
      </c>
      <c r="P29" s="65" t="s">
        <v>742</v>
      </c>
      <c r="Q29" s="56" t="s">
        <v>154</v>
      </c>
      <c r="R29" s="57"/>
      <c r="S29" s="57">
        <v>309</v>
      </c>
      <c r="T29" s="50" t="s">
        <v>254</v>
      </c>
      <c r="U29" s="50" t="s">
        <v>254</v>
      </c>
      <c r="V29" s="50">
        <v>5302651</v>
      </c>
      <c r="W29" s="50" t="s">
        <v>95</v>
      </c>
      <c r="X29" s="50">
        <v>5299635</v>
      </c>
      <c r="Y29" s="50" t="s">
        <v>77</v>
      </c>
      <c r="Z29" s="50">
        <v>5300938</v>
      </c>
      <c r="AA29" s="43" t="s">
        <v>641</v>
      </c>
      <c r="AB29" s="43"/>
      <c r="AC29" s="43"/>
      <c r="AD29" s="43" t="s">
        <v>79</v>
      </c>
      <c r="AE29" s="43"/>
      <c r="AF29" s="43" t="s">
        <v>743</v>
      </c>
      <c r="AG29" s="43"/>
      <c r="AH29" s="43" t="s">
        <v>114</v>
      </c>
      <c r="AI29" s="43"/>
      <c r="AJ29" s="43"/>
      <c r="AK29" s="58"/>
      <c r="AL29" s="43"/>
      <c r="AM29" s="50"/>
      <c r="AN29" s="55" t="s">
        <v>3952</v>
      </c>
      <c r="AO29" s="50" t="s">
        <v>949</v>
      </c>
      <c r="AP29" s="50"/>
    </row>
    <row r="30" spans="1:42" ht="25.5" customHeight="1" x14ac:dyDescent="0.2">
      <c r="A30" s="30">
        <v>26</v>
      </c>
      <c r="B30" s="50">
        <v>2015</v>
      </c>
      <c r="C30" s="54">
        <v>60</v>
      </c>
      <c r="D30" s="50" t="s">
        <v>150</v>
      </c>
      <c r="E30" s="237"/>
      <c r="F30" s="237"/>
      <c r="G30" s="54"/>
      <c r="H30" s="54">
        <v>975</v>
      </c>
      <c r="I30" s="66" t="s">
        <v>638</v>
      </c>
      <c r="J30" s="53" t="s">
        <v>375</v>
      </c>
      <c r="K30" s="50" t="s">
        <v>87</v>
      </c>
      <c r="L30" s="50" t="s">
        <v>122</v>
      </c>
      <c r="M30" s="54">
        <v>91</v>
      </c>
      <c r="N30" s="50" t="s">
        <v>89</v>
      </c>
      <c r="O30" s="54" t="s">
        <v>132</v>
      </c>
      <c r="P30" s="65" t="s">
        <v>748</v>
      </c>
      <c r="Q30" s="56" t="s">
        <v>154</v>
      </c>
      <c r="R30" s="57"/>
      <c r="S30" s="57">
        <v>310</v>
      </c>
      <c r="T30" s="50" t="s">
        <v>254</v>
      </c>
      <c r="U30" s="50" t="s">
        <v>254</v>
      </c>
      <c r="V30" s="50">
        <v>5302653</v>
      </c>
      <c r="W30" s="50" t="s">
        <v>95</v>
      </c>
      <c r="X30" s="50">
        <v>5299636</v>
      </c>
      <c r="Y30" s="50" t="s">
        <v>77</v>
      </c>
      <c r="Z30" s="50">
        <v>5300940</v>
      </c>
      <c r="AA30" s="43" t="s">
        <v>641</v>
      </c>
      <c r="AB30" s="43"/>
      <c r="AC30" s="43"/>
      <c r="AD30" s="43" t="s">
        <v>79</v>
      </c>
      <c r="AE30" s="43"/>
      <c r="AF30" s="43" t="s">
        <v>749</v>
      </c>
      <c r="AG30" s="43"/>
      <c r="AH30" s="43" t="s">
        <v>114</v>
      </c>
      <c r="AI30" s="43"/>
      <c r="AJ30" s="43"/>
      <c r="AK30" s="58"/>
      <c r="AL30" s="43"/>
      <c r="AM30" s="50"/>
      <c r="AN30" s="55" t="s">
        <v>3953</v>
      </c>
      <c r="AO30" s="50" t="s">
        <v>886</v>
      </c>
      <c r="AP30" s="50"/>
    </row>
    <row r="31" spans="1:42" ht="51" customHeight="1" x14ac:dyDescent="0.2">
      <c r="A31" s="30">
        <v>27</v>
      </c>
      <c r="B31" s="50">
        <v>2015</v>
      </c>
      <c r="C31" s="24">
        <v>3</v>
      </c>
      <c r="D31" s="25" t="s">
        <v>373</v>
      </c>
      <c r="E31" s="246"/>
      <c r="F31" s="246"/>
      <c r="G31" s="24"/>
      <c r="H31" s="24">
        <v>975</v>
      </c>
      <c r="I31" s="26" t="s">
        <v>374</v>
      </c>
      <c r="J31" s="25" t="s">
        <v>375</v>
      </c>
      <c r="K31" s="25" t="s">
        <v>87</v>
      </c>
      <c r="L31" s="25" t="s">
        <v>122</v>
      </c>
      <c r="M31" s="24">
        <v>91</v>
      </c>
      <c r="N31" s="25" t="s">
        <v>89</v>
      </c>
      <c r="O31" s="24" t="s">
        <v>132</v>
      </c>
      <c r="P31" s="33" t="s">
        <v>3954</v>
      </c>
      <c r="Q31" s="28" t="s">
        <v>377</v>
      </c>
      <c r="R31" s="29" t="s">
        <v>153</v>
      </c>
      <c r="S31" s="29">
        <v>44</v>
      </c>
      <c r="T31" s="30" t="s">
        <v>77</v>
      </c>
      <c r="U31" s="30" t="s">
        <v>254</v>
      </c>
      <c r="V31" s="30">
        <v>5283722</v>
      </c>
      <c r="W31" s="30" t="s">
        <v>95</v>
      </c>
      <c r="X31" s="30">
        <v>5282467</v>
      </c>
      <c r="Y31" s="30" t="s">
        <v>77</v>
      </c>
      <c r="Z31" s="30">
        <v>5283721</v>
      </c>
      <c r="AA31" s="38">
        <v>42236</v>
      </c>
      <c r="AB31" s="38"/>
      <c r="AC31" s="31"/>
      <c r="AD31" s="31" t="s">
        <v>97</v>
      </c>
      <c r="AE31" s="31"/>
      <c r="AF31" s="31" t="s">
        <v>378</v>
      </c>
      <c r="AG31" s="31"/>
      <c r="AH31" s="31" t="s">
        <v>114</v>
      </c>
      <c r="AI31" s="31"/>
      <c r="AJ31" s="31"/>
      <c r="AK31" s="31"/>
      <c r="AL31" s="31"/>
      <c r="AM31" s="30"/>
      <c r="AN31" s="55" t="s">
        <v>3955</v>
      </c>
      <c r="AO31" s="30" t="s">
        <v>530</v>
      </c>
      <c r="AP31" s="30"/>
    </row>
    <row r="32" spans="1:42" ht="31.5" customHeight="1" x14ac:dyDescent="0.2">
      <c r="A32" s="30">
        <v>28</v>
      </c>
      <c r="B32" s="50">
        <v>2015</v>
      </c>
      <c r="C32" s="24">
        <v>9</v>
      </c>
      <c r="D32" s="25" t="s">
        <v>411</v>
      </c>
      <c r="E32" s="246"/>
      <c r="F32" s="246"/>
      <c r="G32" s="24"/>
      <c r="H32" s="24">
        <v>975</v>
      </c>
      <c r="I32" s="26" t="s">
        <v>412</v>
      </c>
      <c r="J32" s="25" t="s">
        <v>413</v>
      </c>
      <c r="K32" s="25" t="s">
        <v>69</v>
      </c>
      <c r="L32" s="25" t="s">
        <v>122</v>
      </c>
      <c r="M32" s="24">
        <v>91</v>
      </c>
      <c r="N32" s="25" t="s">
        <v>89</v>
      </c>
      <c r="O32" s="24" t="s">
        <v>132</v>
      </c>
      <c r="P32" s="33"/>
      <c r="Q32" s="28" t="s">
        <v>377</v>
      </c>
      <c r="R32" s="29" t="s">
        <v>153</v>
      </c>
      <c r="S32" s="29">
        <v>54</v>
      </c>
      <c r="T32" s="30" t="s">
        <v>396</v>
      </c>
      <c r="U32" s="30" t="s">
        <v>396</v>
      </c>
      <c r="V32" s="30">
        <v>5274893</v>
      </c>
      <c r="W32" s="30" t="s">
        <v>95</v>
      </c>
      <c r="X32" s="30">
        <v>5273747</v>
      </c>
      <c r="Y32" s="30" t="s">
        <v>77</v>
      </c>
      <c r="Z32" s="30">
        <v>5275087</v>
      </c>
      <c r="AA32" s="38">
        <v>42278</v>
      </c>
      <c r="AB32" s="38"/>
      <c r="AC32" s="31"/>
      <c r="AD32" s="31" t="s">
        <v>79</v>
      </c>
      <c r="AE32" s="31"/>
      <c r="AF32" s="31" t="s">
        <v>414</v>
      </c>
      <c r="AG32" s="31"/>
      <c r="AH32" s="31" t="s">
        <v>114</v>
      </c>
      <c r="AI32" s="31" t="s">
        <v>277</v>
      </c>
      <c r="AJ32" s="31" t="s">
        <v>377</v>
      </c>
      <c r="AK32" s="31" t="s">
        <v>418</v>
      </c>
      <c r="AL32" s="31" t="s">
        <v>279</v>
      </c>
      <c r="AM32" s="30"/>
      <c r="AN32" s="55" t="s">
        <v>3956</v>
      </c>
      <c r="AO32" s="30" t="s">
        <v>530</v>
      </c>
      <c r="AP32" s="30"/>
    </row>
    <row r="33" spans="1:42" ht="25.5" customHeight="1" x14ac:dyDescent="0.2">
      <c r="A33" s="30">
        <v>29</v>
      </c>
      <c r="B33" s="50">
        <v>2015</v>
      </c>
      <c r="C33" s="54">
        <v>68</v>
      </c>
      <c r="D33" s="50" t="s">
        <v>807</v>
      </c>
      <c r="E33" s="237"/>
      <c r="F33" s="237"/>
      <c r="G33" s="54"/>
      <c r="H33" s="54">
        <v>975</v>
      </c>
      <c r="I33" s="66" t="s">
        <v>664</v>
      </c>
      <c r="J33" s="53" t="s">
        <v>797</v>
      </c>
      <c r="K33" s="50" t="s">
        <v>322</v>
      </c>
      <c r="L33" s="50" t="s">
        <v>122</v>
      </c>
      <c r="M33" s="54">
        <v>217</v>
      </c>
      <c r="N33" s="50" t="s">
        <v>758</v>
      </c>
      <c r="O33" s="54" t="s">
        <v>132</v>
      </c>
      <c r="P33" s="47" t="s">
        <v>153</v>
      </c>
      <c r="Q33" s="56" t="s">
        <v>377</v>
      </c>
      <c r="R33" s="57" t="s">
        <v>3957</v>
      </c>
      <c r="S33" s="57">
        <v>317</v>
      </c>
      <c r="T33" s="50" t="s">
        <v>530</v>
      </c>
      <c r="U33" s="50" t="s">
        <v>396</v>
      </c>
      <c r="V33" s="50">
        <v>5300554</v>
      </c>
      <c r="W33" s="50" t="s">
        <v>111</v>
      </c>
      <c r="X33" s="50">
        <v>5300329</v>
      </c>
      <c r="Y33" s="50" t="s">
        <v>530</v>
      </c>
      <c r="Z33" s="50">
        <v>5300558</v>
      </c>
      <c r="AA33" s="43" t="s">
        <v>760</v>
      </c>
      <c r="AB33" s="43" t="s">
        <v>800</v>
      </c>
      <c r="AC33" s="43"/>
      <c r="AD33" s="43" t="s">
        <v>79</v>
      </c>
      <c r="AE33" s="43"/>
      <c r="AF33" s="43" t="s">
        <v>801</v>
      </c>
      <c r="AG33" s="43"/>
      <c r="AH33" s="43" t="s">
        <v>114</v>
      </c>
      <c r="AI33" s="43"/>
      <c r="AJ33" s="43"/>
      <c r="AK33" s="58"/>
      <c r="AL33" s="43"/>
      <c r="AM33" s="50"/>
      <c r="AN33" s="55" t="s">
        <v>3958</v>
      </c>
      <c r="AO33" s="50" t="s">
        <v>530</v>
      </c>
      <c r="AP33" s="50"/>
    </row>
    <row r="34" spans="1:42" ht="12.75" customHeight="1" x14ac:dyDescent="0.2">
      <c r="A34" s="30">
        <v>30</v>
      </c>
      <c r="B34" s="257">
        <v>2016</v>
      </c>
      <c r="C34" s="201">
        <v>10</v>
      </c>
      <c r="D34" s="257" t="s">
        <v>3959</v>
      </c>
      <c r="E34" s="201"/>
      <c r="F34" s="201"/>
      <c r="G34" s="201"/>
      <c r="H34" s="201">
        <v>600</v>
      </c>
      <c r="I34" s="201" t="s">
        <v>920</v>
      </c>
      <c r="J34" s="201" t="s">
        <v>921</v>
      </c>
      <c r="K34" s="201" t="s">
        <v>69</v>
      </c>
      <c r="L34" s="201" t="s">
        <v>922</v>
      </c>
      <c r="M34" s="201">
        <v>91</v>
      </c>
      <c r="N34" s="201" t="s">
        <v>89</v>
      </c>
      <c r="O34" s="201" t="s">
        <v>3960</v>
      </c>
      <c r="P34" s="201" t="s">
        <v>931</v>
      </c>
      <c r="Q34" s="201" t="s">
        <v>3961</v>
      </c>
      <c r="R34" s="201" t="s">
        <v>154</v>
      </c>
      <c r="S34" s="201" t="s">
        <v>3962</v>
      </c>
      <c r="T34" s="201">
        <v>385</v>
      </c>
      <c r="U34" s="201"/>
      <c r="V34" s="201" t="s">
        <v>254</v>
      </c>
      <c r="W34" s="201">
        <v>5329732</v>
      </c>
      <c r="X34" s="201" t="s">
        <v>95</v>
      </c>
      <c r="Y34" s="201">
        <v>5327628</v>
      </c>
      <c r="Z34" s="201" t="s">
        <v>530</v>
      </c>
      <c r="AA34" s="201">
        <v>5327620</v>
      </c>
      <c r="AB34" s="201"/>
      <c r="AC34" s="201"/>
      <c r="AD34" s="201" t="s">
        <v>79</v>
      </c>
      <c r="AE34" s="201"/>
      <c r="AF34" s="201"/>
      <c r="AG34" s="201" t="s">
        <v>934</v>
      </c>
      <c r="AH34" s="201" t="s">
        <v>874</v>
      </c>
      <c r="AI34" s="201"/>
      <c r="AJ34" s="201"/>
      <c r="AK34" s="258">
        <v>1604000383</v>
      </c>
      <c r="AL34" s="201"/>
      <c r="AM34" s="201"/>
      <c r="AN34" s="105" t="s">
        <v>939</v>
      </c>
      <c r="AO34" s="201" t="s">
        <v>530</v>
      </c>
      <c r="AP34" s="201"/>
    </row>
    <row r="35" spans="1:42" ht="12.75" customHeight="1" x14ac:dyDescent="0.2">
      <c r="A35" s="30">
        <v>31</v>
      </c>
      <c r="B35" s="50">
        <v>2016</v>
      </c>
      <c r="C35" s="54">
        <v>14</v>
      </c>
      <c r="D35" s="50" t="s">
        <v>150</v>
      </c>
      <c r="E35" s="237"/>
      <c r="F35" s="237"/>
      <c r="G35" s="54"/>
      <c r="H35" s="54">
        <v>975</v>
      </c>
      <c r="I35" s="54">
        <v>2</v>
      </c>
      <c r="J35" s="54" t="s">
        <v>639</v>
      </c>
      <c r="K35" s="54" t="s">
        <v>87</v>
      </c>
      <c r="L35" s="54" t="s">
        <v>861</v>
      </c>
      <c r="M35" s="54">
        <v>91</v>
      </c>
      <c r="N35" s="54" t="s">
        <v>89</v>
      </c>
      <c r="O35" s="54" t="s">
        <v>132</v>
      </c>
      <c r="P35" s="54" t="s">
        <v>963</v>
      </c>
      <c r="Q35" s="54"/>
      <c r="R35" s="54" t="s">
        <v>154</v>
      </c>
      <c r="S35" s="54" t="s">
        <v>964</v>
      </c>
      <c r="T35" s="54">
        <v>387</v>
      </c>
      <c r="U35" s="54"/>
      <c r="V35" s="54" t="s">
        <v>872</v>
      </c>
      <c r="W35" s="54"/>
      <c r="X35" s="54" t="s">
        <v>111</v>
      </c>
      <c r="Y35" s="54"/>
      <c r="Z35" s="54" t="s">
        <v>530</v>
      </c>
      <c r="AA35" s="54">
        <v>5330971</v>
      </c>
      <c r="AB35" s="54"/>
      <c r="AC35" s="54"/>
      <c r="AD35" s="54" t="s">
        <v>79</v>
      </c>
      <c r="AE35" s="54"/>
      <c r="AF35" s="54"/>
      <c r="AG35" s="54" t="s">
        <v>965</v>
      </c>
      <c r="AH35" s="54" t="s">
        <v>874</v>
      </c>
      <c r="AI35" s="54"/>
      <c r="AJ35" s="54"/>
      <c r="AK35" s="101">
        <v>1604000344</v>
      </c>
      <c r="AL35" s="54"/>
      <c r="AM35" s="30" t="s">
        <v>3923</v>
      </c>
      <c r="AN35" s="66" t="s">
        <v>3963</v>
      </c>
      <c r="AO35" s="54" t="s">
        <v>530</v>
      </c>
      <c r="AP35" s="54"/>
    </row>
    <row r="36" spans="1:42" ht="12.75" customHeight="1" x14ac:dyDescent="0.2">
      <c r="A36" s="30">
        <v>32</v>
      </c>
      <c r="B36" s="50">
        <v>2016</v>
      </c>
      <c r="C36" s="24">
        <v>15</v>
      </c>
      <c r="D36" s="50" t="s">
        <v>150</v>
      </c>
      <c r="E36" s="237">
        <v>895</v>
      </c>
      <c r="F36" s="237" t="s">
        <v>79</v>
      </c>
      <c r="G36" s="54"/>
      <c r="H36" s="54">
        <v>975</v>
      </c>
      <c r="I36" s="54">
        <v>2</v>
      </c>
      <c r="J36" s="54" t="s">
        <v>152</v>
      </c>
      <c r="K36" s="54" t="s">
        <v>87</v>
      </c>
      <c r="L36" s="54" t="s">
        <v>861</v>
      </c>
      <c r="M36" s="54">
        <v>91</v>
      </c>
      <c r="N36" s="54" t="s">
        <v>89</v>
      </c>
      <c r="O36" s="54" t="s">
        <v>132</v>
      </c>
      <c r="P36" s="54" t="s">
        <v>963</v>
      </c>
      <c r="Q36" s="54"/>
      <c r="R36" s="54" t="s">
        <v>154</v>
      </c>
      <c r="S36" s="54" t="s">
        <v>3962</v>
      </c>
      <c r="T36" s="54">
        <v>388</v>
      </c>
      <c r="U36" s="54"/>
      <c r="V36" s="54" t="s">
        <v>872</v>
      </c>
      <c r="W36" s="54">
        <v>5329760</v>
      </c>
      <c r="X36" s="54" t="s">
        <v>95</v>
      </c>
      <c r="Y36" s="54"/>
      <c r="Z36" s="54" t="s">
        <v>886</v>
      </c>
      <c r="AA36" s="54"/>
      <c r="AB36" s="54"/>
      <c r="AC36" s="54"/>
      <c r="AD36" s="54" t="s">
        <v>79</v>
      </c>
      <c r="AE36" s="54"/>
      <c r="AF36" s="54"/>
      <c r="AG36" s="54">
        <v>495</v>
      </c>
      <c r="AH36" s="54" t="s">
        <v>874</v>
      </c>
      <c r="AI36" s="54"/>
      <c r="AJ36" s="101" t="s">
        <v>977</v>
      </c>
      <c r="AK36" s="101">
        <v>1604000349</v>
      </c>
      <c r="AL36" s="54"/>
      <c r="AM36" s="54"/>
      <c r="AN36" s="66" t="s">
        <v>3964</v>
      </c>
      <c r="AO36" s="54" t="s">
        <v>530</v>
      </c>
      <c r="AP36" s="54"/>
    </row>
    <row r="37" spans="1:42" ht="12.75" customHeight="1" x14ac:dyDescent="0.2">
      <c r="A37" s="30">
        <v>33</v>
      </c>
      <c r="B37" s="50">
        <v>2016</v>
      </c>
      <c r="C37" s="54">
        <v>16</v>
      </c>
      <c r="D37" s="50" t="s">
        <v>150</v>
      </c>
      <c r="E37" s="237">
        <v>896</v>
      </c>
      <c r="F37" s="237" t="s">
        <v>79</v>
      </c>
      <c r="G37" s="54" t="s">
        <v>3965</v>
      </c>
      <c r="H37" s="54">
        <v>975</v>
      </c>
      <c r="I37" s="54">
        <v>2</v>
      </c>
      <c r="J37" s="54" t="s">
        <v>152</v>
      </c>
      <c r="K37" s="54" t="s">
        <v>87</v>
      </c>
      <c r="L37" s="54" t="s">
        <v>861</v>
      </c>
      <c r="M37" s="54">
        <v>91</v>
      </c>
      <c r="N37" s="54" t="s">
        <v>89</v>
      </c>
      <c r="O37" s="54" t="s">
        <v>132</v>
      </c>
      <c r="P37" s="54" t="s">
        <v>963</v>
      </c>
      <c r="Q37" s="54"/>
      <c r="R37" s="54" t="s">
        <v>3966</v>
      </c>
      <c r="S37" s="54" t="s">
        <v>869</v>
      </c>
      <c r="T37" s="54">
        <v>389</v>
      </c>
      <c r="U37" s="54"/>
      <c r="V37" s="54" t="s">
        <v>872</v>
      </c>
      <c r="W37" s="54">
        <v>5329761</v>
      </c>
      <c r="X37" s="54" t="s">
        <v>95</v>
      </c>
      <c r="Y37" s="54"/>
      <c r="Z37" s="54" t="s">
        <v>886</v>
      </c>
      <c r="AA37" s="54"/>
      <c r="AB37" s="54"/>
      <c r="AC37" s="54"/>
      <c r="AD37" s="54" t="s">
        <v>79</v>
      </c>
      <c r="AE37" s="54"/>
      <c r="AF37" s="54"/>
      <c r="AG37" s="54">
        <v>496</v>
      </c>
      <c r="AH37" s="54" t="s">
        <v>874</v>
      </c>
      <c r="AI37" s="54"/>
      <c r="AJ37" s="54"/>
      <c r="AK37" s="101">
        <v>1604000346</v>
      </c>
      <c r="AL37" s="54"/>
      <c r="AM37" s="54"/>
      <c r="AN37" s="66" t="s">
        <v>3967</v>
      </c>
      <c r="AO37" s="54" t="s">
        <v>530</v>
      </c>
      <c r="AP37" s="54"/>
    </row>
    <row r="38" spans="1:42" ht="12.75" customHeight="1" x14ac:dyDescent="0.2">
      <c r="A38" s="30">
        <v>34</v>
      </c>
      <c r="B38" s="50">
        <v>2016</v>
      </c>
      <c r="C38" s="24">
        <v>17</v>
      </c>
      <c r="D38" s="50" t="s">
        <v>150</v>
      </c>
      <c r="E38" s="237">
        <v>897</v>
      </c>
      <c r="F38" s="237" t="s">
        <v>79</v>
      </c>
      <c r="G38" s="54" t="s">
        <v>3968</v>
      </c>
      <c r="H38" s="54">
        <v>975</v>
      </c>
      <c r="I38" s="54">
        <v>2</v>
      </c>
      <c r="J38" s="54" t="s">
        <v>152</v>
      </c>
      <c r="K38" s="54" t="s">
        <v>87</v>
      </c>
      <c r="L38" s="54" t="s">
        <v>861</v>
      </c>
      <c r="M38" s="54">
        <v>91</v>
      </c>
      <c r="N38" s="54" t="s">
        <v>89</v>
      </c>
      <c r="O38" s="54" t="s">
        <v>132</v>
      </c>
      <c r="P38" s="54" t="s">
        <v>963</v>
      </c>
      <c r="Q38" s="54"/>
      <c r="R38" s="54" t="s">
        <v>154</v>
      </c>
      <c r="S38" s="54" t="s">
        <v>884</v>
      </c>
      <c r="T38" s="54">
        <v>390</v>
      </c>
      <c r="U38" s="54"/>
      <c r="V38" s="54" t="s">
        <v>872</v>
      </c>
      <c r="W38" s="54"/>
      <c r="X38" s="54" t="s">
        <v>95</v>
      </c>
      <c r="Y38" s="54" t="s">
        <v>976</v>
      </c>
      <c r="Z38" s="54" t="s">
        <v>886</v>
      </c>
      <c r="AA38" s="54"/>
      <c r="AB38" s="54"/>
      <c r="AC38" s="54"/>
      <c r="AD38" s="54" t="s">
        <v>79</v>
      </c>
      <c r="AE38" s="54"/>
      <c r="AF38" s="54"/>
      <c r="AG38" s="54">
        <v>497</v>
      </c>
      <c r="AH38" s="54" t="s">
        <v>874</v>
      </c>
      <c r="AI38" s="54"/>
      <c r="AJ38" s="101" t="s">
        <v>977</v>
      </c>
      <c r="AK38" s="101">
        <v>1604000348</v>
      </c>
      <c r="AL38" s="54"/>
      <c r="AM38" s="54"/>
      <c r="AN38" s="66" t="s">
        <v>3969</v>
      </c>
      <c r="AO38" s="54" t="s">
        <v>530</v>
      </c>
      <c r="AP38" s="54"/>
    </row>
    <row r="39" spans="1:42" ht="12.75" customHeight="1" x14ac:dyDescent="0.2">
      <c r="A39" s="30">
        <v>35</v>
      </c>
      <c r="B39" s="50">
        <v>2016</v>
      </c>
      <c r="C39" s="54">
        <v>18</v>
      </c>
      <c r="D39" s="50" t="s">
        <v>981</v>
      </c>
      <c r="E39" s="237"/>
      <c r="F39" s="237"/>
      <c r="G39" s="54"/>
      <c r="H39" s="54">
        <v>906</v>
      </c>
      <c r="I39" s="106" t="s">
        <v>982</v>
      </c>
      <c r="J39" s="54" t="s">
        <v>430</v>
      </c>
      <c r="K39" s="54" t="s">
        <v>87</v>
      </c>
      <c r="L39" s="54" t="s">
        <v>108</v>
      </c>
      <c r="M39" s="54">
        <v>116</v>
      </c>
      <c r="N39" s="54" t="s">
        <v>131</v>
      </c>
      <c r="O39" s="54" t="s">
        <v>610</v>
      </c>
      <c r="P39" s="54" t="s">
        <v>983</v>
      </c>
      <c r="Q39" s="54"/>
      <c r="R39" s="54" t="s">
        <v>294</v>
      </c>
      <c r="S39" s="54" t="s">
        <v>884</v>
      </c>
      <c r="T39" s="54">
        <v>391</v>
      </c>
      <c r="U39" s="54"/>
      <c r="V39" s="54" t="s">
        <v>254</v>
      </c>
      <c r="W39" s="54">
        <v>5329738</v>
      </c>
      <c r="X39" s="54" t="s">
        <v>111</v>
      </c>
      <c r="Y39" s="54">
        <v>5328203</v>
      </c>
      <c r="Z39" s="54" t="s">
        <v>530</v>
      </c>
      <c r="AA39" s="54">
        <v>5327626</v>
      </c>
      <c r="AB39" s="54"/>
      <c r="AC39" s="54"/>
      <c r="AD39" s="54" t="s">
        <v>79</v>
      </c>
      <c r="AE39" s="54"/>
      <c r="AF39" s="54"/>
      <c r="AG39" s="54" t="s">
        <v>985</v>
      </c>
      <c r="AH39" s="54" t="s">
        <v>874</v>
      </c>
      <c r="AI39" s="54"/>
      <c r="AJ39" s="54"/>
      <c r="AK39" s="54"/>
      <c r="AL39" s="54"/>
      <c r="AM39" s="54"/>
      <c r="AN39" s="66" t="s">
        <v>3970</v>
      </c>
      <c r="AO39" s="54" t="s">
        <v>530</v>
      </c>
      <c r="AP39" s="54"/>
    </row>
    <row r="40" spans="1:42" ht="12.75" customHeight="1" x14ac:dyDescent="0.2">
      <c r="A40" s="30">
        <v>36</v>
      </c>
      <c r="B40" s="50">
        <v>2016</v>
      </c>
      <c r="C40" s="24">
        <v>19</v>
      </c>
      <c r="D40" s="50" t="s">
        <v>150</v>
      </c>
      <c r="E40" s="237"/>
      <c r="F40" s="237"/>
      <c r="G40" s="54"/>
      <c r="H40" s="54">
        <v>975</v>
      </c>
      <c r="I40" s="54" t="s">
        <v>990</v>
      </c>
      <c r="J40" s="54" t="s">
        <v>991</v>
      </c>
      <c r="K40" s="54" t="s">
        <v>87</v>
      </c>
      <c r="L40" s="54" t="s">
        <v>861</v>
      </c>
      <c r="M40" s="54">
        <v>220</v>
      </c>
      <c r="N40" s="54" t="s">
        <v>89</v>
      </c>
      <c r="O40" s="54" t="s">
        <v>132</v>
      </c>
      <c r="P40" s="54" t="s">
        <v>992</v>
      </c>
      <c r="Q40" s="54" t="s">
        <v>154</v>
      </c>
      <c r="R40" s="54" t="s">
        <v>154</v>
      </c>
      <c r="S40" s="54" t="s">
        <v>884</v>
      </c>
      <c r="T40" s="54">
        <v>392</v>
      </c>
      <c r="U40" s="54"/>
      <c r="V40" s="54" t="s">
        <v>254</v>
      </c>
      <c r="W40" s="54">
        <v>5329741</v>
      </c>
      <c r="X40" s="54" t="s">
        <v>111</v>
      </c>
      <c r="Y40" s="54">
        <v>5328030</v>
      </c>
      <c r="Z40" s="54" t="s">
        <v>530</v>
      </c>
      <c r="AA40" s="54">
        <v>5328009</v>
      </c>
      <c r="AB40" s="54"/>
      <c r="AC40" s="54"/>
      <c r="AD40" s="54" t="s">
        <v>79</v>
      </c>
      <c r="AE40" s="54"/>
      <c r="AF40" s="54"/>
      <c r="AG40" s="54">
        <v>463</v>
      </c>
      <c r="AH40" s="54" t="s">
        <v>874</v>
      </c>
      <c r="AI40" s="54"/>
      <c r="AJ40" s="54"/>
      <c r="AK40" s="101">
        <v>1604000302</v>
      </c>
      <c r="AL40" s="54"/>
      <c r="AM40" s="54"/>
      <c r="AN40" s="259" t="s">
        <v>3971</v>
      </c>
      <c r="AO40" s="54" t="s">
        <v>254</v>
      </c>
      <c r="AP40" s="54"/>
    </row>
    <row r="41" spans="1:42" ht="12.75" customHeight="1" x14ac:dyDescent="0.2">
      <c r="A41" s="30">
        <v>37</v>
      </c>
      <c r="B41" s="50">
        <v>2016</v>
      </c>
      <c r="C41" s="54">
        <v>20</v>
      </c>
      <c r="D41" s="50" t="s">
        <v>150</v>
      </c>
      <c r="E41" s="237"/>
      <c r="F41" s="237"/>
      <c r="G41" s="54"/>
      <c r="H41" s="54">
        <v>906</v>
      </c>
      <c r="I41" s="54" t="s">
        <v>997</v>
      </c>
      <c r="J41" s="54" t="s">
        <v>998</v>
      </c>
      <c r="K41" s="54" t="s">
        <v>87</v>
      </c>
      <c r="L41" s="54" t="s">
        <v>999</v>
      </c>
      <c r="M41" s="54">
        <v>106</v>
      </c>
      <c r="N41" s="54" t="s">
        <v>89</v>
      </c>
      <c r="O41" s="54" t="s">
        <v>610</v>
      </c>
      <c r="P41" s="54" t="s">
        <v>1000</v>
      </c>
      <c r="Q41" s="54" t="s">
        <v>1001</v>
      </c>
      <c r="R41" s="54" t="s">
        <v>294</v>
      </c>
      <c r="S41" s="54"/>
      <c r="T41" s="54">
        <v>393</v>
      </c>
      <c r="U41" s="54"/>
      <c r="V41" s="54" t="s">
        <v>254</v>
      </c>
      <c r="W41" s="54">
        <v>5329745</v>
      </c>
      <c r="X41" s="54" t="s">
        <v>111</v>
      </c>
      <c r="Y41" s="54">
        <v>5328032</v>
      </c>
      <c r="Z41" s="54" t="s">
        <v>886</v>
      </c>
      <c r="AA41" s="54" t="s">
        <v>1003</v>
      </c>
      <c r="AB41" s="54"/>
      <c r="AC41" s="54"/>
      <c r="AD41" s="54" t="s">
        <v>79</v>
      </c>
      <c r="AE41" s="54"/>
      <c r="AF41" s="54"/>
      <c r="AG41" s="54" t="s">
        <v>1005</v>
      </c>
      <c r="AH41" s="54" t="s">
        <v>874</v>
      </c>
      <c r="AI41" s="54"/>
      <c r="AJ41" s="54"/>
      <c r="AK41" s="54"/>
      <c r="AL41" s="54"/>
      <c r="AM41" s="30" t="s">
        <v>3923</v>
      </c>
      <c r="AN41" s="259" t="s">
        <v>3972</v>
      </c>
      <c r="AO41" s="54" t="s">
        <v>254</v>
      </c>
      <c r="AP41" s="54"/>
    </row>
    <row r="42" spans="1:42" ht="12.75" customHeight="1" x14ac:dyDescent="0.2">
      <c r="A42" s="30">
        <v>38</v>
      </c>
      <c r="B42" s="50">
        <v>2016</v>
      </c>
      <c r="C42" s="54">
        <v>22</v>
      </c>
      <c r="D42" s="50" t="s">
        <v>150</v>
      </c>
      <c r="E42" s="237"/>
      <c r="F42" s="237"/>
      <c r="G42" s="54"/>
      <c r="H42" s="54">
        <v>906</v>
      </c>
      <c r="I42" s="54" t="s">
        <v>1021</v>
      </c>
      <c r="J42" s="54" t="s">
        <v>89</v>
      </c>
      <c r="K42" s="54" t="s">
        <v>87</v>
      </c>
      <c r="L42" s="54" t="s">
        <v>999</v>
      </c>
      <c r="M42" s="54">
        <v>169</v>
      </c>
      <c r="N42" s="54" t="s">
        <v>89</v>
      </c>
      <c r="O42" s="54" t="s">
        <v>610</v>
      </c>
      <c r="P42" s="54" t="s">
        <v>1022</v>
      </c>
      <c r="Q42" s="54" t="s">
        <v>1001</v>
      </c>
      <c r="R42" s="54" t="s">
        <v>294</v>
      </c>
      <c r="S42" s="54" t="s">
        <v>1023</v>
      </c>
      <c r="T42" s="54">
        <v>394</v>
      </c>
      <c r="U42" s="54"/>
      <c r="V42" s="54" t="s">
        <v>872</v>
      </c>
      <c r="W42" s="54"/>
      <c r="X42" s="54" t="s">
        <v>95</v>
      </c>
      <c r="Y42" s="54"/>
      <c r="Z42" s="54" t="s">
        <v>886</v>
      </c>
      <c r="AA42" s="54"/>
      <c r="AB42" s="54"/>
      <c r="AC42" s="54"/>
      <c r="AD42" s="54" t="s">
        <v>79</v>
      </c>
      <c r="AE42" s="54"/>
      <c r="AF42" s="54"/>
      <c r="AG42" s="54">
        <v>498</v>
      </c>
      <c r="AH42" s="54" t="s">
        <v>874</v>
      </c>
      <c r="AI42" s="54"/>
      <c r="AJ42" s="54"/>
      <c r="AK42" s="54"/>
      <c r="AL42" s="54"/>
      <c r="AM42" s="54"/>
      <c r="AN42" s="66" t="s">
        <v>3973</v>
      </c>
      <c r="AO42" s="54" t="s">
        <v>254</v>
      </c>
      <c r="AP42" s="54"/>
    </row>
    <row r="43" spans="1:42" ht="12.75" customHeight="1" x14ac:dyDescent="0.2">
      <c r="A43" s="30">
        <v>39</v>
      </c>
      <c r="B43" s="50">
        <v>2016</v>
      </c>
      <c r="C43" s="24">
        <v>23</v>
      </c>
      <c r="D43" s="50" t="s">
        <v>150</v>
      </c>
      <c r="E43" s="237"/>
      <c r="F43" s="237"/>
      <c r="G43" s="54"/>
      <c r="H43" s="54">
        <v>906</v>
      </c>
      <c r="I43" s="54" t="s">
        <v>1025</v>
      </c>
      <c r="J43" s="54" t="s">
        <v>1026</v>
      </c>
      <c r="K43" s="54" t="s">
        <v>87</v>
      </c>
      <c r="L43" s="54" t="s">
        <v>1027</v>
      </c>
      <c r="M43" s="54">
        <v>229</v>
      </c>
      <c r="N43" s="54" t="s">
        <v>1026</v>
      </c>
      <c r="O43" s="54" t="s">
        <v>610</v>
      </c>
      <c r="P43" s="54" t="s">
        <v>1028</v>
      </c>
      <c r="Q43" s="54" t="s">
        <v>1001</v>
      </c>
      <c r="R43" s="54" t="s">
        <v>154</v>
      </c>
      <c r="S43" s="54"/>
      <c r="T43" s="54">
        <v>395</v>
      </c>
      <c r="U43" s="54"/>
      <c r="V43" s="54" t="s">
        <v>254</v>
      </c>
      <c r="W43" s="54" t="s">
        <v>1029</v>
      </c>
      <c r="X43" s="54" t="s">
        <v>111</v>
      </c>
      <c r="Y43" s="54">
        <v>5328035</v>
      </c>
      <c r="Z43" s="54" t="s">
        <v>530</v>
      </c>
      <c r="AA43" s="54" t="s">
        <v>1030</v>
      </c>
      <c r="AB43" s="54"/>
      <c r="AC43" s="54"/>
      <c r="AD43" s="54" t="s">
        <v>79</v>
      </c>
      <c r="AE43" s="54"/>
      <c r="AF43" s="54"/>
      <c r="AG43" s="54" t="s">
        <v>1031</v>
      </c>
      <c r="AH43" s="54" t="s">
        <v>874</v>
      </c>
      <c r="AI43" s="54"/>
      <c r="AJ43" s="54"/>
      <c r="AK43" s="101">
        <v>1604000312</v>
      </c>
      <c r="AL43" s="54"/>
      <c r="AM43" s="54"/>
      <c r="AN43" s="66" t="s">
        <v>3974</v>
      </c>
      <c r="AO43" s="54" t="s">
        <v>254</v>
      </c>
      <c r="AP43" s="54"/>
    </row>
    <row r="44" spans="1:42" ht="12.75" customHeight="1" x14ac:dyDescent="0.2">
      <c r="A44" s="30">
        <v>40</v>
      </c>
      <c r="B44" s="50">
        <v>2016</v>
      </c>
      <c r="C44" s="54">
        <v>24</v>
      </c>
      <c r="D44" s="50" t="s">
        <v>150</v>
      </c>
      <c r="E44" s="237"/>
      <c r="F44" s="237"/>
      <c r="G44" s="54"/>
      <c r="H44" s="54">
        <v>975</v>
      </c>
      <c r="I44" s="54">
        <v>237</v>
      </c>
      <c r="J44" s="54" t="s">
        <v>1035</v>
      </c>
      <c r="K44" s="54" t="s">
        <v>87</v>
      </c>
      <c r="L44" s="54" t="s">
        <v>861</v>
      </c>
      <c r="M44" s="54">
        <v>220</v>
      </c>
      <c r="N44" s="54" t="s">
        <v>89</v>
      </c>
      <c r="O44" s="54" t="s">
        <v>132</v>
      </c>
      <c r="P44" s="54" t="s">
        <v>1036</v>
      </c>
      <c r="Q44" s="54" t="s">
        <v>862</v>
      </c>
      <c r="R44" s="54"/>
      <c r="S44" s="54" t="s">
        <v>3975</v>
      </c>
      <c r="T44" s="54">
        <v>3864</v>
      </c>
      <c r="U44" s="54"/>
      <c r="V44" s="54" t="s">
        <v>872</v>
      </c>
      <c r="W44" s="54">
        <v>5335395</v>
      </c>
      <c r="X44" s="54" t="s">
        <v>95</v>
      </c>
      <c r="Y44" s="54"/>
      <c r="Z44" s="54" t="s">
        <v>886</v>
      </c>
      <c r="AA44" s="54">
        <v>5336845</v>
      </c>
      <c r="AB44" s="54"/>
      <c r="AC44" s="54"/>
      <c r="AD44" s="54" t="s">
        <v>79</v>
      </c>
      <c r="AE44" s="54"/>
      <c r="AF44" s="54"/>
      <c r="AG44" s="54">
        <v>499</v>
      </c>
      <c r="AH44" s="54" t="s">
        <v>874</v>
      </c>
      <c r="AI44" s="54"/>
      <c r="AJ44" s="54"/>
      <c r="AK44" s="101">
        <v>1604000427</v>
      </c>
      <c r="AL44" s="54"/>
      <c r="AM44" s="260"/>
      <c r="AN44" s="66" t="s">
        <v>3976</v>
      </c>
      <c r="AO44" s="261" t="s">
        <v>254</v>
      </c>
      <c r="AP44" s="260" t="s">
        <v>1040</v>
      </c>
    </row>
    <row r="45" spans="1:42" ht="12.75" customHeight="1" x14ac:dyDescent="0.2">
      <c r="A45" s="30">
        <v>41</v>
      </c>
      <c r="B45" s="50">
        <v>2016</v>
      </c>
      <c r="C45" s="24">
        <v>25</v>
      </c>
      <c r="D45" s="50" t="s">
        <v>150</v>
      </c>
      <c r="E45" s="237"/>
      <c r="F45" s="237"/>
      <c r="G45" s="54"/>
      <c r="H45" s="54">
        <v>600</v>
      </c>
      <c r="I45" s="54">
        <v>1075667</v>
      </c>
      <c r="J45" s="54" t="s">
        <v>1042</v>
      </c>
      <c r="K45" s="54" t="s">
        <v>87</v>
      </c>
      <c r="L45" s="54" t="s">
        <v>1043</v>
      </c>
      <c r="M45" s="54">
        <v>5</v>
      </c>
      <c r="N45" s="54" t="s">
        <v>89</v>
      </c>
      <c r="O45" s="54" t="s">
        <v>610</v>
      </c>
      <c r="P45" s="54" t="s">
        <v>1044</v>
      </c>
      <c r="Q45" s="54"/>
      <c r="R45" s="54" t="s">
        <v>154</v>
      </c>
      <c r="S45" s="54"/>
      <c r="T45" s="54">
        <v>396</v>
      </c>
      <c r="U45" s="54"/>
      <c r="V45" s="54" t="s">
        <v>254</v>
      </c>
      <c r="W45" s="54">
        <v>5329751</v>
      </c>
      <c r="X45" s="54" t="s">
        <v>111</v>
      </c>
      <c r="Y45" s="54">
        <v>5328205</v>
      </c>
      <c r="Z45" s="54" t="s">
        <v>530</v>
      </c>
      <c r="AA45" s="54">
        <v>5328011</v>
      </c>
      <c r="AB45" s="54"/>
      <c r="AC45" s="54"/>
      <c r="AD45" s="54" t="s">
        <v>79</v>
      </c>
      <c r="AE45" s="54"/>
      <c r="AF45" s="54"/>
      <c r="AG45" s="54" t="s">
        <v>1045</v>
      </c>
      <c r="AH45" s="54" t="s">
        <v>874</v>
      </c>
      <c r="AI45" s="54"/>
      <c r="AJ45" s="54"/>
      <c r="AK45" s="101">
        <v>1604000347</v>
      </c>
      <c r="AL45" s="54"/>
      <c r="AM45" s="30" t="s">
        <v>3977</v>
      </c>
      <c r="AN45" s="66" t="s">
        <v>3978</v>
      </c>
      <c r="AO45" s="54" t="s">
        <v>254</v>
      </c>
      <c r="AP45" s="54"/>
    </row>
    <row r="46" spans="1:42" ht="12.75" customHeight="1" x14ac:dyDescent="0.2">
      <c r="A46" s="30">
        <v>42</v>
      </c>
      <c r="B46" s="50">
        <v>2016</v>
      </c>
      <c r="C46" s="54">
        <v>26</v>
      </c>
      <c r="D46" s="50" t="s">
        <v>150</v>
      </c>
      <c r="E46" s="237"/>
      <c r="F46" s="237"/>
      <c r="G46" s="54"/>
      <c r="H46" s="54">
        <v>906</v>
      </c>
      <c r="I46" s="54" t="s">
        <v>1047</v>
      </c>
      <c r="J46" s="54" t="s">
        <v>89</v>
      </c>
      <c r="K46" s="54" t="s">
        <v>87</v>
      </c>
      <c r="L46" s="54" t="s">
        <v>999</v>
      </c>
      <c r="M46" s="54">
        <v>216</v>
      </c>
      <c r="N46" s="54" t="s">
        <v>89</v>
      </c>
      <c r="O46" s="54" t="s">
        <v>610</v>
      </c>
      <c r="P46" s="54" t="s">
        <v>1048</v>
      </c>
      <c r="Q46" s="54" t="s">
        <v>1001</v>
      </c>
      <c r="R46" s="54" t="s">
        <v>154</v>
      </c>
      <c r="S46" s="54"/>
      <c r="T46" s="54">
        <v>397</v>
      </c>
      <c r="U46" s="54"/>
      <c r="V46" s="54" t="s">
        <v>254</v>
      </c>
      <c r="W46" s="54"/>
      <c r="X46" s="54" t="s">
        <v>111</v>
      </c>
      <c r="Y46" s="54"/>
      <c r="Z46" s="54" t="s">
        <v>886</v>
      </c>
      <c r="AA46" s="54">
        <v>5336016</v>
      </c>
      <c r="AB46" s="54"/>
      <c r="AC46" s="54"/>
      <c r="AD46" s="54" t="s">
        <v>79</v>
      </c>
      <c r="AE46" s="54"/>
      <c r="AF46" s="54"/>
      <c r="AG46" s="54">
        <v>500</v>
      </c>
      <c r="AH46" s="54" t="s">
        <v>874</v>
      </c>
      <c r="AI46" s="54"/>
      <c r="AJ46" s="54"/>
      <c r="AK46" s="101">
        <v>1604000376</v>
      </c>
      <c r="AL46" s="54"/>
      <c r="AM46" s="54"/>
      <c r="AN46" s="66" t="s">
        <v>3979</v>
      </c>
      <c r="AO46" s="54" t="s">
        <v>254</v>
      </c>
      <c r="AP46" s="54"/>
    </row>
    <row r="47" spans="1:42" ht="12.75" customHeight="1" x14ac:dyDescent="0.2">
      <c r="A47" s="30">
        <v>43</v>
      </c>
      <c r="B47" s="50">
        <v>2016</v>
      </c>
      <c r="C47" s="24">
        <v>27</v>
      </c>
      <c r="D47" s="50" t="s">
        <v>150</v>
      </c>
      <c r="E47" s="237"/>
      <c r="F47" s="237"/>
      <c r="G47" s="54"/>
      <c r="H47" s="54">
        <v>906</v>
      </c>
      <c r="I47" s="106" t="s">
        <v>1050</v>
      </c>
      <c r="J47" s="54" t="s">
        <v>1026</v>
      </c>
      <c r="K47" s="54" t="s">
        <v>87</v>
      </c>
      <c r="L47" s="54" t="s">
        <v>108</v>
      </c>
      <c r="M47" s="54">
        <v>250</v>
      </c>
      <c r="N47" s="54" t="s">
        <v>1026</v>
      </c>
      <c r="O47" s="54" t="s">
        <v>610</v>
      </c>
      <c r="P47" s="54" t="s">
        <v>1051</v>
      </c>
      <c r="Q47" s="54" t="s">
        <v>1001</v>
      </c>
      <c r="R47" s="54" t="s">
        <v>294</v>
      </c>
      <c r="S47" s="54" t="s">
        <v>3980</v>
      </c>
      <c r="T47" s="54">
        <v>398</v>
      </c>
      <c r="U47" s="54"/>
      <c r="V47" s="54" t="s">
        <v>254</v>
      </c>
      <c r="W47" s="54">
        <v>5329753</v>
      </c>
      <c r="X47" s="54" t="s">
        <v>95</v>
      </c>
      <c r="Y47" s="54">
        <v>5329087</v>
      </c>
      <c r="Z47" s="54" t="s">
        <v>886</v>
      </c>
      <c r="AA47" s="54">
        <v>5328495</v>
      </c>
      <c r="AB47" s="54"/>
      <c r="AC47" s="54"/>
      <c r="AD47" s="54" t="s">
        <v>79</v>
      </c>
      <c r="AE47" s="54"/>
      <c r="AF47" s="54"/>
      <c r="AG47" s="54">
        <v>470</v>
      </c>
      <c r="AH47" s="54" t="s">
        <v>874</v>
      </c>
      <c r="AI47" s="54"/>
      <c r="AJ47" s="54"/>
      <c r="AK47" s="54"/>
      <c r="AL47" s="54"/>
      <c r="AM47" s="30" t="s">
        <v>3923</v>
      </c>
      <c r="AN47" s="95" t="s">
        <v>3981</v>
      </c>
      <c r="AO47" s="54" t="s">
        <v>254</v>
      </c>
      <c r="AP47" s="54"/>
    </row>
    <row r="48" spans="1:42" ht="12.75" customHeight="1" x14ac:dyDescent="0.2">
      <c r="A48" s="30">
        <v>44</v>
      </c>
      <c r="B48" s="50">
        <v>2016</v>
      </c>
      <c r="C48" s="54">
        <v>28</v>
      </c>
      <c r="D48" s="50" t="s">
        <v>150</v>
      </c>
      <c r="E48" s="237"/>
      <c r="F48" s="237"/>
      <c r="G48" s="54"/>
      <c r="H48" s="54">
        <v>906</v>
      </c>
      <c r="I48" s="106" t="s">
        <v>1050</v>
      </c>
      <c r="J48" s="54" t="s">
        <v>1026</v>
      </c>
      <c r="K48" s="54" t="s">
        <v>87</v>
      </c>
      <c r="L48" s="54" t="s">
        <v>108</v>
      </c>
      <c r="M48" s="54">
        <v>250</v>
      </c>
      <c r="N48" s="54" t="s">
        <v>1026</v>
      </c>
      <c r="O48" s="54" t="s">
        <v>610</v>
      </c>
      <c r="P48" s="54" t="s">
        <v>1056</v>
      </c>
      <c r="Q48" s="54" t="s">
        <v>1001</v>
      </c>
      <c r="R48" s="54" t="s">
        <v>294</v>
      </c>
      <c r="S48" s="54" t="s">
        <v>3982</v>
      </c>
      <c r="T48" s="54">
        <v>399</v>
      </c>
      <c r="U48" s="54"/>
      <c r="V48" s="54" t="s">
        <v>254</v>
      </c>
      <c r="W48" s="54">
        <v>5329754</v>
      </c>
      <c r="X48" s="54" t="s">
        <v>95</v>
      </c>
      <c r="Y48" s="54">
        <v>5329088</v>
      </c>
      <c r="Z48" s="54" t="s">
        <v>886</v>
      </c>
      <c r="AA48" s="54">
        <v>5328496</v>
      </c>
      <c r="AB48" s="54"/>
      <c r="AC48" s="54"/>
      <c r="AD48" s="54" t="s">
        <v>79</v>
      </c>
      <c r="AE48" s="54"/>
      <c r="AF48" s="54"/>
      <c r="AG48" s="54">
        <v>471</v>
      </c>
      <c r="AH48" s="54" t="s">
        <v>874</v>
      </c>
      <c r="AI48" s="54"/>
      <c r="AJ48" s="54"/>
      <c r="AK48" s="54"/>
      <c r="AL48" s="54"/>
      <c r="AM48" s="30" t="s">
        <v>3923</v>
      </c>
      <c r="AN48" s="259" t="s">
        <v>3983</v>
      </c>
      <c r="AO48" s="54" t="s">
        <v>254</v>
      </c>
      <c r="AP48" s="54"/>
    </row>
    <row r="49" spans="1:42" ht="12.75" customHeight="1" x14ac:dyDescent="0.2">
      <c r="A49" s="30">
        <v>45</v>
      </c>
      <c r="B49" s="50">
        <v>2016</v>
      </c>
      <c r="C49" s="24">
        <v>37</v>
      </c>
      <c r="D49" s="50" t="s">
        <v>150</v>
      </c>
      <c r="E49" s="237">
        <v>898</v>
      </c>
      <c r="F49" s="237" t="s">
        <v>1083</v>
      </c>
      <c r="G49" s="54" t="s">
        <v>3984</v>
      </c>
      <c r="H49" s="54">
        <v>906</v>
      </c>
      <c r="I49" s="54" t="s">
        <v>1111</v>
      </c>
      <c r="J49" s="54" t="s">
        <v>609</v>
      </c>
      <c r="K49" s="54" t="s">
        <v>87</v>
      </c>
      <c r="L49" s="54" t="s">
        <v>1112</v>
      </c>
      <c r="M49" s="54">
        <v>29</v>
      </c>
      <c r="N49" s="54" t="s">
        <v>89</v>
      </c>
      <c r="O49" s="54" t="s">
        <v>610</v>
      </c>
      <c r="P49" s="54" t="s">
        <v>1113</v>
      </c>
      <c r="Q49" s="107" t="s">
        <v>1114</v>
      </c>
      <c r="R49" s="54" t="s">
        <v>154</v>
      </c>
      <c r="S49" s="54" t="s">
        <v>153</v>
      </c>
      <c r="T49" s="54" t="s">
        <v>1115</v>
      </c>
      <c r="U49" s="54"/>
      <c r="V49" s="54" t="s">
        <v>254</v>
      </c>
      <c r="W49" s="54"/>
      <c r="X49" s="54" t="s">
        <v>111</v>
      </c>
      <c r="Y49" s="54"/>
      <c r="Z49" s="54" t="s">
        <v>530</v>
      </c>
      <c r="AA49" s="54"/>
      <c r="AB49" s="54"/>
      <c r="AC49" s="54"/>
      <c r="AD49" s="54"/>
      <c r="AE49" s="54"/>
      <c r="AF49" s="54"/>
      <c r="AG49" s="54"/>
      <c r="AH49" s="54" t="s">
        <v>874</v>
      </c>
      <c r="AI49" s="54"/>
      <c r="AJ49" s="54"/>
      <c r="AK49" s="101">
        <v>1604000407</v>
      </c>
      <c r="AL49" s="54"/>
      <c r="AM49" s="54"/>
      <c r="AN49" s="66" t="s">
        <v>3985</v>
      </c>
      <c r="AO49" s="50" t="s">
        <v>886</v>
      </c>
      <c r="AP49" s="54"/>
    </row>
    <row r="50" spans="1:42" ht="12.75" customHeight="1" x14ac:dyDescent="0.2">
      <c r="A50" s="30">
        <v>46</v>
      </c>
      <c r="B50" s="50">
        <v>2016</v>
      </c>
      <c r="C50" s="24">
        <v>45</v>
      </c>
      <c r="D50" s="50" t="s">
        <v>150</v>
      </c>
      <c r="E50" s="237"/>
      <c r="F50" s="237"/>
      <c r="G50" s="54"/>
      <c r="H50" s="54">
        <v>600</v>
      </c>
      <c r="I50" s="106" t="s">
        <v>982</v>
      </c>
      <c r="J50" s="54" t="s">
        <v>430</v>
      </c>
      <c r="K50" s="54" t="s">
        <v>87</v>
      </c>
      <c r="L50" s="54" t="s">
        <v>108</v>
      </c>
      <c r="M50" s="54">
        <v>116</v>
      </c>
      <c r="N50" s="54" t="s">
        <v>131</v>
      </c>
      <c r="O50" s="54" t="s">
        <v>610</v>
      </c>
      <c r="P50" s="54" t="s">
        <v>983</v>
      </c>
      <c r="Q50" s="54"/>
      <c r="R50" s="54" t="s">
        <v>294</v>
      </c>
      <c r="S50" s="54" t="s">
        <v>3986</v>
      </c>
      <c r="T50" s="54" t="s">
        <v>1152</v>
      </c>
      <c r="U50" s="54" t="s">
        <v>1040</v>
      </c>
      <c r="V50" s="54" t="s">
        <v>254</v>
      </c>
      <c r="W50" s="54">
        <v>5329755</v>
      </c>
      <c r="X50" s="54" t="s">
        <v>111</v>
      </c>
      <c r="Y50" s="54">
        <v>5328037</v>
      </c>
      <c r="Z50" s="54" t="s">
        <v>530</v>
      </c>
      <c r="AA50" s="54">
        <v>5328021</v>
      </c>
      <c r="AB50" s="54"/>
      <c r="AC50" s="54"/>
      <c r="AD50" s="54" t="s">
        <v>79</v>
      </c>
      <c r="AE50" s="54"/>
      <c r="AF50" s="54"/>
      <c r="AG50" s="54">
        <v>469</v>
      </c>
      <c r="AH50" s="54" t="s">
        <v>874</v>
      </c>
      <c r="AI50" s="54"/>
      <c r="AJ50" s="54"/>
      <c r="AK50" s="54"/>
      <c r="AL50" s="54"/>
      <c r="AM50" s="54"/>
      <c r="AN50" s="66" t="s">
        <v>3987</v>
      </c>
      <c r="AO50" s="50" t="s">
        <v>886</v>
      </c>
      <c r="AP50" s="54"/>
    </row>
    <row r="51" spans="1:42" ht="12.75" customHeight="1" x14ac:dyDescent="0.2">
      <c r="A51" s="30">
        <v>47</v>
      </c>
      <c r="B51" s="50">
        <v>2016</v>
      </c>
      <c r="C51" s="54">
        <v>66</v>
      </c>
      <c r="D51" s="50" t="s">
        <v>150</v>
      </c>
      <c r="E51" s="237"/>
      <c r="F51" s="237"/>
      <c r="G51" s="54"/>
      <c r="H51" s="54">
        <v>975</v>
      </c>
      <c r="I51" s="54">
        <v>237</v>
      </c>
      <c r="J51" s="54" t="s">
        <v>1035</v>
      </c>
      <c r="K51" s="54" t="s">
        <v>87</v>
      </c>
      <c r="L51" s="54" t="s">
        <v>861</v>
      </c>
      <c r="M51" s="54">
        <v>220</v>
      </c>
      <c r="N51" s="54" t="s">
        <v>89</v>
      </c>
      <c r="O51" s="54" t="s">
        <v>132</v>
      </c>
      <c r="P51" s="54" t="s">
        <v>1036</v>
      </c>
      <c r="Q51" s="54" t="s">
        <v>862</v>
      </c>
      <c r="R51" s="54"/>
      <c r="S51" s="54" t="s">
        <v>1239</v>
      </c>
      <c r="T51" s="54">
        <v>3864</v>
      </c>
      <c r="U51" s="54"/>
      <c r="V51" s="54" t="s">
        <v>949</v>
      </c>
      <c r="W51" s="54"/>
      <c r="X51" s="54" t="s">
        <v>95</v>
      </c>
      <c r="Y51" s="54"/>
      <c r="Z51" s="54" t="s">
        <v>886</v>
      </c>
      <c r="AA51" s="54" t="s">
        <v>1240</v>
      </c>
      <c r="AB51" s="54"/>
      <c r="AC51" s="54"/>
      <c r="AD51" s="54" t="s">
        <v>79</v>
      </c>
      <c r="AE51" s="54"/>
      <c r="AF51" s="54"/>
      <c r="AG51" s="54" t="s">
        <v>1241</v>
      </c>
      <c r="AH51" s="54" t="s">
        <v>874</v>
      </c>
      <c r="AI51" s="54"/>
      <c r="AJ51" s="54"/>
      <c r="AK51" s="54"/>
      <c r="AL51" s="54"/>
      <c r="AM51" s="54"/>
      <c r="AN51" s="66" t="s">
        <v>3988</v>
      </c>
      <c r="AO51" s="50" t="s">
        <v>886</v>
      </c>
      <c r="AP51" s="54"/>
    </row>
    <row r="52" spans="1:42" ht="12.75" customHeight="1" x14ac:dyDescent="0.2">
      <c r="A52" s="30">
        <v>48</v>
      </c>
      <c r="B52" s="50">
        <v>2016</v>
      </c>
      <c r="C52" s="54">
        <v>70</v>
      </c>
      <c r="D52" s="50" t="s">
        <v>150</v>
      </c>
      <c r="E52" s="237"/>
      <c r="F52" s="237"/>
      <c r="G52" s="54"/>
      <c r="H52" s="54">
        <v>975</v>
      </c>
      <c r="I52" s="54">
        <v>734</v>
      </c>
      <c r="J52" s="54" t="s">
        <v>1248</v>
      </c>
      <c r="K52" s="54" t="s">
        <v>87</v>
      </c>
      <c r="L52" s="54" t="s">
        <v>861</v>
      </c>
      <c r="M52" s="54">
        <v>220</v>
      </c>
      <c r="N52" s="54" t="s">
        <v>89</v>
      </c>
      <c r="O52" s="54" t="s">
        <v>132</v>
      </c>
      <c r="P52" s="54" t="s">
        <v>1254</v>
      </c>
      <c r="Q52" s="54" t="s">
        <v>862</v>
      </c>
      <c r="R52" s="54"/>
      <c r="S52" s="54" t="s">
        <v>162</v>
      </c>
      <c r="T52" s="54">
        <v>589</v>
      </c>
      <c r="U52" s="54"/>
      <c r="V52" s="54" t="s">
        <v>396</v>
      </c>
      <c r="W52" s="54"/>
      <c r="X52" s="54" t="s">
        <v>111</v>
      </c>
      <c r="Y52" s="54">
        <v>5350119</v>
      </c>
      <c r="Z52" s="54" t="s">
        <v>530</v>
      </c>
      <c r="AA52" s="54"/>
      <c r="AB52" s="54"/>
      <c r="AC52" s="54"/>
      <c r="AD52" s="54" t="s">
        <v>1083</v>
      </c>
      <c r="AE52" s="54"/>
      <c r="AF52" s="54">
        <v>602</v>
      </c>
      <c r="AG52" s="54"/>
      <c r="AH52" s="54" t="s">
        <v>874</v>
      </c>
      <c r="AI52" s="54"/>
      <c r="AJ52" s="54"/>
      <c r="AK52" s="54"/>
      <c r="AL52" s="54"/>
      <c r="AM52" s="54"/>
      <c r="AN52" s="66" t="s">
        <v>3989</v>
      </c>
      <c r="AO52" s="50" t="s">
        <v>886</v>
      </c>
      <c r="AP52" s="54"/>
    </row>
    <row r="53" spans="1:42" ht="12.75" customHeight="1" x14ac:dyDescent="0.2">
      <c r="A53" s="30">
        <v>49</v>
      </c>
      <c r="B53" s="50">
        <v>2016</v>
      </c>
      <c r="C53" s="54">
        <v>79</v>
      </c>
      <c r="D53" s="50" t="s">
        <v>150</v>
      </c>
      <c r="E53" s="237"/>
      <c r="F53" s="237"/>
      <c r="G53" s="54"/>
      <c r="H53" s="54">
        <v>906</v>
      </c>
      <c r="I53" s="54" t="s">
        <v>1281</v>
      </c>
      <c r="J53" s="54" t="s">
        <v>998</v>
      </c>
      <c r="K53" s="54" t="s">
        <v>87</v>
      </c>
      <c r="L53" s="54" t="s">
        <v>3990</v>
      </c>
      <c r="M53" s="54">
        <v>194</v>
      </c>
      <c r="N53" s="54" t="s">
        <v>89</v>
      </c>
      <c r="O53" s="54" t="s">
        <v>610</v>
      </c>
      <c r="P53" s="54" t="s">
        <v>1282</v>
      </c>
      <c r="Q53" s="54"/>
      <c r="R53" s="54" t="s">
        <v>862</v>
      </c>
      <c r="S53" s="54" t="s">
        <v>3991</v>
      </c>
      <c r="T53" s="54">
        <v>691</v>
      </c>
      <c r="U53" s="54"/>
      <c r="V53" s="54" t="s">
        <v>949</v>
      </c>
      <c r="W53" s="54"/>
      <c r="X53" s="54" t="s">
        <v>95</v>
      </c>
      <c r="Y53" s="54"/>
      <c r="Z53" s="54" t="s">
        <v>530</v>
      </c>
      <c r="AA53" s="54"/>
      <c r="AB53" s="54"/>
      <c r="AC53" s="54"/>
      <c r="AD53" s="54" t="s">
        <v>1083</v>
      </c>
      <c r="AE53" s="54"/>
      <c r="AF53" s="54"/>
      <c r="AG53" s="54"/>
      <c r="AH53" s="54" t="s">
        <v>1286</v>
      </c>
      <c r="AI53" s="54"/>
      <c r="AJ53" s="54"/>
      <c r="AK53" s="54"/>
      <c r="AL53" s="54"/>
      <c r="AM53" s="54"/>
      <c r="AN53" s="66" t="s">
        <v>3992</v>
      </c>
      <c r="AO53" s="50" t="s">
        <v>886</v>
      </c>
      <c r="AP53" s="54"/>
    </row>
    <row r="54" spans="1:42" ht="12.75" customHeight="1" x14ac:dyDescent="0.2">
      <c r="A54" s="30">
        <v>50</v>
      </c>
      <c r="B54" s="50">
        <v>2016</v>
      </c>
      <c r="C54" s="54">
        <v>90</v>
      </c>
      <c r="D54" s="50" t="s">
        <v>150</v>
      </c>
      <c r="E54" s="237"/>
      <c r="F54" s="237"/>
      <c r="G54" s="54"/>
      <c r="H54" s="54">
        <v>975</v>
      </c>
      <c r="I54" s="54">
        <v>922</v>
      </c>
      <c r="J54" s="54" t="s">
        <v>89</v>
      </c>
      <c r="K54" s="54" t="s">
        <v>87</v>
      </c>
      <c r="L54" s="54" t="s">
        <v>861</v>
      </c>
      <c r="M54" s="54">
        <v>91</v>
      </c>
      <c r="N54" s="54" t="s">
        <v>89</v>
      </c>
      <c r="O54" s="54" t="s">
        <v>132</v>
      </c>
      <c r="P54" s="54" t="s">
        <v>1356</v>
      </c>
      <c r="Q54" s="54" t="s">
        <v>1358</v>
      </c>
      <c r="R54" s="54" t="s">
        <v>862</v>
      </c>
      <c r="S54" s="54" t="s">
        <v>153</v>
      </c>
      <c r="T54" s="54">
        <v>684</v>
      </c>
      <c r="U54" s="54"/>
      <c r="V54" s="54" t="s">
        <v>949</v>
      </c>
      <c r="W54" s="54"/>
      <c r="X54" s="54" t="s">
        <v>95</v>
      </c>
      <c r="Y54" s="54"/>
      <c r="Z54" s="54" t="s">
        <v>530</v>
      </c>
      <c r="AA54" s="54"/>
      <c r="AB54" s="54"/>
      <c r="AC54" s="54"/>
      <c r="AD54" s="54" t="s">
        <v>1083</v>
      </c>
      <c r="AE54" s="54"/>
      <c r="AF54" s="54"/>
      <c r="AG54" s="54"/>
      <c r="AH54" s="54" t="s">
        <v>874</v>
      </c>
      <c r="AI54" s="54"/>
      <c r="AJ54" s="54"/>
      <c r="AK54" s="54"/>
      <c r="AL54" s="54"/>
      <c r="AM54" s="54"/>
      <c r="AN54" s="66" t="s">
        <v>3993</v>
      </c>
      <c r="AO54" s="50" t="s">
        <v>886</v>
      </c>
      <c r="AP54" s="54"/>
    </row>
    <row r="55" spans="1:42" ht="12.75" customHeight="1" x14ac:dyDescent="0.2">
      <c r="A55" s="30">
        <v>51</v>
      </c>
      <c r="B55" s="50">
        <v>2016</v>
      </c>
      <c r="C55" s="54">
        <v>91</v>
      </c>
      <c r="D55" s="50" t="s">
        <v>150</v>
      </c>
      <c r="E55" s="237">
        <v>978</v>
      </c>
      <c r="F55" s="237" t="s">
        <v>97</v>
      </c>
      <c r="G55" s="54"/>
      <c r="H55" s="54">
        <v>975</v>
      </c>
      <c r="I55" s="54">
        <v>923</v>
      </c>
      <c r="J55" s="54" t="s">
        <v>89</v>
      </c>
      <c r="K55" s="54" t="s">
        <v>87</v>
      </c>
      <c r="L55" s="54" t="s">
        <v>861</v>
      </c>
      <c r="M55" s="54">
        <v>91</v>
      </c>
      <c r="N55" s="54" t="s">
        <v>89</v>
      </c>
      <c r="O55" s="54" t="s">
        <v>132</v>
      </c>
      <c r="P55" s="54" t="s">
        <v>1361</v>
      </c>
      <c r="Q55" s="54" t="s">
        <v>1358</v>
      </c>
      <c r="R55" s="54" t="s">
        <v>862</v>
      </c>
      <c r="S55" s="54" t="s">
        <v>1362</v>
      </c>
      <c r="T55" s="54">
        <v>685</v>
      </c>
      <c r="U55" s="54"/>
      <c r="V55" s="54" t="s">
        <v>949</v>
      </c>
      <c r="W55" s="54"/>
      <c r="X55" s="54" t="s">
        <v>95</v>
      </c>
      <c r="Y55" s="54"/>
      <c r="Z55" s="54" t="s">
        <v>530</v>
      </c>
      <c r="AA55" s="54"/>
      <c r="AB55" s="54"/>
      <c r="AC55" s="54"/>
      <c r="AD55" s="54" t="s">
        <v>79</v>
      </c>
      <c r="AE55" s="54"/>
      <c r="AF55" s="54"/>
      <c r="AG55" s="54" t="s">
        <v>1363</v>
      </c>
      <c r="AH55" s="54" t="s">
        <v>874</v>
      </c>
      <c r="AI55" s="54"/>
      <c r="AJ55" s="54"/>
      <c r="AK55" s="54"/>
      <c r="AL55" s="54"/>
      <c r="AM55" s="54"/>
      <c r="AN55" s="66" t="s">
        <v>3994</v>
      </c>
      <c r="AO55" s="50" t="s">
        <v>886</v>
      </c>
      <c r="AP55" s="54"/>
    </row>
    <row r="56" spans="1:42" ht="12.75" customHeight="1" x14ac:dyDescent="0.2">
      <c r="A56" s="30">
        <v>52</v>
      </c>
      <c r="B56" s="50">
        <v>2016</v>
      </c>
      <c r="C56" s="54">
        <v>92</v>
      </c>
      <c r="D56" s="50" t="s">
        <v>150</v>
      </c>
      <c r="E56" s="237"/>
      <c r="F56" s="237"/>
      <c r="G56" s="54"/>
      <c r="H56" s="54">
        <v>975</v>
      </c>
      <c r="I56" s="54">
        <v>927</v>
      </c>
      <c r="J56" s="54" t="s">
        <v>89</v>
      </c>
      <c r="K56" s="54" t="s">
        <v>87</v>
      </c>
      <c r="L56" s="54" t="s">
        <v>861</v>
      </c>
      <c r="M56" s="54">
        <v>91</v>
      </c>
      <c r="N56" s="54" t="s">
        <v>89</v>
      </c>
      <c r="O56" s="54" t="s">
        <v>132</v>
      </c>
      <c r="P56" s="54" t="s">
        <v>1366</v>
      </c>
      <c r="Q56" s="54" t="s">
        <v>1358</v>
      </c>
      <c r="R56" s="54" t="s">
        <v>862</v>
      </c>
      <c r="S56" s="54" t="s">
        <v>153</v>
      </c>
      <c r="T56" s="54">
        <v>686</v>
      </c>
      <c r="U56" s="54"/>
      <c r="V56" s="54" t="s">
        <v>949</v>
      </c>
      <c r="W56" s="54"/>
      <c r="X56" s="54" t="s">
        <v>111</v>
      </c>
      <c r="Y56" s="54"/>
      <c r="Z56" s="54" t="s">
        <v>530</v>
      </c>
      <c r="AA56" s="54"/>
      <c r="AB56" s="54"/>
      <c r="AC56" s="54"/>
      <c r="AD56" s="54" t="s">
        <v>79</v>
      </c>
      <c r="AE56" s="54"/>
      <c r="AF56" s="54"/>
      <c r="AG56" s="54">
        <v>695</v>
      </c>
      <c r="AH56" s="54" t="s">
        <v>874</v>
      </c>
      <c r="AI56" s="54"/>
      <c r="AJ56" s="54"/>
      <c r="AK56" s="54"/>
      <c r="AL56" s="54"/>
      <c r="AM56" s="54"/>
      <c r="AN56" s="66" t="s">
        <v>3995</v>
      </c>
      <c r="AO56" s="50" t="s">
        <v>886</v>
      </c>
      <c r="AP56" s="54"/>
    </row>
    <row r="57" spans="1:42" ht="12.75" customHeight="1" x14ac:dyDescent="0.2">
      <c r="A57" s="30">
        <v>53</v>
      </c>
      <c r="B57" s="50">
        <v>2016</v>
      </c>
      <c r="C57" s="54">
        <v>93</v>
      </c>
      <c r="D57" s="50" t="s">
        <v>150</v>
      </c>
      <c r="E57" s="237"/>
      <c r="F57" s="237"/>
      <c r="G57" s="54"/>
      <c r="H57" s="54">
        <v>975</v>
      </c>
      <c r="I57" s="54">
        <v>653</v>
      </c>
      <c r="J57" s="54" t="s">
        <v>152</v>
      </c>
      <c r="K57" s="54" t="s">
        <v>87</v>
      </c>
      <c r="L57" s="54" t="s">
        <v>861</v>
      </c>
      <c r="M57" s="54">
        <v>91</v>
      </c>
      <c r="N57" s="54" t="s">
        <v>89</v>
      </c>
      <c r="O57" s="54" t="s">
        <v>132</v>
      </c>
      <c r="P57" s="54" t="s">
        <v>1369</v>
      </c>
      <c r="Q57" s="54"/>
      <c r="R57" s="54" t="s">
        <v>862</v>
      </c>
      <c r="S57" s="54" t="s">
        <v>153</v>
      </c>
      <c r="T57" s="54">
        <v>687</v>
      </c>
      <c r="U57" s="54"/>
      <c r="V57" s="54" t="s">
        <v>949</v>
      </c>
      <c r="W57" s="54"/>
      <c r="X57" s="54" t="s">
        <v>95</v>
      </c>
      <c r="Y57" s="54"/>
      <c r="Z57" s="54" t="s">
        <v>530</v>
      </c>
      <c r="AA57" s="54"/>
      <c r="AB57" s="54"/>
      <c r="AC57" s="54"/>
      <c r="AD57" s="54" t="s">
        <v>1083</v>
      </c>
      <c r="AE57" s="54"/>
      <c r="AF57" s="54"/>
      <c r="AG57" s="54"/>
      <c r="AH57" s="54" t="s">
        <v>1286</v>
      </c>
      <c r="AI57" s="54"/>
      <c r="AJ57" s="54"/>
      <c r="AK57" s="54"/>
      <c r="AL57" s="54"/>
      <c r="AM57" s="54"/>
      <c r="AN57" s="66" t="s">
        <v>3996</v>
      </c>
      <c r="AO57" s="50" t="s">
        <v>886</v>
      </c>
      <c r="AP57" s="54"/>
    </row>
    <row r="58" spans="1:42" ht="12.75" customHeight="1" x14ac:dyDescent="0.2">
      <c r="A58" s="30">
        <v>54</v>
      </c>
      <c r="B58" s="50">
        <v>2016</v>
      </c>
      <c r="C58" s="54">
        <v>95</v>
      </c>
      <c r="D58" s="42" t="s">
        <v>150</v>
      </c>
      <c r="E58" s="237">
        <v>899</v>
      </c>
      <c r="F58" s="237" t="s">
        <v>1083</v>
      </c>
      <c r="G58" s="54"/>
      <c r="H58" s="54">
        <v>975</v>
      </c>
      <c r="I58" s="54">
        <v>655</v>
      </c>
      <c r="J58" s="54" t="s">
        <v>1382</v>
      </c>
      <c r="K58" s="54" t="s">
        <v>87</v>
      </c>
      <c r="L58" s="54" t="s">
        <v>861</v>
      </c>
      <c r="M58" s="54">
        <v>91</v>
      </c>
      <c r="N58" s="54" t="s">
        <v>89</v>
      </c>
      <c r="O58" s="54" t="s">
        <v>132</v>
      </c>
      <c r="P58" s="54" t="s">
        <v>1369</v>
      </c>
      <c r="Q58" s="54"/>
      <c r="R58" s="54" t="s">
        <v>862</v>
      </c>
      <c r="S58" s="54" t="s">
        <v>153</v>
      </c>
      <c r="T58" s="54">
        <v>689</v>
      </c>
      <c r="U58" s="54"/>
      <c r="V58" s="76" t="s">
        <v>949</v>
      </c>
      <c r="W58" s="54"/>
      <c r="X58" s="76" t="s">
        <v>95</v>
      </c>
      <c r="Y58" s="54">
        <v>5363166</v>
      </c>
      <c r="Z58" s="76" t="s">
        <v>886</v>
      </c>
      <c r="AA58" s="54" t="s">
        <v>1384</v>
      </c>
      <c r="AB58" s="107" t="s">
        <v>1040</v>
      </c>
      <c r="AC58" s="54"/>
      <c r="AD58" s="54" t="s">
        <v>1083</v>
      </c>
      <c r="AE58" s="54"/>
      <c r="AF58" s="54"/>
      <c r="AG58" s="54"/>
      <c r="AH58" s="54" t="s">
        <v>1286</v>
      </c>
      <c r="AI58" s="54"/>
      <c r="AJ58" s="54"/>
      <c r="AK58" s="54"/>
      <c r="AL58" s="54"/>
      <c r="AM58" s="54" t="s">
        <v>3997</v>
      </c>
      <c r="AN58" s="66" t="s">
        <v>3998</v>
      </c>
      <c r="AO58" s="54" t="s">
        <v>949</v>
      </c>
      <c r="AP58" s="54"/>
    </row>
    <row r="59" spans="1:42" ht="12.75" customHeight="1" x14ac:dyDescent="0.2">
      <c r="A59" s="30">
        <v>55</v>
      </c>
      <c r="B59" s="50">
        <v>2016</v>
      </c>
      <c r="C59" s="54">
        <v>96</v>
      </c>
      <c r="D59" s="42" t="s">
        <v>150</v>
      </c>
      <c r="E59" s="237">
        <v>900</v>
      </c>
      <c r="F59" s="237" t="s">
        <v>1083</v>
      </c>
      <c r="G59" s="54"/>
      <c r="H59" s="54">
        <v>975</v>
      </c>
      <c r="I59" s="54">
        <v>655</v>
      </c>
      <c r="J59" s="54" t="s">
        <v>1382</v>
      </c>
      <c r="K59" s="54" t="s">
        <v>87</v>
      </c>
      <c r="L59" s="54" t="s">
        <v>861</v>
      </c>
      <c r="M59" s="54">
        <v>91</v>
      </c>
      <c r="N59" s="54" t="s">
        <v>89</v>
      </c>
      <c r="O59" s="54" t="s">
        <v>132</v>
      </c>
      <c r="P59" s="54" t="s">
        <v>1369</v>
      </c>
      <c r="Q59" s="54"/>
      <c r="R59" s="54" t="s">
        <v>862</v>
      </c>
      <c r="S59" s="54" t="s">
        <v>162</v>
      </c>
      <c r="T59" s="54">
        <v>690</v>
      </c>
      <c r="U59" s="54"/>
      <c r="V59" s="76" t="s">
        <v>949</v>
      </c>
      <c r="W59" s="54"/>
      <c r="X59" s="76" t="s">
        <v>95</v>
      </c>
      <c r="Y59" s="54">
        <v>5363167</v>
      </c>
      <c r="Z59" s="76" t="s">
        <v>886</v>
      </c>
      <c r="AA59" s="54" t="s">
        <v>1390</v>
      </c>
      <c r="AB59" s="54"/>
      <c r="AC59" s="54"/>
      <c r="AD59" s="54" t="s">
        <v>1083</v>
      </c>
      <c r="AE59" s="54"/>
      <c r="AF59" s="54"/>
      <c r="AG59" s="54"/>
      <c r="AH59" s="54" t="s">
        <v>1286</v>
      </c>
      <c r="AI59" s="54"/>
      <c r="AJ59" s="54"/>
      <c r="AK59" s="54"/>
      <c r="AL59" s="54"/>
      <c r="AM59" s="54"/>
      <c r="AN59" s="66" t="s">
        <v>3999</v>
      </c>
      <c r="AO59" s="54" t="s">
        <v>949</v>
      </c>
      <c r="AP59" s="54"/>
    </row>
    <row r="60" spans="1:42" ht="12.75" customHeight="1" x14ac:dyDescent="0.2">
      <c r="A60" s="30">
        <v>56</v>
      </c>
      <c r="B60" s="50">
        <v>2016</v>
      </c>
      <c r="C60" s="54">
        <v>108</v>
      </c>
      <c r="D60" s="182" t="s">
        <v>150</v>
      </c>
      <c r="E60" s="237"/>
      <c r="F60" s="237"/>
      <c r="G60" s="54"/>
      <c r="H60" s="54">
        <v>906</v>
      </c>
      <c r="I60" s="54" t="s">
        <v>1424</v>
      </c>
      <c r="J60" s="54" t="s">
        <v>1425</v>
      </c>
      <c r="K60" s="54" t="s">
        <v>87</v>
      </c>
      <c r="L60" s="54" t="s">
        <v>122</v>
      </c>
      <c r="M60" s="54">
        <v>128</v>
      </c>
      <c r="N60" s="54" t="s">
        <v>89</v>
      </c>
      <c r="O60" s="54" t="s">
        <v>610</v>
      </c>
      <c r="P60" s="54" t="s">
        <v>1426</v>
      </c>
      <c r="Q60" s="54" t="s">
        <v>1427</v>
      </c>
      <c r="R60" s="76" t="s">
        <v>862</v>
      </c>
      <c r="S60" s="54" t="s">
        <v>153</v>
      </c>
      <c r="T60" s="76">
        <v>730</v>
      </c>
      <c r="U60" s="54"/>
      <c r="V60" s="54" t="s">
        <v>254</v>
      </c>
      <c r="W60" s="54"/>
      <c r="X60" s="107" t="s">
        <v>111</v>
      </c>
      <c r="Y60" s="54"/>
      <c r="Z60" s="107" t="s">
        <v>530</v>
      </c>
      <c r="AA60" s="54"/>
      <c r="AB60" s="54"/>
      <c r="AC60" s="54"/>
      <c r="AD60" s="107" t="s">
        <v>79</v>
      </c>
      <c r="AE60" s="54"/>
      <c r="AF60" s="54"/>
      <c r="AG60" s="107">
        <v>821</v>
      </c>
      <c r="AH60" s="107" t="s">
        <v>874</v>
      </c>
      <c r="AI60" s="54"/>
      <c r="AJ60" s="54"/>
      <c r="AK60" s="54"/>
      <c r="AL60" s="54"/>
      <c r="AM60" s="54"/>
      <c r="AN60" s="66" t="s">
        <v>4000</v>
      </c>
      <c r="AO60" s="54" t="s">
        <v>949</v>
      </c>
      <c r="AP60" s="54"/>
    </row>
    <row r="61" spans="1:42" ht="12.75" customHeight="1" x14ac:dyDescent="0.2">
      <c r="A61" s="30">
        <v>57</v>
      </c>
      <c r="B61" s="50">
        <v>2016</v>
      </c>
      <c r="C61" s="54">
        <v>114</v>
      </c>
      <c r="D61" s="50" t="s">
        <v>1446</v>
      </c>
      <c r="E61" s="237"/>
      <c r="F61" s="237"/>
      <c r="G61" s="54"/>
      <c r="H61" s="54">
        <v>906</v>
      </c>
      <c r="I61" s="54" t="s">
        <v>1447</v>
      </c>
      <c r="J61" s="54" t="s">
        <v>1448</v>
      </c>
      <c r="K61" s="54" t="s">
        <v>87</v>
      </c>
      <c r="L61" s="54" t="s">
        <v>122</v>
      </c>
      <c r="M61" s="54"/>
      <c r="N61" s="54"/>
      <c r="O61" s="54" t="s">
        <v>1449</v>
      </c>
      <c r="P61" s="54" t="s">
        <v>1450</v>
      </c>
      <c r="Q61" s="54" t="s">
        <v>1451</v>
      </c>
      <c r="R61" s="54" t="s">
        <v>862</v>
      </c>
      <c r="S61" s="107" t="s">
        <v>153</v>
      </c>
      <c r="T61" s="107">
        <v>771</v>
      </c>
      <c r="U61" s="54"/>
      <c r="V61" s="107" t="s">
        <v>254</v>
      </c>
      <c r="W61" s="54">
        <v>5363853</v>
      </c>
      <c r="X61" s="107" t="s">
        <v>111</v>
      </c>
      <c r="Y61" s="54"/>
      <c r="Z61" s="107" t="s">
        <v>530</v>
      </c>
      <c r="AA61" s="54"/>
      <c r="AB61" s="54"/>
      <c r="AC61" s="54"/>
      <c r="AD61" s="107" t="s">
        <v>79</v>
      </c>
      <c r="AE61" s="54"/>
      <c r="AF61" s="54"/>
      <c r="AG61" s="107">
        <v>816</v>
      </c>
      <c r="AH61" s="107" t="s">
        <v>874</v>
      </c>
      <c r="AI61" s="54"/>
      <c r="AJ61" s="54"/>
      <c r="AK61" s="54"/>
      <c r="AL61" s="54"/>
      <c r="AM61" s="54"/>
      <c r="AN61" s="66" t="s">
        <v>4001</v>
      </c>
      <c r="AO61" s="54" t="s">
        <v>949</v>
      </c>
      <c r="AP61" s="54"/>
    </row>
    <row r="62" spans="1:42" ht="12.75" customHeight="1" x14ac:dyDescent="0.2">
      <c r="A62" s="30">
        <v>58</v>
      </c>
      <c r="B62" s="262">
        <v>2017</v>
      </c>
      <c r="C62" s="263">
        <v>1</v>
      </c>
      <c r="D62" s="263" t="s">
        <v>150</v>
      </c>
      <c r="E62" s="263"/>
      <c r="F62" s="263"/>
      <c r="G62" s="263"/>
      <c r="H62" s="263">
        <v>906</v>
      </c>
      <c r="I62" s="263" t="s">
        <v>1424</v>
      </c>
      <c r="J62" s="263" t="s">
        <v>1425</v>
      </c>
      <c r="K62" s="263" t="s">
        <v>87</v>
      </c>
      <c r="L62" s="263" t="s">
        <v>122</v>
      </c>
      <c r="M62" s="263">
        <v>128</v>
      </c>
      <c r="N62" s="263" t="s">
        <v>89</v>
      </c>
      <c r="O62" s="263" t="s">
        <v>610</v>
      </c>
      <c r="P62" s="263" t="s">
        <v>1426</v>
      </c>
      <c r="Q62" s="263"/>
      <c r="R62" s="263" t="s">
        <v>862</v>
      </c>
      <c r="S62" s="263" t="s">
        <v>334</v>
      </c>
      <c r="T62" s="264">
        <v>810</v>
      </c>
      <c r="U62" s="263" t="s">
        <v>1465</v>
      </c>
      <c r="V62" s="264" t="s">
        <v>254</v>
      </c>
      <c r="W62" s="263"/>
      <c r="X62" s="264" t="s">
        <v>111</v>
      </c>
      <c r="Y62" s="263"/>
      <c r="Z62" s="264" t="s">
        <v>530</v>
      </c>
      <c r="AA62" s="263"/>
      <c r="AB62" s="263"/>
      <c r="AC62" s="263"/>
      <c r="AD62" s="264" t="s">
        <v>79</v>
      </c>
      <c r="AE62" s="263"/>
      <c r="AF62" s="263"/>
      <c r="AG62" s="264">
        <v>817</v>
      </c>
      <c r="AH62" s="264" t="s">
        <v>114</v>
      </c>
      <c r="AI62" s="263"/>
      <c r="AJ62" s="263"/>
      <c r="AK62" s="263"/>
      <c r="AL62" s="263"/>
      <c r="AM62" s="263"/>
      <c r="AN62" s="265" t="s">
        <v>4002</v>
      </c>
      <c r="AO62" s="263" t="s">
        <v>949</v>
      </c>
      <c r="AP62" s="263"/>
    </row>
    <row r="63" spans="1:42" ht="12.75" customHeight="1" x14ac:dyDescent="0.2">
      <c r="A63" s="30">
        <v>59</v>
      </c>
      <c r="B63" s="50">
        <v>2017</v>
      </c>
      <c r="C63" s="54">
        <v>2</v>
      </c>
      <c r="D63" s="54" t="s">
        <v>150</v>
      </c>
      <c r="E63" s="237"/>
      <c r="F63" s="237"/>
      <c r="G63" s="54"/>
      <c r="H63" s="54">
        <v>906</v>
      </c>
      <c r="I63" s="54" t="s">
        <v>1424</v>
      </c>
      <c r="J63" s="54" t="s">
        <v>1425</v>
      </c>
      <c r="K63" s="54" t="s">
        <v>87</v>
      </c>
      <c r="L63" s="54" t="s">
        <v>122</v>
      </c>
      <c r="M63" s="54">
        <v>128</v>
      </c>
      <c r="N63" s="54" t="s">
        <v>89</v>
      </c>
      <c r="O63" s="54" t="s">
        <v>610</v>
      </c>
      <c r="P63" s="54" t="s">
        <v>1426</v>
      </c>
      <c r="Q63" s="54"/>
      <c r="R63" s="54" t="s">
        <v>862</v>
      </c>
      <c r="S63" s="54" t="s">
        <v>838</v>
      </c>
      <c r="T63" s="107">
        <v>811</v>
      </c>
      <c r="U63" s="54" t="s">
        <v>1465</v>
      </c>
      <c r="V63" s="107" t="s">
        <v>254</v>
      </c>
      <c r="W63" s="54"/>
      <c r="X63" s="107" t="s">
        <v>111</v>
      </c>
      <c r="Y63" s="54"/>
      <c r="Z63" s="107" t="s">
        <v>530</v>
      </c>
      <c r="AA63" s="54"/>
      <c r="AB63" s="54"/>
      <c r="AC63" s="54"/>
      <c r="AD63" s="107" t="s">
        <v>79</v>
      </c>
      <c r="AE63" s="54"/>
      <c r="AF63" s="54"/>
      <c r="AG63" s="107">
        <v>818</v>
      </c>
      <c r="AH63" s="107" t="s">
        <v>114</v>
      </c>
      <c r="AI63" s="54"/>
      <c r="AJ63" s="54"/>
      <c r="AK63" s="54"/>
      <c r="AL63" s="54"/>
      <c r="AM63" s="54"/>
      <c r="AN63" s="66" t="s">
        <v>4003</v>
      </c>
      <c r="AO63" s="54" t="s">
        <v>949</v>
      </c>
      <c r="AP63" s="54"/>
    </row>
    <row r="64" spans="1:42" ht="12.75" customHeight="1" x14ac:dyDescent="0.2">
      <c r="A64" s="30">
        <v>60</v>
      </c>
      <c r="B64" s="50">
        <v>2017</v>
      </c>
      <c r="C64" s="54">
        <v>4</v>
      </c>
      <c r="D64" s="54" t="s">
        <v>150</v>
      </c>
      <c r="E64" s="237">
        <v>934</v>
      </c>
      <c r="F64" s="237" t="s">
        <v>1083</v>
      </c>
      <c r="G64" s="54"/>
      <c r="H64" s="54">
        <v>906</v>
      </c>
      <c r="I64" s="54" t="s">
        <v>1487</v>
      </c>
      <c r="J64" s="54" t="s">
        <v>1488</v>
      </c>
      <c r="K64" s="54" t="s">
        <v>87</v>
      </c>
      <c r="L64" s="54" t="s">
        <v>122</v>
      </c>
      <c r="M64" s="54">
        <v>34</v>
      </c>
      <c r="N64" s="54" t="s">
        <v>1489</v>
      </c>
      <c r="O64" s="54" t="s">
        <v>610</v>
      </c>
      <c r="P64" s="54" t="s">
        <v>1490</v>
      </c>
      <c r="Q64" s="54"/>
      <c r="R64" s="54" t="s">
        <v>4004</v>
      </c>
      <c r="S64" s="54" t="s">
        <v>1493</v>
      </c>
      <c r="T64" s="54" t="s">
        <v>1494</v>
      </c>
      <c r="U64" s="54"/>
      <c r="V64" s="54" t="s">
        <v>949</v>
      </c>
      <c r="W64" s="54"/>
      <c r="X64" s="54" t="s">
        <v>95</v>
      </c>
      <c r="Y64" s="54"/>
      <c r="Z64" s="54" t="s">
        <v>886</v>
      </c>
      <c r="AA64" s="54"/>
      <c r="AB64" s="54"/>
      <c r="AC64" s="54"/>
      <c r="AD64" s="54" t="s">
        <v>1083</v>
      </c>
      <c r="AE64" s="54"/>
      <c r="AF64" s="54"/>
      <c r="AG64" s="54"/>
      <c r="AH64" s="54" t="s">
        <v>114</v>
      </c>
      <c r="AI64" s="54"/>
      <c r="AJ64" s="54"/>
      <c r="AK64" s="54"/>
      <c r="AL64" s="54"/>
      <c r="AM64" s="54"/>
      <c r="AN64" s="66" t="s">
        <v>4005</v>
      </c>
      <c r="AO64" s="54" t="s">
        <v>949</v>
      </c>
      <c r="AP64" s="54"/>
    </row>
    <row r="65" spans="1:42" ht="12.75" customHeight="1" x14ac:dyDescent="0.2">
      <c r="A65" s="30">
        <v>61</v>
      </c>
      <c r="B65" s="50">
        <v>2017</v>
      </c>
      <c r="C65" s="54">
        <v>5</v>
      </c>
      <c r="D65" s="54" t="s">
        <v>150</v>
      </c>
      <c r="E65" s="237"/>
      <c r="F65" s="237"/>
      <c r="G65" s="54"/>
      <c r="H65" s="54">
        <v>906</v>
      </c>
      <c r="I65" s="54" t="s">
        <v>1487</v>
      </c>
      <c r="J65" s="54" t="s">
        <v>1488</v>
      </c>
      <c r="K65" s="54" t="s">
        <v>87</v>
      </c>
      <c r="L65" s="54" t="s">
        <v>122</v>
      </c>
      <c r="M65" s="54">
        <v>34</v>
      </c>
      <c r="N65" s="54" t="s">
        <v>1489</v>
      </c>
      <c r="O65" s="54" t="s">
        <v>610</v>
      </c>
      <c r="P65" s="54" t="s">
        <v>1490</v>
      </c>
      <c r="Q65" s="54"/>
      <c r="R65" s="54" t="s">
        <v>4004</v>
      </c>
      <c r="S65" s="54"/>
      <c r="T65" s="54"/>
      <c r="U65" s="54"/>
      <c r="V65" s="54" t="s">
        <v>949</v>
      </c>
      <c r="W65" s="54"/>
      <c r="X65" s="54" t="s">
        <v>95</v>
      </c>
      <c r="Y65" s="54"/>
      <c r="Z65" s="54" t="s">
        <v>886</v>
      </c>
      <c r="AA65" s="54"/>
      <c r="AB65" s="54"/>
      <c r="AC65" s="54"/>
      <c r="AD65" s="54" t="s">
        <v>1083</v>
      </c>
      <c r="AE65" s="54"/>
      <c r="AF65" s="54"/>
      <c r="AG65" s="54"/>
      <c r="AH65" s="54"/>
      <c r="AI65" s="54"/>
      <c r="AJ65" s="54"/>
      <c r="AK65" s="54"/>
      <c r="AL65" s="54"/>
      <c r="AM65" s="54"/>
      <c r="AN65" s="66" t="s">
        <v>4006</v>
      </c>
      <c r="AO65" s="54" t="s">
        <v>949</v>
      </c>
      <c r="AP65" s="54"/>
    </row>
    <row r="66" spans="1:42" ht="12.75" customHeight="1" x14ac:dyDescent="0.2">
      <c r="A66" s="30">
        <v>62</v>
      </c>
      <c r="B66" s="50">
        <v>2017</v>
      </c>
      <c r="C66" s="54">
        <v>55</v>
      </c>
      <c r="D66" s="54" t="s">
        <v>150</v>
      </c>
      <c r="E66" s="237"/>
      <c r="F66" s="237"/>
      <c r="G66" s="54"/>
      <c r="H66" s="54"/>
      <c r="I66" s="55"/>
      <c r="J66" s="53"/>
      <c r="K66" s="50"/>
      <c r="L66" s="50"/>
      <c r="M66" s="54"/>
      <c r="N66" s="50"/>
      <c r="O66" s="54"/>
      <c r="P66" s="47"/>
      <c r="Q66" s="56"/>
      <c r="R66" s="57"/>
      <c r="S66" s="56"/>
      <c r="T66" s="50"/>
      <c r="U66" s="50"/>
      <c r="V66" s="50"/>
      <c r="W66" s="50"/>
      <c r="X66" s="50"/>
      <c r="Y66" s="50"/>
      <c r="Z66" s="50"/>
      <c r="AA66" s="43"/>
      <c r="AB66" s="43"/>
      <c r="AC66" s="43"/>
      <c r="AD66" s="43"/>
      <c r="AE66" s="43"/>
      <c r="AF66" s="43"/>
      <c r="AG66" s="43"/>
      <c r="AH66" s="43"/>
      <c r="AI66" s="43"/>
      <c r="AJ66" s="58"/>
      <c r="AK66" s="43"/>
      <c r="AL66" s="43"/>
      <c r="AM66" s="50"/>
      <c r="AN66" s="55"/>
      <c r="AO66" s="50" t="s">
        <v>254</v>
      </c>
      <c r="AP66" s="50"/>
    </row>
    <row r="67" spans="1:42" ht="12.75" customHeight="1" x14ac:dyDescent="0.2">
      <c r="A67" s="50"/>
      <c r="B67" s="50"/>
      <c r="C67" s="54"/>
      <c r="D67" s="50"/>
      <c r="E67" s="237"/>
      <c r="F67" s="237"/>
      <c r="G67" s="54"/>
      <c r="H67" s="54"/>
      <c r="I67" s="55"/>
      <c r="J67" s="53"/>
      <c r="K67" s="50"/>
      <c r="L67" s="50"/>
      <c r="M67" s="54"/>
      <c r="N67" s="50"/>
      <c r="O67" s="54"/>
      <c r="P67" s="47"/>
      <c r="Q67" s="56"/>
      <c r="R67" s="57"/>
      <c r="S67" s="56"/>
      <c r="T67" s="50"/>
      <c r="U67" s="50"/>
      <c r="V67" s="50"/>
      <c r="W67" s="50"/>
      <c r="X67" s="50"/>
      <c r="Y67" s="50"/>
      <c r="Z67" s="50"/>
      <c r="AA67" s="43"/>
      <c r="AB67" s="43"/>
      <c r="AC67" s="43"/>
      <c r="AD67" s="43"/>
      <c r="AE67" s="43"/>
      <c r="AF67" s="43"/>
      <c r="AG67" s="43"/>
      <c r="AH67" s="43"/>
      <c r="AI67" s="43"/>
      <c r="AJ67" s="58"/>
      <c r="AK67" s="43"/>
      <c r="AL67" s="43"/>
      <c r="AM67" s="50"/>
      <c r="AN67" s="55"/>
      <c r="AO67" s="50"/>
      <c r="AP67" s="50"/>
    </row>
    <row r="68" spans="1:42" ht="12.75" customHeight="1" x14ac:dyDescent="0.2">
      <c r="A68" s="50"/>
      <c r="B68" s="50"/>
      <c r="C68" s="54"/>
      <c r="D68" s="50"/>
      <c r="E68" s="237"/>
      <c r="F68" s="237"/>
      <c r="G68" s="54"/>
      <c r="H68" s="54"/>
      <c r="I68" s="55"/>
      <c r="J68" s="53"/>
      <c r="K68" s="50"/>
      <c r="L68" s="50"/>
      <c r="M68" s="54"/>
      <c r="N68" s="50"/>
      <c r="O68" s="54"/>
      <c r="P68" s="47"/>
      <c r="Q68" s="56"/>
      <c r="R68" s="57"/>
      <c r="S68" s="56"/>
      <c r="T68" s="50"/>
      <c r="U68" s="50"/>
      <c r="V68" s="50"/>
      <c r="W68" s="50"/>
      <c r="X68" s="50"/>
      <c r="Y68" s="50"/>
      <c r="Z68" s="50"/>
      <c r="AA68" s="43"/>
      <c r="AB68" s="43"/>
      <c r="AC68" s="43"/>
      <c r="AD68" s="43"/>
      <c r="AE68" s="43"/>
      <c r="AF68" s="43"/>
      <c r="AG68" s="43"/>
      <c r="AH68" s="43"/>
      <c r="AI68" s="43"/>
      <c r="AJ68" s="58"/>
      <c r="AK68" s="43"/>
      <c r="AL68" s="43"/>
      <c r="AM68" s="50"/>
      <c r="AN68" s="55"/>
      <c r="AO68" s="50"/>
      <c r="AP68" s="50"/>
    </row>
    <row r="69" spans="1:42" ht="12.75" customHeight="1" x14ac:dyDescent="0.2">
      <c r="A69" s="50"/>
      <c r="B69" s="50"/>
      <c r="C69" s="54"/>
      <c r="D69" s="50"/>
      <c r="E69" s="237"/>
      <c r="F69" s="237"/>
      <c r="G69" s="54"/>
      <c r="H69" s="54"/>
      <c r="I69" s="55"/>
      <c r="J69" s="53"/>
      <c r="K69" s="50"/>
      <c r="L69" s="50"/>
      <c r="M69" s="54"/>
      <c r="N69" s="50"/>
      <c r="O69" s="54"/>
      <c r="P69" s="47"/>
      <c r="Q69" s="56"/>
      <c r="R69" s="57"/>
      <c r="S69" s="56"/>
      <c r="T69" s="50"/>
      <c r="U69" s="50"/>
      <c r="V69" s="50"/>
      <c r="W69" s="50"/>
      <c r="X69" s="50"/>
      <c r="Y69" s="50"/>
      <c r="Z69" s="50"/>
      <c r="AA69" s="43"/>
      <c r="AB69" s="43"/>
      <c r="AC69" s="43"/>
      <c r="AD69" s="43"/>
      <c r="AE69" s="43"/>
      <c r="AF69" s="43"/>
      <c r="AG69" s="43"/>
      <c r="AH69" s="43"/>
      <c r="AI69" s="43"/>
      <c r="AJ69" s="58"/>
      <c r="AK69" s="43"/>
      <c r="AL69" s="43"/>
      <c r="AM69" s="50"/>
      <c r="AN69" s="55"/>
      <c r="AO69" s="50"/>
      <c r="AP69" s="50"/>
    </row>
    <row r="70" spans="1:42" ht="12.75" customHeight="1" x14ac:dyDescent="0.2">
      <c r="A70" s="50"/>
      <c r="B70" s="50"/>
      <c r="C70" s="54"/>
      <c r="D70" s="50"/>
      <c r="E70" s="237"/>
      <c r="F70" s="237"/>
      <c r="G70" s="54"/>
      <c r="H70" s="54"/>
      <c r="I70" s="55"/>
      <c r="J70" s="53"/>
      <c r="K70" s="50"/>
      <c r="L70" s="50"/>
      <c r="M70" s="54"/>
      <c r="N70" s="50"/>
      <c r="O70" s="54"/>
      <c r="P70" s="47"/>
      <c r="Q70" s="56"/>
      <c r="R70" s="57"/>
      <c r="S70" s="56"/>
      <c r="T70" s="50"/>
      <c r="U70" s="50"/>
      <c r="V70" s="50"/>
      <c r="W70" s="50"/>
      <c r="X70" s="50"/>
      <c r="Y70" s="50"/>
      <c r="Z70" s="50"/>
      <c r="AA70" s="43"/>
      <c r="AB70" s="43"/>
      <c r="AC70" s="43"/>
      <c r="AD70" s="43"/>
      <c r="AE70" s="43"/>
      <c r="AF70" s="43"/>
      <c r="AG70" s="43"/>
      <c r="AH70" s="43"/>
      <c r="AI70" s="43"/>
      <c r="AJ70" s="58"/>
      <c r="AK70" s="43"/>
      <c r="AL70" s="43"/>
      <c r="AM70" s="50"/>
      <c r="AN70" s="55"/>
      <c r="AO70" s="50"/>
      <c r="AP70" s="50"/>
    </row>
    <row r="71" spans="1:42" ht="12.75" customHeight="1" x14ac:dyDescent="0.2">
      <c r="A71" s="50"/>
      <c r="B71" s="50"/>
      <c r="C71" s="54"/>
      <c r="D71" s="50"/>
      <c r="E71" s="237"/>
      <c r="F71" s="237"/>
      <c r="G71" s="54"/>
      <c r="H71" s="54"/>
      <c r="I71" s="55"/>
      <c r="J71" s="53"/>
      <c r="K71" s="50"/>
      <c r="L71" s="50"/>
      <c r="M71" s="54"/>
      <c r="N71" s="50"/>
      <c r="O71" s="54"/>
      <c r="P71" s="47"/>
      <c r="Q71" s="56"/>
      <c r="R71" s="57"/>
      <c r="S71" s="56"/>
      <c r="T71" s="50"/>
      <c r="U71" s="50"/>
      <c r="V71" s="50"/>
      <c r="W71" s="50"/>
      <c r="X71" s="50"/>
      <c r="Y71" s="50"/>
      <c r="Z71" s="50"/>
      <c r="AA71" s="43"/>
      <c r="AB71" s="43"/>
      <c r="AC71" s="43"/>
      <c r="AD71" s="43"/>
      <c r="AE71" s="43"/>
      <c r="AF71" s="43"/>
      <c r="AG71" s="43"/>
      <c r="AH71" s="43"/>
      <c r="AI71" s="43"/>
      <c r="AJ71" s="58"/>
      <c r="AK71" s="43"/>
      <c r="AL71" s="43"/>
      <c r="AM71" s="50"/>
      <c r="AN71" s="55"/>
      <c r="AO71" s="50"/>
      <c r="AP71" s="50"/>
    </row>
    <row r="72" spans="1:42" ht="12.75" customHeight="1" x14ac:dyDescent="0.2">
      <c r="A72" s="50"/>
      <c r="B72" s="50"/>
      <c r="C72" s="54"/>
      <c r="D72" s="50"/>
      <c r="E72" s="237"/>
      <c r="F72" s="237"/>
      <c r="G72" s="54"/>
      <c r="H72" s="54"/>
      <c r="I72" s="55"/>
      <c r="J72" s="53"/>
      <c r="K72" s="50"/>
      <c r="L72" s="50"/>
      <c r="M72" s="54"/>
      <c r="N72" s="50"/>
      <c r="O72" s="54"/>
      <c r="P72" s="47"/>
      <c r="Q72" s="56"/>
      <c r="R72" s="57"/>
      <c r="S72" s="56"/>
      <c r="T72" s="50"/>
      <c r="U72" s="50"/>
      <c r="V72" s="50"/>
      <c r="W72" s="50"/>
      <c r="X72" s="50"/>
      <c r="Y72" s="50"/>
      <c r="Z72" s="50"/>
      <c r="AA72" s="43"/>
      <c r="AB72" s="43"/>
      <c r="AC72" s="43"/>
      <c r="AD72" s="43"/>
      <c r="AE72" s="43"/>
      <c r="AF72" s="43"/>
      <c r="AG72" s="43"/>
      <c r="AH72" s="43"/>
      <c r="AI72" s="43"/>
      <c r="AJ72" s="58"/>
      <c r="AK72" s="43"/>
      <c r="AL72" s="43"/>
      <c r="AM72" s="50"/>
      <c r="AN72" s="55"/>
      <c r="AO72" s="50"/>
      <c r="AP72" s="50"/>
    </row>
    <row r="73" spans="1:42" ht="12.75" customHeight="1" x14ac:dyDescent="0.2">
      <c r="A73" s="50"/>
      <c r="B73" s="50"/>
      <c r="C73" s="54"/>
      <c r="D73" s="50"/>
      <c r="E73" s="237"/>
      <c r="F73" s="237"/>
      <c r="G73" s="54"/>
      <c r="H73" s="54"/>
      <c r="I73" s="55"/>
      <c r="J73" s="53"/>
      <c r="K73" s="50"/>
      <c r="L73" s="50"/>
      <c r="M73" s="54"/>
      <c r="N73" s="50"/>
      <c r="O73" s="54"/>
      <c r="P73" s="47"/>
      <c r="Q73" s="56"/>
      <c r="R73" s="57"/>
      <c r="S73" s="56"/>
      <c r="T73" s="50"/>
      <c r="U73" s="50"/>
      <c r="V73" s="50"/>
      <c r="W73" s="50"/>
      <c r="X73" s="50"/>
      <c r="Y73" s="50"/>
      <c r="Z73" s="50"/>
      <c r="AA73" s="43"/>
      <c r="AB73" s="43"/>
      <c r="AC73" s="43"/>
      <c r="AD73" s="43"/>
      <c r="AE73" s="43"/>
      <c r="AF73" s="43"/>
      <c r="AG73" s="43"/>
      <c r="AH73" s="43"/>
      <c r="AI73" s="43"/>
      <c r="AJ73" s="58"/>
      <c r="AK73" s="43"/>
      <c r="AL73" s="43"/>
      <c r="AM73" s="50"/>
      <c r="AN73" s="55"/>
      <c r="AO73" s="50"/>
      <c r="AP73" s="50"/>
    </row>
    <row r="74" spans="1:42" ht="12.75" customHeight="1" x14ac:dyDescent="0.2">
      <c r="A74" s="50"/>
      <c r="B74" s="50"/>
      <c r="C74" s="54"/>
      <c r="D74" s="50"/>
      <c r="E74" s="237"/>
      <c r="F74" s="237"/>
      <c r="G74" s="54"/>
      <c r="H74" s="54"/>
      <c r="I74" s="55"/>
      <c r="J74" s="53"/>
      <c r="K74" s="50"/>
      <c r="L74" s="50"/>
      <c r="M74" s="54"/>
      <c r="N74" s="50"/>
      <c r="O74" s="54"/>
      <c r="P74" s="47"/>
      <c r="Q74" s="56"/>
      <c r="R74" s="57"/>
      <c r="S74" s="56"/>
      <c r="T74" s="50"/>
      <c r="U74" s="50"/>
      <c r="V74" s="50"/>
      <c r="W74" s="50"/>
      <c r="X74" s="50"/>
      <c r="Y74" s="50"/>
      <c r="Z74" s="50"/>
      <c r="AA74" s="43"/>
      <c r="AB74" s="43"/>
      <c r="AC74" s="43"/>
      <c r="AD74" s="43"/>
      <c r="AE74" s="43"/>
      <c r="AF74" s="43"/>
      <c r="AG74" s="43"/>
      <c r="AH74" s="43"/>
      <c r="AI74" s="43"/>
      <c r="AJ74" s="58"/>
      <c r="AK74" s="43"/>
      <c r="AL74" s="43"/>
      <c r="AM74" s="50"/>
      <c r="AN74" s="55"/>
      <c r="AO74" s="50"/>
      <c r="AP74" s="50"/>
    </row>
    <row r="75" spans="1:42" ht="12.75" customHeight="1" x14ac:dyDescent="0.2">
      <c r="A75" s="50"/>
      <c r="B75" s="50"/>
      <c r="C75" s="54"/>
      <c r="D75" s="50"/>
      <c r="E75" s="237"/>
      <c r="F75" s="237"/>
      <c r="G75" s="54"/>
      <c r="H75" s="54"/>
      <c r="I75" s="55"/>
      <c r="J75" s="53"/>
      <c r="K75" s="50"/>
      <c r="L75" s="50"/>
      <c r="M75" s="54"/>
      <c r="N75" s="50"/>
      <c r="O75" s="54"/>
      <c r="P75" s="47"/>
      <c r="Q75" s="56"/>
      <c r="R75" s="57"/>
      <c r="S75" s="56"/>
      <c r="T75" s="50"/>
      <c r="U75" s="50"/>
      <c r="V75" s="50"/>
      <c r="W75" s="50"/>
      <c r="X75" s="50"/>
      <c r="Y75" s="50"/>
      <c r="Z75" s="50"/>
      <c r="AA75" s="43"/>
      <c r="AB75" s="43"/>
      <c r="AC75" s="43"/>
      <c r="AD75" s="43"/>
      <c r="AE75" s="43"/>
      <c r="AF75" s="43"/>
      <c r="AG75" s="43"/>
      <c r="AH75" s="43"/>
      <c r="AI75" s="43"/>
      <c r="AJ75" s="58"/>
      <c r="AK75" s="43"/>
      <c r="AL75" s="43"/>
      <c r="AM75" s="50"/>
      <c r="AN75" s="55"/>
      <c r="AO75" s="50"/>
      <c r="AP75" s="50"/>
    </row>
    <row r="76" spans="1:42" ht="12.75" customHeight="1" x14ac:dyDescent="0.2">
      <c r="A76" s="50"/>
      <c r="B76" s="50"/>
      <c r="C76" s="54"/>
      <c r="D76" s="50"/>
      <c r="E76" s="237"/>
      <c r="F76" s="237"/>
      <c r="G76" s="54"/>
      <c r="H76" s="54"/>
      <c r="I76" s="55"/>
      <c r="J76" s="53"/>
      <c r="K76" s="50"/>
      <c r="L76" s="50"/>
      <c r="M76" s="54"/>
      <c r="N76" s="50"/>
      <c r="O76" s="54"/>
      <c r="P76" s="47"/>
      <c r="Q76" s="56"/>
      <c r="R76" s="57"/>
      <c r="S76" s="56"/>
      <c r="T76" s="50"/>
      <c r="U76" s="50"/>
      <c r="V76" s="50"/>
      <c r="W76" s="50"/>
      <c r="X76" s="50"/>
      <c r="Y76" s="50"/>
      <c r="Z76" s="50"/>
      <c r="AA76" s="43"/>
      <c r="AB76" s="43"/>
      <c r="AC76" s="43"/>
      <c r="AD76" s="43"/>
      <c r="AE76" s="43"/>
      <c r="AF76" s="43"/>
      <c r="AG76" s="43"/>
      <c r="AH76" s="43"/>
      <c r="AI76" s="43"/>
      <c r="AJ76" s="58"/>
      <c r="AK76" s="43"/>
      <c r="AL76" s="43"/>
      <c r="AM76" s="50"/>
      <c r="AN76" s="55"/>
      <c r="AO76" s="50"/>
      <c r="AP76" s="50"/>
    </row>
    <row r="77" spans="1:42" ht="12.75" customHeight="1" x14ac:dyDescent="0.2">
      <c r="A77" s="50"/>
      <c r="B77" s="50"/>
      <c r="C77" s="54"/>
      <c r="D77" s="50"/>
      <c r="E77" s="237"/>
      <c r="F77" s="237"/>
      <c r="G77" s="54"/>
      <c r="H77" s="54"/>
      <c r="I77" s="55"/>
      <c r="J77" s="53"/>
      <c r="K77" s="50"/>
      <c r="L77" s="50"/>
      <c r="M77" s="54"/>
      <c r="N77" s="50"/>
      <c r="O77" s="54"/>
      <c r="P77" s="47"/>
      <c r="Q77" s="56"/>
      <c r="R77" s="57"/>
      <c r="S77" s="56"/>
      <c r="T77" s="50"/>
      <c r="U77" s="50"/>
      <c r="V77" s="50"/>
      <c r="W77" s="50"/>
      <c r="X77" s="50"/>
      <c r="Y77" s="50"/>
      <c r="Z77" s="50"/>
      <c r="AA77" s="43"/>
      <c r="AB77" s="43"/>
      <c r="AC77" s="43"/>
      <c r="AD77" s="43"/>
      <c r="AE77" s="43"/>
      <c r="AF77" s="43"/>
      <c r="AG77" s="43"/>
      <c r="AH77" s="43"/>
      <c r="AI77" s="43"/>
      <c r="AJ77" s="58"/>
      <c r="AK77" s="43"/>
      <c r="AL77" s="43"/>
      <c r="AM77" s="50"/>
      <c r="AN77" s="55"/>
      <c r="AO77" s="50"/>
      <c r="AP77" s="50"/>
    </row>
    <row r="78" spans="1:42" ht="12.75" customHeight="1" x14ac:dyDescent="0.2">
      <c r="A78" s="50"/>
      <c r="B78" s="50"/>
      <c r="C78" s="54"/>
      <c r="D78" s="50"/>
      <c r="E78" s="237"/>
      <c r="F78" s="237"/>
      <c r="G78" s="54"/>
      <c r="H78" s="54"/>
      <c r="I78" s="55"/>
      <c r="J78" s="53"/>
      <c r="K78" s="50"/>
      <c r="L78" s="50"/>
      <c r="M78" s="54"/>
      <c r="N78" s="50"/>
      <c r="O78" s="54"/>
      <c r="P78" s="47"/>
      <c r="Q78" s="56"/>
      <c r="R78" s="57"/>
      <c r="S78" s="56"/>
      <c r="T78" s="50"/>
      <c r="U78" s="50"/>
      <c r="V78" s="50"/>
      <c r="W78" s="50"/>
      <c r="X78" s="50"/>
      <c r="Y78" s="50"/>
      <c r="Z78" s="50"/>
      <c r="AA78" s="43"/>
      <c r="AB78" s="43"/>
      <c r="AC78" s="43"/>
      <c r="AD78" s="43"/>
      <c r="AE78" s="43"/>
      <c r="AF78" s="43"/>
      <c r="AG78" s="43"/>
      <c r="AH78" s="43"/>
      <c r="AI78" s="43"/>
      <c r="AJ78" s="58"/>
      <c r="AK78" s="43"/>
      <c r="AL78" s="43"/>
      <c r="AM78" s="50"/>
      <c r="AN78" s="55"/>
      <c r="AO78" s="50"/>
      <c r="AP78" s="50"/>
    </row>
    <row r="79" spans="1:42" ht="12.75" customHeight="1" x14ac:dyDescent="0.2">
      <c r="A79" s="50"/>
      <c r="B79" s="50"/>
      <c r="C79" s="54"/>
      <c r="D79" s="50"/>
      <c r="E79" s="237"/>
      <c r="F79" s="237"/>
      <c r="G79" s="54"/>
      <c r="H79" s="54"/>
      <c r="I79" s="55"/>
      <c r="J79" s="53"/>
      <c r="K79" s="50"/>
      <c r="L79" s="50"/>
      <c r="M79" s="54"/>
      <c r="N79" s="50"/>
      <c r="O79" s="54"/>
      <c r="P79" s="47"/>
      <c r="Q79" s="56"/>
      <c r="R79" s="57"/>
      <c r="S79" s="56"/>
      <c r="T79" s="50"/>
      <c r="U79" s="50"/>
      <c r="V79" s="50"/>
      <c r="W79" s="50"/>
      <c r="X79" s="50"/>
      <c r="Y79" s="50"/>
      <c r="Z79" s="50"/>
      <c r="AA79" s="43"/>
      <c r="AB79" s="43"/>
      <c r="AC79" s="43"/>
      <c r="AD79" s="43"/>
      <c r="AE79" s="43"/>
      <c r="AF79" s="43"/>
      <c r="AG79" s="43"/>
      <c r="AH79" s="43"/>
      <c r="AI79" s="43"/>
      <c r="AJ79" s="58"/>
      <c r="AK79" s="43"/>
      <c r="AL79" s="43"/>
      <c r="AM79" s="50"/>
      <c r="AN79" s="55"/>
      <c r="AO79" s="50"/>
      <c r="AP79" s="50"/>
    </row>
    <row r="80" spans="1:42" ht="12.75" customHeight="1" x14ac:dyDescent="0.2">
      <c r="A80" s="50"/>
      <c r="B80" s="50"/>
      <c r="C80" s="54"/>
      <c r="D80" s="50"/>
      <c r="E80" s="237"/>
      <c r="F80" s="237"/>
      <c r="G80" s="54"/>
      <c r="H80" s="54"/>
      <c r="I80" s="55"/>
      <c r="J80" s="53"/>
      <c r="K80" s="50"/>
      <c r="L80" s="50"/>
      <c r="M80" s="54"/>
      <c r="N80" s="50"/>
      <c r="O80" s="54"/>
      <c r="P80" s="47"/>
      <c r="Q80" s="56"/>
      <c r="R80" s="57"/>
      <c r="S80" s="56"/>
      <c r="T80" s="50"/>
      <c r="U80" s="50"/>
      <c r="V80" s="50"/>
      <c r="W80" s="50"/>
      <c r="X80" s="50"/>
      <c r="Y80" s="50"/>
      <c r="Z80" s="50"/>
      <c r="AA80" s="43"/>
      <c r="AB80" s="43"/>
      <c r="AC80" s="43"/>
      <c r="AD80" s="43"/>
      <c r="AE80" s="43"/>
      <c r="AF80" s="43"/>
      <c r="AG80" s="43"/>
      <c r="AH80" s="43"/>
      <c r="AI80" s="43"/>
      <c r="AJ80" s="58"/>
      <c r="AK80" s="43"/>
      <c r="AL80" s="43"/>
      <c r="AM80" s="50"/>
      <c r="AN80" s="55"/>
      <c r="AO80" s="50"/>
      <c r="AP80" s="50"/>
    </row>
    <row r="81" spans="1:42" ht="12.75" customHeight="1" x14ac:dyDescent="0.2">
      <c r="A81" s="50"/>
      <c r="B81" s="50"/>
      <c r="C81" s="54"/>
      <c r="D81" s="50"/>
      <c r="E81" s="237"/>
      <c r="F81" s="237"/>
      <c r="G81" s="54"/>
      <c r="H81" s="54"/>
      <c r="I81" s="55"/>
      <c r="J81" s="53"/>
      <c r="K81" s="50"/>
      <c r="L81" s="50"/>
      <c r="M81" s="54"/>
      <c r="N81" s="50"/>
      <c r="O81" s="54"/>
      <c r="P81" s="47"/>
      <c r="Q81" s="56"/>
      <c r="R81" s="57"/>
      <c r="S81" s="56"/>
      <c r="T81" s="50"/>
      <c r="U81" s="50"/>
      <c r="V81" s="50"/>
      <c r="W81" s="50"/>
      <c r="X81" s="50"/>
      <c r="Y81" s="50"/>
      <c r="Z81" s="50"/>
      <c r="AA81" s="43"/>
      <c r="AB81" s="43"/>
      <c r="AC81" s="43"/>
      <c r="AD81" s="43"/>
      <c r="AE81" s="43"/>
      <c r="AF81" s="43"/>
      <c r="AG81" s="43"/>
      <c r="AH81" s="43"/>
      <c r="AI81" s="43"/>
      <c r="AJ81" s="58"/>
      <c r="AK81" s="43"/>
      <c r="AL81" s="43"/>
      <c r="AM81" s="50"/>
      <c r="AN81" s="55"/>
      <c r="AO81" s="50"/>
      <c r="AP81" s="50"/>
    </row>
    <row r="82" spans="1:42" ht="12.75" customHeight="1" x14ac:dyDescent="0.2">
      <c r="A82" s="50"/>
      <c r="B82" s="50"/>
      <c r="C82" s="54"/>
      <c r="D82" s="50"/>
      <c r="E82" s="237"/>
      <c r="F82" s="237"/>
      <c r="G82" s="54"/>
      <c r="H82" s="54"/>
      <c r="I82" s="55"/>
      <c r="J82" s="53"/>
      <c r="K82" s="50"/>
      <c r="L82" s="50"/>
      <c r="M82" s="54"/>
      <c r="N82" s="50"/>
      <c r="O82" s="54"/>
      <c r="P82" s="47"/>
      <c r="Q82" s="56"/>
      <c r="R82" s="57"/>
      <c r="S82" s="56"/>
      <c r="T82" s="50"/>
      <c r="U82" s="50"/>
      <c r="V82" s="50"/>
      <c r="W82" s="50"/>
      <c r="X82" s="50"/>
      <c r="Y82" s="50"/>
      <c r="Z82" s="50"/>
      <c r="AA82" s="43"/>
      <c r="AB82" s="43"/>
      <c r="AC82" s="43"/>
      <c r="AD82" s="43"/>
      <c r="AE82" s="43"/>
      <c r="AF82" s="43"/>
      <c r="AG82" s="43"/>
      <c r="AH82" s="43"/>
      <c r="AI82" s="43"/>
      <c r="AJ82" s="58"/>
      <c r="AK82" s="43"/>
      <c r="AL82" s="43"/>
      <c r="AM82" s="50"/>
      <c r="AN82" s="55"/>
      <c r="AO82" s="50"/>
      <c r="AP82" s="50"/>
    </row>
    <row r="83" spans="1:42" ht="12.75" customHeight="1" x14ac:dyDescent="0.2">
      <c r="A83" s="50"/>
      <c r="B83" s="50"/>
      <c r="C83" s="54"/>
      <c r="D83" s="50"/>
      <c r="E83" s="237"/>
      <c r="F83" s="237"/>
      <c r="G83" s="54"/>
      <c r="H83" s="54"/>
      <c r="I83" s="55"/>
      <c r="J83" s="53"/>
      <c r="K83" s="50"/>
      <c r="L83" s="50"/>
      <c r="M83" s="54"/>
      <c r="N83" s="50"/>
      <c r="O83" s="54"/>
      <c r="P83" s="47"/>
      <c r="Q83" s="56"/>
      <c r="R83" s="57"/>
      <c r="S83" s="56"/>
      <c r="T83" s="50"/>
      <c r="U83" s="50"/>
      <c r="V83" s="50"/>
      <c r="W83" s="50"/>
      <c r="X83" s="50"/>
      <c r="Y83" s="50"/>
      <c r="Z83" s="50"/>
      <c r="AA83" s="43"/>
      <c r="AB83" s="43"/>
      <c r="AC83" s="43"/>
      <c r="AD83" s="43"/>
      <c r="AE83" s="43"/>
      <c r="AF83" s="43"/>
      <c r="AG83" s="43"/>
      <c r="AH83" s="43"/>
      <c r="AI83" s="43"/>
      <c r="AJ83" s="58"/>
      <c r="AK83" s="43"/>
      <c r="AL83" s="43"/>
      <c r="AM83" s="50"/>
      <c r="AN83" s="55"/>
      <c r="AO83" s="50"/>
      <c r="AP83" s="50"/>
    </row>
    <row r="84" spans="1:42" ht="12.75" customHeight="1" x14ac:dyDescent="0.2">
      <c r="A84" s="50"/>
      <c r="B84" s="50"/>
      <c r="C84" s="54"/>
      <c r="D84" s="50"/>
      <c r="E84" s="237"/>
      <c r="F84" s="237"/>
      <c r="G84" s="54"/>
      <c r="H84" s="54"/>
      <c r="I84" s="55"/>
      <c r="J84" s="53"/>
      <c r="K84" s="50"/>
      <c r="L84" s="50"/>
      <c r="M84" s="54"/>
      <c r="N84" s="50"/>
      <c r="O84" s="54"/>
      <c r="P84" s="47"/>
      <c r="Q84" s="56"/>
      <c r="R84" s="57"/>
      <c r="S84" s="56"/>
      <c r="T84" s="50"/>
      <c r="U84" s="50"/>
      <c r="V84" s="50"/>
      <c r="W84" s="50"/>
      <c r="X84" s="50"/>
      <c r="Y84" s="50"/>
      <c r="Z84" s="50"/>
      <c r="AA84" s="43"/>
      <c r="AB84" s="43"/>
      <c r="AC84" s="43"/>
      <c r="AD84" s="43"/>
      <c r="AE84" s="43"/>
      <c r="AF84" s="43"/>
      <c r="AG84" s="43"/>
      <c r="AH84" s="43"/>
      <c r="AI84" s="43"/>
      <c r="AJ84" s="58"/>
      <c r="AK84" s="43"/>
      <c r="AL84" s="43"/>
      <c r="AM84" s="50"/>
      <c r="AN84" s="55"/>
      <c r="AO84" s="50"/>
      <c r="AP84" s="50"/>
    </row>
    <row r="85" spans="1:42" ht="12.75" customHeight="1" x14ac:dyDescent="0.2">
      <c r="A85" s="50"/>
      <c r="B85" s="50"/>
      <c r="C85" s="54"/>
      <c r="D85" s="50"/>
      <c r="E85" s="237"/>
      <c r="F85" s="237"/>
      <c r="G85" s="54"/>
      <c r="H85" s="54"/>
      <c r="I85" s="55"/>
      <c r="J85" s="53"/>
      <c r="K85" s="50"/>
      <c r="L85" s="50"/>
      <c r="M85" s="54"/>
      <c r="N85" s="50"/>
      <c r="O85" s="54"/>
      <c r="P85" s="47"/>
      <c r="Q85" s="56"/>
      <c r="R85" s="57"/>
      <c r="S85" s="56"/>
      <c r="T85" s="50"/>
      <c r="U85" s="50"/>
      <c r="V85" s="50"/>
      <c r="W85" s="50"/>
      <c r="X85" s="50"/>
      <c r="Y85" s="50"/>
      <c r="Z85" s="50"/>
      <c r="AA85" s="43"/>
      <c r="AB85" s="43"/>
      <c r="AC85" s="43"/>
      <c r="AD85" s="43"/>
      <c r="AE85" s="43"/>
      <c r="AF85" s="43"/>
      <c r="AG85" s="43"/>
      <c r="AH85" s="43"/>
      <c r="AI85" s="43"/>
      <c r="AJ85" s="58"/>
      <c r="AK85" s="43"/>
      <c r="AL85" s="43"/>
      <c r="AM85" s="50"/>
      <c r="AN85" s="55"/>
      <c r="AO85" s="50"/>
      <c r="AP85" s="50"/>
    </row>
    <row r="86" spans="1:42" ht="12.75" customHeight="1" x14ac:dyDescent="0.2">
      <c r="A86" s="50"/>
      <c r="B86" s="50"/>
      <c r="C86" s="54"/>
      <c r="D86" s="50"/>
      <c r="E86" s="237"/>
      <c r="F86" s="237"/>
      <c r="G86" s="54"/>
      <c r="H86" s="54"/>
      <c r="I86" s="55"/>
      <c r="J86" s="53"/>
      <c r="K86" s="50"/>
      <c r="L86" s="50"/>
      <c r="M86" s="54"/>
      <c r="N86" s="50"/>
      <c r="O86" s="54"/>
      <c r="P86" s="47"/>
      <c r="Q86" s="56"/>
      <c r="R86" s="57"/>
      <c r="S86" s="56"/>
      <c r="T86" s="50"/>
      <c r="U86" s="50"/>
      <c r="V86" s="50"/>
      <c r="W86" s="50"/>
      <c r="X86" s="50"/>
      <c r="Y86" s="50"/>
      <c r="Z86" s="50"/>
      <c r="AA86" s="43"/>
      <c r="AB86" s="43"/>
      <c r="AC86" s="43"/>
      <c r="AD86" s="43"/>
      <c r="AE86" s="43"/>
      <c r="AF86" s="43"/>
      <c r="AG86" s="43"/>
      <c r="AH86" s="43"/>
      <c r="AI86" s="43"/>
      <c r="AJ86" s="58"/>
      <c r="AK86" s="43"/>
      <c r="AL86" s="43"/>
      <c r="AM86" s="50"/>
      <c r="AN86" s="55"/>
      <c r="AO86" s="50"/>
      <c r="AP86" s="50"/>
    </row>
    <row r="87" spans="1:42" ht="12.75" customHeight="1" x14ac:dyDescent="0.2">
      <c r="A87" s="50"/>
      <c r="B87" s="50"/>
      <c r="C87" s="54"/>
      <c r="D87" s="50"/>
      <c r="E87" s="237"/>
      <c r="F87" s="237"/>
      <c r="G87" s="54"/>
      <c r="H87" s="54"/>
      <c r="I87" s="55"/>
      <c r="J87" s="53"/>
      <c r="K87" s="50"/>
      <c r="L87" s="50"/>
      <c r="M87" s="54"/>
      <c r="N87" s="50"/>
      <c r="O87" s="54"/>
      <c r="P87" s="47"/>
      <c r="Q87" s="56"/>
      <c r="R87" s="57"/>
      <c r="S87" s="56"/>
      <c r="T87" s="50"/>
      <c r="U87" s="50"/>
      <c r="V87" s="50"/>
      <c r="W87" s="50"/>
      <c r="X87" s="50"/>
      <c r="Y87" s="50"/>
      <c r="Z87" s="50"/>
      <c r="AA87" s="43"/>
      <c r="AB87" s="43"/>
      <c r="AC87" s="43"/>
      <c r="AD87" s="43"/>
      <c r="AE87" s="43"/>
      <c r="AF87" s="43"/>
      <c r="AG87" s="43"/>
      <c r="AH87" s="43"/>
      <c r="AI87" s="43"/>
      <c r="AJ87" s="58"/>
      <c r="AK87" s="43"/>
      <c r="AL87" s="43"/>
      <c r="AM87" s="50"/>
      <c r="AN87" s="55"/>
      <c r="AO87" s="50"/>
      <c r="AP87" s="50"/>
    </row>
    <row r="88" spans="1:42" ht="12.75" customHeight="1" x14ac:dyDescent="0.2">
      <c r="A88" s="50"/>
      <c r="B88" s="50"/>
      <c r="C88" s="54"/>
      <c r="D88" s="50"/>
      <c r="E88" s="237"/>
      <c r="F88" s="237"/>
      <c r="G88" s="54"/>
      <c r="H88" s="54"/>
      <c r="I88" s="55"/>
      <c r="J88" s="53"/>
      <c r="K88" s="50"/>
      <c r="L88" s="50"/>
      <c r="M88" s="54"/>
      <c r="N88" s="50"/>
      <c r="O88" s="54"/>
      <c r="P88" s="47"/>
      <c r="Q88" s="56"/>
      <c r="R88" s="57"/>
      <c r="S88" s="56"/>
      <c r="T88" s="50"/>
      <c r="U88" s="50"/>
      <c r="V88" s="50"/>
      <c r="W88" s="50"/>
      <c r="X88" s="50"/>
      <c r="Y88" s="50"/>
      <c r="Z88" s="50"/>
      <c r="AA88" s="43"/>
      <c r="AB88" s="43"/>
      <c r="AC88" s="43"/>
      <c r="AD88" s="43"/>
      <c r="AE88" s="43"/>
      <c r="AF88" s="43"/>
      <c r="AG88" s="43"/>
      <c r="AH88" s="43"/>
      <c r="AI88" s="43"/>
      <c r="AJ88" s="58"/>
      <c r="AK88" s="43"/>
      <c r="AL88" s="43"/>
      <c r="AM88" s="50"/>
      <c r="AN88" s="55"/>
      <c r="AO88" s="50"/>
      <c r="AP88" s="50"/>
    </row>
    <row r="89" spans="1:42" ht="12.75" customHeight="1" x14ac:dyDescent="0.2">
      <c r="A89" s="50"/>
      <c r="B89" s="50"/>
      <c r="C89" s="54"/>
      <c r="D89" s="50"/>
      <c r="E89" s="237"/>
      <c r="F89" s="237"/>
      <c r="G89" s="54"/>
      <c r="H89" s="54"/>
      <c r="I89" s="55"/>
      <c r="J89" s="53"/>
      <c r="K89" s="50"/>
      <c r="L89" s="50"/>
      <c r="M89" s="54"/>
      <c r="N89" s="50"/>
      <c r="O89" s="54"/>
      <c r="P89" s="47"/>
      <c r="Q89" s="56"/>
      <c r="R89" s="57"/>
      <c r="S89" s="56"/>
      <c r="T89" s="50"/>
      <c r="U89" s="50"/>
      <c r="V89" s="50"/>
      <c r="W89" s="50"/>
      <c r="X89" s="50"/>
      <c r="Y89" s="50"/>
      <c r="Z89" s="50"/>
      <c r="AA89" s="43"/>
      <c r="AB89" s="43"/>
      <c r="AC89" s="43"/>
      <c r="AD89" s="43"/>
      <c r="AE89" s="43"/>
      <c r="AF89" s="43"/>
      <c r="AG89" s="43"/>
      <c r="AH89" s="43"/>
      <c r="AI89" s="43"/>
      <c r="AJ89" s="58"/>
      <c r="AK89" s="43"/>
      <c r="AL89" s="43"/>
      <c r="AM89" s="50"/>
      <c r="AN89" s="55"/>
      <c r="AO89" s="50"/>
      <c r="AP89" s="50"/>
    </row>
    <row r="90" spans="1:42" ht="12.75" customHeight="1" x14ac:dyDescent="0.2">
      <c r="A90" s="50"/>
      <c r="B90" s="50"/>
      <c r="C90" s="54"/>
      <c r="D90" s="50"/>
      <c r="E90" s="237"/>
      <c r="F90" s="237"/>
      <c r="G90" s="54"/>
      <c r="H90" s="54"/>
      <c r="I90" s="55"/>
      <c r="J90" s="53"/>
      <c r="K90" s="50"/>
      <c r="L90" s="50"/>
      <c r="M90" s="54"/>
      <c r="N90" s="50"/>
      <c r="O90" s="54"/>
      <c r="P90" s="47"/>
      <c r="Q90" s="56"/>
      <c r="R90" s="57"/>
      <c r="S90" s="56"/>
      <c r="T90" s="50"/>
      <c r="U90" s="50"/>
      <c r="V90" s="50"/>
      <c r="W90" s="50"/>
      <c r="X90" s="50"/>
      <c r="Y90" s="50"/>
      <c r="Z90" s="50"/>
      <c r="AA90" s="43"/>
      <c r="AB90" s="43"/>
      <c r="AC90" s="43"/>
      <c r="AD90" s="43"/>
      <c r="AE90" s="43"/>
      <c r="AF90" s="43"/>
      <c r="AG90" s="43"/>
      <c r="AH90" s="43"/>
      <c r="AI90" s="43"/>
      <c r="AJ90" s="58"/>
      <c r="AK90" s="43"/>
      <c r="AL90" s="43"/>
      <c r="AM90" s="50"/>
      <c r="AN90" s="55"/>
      <c r="AO90" s="50"/>
      <c r="AP90" s="50"/>
    </row>
    <row r="91" spans="1:42" ht="12.75" customHeight="1" x14ac:dyDescent="0.2">
      <c r="A91" s="50"/>
      <c r="B91" s="50"/>
      <c r="C91" s="54"/>
      <c r="D91" s="50"/>
      <c r="E91" s="237"/>
      <c r="F91" s="237"/>
      <c r="G91" s="54"/>
      <c r="H91" s="54"/>
      <c r="I91" s="55"/>
      <c r="J91" s="53"/>
      <c r="K91" s="50"/>
      <c r="L91" s="50"/>
      <c r="M91" s="54"/>
      <c r="N91" s="50"/>
      <c r="O91" s="54"/>
      <c r="P91" s="47"/>
      <c r="Q91" s="56"/>
      <c r="R91" s="57"/>
      <c r="S91" s="56"/>
      <c r="T91" s="50"/>
      <c r="U91" s="50"/>
      <c r="V91" s="50"/>
      <c r="W91" s="50"/>
      <c r="X91" s="50"/>
      <c r="Y91" s="50"/>
      <c r="Z91" s="50"/>
      <c r="AA91" s="43"/>
      <c r="AB91" s="43"/>
      <c r="AC91" s="43"/>
      <c r="AD91" s="43"/>
      <c r="AE91" s="43"/>
      <c r="AF91" s="43"/>
      <c r="AG91" s="43"/>
      <c r="AH91" s="43"/>
      <c r="AI91" s="43"/>
      <c r="AJ91" s="58"/>
      <c r="AK91" s="43"/>
      <c r="AL91" s="43"/>
      <c r="AM91" s="50"/>
      <c r="AN91" s="55"/>
      <c r="AO91" s="50"/>
      <c r="AP91" s="50"/>
    </row>
    <row r="92" spans="1:42" ht="12.75" customHeight="1" x14ac:dyDescent="0.2">
      <c r="A92" s="50"/>
      <c r="B92" s="50"/>
      <c r="C92" s="54"/>
      <c r="D92" s="50"/>
      <c r="E92" s="237"/>
      <c r="F92" s="237"/>
      <c r="G92" s="54"/>
      <c r="H92" s="54"/>
      <c r="I92" s="55"/>
      <c r="J92" s="53"/>
      <c r="K92" s="50"/>
      <c r="L92" s="50"/>
      <c r="M92" s="54"/>
      <c r="N92" s="50"/>
      <c r="O92" s="54"/>
      <c r="P92" s="47"/>
      <c r="Q92" s="56"/>
      <c r="R92" s="57"/>
      <c r="S92" s="56"/>
      <c r="T92" s="50"/>
      <c r="U92" s="50"/>
      <c r="V92" s="50"/>
      <c r="W92" s="50"/>
      <c r="X92" s="50"/>
      <c r="Y92" s="50"/>
      <c r="Z92" s="50"/>
      <c r="AA92" s="43"/>
      <c r="AB92" s="43"/>
      <c r="AC92" s="43"/>
      <c r="AD92" s="43"/>
      <c r="AE92" s="43"/>
      <c r="AF92" s="43"/>
      <c r="AG92" s="43"/>
      <c r="AH92" s="43"/>
      <c r="AI92" s="43"/>
      <c r="AJ92" s="58"/>
      <c r="AK92" s="43"/>
      <c r="AL92" s="43"/>
      <c r="AM92" s="50"/>
      <c r="AN92" s="55"/>
      <c r="AO92" s="50"/>
      <c r="AP92" s="50"/>
    </row>
    <row r="93" spans="1:42" ht="12.75" customHeight="1" x14ac:dyDescent="0.2">
      <c r="A93" s="50"/>
      <c r="B93" s="50"/>
      <c r="C93" s="54"/>
      <c r="D93" s="50"/>
      <c r="E93" s="237"/>
      <c r="F93" s="237"/>
      <c r="G93" s="54"/>
      <c r="H93" s="54"/>
      <c r="I93" s="55"/>
      <c r="J93" s="53"/>
      <c r="K93" s="50"/>
      <c r="L93" s="50"/>
      <c r="M93" s="54"/>
      <c r="N93" s="50"/>
      <c r="O93" s="54"/>
      <c r="P93" s="47"/>
      <c r="Q93" s="56"/>
      <c r="R93" s="57"/>
      <c r="S93" s="56"/>
      <c r="T93" s="50"/>
      <c r="U93" s="50"/>
      <c r="V93" s="50"/>
      <c r="W93" s="50"/>
      <c r="X93" s="50"/>
      <c r="Y93" s="50"/>
      <c r="Z93" s="50"/>
      <c r="AA93" s="43"/>
      <c r="AB93" s="43"/>
      <c r="AC93" s="43"/>
      <c r="AD93" s="43"/>
      <c r="AE93" s="43"/>
      <c r="AF93" s="43"/>
      <c r="AG93" s="43"/>
      <c r="AH93" s="43"/>
      <c r="AI93" s="43"/>
      <c r="AJ93" s="58"/>
      <c r="AK93" s="43"/>
      <c r="AL93" s="43"/>
      <c r="AM93" s="50"/>
      <c r="AN93" s="55"/>
      <c r="AO93" s="50"/>
      <c r="AP93" s="50"/>
    </row>
    <row r="94" spans="1:42" ht="12.75" customHeight="1" x14ac:dyDescent="0.2">
      <c r="A94" s="50"/>
      <c r="B94" s="50"/>
      <c r="C94" s="54"/>
      <c r="D94" s="50"/>
      <c r="E94" s="237"/>
      <c r="F94" s="237"/>
      <c r="G94" s="54"/>
      <c r="H94" s="54"/>
      <c r="I94" s="55"/>
      <c r="J94" s="53"/>
      <c r="K94" s="50"/>
      <c r="L94" s="50"/>
      <c r="M94" s="54"/>
      <c r="N94" s="50"/>
      <c r="O94" s="54"/>
      <c r="P94" s="47"/>
      <c r="Q94" s="56"/>
      <c r="R94" s="57"/>
      <c r="S94" s="56"/>
      <c r="T94" s="50"/>
      <c r="U94" s="50"/>
      <c r="V94" s="50"/>
      <c r="W94" s="50"/>
      <c r="X94" s="50"/>
      <c r="Y94" s="50"/>
      <c r="Z94" s="50"/>
      <c r="AA94" s="43"/>
      <c r="AB94" s="43"/>
      <c r="AC94" s="43"/>
      <c r="AD94" s="43"/>
      <c r="AE94" s="43"/>
      <c r="AF94" s="43"/>
      <c r="AG94" s="43"/>
      <c r="AH94" s="43"/>
      <c r="AI94" s="43"/>
      <c r="AJ94" s="58"/>
      <c r="AK94" s="43"/>
      <c r="AL94" s="43"/>
      <c r="AM94" s="50"/>
      <c r="AN94" s="55"/>
      <c r="AO94" s="50"/>
      <c r="AP94" s="50"/>
    </row>
    <row r="95" spans="1:42" ht="12.75" customHeight="1" x14ac:dyDescent="0.2">
      <c r="A95" s="50"/>
      <c r="B95" s="50"/>
      <c r="C95" s="54"/>
      <c r="D95" s="50"/>
      <c r="E95" s="237"/>
      <c r="F95" s="237"/>
      <c r="G95" s="54"/>
      <c r="H95" s="54"/>
      <c r="I95" s="55"/>
      <c r="J95" s="53"/>
      <c r="K95" s="50"/>
      <c r="L95" s="50"/>
      <c r="M95" s="54"/>
      <c r="N95" s="50"/>
      <c r="O95" s="54"/>
      <c r="P95" s="47"/>
      <c r="Q95" s="56"/>
      <c r="R95" s="57"/>
      <c r="S95" s="56"/>
      <c r="T95" s="50"/>
      <c r="U95" s="50"/>
      <c r="V95" s="50"/>
      <c r="W95" s="50"/>
      <c r="X95" s="50"/>
      <c r="Y95" s="50"/>
      <c r="Z95" s="50"/>
      <c r="AA95" s="43"/>
      <c r="AB95" s="43"/>
      <c r="AC95" s="43"/>
      <c r="AD95" s="43"/>
      <c r="AE95" s="43"/>
      <c r="AF95" s="43"/>
      <c r="AG95" s="43"/>
      <c r="AH95" s="43"/>
      <c r="AI95" s="43"/>
      <c r="AJ95" s="58"/>
      <c r="AK95" s="43"/>
      <c r="AL95" s="43"/>
      <c r="AM95" s="50"/>
      <c r="AN95" s="55"/>
      <c r="AO95" s="50"/>
      <c r="AP95" s="50"/>
    </row>
    <row r="96" spans="1:42" ht="12.75" customHeight="1" x14ac:dyDescent="0.2">
      <c r="A96" s="50"/>
      <c r="B96" s="50"/>
      <c r="C96" s="54"/>
      <c r="D96" s="50"/>
      <c r="E96" s="237"/>
      <c r="F96" s="237"/>
      <c r="G96" s="54"/>
      <c r="H96" s="54"/>
      <c r="I96" s="55"/>
      <c r="J96" s="53"/>
      <c r="K96" s="50"/>
      <c r="L96" s="50"/>
      <c r="M96" s="54"/>
      <c r="N96" s="50"/>
      <c r="O96" s="54"/>
      <c r="P96" s="47"/>
      <c r="Q96" s="56"/>
      <c r="R96" s="57"/>
      <c r="S96" s="56"/>
      <c r="T96" s="50"/>
      <c r="U96" s="50"/>
      <c r="V96" s="50"/>
      <c r="W96" s="50"/>
      <c r="X96" s="50"/>
      <c r="Y96" s="50"/>
      <c r="Z96" s="50"/>
      <c r="AA96" s="43"/>
      <c r="AB96" s="43"/>
      <c r="AC96" s="43"/>
      <c r="AD96" s="43"/>
      <c r="AE96" s="43"/>
      <c r="AF96" s="43"/>
      <c r="AG96" s="43"/>
      <c r="AH96" s="43"/>
      <c r="AI96" s="43"/>
      <c r="AJ96" s="58"/>
      <c r="AK96" s="43"/>
      <c r="AL96" s="43"/>
      <c r="AM96" s="50"/>
      <c r="AN96" s="55"/>
      <c r="AO96" s="50"/>
      <c r="AP96" s="50"/>
    </row>
    <row r="97" spans="1:42" ht="12.75" customHeight="1" x14ac:dyDescent="0.2">
      <c r="A97" s="50"/>
      <c r="B97" s="50"/>
      <c r="C97" s="54"/>
      <c r="D97" s="50"/>
      <c r="E97" s="237"/>
      <c r="F97" s="237"/>
      <c r="G97" s="54"/>
      <c r="H97" s="54"/>
      <c r="I97" s="55"/>
      <c r="J97" s="53"/>
      <c r="K97" s="50"/>
      <c r="L97" s="50"/>
      <c r="M97" s="54"/>
      <c r="N97" s="50"/>
      <c r="O97" s="54"/>
      <c r="P97" s="47"/>
      <c r="Q97" s="56"/>
      <c r="R97" s="57"/>
      <c r="S97" s="56"/>
      <c r="T97" s="50"/>
      <c r="U97" s="50"/>
      <c r="V97" s="50"/>
      <c r="W97" s="50"/>
      <c r="X97" s="50"/>
      <c r="Y97" s="50"/>
      <c r="Z97" s="50"/>
      <c r="AA97" s="43"/>
      <c r="AB97" s="43"/>
      <c r="AC97" s="43"/>
      <c r="AD97" s="43"/>
      <c r="AE97" s="43"/>
      <c r="AF97" s="43"/>
      <c r="AG97" s="43"/>
      <c r="AH97" s="43"/>
      <c r="AI97" s="43"/>
      <c r="AJ97" s="58"/>
      <c r="AK97" s="43"/>
      <c r="AL97" s="43"/>
      <c r="AM97" s="50"/>
      <c r="AN97" s="55"/>
      <c r="AO97" s="50"/>
      <c r="AP97" s="50"/>
    </row>
    <row r="98" spans="1:42" ht="12.75" customHeight="1" x14ac:dyDescent="0.2">
      <c r="A98" s="50"/>
      <c r="B98" s="50"/>
      <c r="C98" s="54"/>
      <c r="D98" s="50"/>
      <c r="E98" s="237"/>
      <c r="F98" s="237"/>
      <c r="G98" s="54"/>
      <c r="H98" s="54"/>
      <c r="I98" s="55"/>
      <c r="J98" s="53"/>
      <c r="K98" s="50"/>
      <c r="L98" s="50"/>
      <c r="M98" s="54"/>
      <c r="N98" s="50"/>
      <c r="O98" s="54"/>
      <c r="P98" s="47"/>
      <c r="Q98" s="56"/>
      <c r="R98" s="57"/>
      <c r="S98" s="56"/>
      <c r="T98" s="50"/>
      <c r="U98" s="50"/>
      <c r="V98" s="50"/>
      <c r="W98" s="50"/>
      <c r="X98" s="50"/>
      <c r="Y98" s="50"/>
      <c r="Z98" s="50"/>
      <c r="AA98" s="43"/>
      <c r="AB98" s="43"/>
      <c r="AC98" s="43"/>
      <c r="AD98" s="43"/>
      <c r="AE98" s="43"/>
      <c r="AF98" s="43"/>
      <c r="AG98" s="43"/>
      <c r="AH98" s="43"/>
      <c r="AI98" s="43"/>
      <c r="AJ98" s="58"/>
      <c r="AK98" s="43"/>
      <c r="AL98" s="43"/>
      <c r="AM98" s="50"/>
      <c r="AN98" s="55"/>
      <c r="AO98" s="50"/>
      <c r="AP98" s="50"/>
    </row>
    <row r="99" spans="1:42" ht="12.75" customHeight="1" x14ac:dyDescent="0.2">
      <c r="A99" s="50"/>
      <c r="B99" s="50"/>
      <c r="C99" s="54"/>
      <c r="D99" s="50"/>
      <c r="E99" s="237"/>
      <c r="F99" s="237"/>
      <c r="G99" s="54"/>
      <c r="H99" s="54"/>
      <c r="I99" s="55"/>
      <c r="J99" s="53"/>
      <c r="K99" s="50"/>
      <c r="L99" s="50"/>
      <c r="M99" s="54"/>
      <c r="N99" s="50"/>
      <c r="O99" s="54"/>
      <c r="P99" s="47"/>
      <c r="Q99" s="56"/>
      <c r="R99" s="57"/>
      <c r="S99" s="56"/>
      <c r="T99" s="50"/>
      <c r="U99" s="50"/>
      <c r="V99" s="50"/>
      <c r="W99" s="50"/>
      <c r="X99" s="50"/>
      <c r="Y99" s="50"/>
      <c r="Z99" s="50"/>
      <c r="AA99" s="43"/>
      <c r="AB99" s="43"/>
      <c r="AC99" s="43"/>
      <c r="AD99" s="43"/>
      <c r="AE99" s="43"/>
      <c r="AF99" s="43"/>
      <c r="AG99" s="43"/>
      <c r="AH99" s="43"/>
      <c r="AI99" s="43"/>
      <c r="AJ99" s="58"/>
      <c r="AK99" s="43"/>
      <c r="AL99" s="43"/>
      <c r="AM99" s="50"/>
      <c r="AN99" s="55"/>
      <c r="AO99" s="50"/>
      <c r="AP99" s="50"/>
    </row>
    <row r="100" spans="1:42" ht="12.75" customHeight="1" x14ac:dyDescent="0.2">
      <c r="A100" s="50"/>
      <c r="B100" s="50"/>
      <c r="C100" s="54"/>
      <c r="D100" s="50"/>
      <c r="E100" s="237"/>
      <c r="F100" s="237"/>
      <c r="G100" s="54"/>
      <c r="H100" s="54"/>
      <c r="I100" s="55"/>
      <c r="J100" s="53"/>
      <c r="K100" s="50"/>
      <c r="L100" s="50"/>
      <c r="M100" s="54"/>
      <c r="N100" s="50"/>
      <c r="O100" s="54"/>
      <c r="P100" s="47"/>
      <c r="Q100" s="56"/>
      <c r="R100" s="57"/>
      <c r="S100" s="56"/>
      <c r="T100" s="50"/>
      <c r="U100" s="50"/>
      <c r="V100" s="50"/>
      <c r="W100" s="50"/>
      <c r="X100" s="50"/>
      <c r="Y100" s="50"/>
      <c r="Z100" s="50"/>
      <c r="AA100" s="43"/>
      <c r="AB100" s="43"/>
      <c r="AC100" s="43"/>
      <c r="AD100" s="43"/>
      <c r="AE100" s="43"/>
      <c r="AF100" s="43"/>
      <c r="AG100" s="43"/>
      <c r="AH100" s="43"/>
      <c r="AI100" s="43"/>
      <c r="AJ100" s="58"/>
      <c r="AK100" s="43"/>
      <c r="AL100" s="43"/>
      <c r="AM100" s="50"/>
      <c r="AN100" s="55"/>
      <c r="AO100" s="50"/>
      <c r="AP100" s="50"/>
    </row>
    <row r="101" spans="1:42" ht="12.75" customHeight="1" x14ac:dyDescent="0.2">
      <c r="A101" s="50"/>
      <c r="B101" s="50"/>
      <c r="C101" s="54"/>
      <c r="D101" s="50"/>
      <c r="E101" s="237"/>
      <c r="F101" s="237"/>
      <c r="G101" s="54"/>
      <c r="H101" s="54"/>
      <c r="I101" s="55"/>
      <c r="J101" s="53"/>
      <c r="K101" s="50"/>
      <c r="L101" s="50"/>
      <c r="M101" s="54"/>
      <c r="N101" s="50"/>
      <c r="O101" s="54"/>
      <c r="P101" s="47"/>
      <c r="Q101" s="56"/>
      <c r="R101" s="57"/>
      <c r="S101" s="56"/>
      <c r="T101" s="50"/>
      <c r="U101" s="50"/>
      <c r="V101" s="50"/>
      <c r="W101" s="50"/>
      <c r="X101" s="50"/>
      <c r="Y101" s="50"/>
      <c r="Z101" s="50"/>
      <c r="AA101" s="43"/>
      <c r="AB101" s="43"/>
      <c r="AC101" s="43"/>
      <c r="AD101" s="43"/>
      <c r="AE101" s="43"/>
      <c r="AF101" s="43"/>
      <c r="AG101" s="43"/>
      <c r="AH101" s="43"/>
      <c r="AI101" s="43"/>
      <c r="AJ101" s="58"/>
      <c r="AK101" s="43"/>
      <c r="AL101" s="43"/>
      <c r="AM101" s="50"/>
      <c r="AN101" s="55"/>
      <c r="AO101" s="50"/>
      <c r="AP101" s="50"/>
    </row>
    <row r="102" spans="1:42" ht="12.75" customHeight="1" x14ac:dyDescent="0.2">
      <c r="A102" s="50"/>
      <c r="B102" s="50"/>
      <c r="C102" s="54"/>
      <c r="D102" s="50"/>
      <c r="E102" s="237"/>
      <c r="F102" s="237"/>
      <c r="G102" s="54"/>
      <c r="H102" s="54"/>
      <c r="I102" s="55"/>
      <c r="J102" s="53"/>
      <c r="K102" s="50"/>
      <c r="L102" s="50"/>
      <c r="M102" s="54"/>
      <c r="N102" s="50"/>
      <c r="O102" s="54"/>
      <c r="P102" s="47"/>
      <c r="Q102" s="56"/>
      <c r="R102" s="57"/>
      <c r="S102" s="56"/>
      <c r="T102" s="50"/>
      <c r="U102" s="50"/>
      <c r="V102" s="50"/>
      <c r="W102" s="50"/>
      <c r="X102" s="50"/>
      <c r="Y102" s="50"/>
      <c r="Z102" s="50"/>
      <c r="AA102" s="43"/>
      <c r="AB102" s="43"/>
      <c r="AC102" s="43"/>
      <c r="AD102" s="43"/>
      <c r="AE102" s="43"/>
      <c r="AF102" s="43"/>
      <c r="AG102" s="43"/>
      <c r="AH102" s="43"/>
      <c r="AI102" s="43"/>
      <c r="AJ102" s="58"/>
      <c r="AK102" s="43"/>
      <c r="AL102" s="43"/>
      <c r="AM102" s="50"/>
      <c r="AN102" s="55"/>
      <c r="AO102" s="50"/>
      <c r="AP102" s="50"/>
    </row>
    <row r="103" spans="1:42" ht="12.75" customHeight="1" x14ac:dyDescent="0.2">
      <c r="A103" s="50"/>
      <c r="B103" s="50"/>
      <c r="C103" s="54"/>
      <c r="D103" s="50"/>
      <c r="E103" s="237"/>
      <c r="F103" s="237"/>
      <c r="G103" s="54"/>
      <c r="H103" s="54"/>
      <c r="I103" s="55"/>
      <c r="J103" s="53"/>
      <c r="K103" s="50"/>
      <c r="L103" s="50"/>
      <c r="M103" s="54"/>
      <c r="N103" s="50"/>
      <c r="O103" s="54"/>
      <c r="P103" s="47"/>
      <c r="Q103" s="56"/>
      <c r="R103" s="57"/>
      <c r="S103" s="56"/>
      <c r="T103" s="50"/>
      <c r="U103" s="50"/>
      <c r="V103" s="50"/>
      <c r="W103" s="50"/>
      <c r="X103" s="50"/>
      <c r="Y103" s="50"/>
      <c r="Z103" s="50"/>
      <c r="AA103" s="43"/>
      <c r="AB103" s="43"/>
      <c r="AC103" s="43"/>
      <c r="AD103" s="43"/>
      <c r="AE103" s="43"/>
      <c r="AF103" s="43"/>
      <c r="AG103" s="43"/>
      <c r="AH103" s="43"/>
      <c r="AI103" s="43"/>
      <c r="AJ103" s="58"/>
      <c r="AK103" s="43"/>
      <c r="AL103" s="43"/>
      <c r="AM103" s="50"/>
      <c r="AN103" s="55"/>
      <c r="AO103" s="50"/>
      <c r="AP103" s="50"/>
    </row>
    <row r="104" spans="1:42" ht="12.75" customHeight="1" x14ac:dyDescent="0.2">
      <c r="A104" s="50"/>
      <c r="B104" s="50"/>
      <c r="C104" s="54"/>
      <c r="D104" s="50"/>
      <c r="E104" s="237"/>
      <c r="F104" s="237"/>
      <c r="G104" s="54"/>
      <c r="H104" s="54"/>
      <c r="I104" s="55"/>
      <c r="J104" s="53"/>
      <c r="K104" s="50"/>
      <c r="L104" s="50"/>
      <c r="M104" s="54"/>
      <c r="N104" s="50"/>
      <c r="O104" s="54"/>
      <c r="P104" s="47"/>
      <c r="Q104" s="56"/>
      <c r="R104" s="57"/>
      <c r="S104" s="56"/>
      <c r="T104" s="50"/>
      <c r="U104" s="50"/>
      <c r="V104" s="50"/>
      <c r="W104" s="50"/>
      <c r="X104" s="50"/>
      <c r="Y104" s="50"/>
      <c r="Z104" s="50"/>
      <c r="AA104" s="43"/>
      <c r="AB104" s="43"/>
      <c r="AC104" s="43"/>
      <c r="AD104" s="43"/>
      <c r="AE104" s="43"/>
      <c r="AF104" s="43"/>
      <c r="AG104" s="43"/>
      <c r="AH104" s="43"/>
      <c r="AI104" s="43"/>
      <c r="AJ104" s="58"/>
      <c r="AK104" s="43"/>
      <c r="AL104" s="43"/>
      <c r="AM104" s="50"/>
      <c r="AN104" s="55"/>
      <c r="AO104" s="50"/>
      <c r="AP104" s="50"/>
    </row>
    <row r="105" spans="1:42" ht="12.75" customHeight="1" x14ac:dyDescent="0.2">
      <c r="A105" s="50"/>
      <c r="B105" s="50"/>
      <c r="C105" s="54"/>
      <c r="D105" s="50"/>
      <c r="E105" s="237"/>
      <c r="F105" s="237"/>
      <c r="G105" s="54"/>
      <c r="H105" s="54"/>
      <c r="I105" s="55"/>
      <c r="J105" s="53"/>
      <c r="K105" s="50"/>
      <c r="L105" s="50"/>
      <c r="M105" s="54"/>
      <c r="N105" s="50"/>
      <c r="O105" s="54"/>
      <c r="P105" s="47"/>
      <c r="Q105" s="56"/>
      <c r="R105" s="57"/>
      <c r="S105" s="56"/>
      <c r="T105" s="50"/>
      <c r="U105" s="50"/>
      <c r="V105" s="50"/>
      <c r="W105" s="50"/>
      <c r="X105" s="50"/>
      <c r="Y105" s="50"/>
      <c r="Z105" s="50"/>
      <c r="AA105" s="43"/>
      <c r="AB105" s="43"/>
      <c r="AC105" s="43"/>
      <c r="AD105" s="43"/>
      <c r="AE105" s="43"/>
      <c r="AF105" s="43"/>
      <c r="AG105" s="43"/>
      <c r="AH105" s="43"/>
      <c r="AI105" s="43"/>
      <c r="AJ105" s="58"/>
      <c r="AK105" s="43"/>
      <c r="AL105" s="43"/>
      <c r="AM105" s="50"/>
      <c r="AN105" s="55"/>
      <c r="AO105" s="50"/>
      <c r="AP105" s="50"/>
    </row>
    <row r="106" spans="1:42" ht="12.75" customHeight="1" x14ac:dyDescent="0.2">
      <c r="A106" s="50"/>
      <c r="B106" s="50"/>
      <c r="C106" s="54"/>
      <c r="D106" s="50"/>
      <c r="E106" s="237"/>
      <c r="F106" s="237"/>
      <c r="G106" s="54"/>
      <c r="H106" s="54"/>
      <c r="I106" s="55"/>
      <c r="J106" s="53"/>
      <c r="K106" s="50"/>
      <c r="L106" s="50"/>
      <c r="M106" s="54"/>
      <c r="N106" s="50"/>
      <c r="O106" s="54"/>
      <c r="P106" s="47"/>
      <c r="Q106" s="56"/>
      <c r="R106" s="57"/>
      <c r="S106" s="56"/>
      <c r="T106" s="50"/>
      <c r="U106" s="50"/>
      <c r="V106" s="50"/>
      <c r="W106" s="50"/>
      <c r="X106" s="50"/>
      <c r="Y106" s="50"/>
      <c r="Z106" s="50"/>
      <c r="AA106" s="43"/>
      <c r="AB106" s="43"/>
      <c r="AC106" s="43"/>
      <c r="AD106" s="43"/>
      <c r="AE106" s="43"/>
      <c r="AF106" s="43"/>
      <c r="AG106" s="43"/>
      <c r="AH106" s="43"/>
      <c r="AI106" s="43"/>
      <c r="AJ106" s="58"/>
      <c r="AK106" s="43"/>
      <c r="AL106" s="43"/>
      <c r="AM106" s="50"/>
      <c r="AN106" s="55"/>
      <c r="AO106" s="50"/>
      <c r="AP106" s="50"/>
    </row>
    <row r="107" spans="1:42" ht="12.75" customHeight="1" x14ac:dyDescent="0.2">
      <c r="A107" s="50"/>
      <c r="B107" s="50"/>
      <c r="C107" s="54"/>
      <c r="D107" s="50"/>
      <c r="E107" s="237"/>
      <c r="F107" s="237"/>
      <c r="G107" s="54"/>
      <c r="H107" s="54"/>
      <c r="I107" s="55"/>
      <c r="J107" s="53"/>
      <c r="K107" s="50"/>
      <c r="L107" s="50"/>
      <c r="M107" s="54"/>
      <c r="N107" s="50"/>
      <c r="O107" s="54"/>
      <c r="P107" s="47"/>
      <c r="Q107" s="56"/>
      <c r="R107" s="57"/>
      <c r="S107" s="56"/>
      <c r="T107" s="50"/>
      <c r="U107" s="50"/>
      <c r="V107" s="50"/>
      <c r="W107" s="50"/>
      <c r="X107" s="50"/>
      <c r="Y107" s="50"/>
      <c r="Z107" s="50"/>
      <c r="AA107" s="43"/>
      <c r="AB107" s="43"/>
      <c r="AC107" s="43"/>
      <c r="AD107" s="43"/>
      <c r="AE107" s="43"/>
      <c r="AF107" s="43"/>
      <c r="AG107" s="43"/>
      <c r="AH107" s="43"/>
      <c r="AI107" s="43"/>
      <c r="AJ107" s="58"/>
      <c r="AK107" s="43"/>
      <c r="AL107" s="43"/>
      <c r="AM107" s="50"/>
      <c r="AN107" s="55"/>
      <c r="AO107" s="50"/>
      <c r="AP107" s="50"/>
    </row>
    <row r="108" spans="1:42" ht="12.75" customHeight="1" x14ac:dyDescent="0.2">
      <c r="A108" s="50"/>
      <c r="B108" s="50"/>
      <c r="C108" s="54"/>
      <c r="D108" s="50"/>
      <c r="E108" s="237"/>
      <c r="F108" s="237"/>
      <c r="G108" s="54"/>
      <c r="H108" s="54"/>
      <c r="I108" s="55"/>
      <c r="J108" s="53"/>
      <c r="K108" s="50"/>
      <c r="L108" s="50"/>
      <c r="M108" s="54"/>
      <c r="N108" s="50"/>
      <c r="O108" s="54"/>
      <c r="P108" s="47"/>
      <c r="Q108" s="56"/>
      <c r="R108" s="57"/>
      <c r="S108" s="56"/>
      <c r="T108" s="50"/>
      <c r="U108" s="50"/>
      <c r="V108" s="50"/>
      <c r="W108" s="50"/>
      <c r="X108" s="50"/>
      <c r="Y108" s="50"/>
      <c r="Z108" s="50"/>
      <c r="AA108" s="43"/>
      <c r="AB108" s="43"/>
      <c r="AC108" s="43"/>
      <c r="AD108" s="43"/>
      <c r="AE108" s="43"/>
      <c r="AF108" s="43"/>
      <c r="AG108" s="43"/>
      <c r="AH108" s="43"/>
      <c r="AI108" s="43"/>
      <c r="AJ108" s="58"/>
      <c r="AK108" s="43"/>
      <c r="AL108" s="43"/>
      <c r="AM108" s="50"/>
      <c r="AN108" s="55"/>
      <c r="AO108" s="50"/>
      <c r="AP108" s="50"/>
    </row>
    <row r="109" spans="1:42" ht="12.75" customHeight="1" x14ac:dyDescent="0.2">
      <c r="A109" s="50"/>
      <c r="B109" s="50"/>
      <c r="C109" s="54"/>
      <c r="D109" s="50"/>
      <c r="E109" s="237"/>
      <c r="F109" s="237"/>
      <c r="G109" s="54"/>
      <c r="H109" s="54"/>
      <c r="I109" s="55"/>
      <c r="J109" s="53"/>
      <c r="K109" s="50"/>
      <c r="L109" s="50"/>
      <c r="M109" s="54"/>
      <c r="N109" s="50"/>
      <c r="O109" s="54"/>
      <c r="P109" s="47"/>
      <c r="Q109" s="56"/>
      <c r="R109" s="57"/>
      <c r="S109" s="56"/>
      <c r="T109" s="50"/>
      <c r="U109" s="50"/>
      <c r="V109" s="50"/>
      <c r="W109" s="50"/>
      <c r="X109" s="50"/>
      <c r="Y109" s="50"/>
      <c r="Z109" s="50"/>
      <c r="AA109" s="43"/>
      <c r="AB109" s="43"/>
      <c r="AC109" s="43"/>
      <c r="AD109" s="43"/>
      <c r="AE109" s="43"/>
      <c r="AF109" s="43"/>
      <c r="AG109" s="43"/>
      <c r="AH109" s="43"/>
      <c r="AI109" s="43"/>
      <c r="AJ109" s="58"/>
      <c r="AK109" s="43"/>
      <c r="AL109" s="43"/>
      <c r="AM109" s="50"/>
      <c r="AN109" s="55"/>
      <c r="AO109" s="50"/>
      <c r="AP109" s="50"/>
    </row>
    <row r="110" spans="1:42" ht="12.75" customHeight="1" x14ac:dyDescent="0.2">
      <c r="A110" s="50"/>
      <c r="B110" s="50"/>
      <c r="C110" s="54"/>
      <c r="D110" s="50"/>
      <c r="E110" s="237"/>
      <c r="F110" s="237"/>
      <c r="G110" s="54"/>
      <c r="H110" s="54"/>
      <c r="I110" s="55"/>
      <c r="J110" s="53"/>
      <c r="K110" s="50"/>
      <c r="L110" s="50"/>
      <c r="M110" s="54"/>
      <c r="N110" s="50"/>
      <c r="O110" s="54"/>
      <c r="P110" s="47"/>
      <c r="Q110" s="56"/>
      <c r="R110" s="57"/>
      <c r="S110" s="56"/>
      <c r="T110" s="50"/>
      <c r="U110" s="50"/>
      <c r="V110" s="50"/>
      <c r="W110" s="50"/>
      <c r="X110" s="50"/>
      <c r="Y110" s="50"/>
      <c r="Z110" s="50"/>
      <c r="AA110" s="43"/>
      <c r="AB110" s="43"/>
      <c r="AC110" s="43"/>
      <c r="AD110" s="43"/>
      <c r="AE110" s="43"/>
      <c r="AF110" s="43"/>
      <c r="AG110" s="43"/>
      <c r="AH110" s="43"/>
      <c r="AI110" s="43"/>
      <c r="AJ110" s="58"/>
      <c r="AK110" s="43"/>
      <c r="AL110" s="43"/>
      <c r="AM110" s="50"/>
      <c r="AN110" s="55"/>
      <c r="AO110" s="50"/>
      <c r="AP110" s="50"/>
    </row>
    <row r="111" spans="1:42" ht="12.75" customHeight="1" x14ac:dyDescent="0.2">
      <c r="A111" s="50"/>
      <c r="B111" s="50"/>
      <c r="C111" s="54"/>
      <c r="D111" s="50"/>
      <c r="E111" s="237"/>
      <c r="F111" s="237"/>
      <c r="G111" s="54"/>
      <c r="H111" s="54"/>
      <c r="I111" s="55"/>
      <c r="J111" s="53"/>
      <c r="K111" s="50"/>
      <c r="L111" s="50"/>
      <c r="M111" s="54"/>
      <c r="N111" s="50"/>
      <c r="O111" s="54"/>
      <c r="P111" s="47"/>
      <c r="Q111" s="56"/>
      <c r="R111" s="57"/>
      <c r="S111" s="56"/>
      <c r="T111" s="50"/>
      <c r="U111" s="50"/>
      <c r="V111" s="50"/>
      <c r="W111" s="50"/>
      <c r="X111" s="50"/>
      <c r="Y111" s="50"/>
      <c r="Z111" s="50"/>
      <c r="AA111" s="43"/>
      <c r="AB111" s="43"/>
      <c r="AC111" s="43"/>
      <c r="AD111" s="43"/>
      <c r="AE111" s="43"/>
      <c r="AF111" s="43"/>
      <c r="AG111" s="43"/>
      <c r="AH111" s="43"/>
      <c r="AI111" s="43"/>
      <c r="AJ111" s="58"/>
      <c r="AK111" s="43"/>
      <c r="AL111" s="43"/>
      <c r="AM111" s="50"/>
      <c r="AN111" s="55"/>
      <c r="AO111" s="50"/>
      <c r="AP111" s="50"/>
    </row>
    <row r="112" spans="1:42" ht="12.75" customHeight="1" x14ac:dyDescent="0.2">
      <c r="A112" s="50"/>
      <c r="B112" s="50"/>
      <c r="C112" s="54"/>
      <c r="D112" s="50"/>
      <c r="E112" s="237"/>
      <c r="F112" s="237"/>
      <c r="G112" s="54"/>
      <c r="H112" s="54"/>
      <c r="I112" s="55"/>
      <c r="J112" s="53"/>
      <c r="K112" s="50"/>
      <c r="L112" s="50"/>
      <c r="M112" s="54"/>
      <c r="N112" s="50"/>
      <c r="O112" s="54"/>
      <c r="P112" s="47"/>
      <c r="Q112" s="56"/>
      <c r="R112" s="57"/>
      <c r="S112" s="56"/>
      <c r="T112" s="50"/>
      <c r="U112" s="50"/>
      <c r="V112" s="50"/>
      <c r="W112" s="50"/>
      <c r="X112" s="50"/>
      <c r="Y112" s="50"/>
      <c r="Z112" s="50"/>
      <c r="AA112" s="43"/>
      <c r="AB112" s="43"/>
      <c r="AC112" s="43"/>
      <c r="AD112" s="43"/>
      <c r="AE112" s="43"/>
      <c r="AF112" s="43"/>
      <c r="AG112" s="43"/>
      <c r="AH112" s="43"/>
      <c r="AI112" s="43"/>
      <c r="AJ112" s="58"/>
      <c r="AK112" s="43"/>
      <c r="AL112" s="43"/>
      <c r="AM112" s="50"/>
      <c r="AN112" s="55"/>
      <c r="AO112" s="50"/>
      <c r="AP112" s="50"/>
    </row>
    <row r="113" spans="1:42" ht="12.75" customHeight="1" x14ac:dyDescent="0.2">
      <c r="A113" s="50"/>
      <c r="B113" s="50"/>
      <c r="C113" s="54"/>
      <c r="D113" s="50"/>
      <c r="E113" s="237"/>
      <c r="F113" s="237"/>
      <c r="G113" s="54"/>
      <c r="H113" s="54"/>
      <c r="I113" s="55"/>
      <c r="J113" s="53"/>
      <c r="K113" s="50"/>
      <c r="L113" s="50"/>
      <c r="M113" s="54"/>
      <c r="N113" s="50"/>
      <c r="O113" s="54"/>
      <c r="P113" s="47"/>
      <c r="Q113" s="56"/>
      <c r="R113" s="57"/>
      <c r="S113" s="56"/>
      <c r="T113" s="50"/>
      <c r="U113" s="50"/>
      <c r="V113" s="50"/>
      <c r="W113" s="50"/>
      <c r="X113" s="50"/>
      <c r="Y113" s="50"/>
      <c r="Z113" s="50"/>
      <c r="AA113" s="43"/>
      <c r="AB113" s="43"/>
      <c r="AC113" s="43"/>
      <c r="AD113" s="43"/>
      <c r="AE113" s="43"/>
      <c r="AF113" s="43"/>
      <c r="AG113" s="43"/>
      <c r="AH113" s="43"/>
      <c r="AI113" s="43"/>
      <c r="AJ113" s="58"/>
      <c r="AK113" s="43"/>
      <c r="AL113" s="43"/>
      <c r="AM113" s="50"/>
      <c r="AN113" s="55"/>
      <c r="AO113" s="50"/>
      <c r="AP113" s="50"/>
    </row>
    <row r="114" spans="1:42" ht="12.75" customHeight="1" x14ac:dyDescent="0.2">
      <c r="A114" s="50"/>
      <c r="B114" s="50"/>
      <c r="C114" s="54"/>
      <c r="D114" s="50"/>
      <c r="E114" s="237"/>
      <c r="F114" s="237"/>
      <c r="G114" s="54"/>
      <c r="H114" s="54"/>
      <c r="I114" s="55"/>
      <c r="J114" s="53"/>
      <c r="K114" s="50"/>
      <c r="L114" s="50"/>
      <c r="M114" s="54"/>
      <c r="N114" s="50"/>
      <c r="O114" s="54"/>
      <c r="P114" s="47"/>
      <c r="Q114" s="56"/>
      <c r="R114" s="57"/>
      <c r="S114" s="56"/>
      <c r="T114" s="50"/>
      <c r="U114" s="50"/>
      <c r="V114" s="50"/>
      <c r="W114" s="50"/>
      <c r="X114" s="50"/>
      <c r="Y114" s="50"/>
      <c r="Z114" s="50"/>
      <c r="AA114" s="43"/>
      <c r="AB114" s="43"/>
      <c r="AC114" s="43"/>
      <c r="AD114" s="43"/>
      <c r="AE114" s="43"/>
      <c r="AF114" s="43"/>
      <c r="AG114" s="43"/>
      <c r="AH114" s="43"/>
      <c r="AI114" s="43"/>
      <c r="AJ114" s="58"/>
      <c r="AK114" s="43"/>
      <c r="AL114" s="43"/>
      <c r="AM114" s="50"/>
      <c r="AN114" s="55"/>
      <c r="AO114" s="50"/>
      <c r="AP114" s="50"/>
    </row>
    <row r="115" spans="1:42" ht="12.75" customHeight="1" x14ac:dyDescent="0.2">
      <c r="A115" s="50"/>
      <c r="B115" s="50"/>
      <c r="C115" s="54"/>
      <c r="D115" s="50"/>
      <c r="E115" s="237"/>
      <c r="F115" s="237"/>
      <c r="G115" s="54"/>
      <c r="H115" s="54"/>
      <c r="I115" s="55"/>
      <c r="J115" s="53"/>
      <c r="K115" s="50"/>
      <c r="L115" s="50"/>
      <c r="M115" s="54"/>
      <c r="N115" s="50"/>
      <c r="O115" s="54"/>
      <c r="P115" s="47"/>
      <c r="Q115" s="56"/>
      <c r="R115" s="57"/>
      <c r="S115" s="56"/>
      <c r="T115" s="50"/>
      <c r="U115" s="50"/>
      <c r="V115" s="50"/>
      <c r="W115" s="50"/>
      <c r="X115" s="50"/>
      <c r="Y115" s="50"/>
      <c r="Z115" s="50"/>
      <c r="AA115" s="43"/>
      <c r="AB115" s="43"/>
      <c r="AC115" s="43"/>
      <c r="AD115" s="43"/>
      <c r="AE115" s="43"/>
      <c r="AF115" s="43"/>
      <c r="AG115" s="43"/>
      <c r="AH115" s="43"/>
      <c r="AI115" s="43"/>
      <c r="AJ115" s="58"/>
      <c r="AK115" s="43"/>
      <c r="AL115" s="43"/>
      <c r="AM115" s="50"/>
      <c r="AN115" s="55"/>
      <c r="AO115" s="50"/>
      <c r="AP115" s="50"/>
    </row>
    <row r="116" spans="1:42" ht="12.75" customHeight="1" x14ac:dyDescent="0.2">
      <c r="A116" s="50"/>
      <c r="B116" s="50"/>
      <c r="C116" s="54"/>
      <c r="D116" s="50"/>
      <c r="E116" s="237"/>
      <c r="F116" s="237"/>
      <c r="G116" s="54"/>
      <c r="H116" s="54"/>
      <c r="I116" s="55"/>
      <c r="J116" s="53"/>
      <c r="K116" s="50"/>
      <c r="L116" s="50"/>
      <c r="M116" s="54"/>
      <c r="N116" s="50"/>
      <c r="O116" s="54"/>
      <c r="P116" s="47"/>
      <c r="Q116" s="56"/>
      <c r="R116" s="57"/>
      <c r="S116" s="56"/>
      <c r="T116" s="50"/>
      <c r="U116" s="50"/>
      <c r="V116" s="50"/>
      <c r="W116" s="50"/>
      <c r="X116" s="50"/>
      <c r="Y116" s="50"/>
      <c r="Z116" s="50"/>
      <c r="AA116" s="43"/>
      <c r="AB116" s="43"/>
      <c r="AC116" s="43"/>
      <c r="AD116" s="43"/>
      <c r="AE116" s="43"/>
      <c r="AF116" s="43"/>
      <c r="AG116" s="43"/>
      <c r="AH116" s="43"/>
      <c r="AI116" s="43"/>
      <c r="AJ116" s="58"/>
      <c r="AK116" s="43"/>
      <c r="AL116" s="43"/>
      <c r="AM116" s="50"/>
      <c r="AN116" s="55"/>
      <c r="AO116" s="50"/>
      <c r="AP116" s="50"/>
    </row>
    <row r="117" spans="1:42" ht="12.75" customHeight="1" x14ac:dyDescent="0.2">
      <c r="A117" s="50"/>
      <c r="B117" s="50"/>
      <c r="C117" s="54"/>
      <c r="D117" s="50"/>
      <c r="E117" s="237"/>
      <c r="F117" s="237"/>
      <c r="G117" s="54"/>
      <c r="H117" s="54"/>
      <c r="I117" s="55"/>
      <c r="J117" s="53"/>
      <c r="K117" s="50"/>
      <c r="L117" s="50"/>
      <c r="M117" s="54"/>
      <c r="N117" s="50"/>
      <c r="O117" s="54"/>
      <c r="P117" s="47"/>
      <c r="Q117" s="56"/>
      <c r="R117" s="57"/>
      <c r="S117" s="56"/>
      <c r="T117" s="50"/>
      <c r="U117" s="50"/>
      <c r="V117" s="50"/>
      <c r="W117" s="50"/>
      <c r="X117" s="50"/>
      <c r="Y117" s="50"/>
      <c r="Z117" s="50"/>
      <c r="AA117" s="43"/>
      <c r="AB117" s="43"/>
      <c r="AC117" s="43"/>
      <c r="AD117" s="43"/>
      <c r="AE117" s="43"/>
      <c r="AF117" s="43"/>
      <c r="AG117" s="43"/>
      <c r="AH117" s="43"/>
      <c r="AI117" s="43"/>
      <c r="AJ117" s="58"/>
      <c r="AK117" s="43"/>
      <c r="AL117" s="43"/>
      <c r="AM117" s="50"/>
      <c r="AN117" s="55"/>
      <c r="AO117" s="50"/>
      <c r="AP117" s="50"/>
    </row>
    <row r="118" spans="1:42" ht="12.75" customHeight="1" x14ac:dyDescent="0.2">
      <c r="A118" s="50"/>
      <c r="B118" s="50"/>
      <c r="C118" s="54"/>
      <c r="D118" s="50"/>
      <c r="E118" s="237"/>
      <c r="F118" s="237"/>
      <c r="G118" s="54"/>
      <c r="H118" s="54"/>
      <c r="I118" s="55"/>
      <c r="J118" s="53"/>
      <c r="K118" s="50"/>
      <c r="L118" s="50"/>
      <c r="M118" s="54"/>
      <c r="N118" s="50"/>
      <c r="O118" s="54"/>
      <c r="P118" s="47"/>
      <c r="Q118" s="56"/>
      <c r="R118" s="57"/>
      <c r="S118" s="56"/>
      <c r="T118" s="50"/>
      <c r="U118" s="50"/>
      <c r="V118" s="50"/>
      <c r="W118" s="50"/>
      <c r="X118" s="50"/>
      <c r="Y118" s="50"/>
      <c r="Z118" s="50"/>
      <c r="AA118" s="43"/>
      <c r="AB118" s="43"/>
      <c r="AC118" s="43"/>
      <c r="AD118" s="43"/>
      <c r="AE118" s="43"/>
      <c r="AF118" s="43"/>
      <c r="AG118" s="43"/>
      <c r="AH118" s="43"/>
      <c r="AI118" s="43"/>
      <c r="AJ118" s="58"/>
      <c r="AK118" s="43"/>
      <c r="AL118" s="43"/>
      <c r="AM118" s="50"/>
      <c r="AN118" s="55"/>
      <c r="AO118" s="50"/>
      <c r="AP118" s="50"/>
    </row>
    <row r="119" spans="1:42" ht="12.75" customHeight="1" x14ac:dyDescent="0.2">
      <c r="A119" s="50"/>
      <c r="B119" s="50"/>
      <c r="C119" s="54"/>
      <c r="D119" s="50"/>
      <c r="E119" s="237"/>
      <c r="F119" s="237"/>
      <c r="G119" s="54"/>
      <c r="H119" s="54"/>
      <c r="I119" s="55"/>
      <c r="J119" s="53"/>
      <c r="K119" s="50"/>
      <c r="L119" s="50"/>
      <c r="M119" s="54"/>
      <c r="N119" s="50"/>
      <c r="O119" s="54"/>
      <c r="P119" s="47"/>
      <c r="Q119" s="56"/>
      <c r="R119" s="57"/>
      <c r="S119" s="56"/>
      <c r="T119" s="50"/>
      <c r="U119" s="50"/>
      <c r="V119" s="50"/>
      <c r="W119" s="50"/>
      <c r="X119" s="50"/>
      <c r="Y119" s="50"/>
      <c r="Z119" s="50"/>
      <c r="AA119" s="43"/>
      <c r="AB119" s="43"/>
      <c r="AC119" s="43"/>
      <c r="AD119" s="43"/>
      <c r="AE119" s="43"/>
      <c r="AF119" s="43"/>
      <c r="AG119" s="43"/>
      <c r="AH119" s="43"/>
      <c r="AI119" s="43"/>
      <c r="AJ119" s="58"/>
      <c r="AK119" s="43"/>
      <c r="AL119" s="43"/>
      <c r="AM119" s="50"/>
      <c r="AN119" s="55"/>
      <c r="AO119" s="50"/>
      <c r="AP119" s="50"/>
    </row>
    <row r="120" spans="1:42" ht="12.75" customHeight="1" x14ac:dyDescent="0.2">
      <c r="A120" s="50"/>
      <c r="B120" s="50"/>
      <c r="C120" s="54"/>
      <c r="D120" s="50"/>
      <c r="E120" s="237"/>
      <c r="F120" s="237"/>
      <c r="G120" s="54"/>
      <c r="H120" s="54"/>
      <c r="I120" s="55"/>
      <c r="J120" s="53"/>
      <c r="K120" s="50"/>
      <c r="L120" s="50"/>
      <c r="M120" s="54"/>
      <c r="N120" s="50"/>
      <c r="O120" s="54"/>
      <c r="P120" s="47"/>
      <c r="Q120" s="56"/>
      <c r="R120" s="57"/>
      <c r="S120" s="56"/>
      <c r="T120" s="50"/>
      <c r="U120" s="50"/>
      <c r="V120" s="50"/>
      <c r="W120" s="50"/>
      <c r="X120" s="50"/>
      <c r="Y120" s="50"/>
      <c r="Z120" s="50"/>
      <c r="AA120" s="43"/>
      <c r="AB120" s="43"/>
      <c r="AC120" s="43"/>
      <c r="AD120" s="43"/>
      <c r="AE120" s="43"/>
      <c r="AF120" s="43"/>
      <c r="AG120" s="43"/>
      <c r="AH120" s="43"/>
      <c r="AI120" s="43"/>
      <c r="AJ120" s="58"/>
      <c r="AK120" s="43"/>
      <c r="AL120" s="43"/>
      <c r="AM120" s="50"/>
      <c r="AN120" s="55"/>
      <c r="AO120" s="50"/>
      <c r="AP120" s="50"/>
    </row>
    <row r="121" spans="1:42" ht="12.75" customHeight="1" x14ac:dyDescent="0.2">
      <c r="A121" s="50"/>
      <c r="B121" s="50"/>
      <c r="C121" s="54"/>
      <c r="D121" s="50"/>
      <c r="E121" s="237"/>
      <c r="F121" s="237"/>
      <c r="G121" s="54"/>
      <c r="H121" s="54"/>
      <c r="I121" s="55"/>
      <c r="J121" s="53"/>
      <c r="K121" s="50"/>
      <c r="L121" s="50"/>
      <c r="M121" s="54"/>
      <c r="N121" s="50"/>
      <c r="O121" s="54"/>
      <c r="P121" s="47"/>
      <c r="Q121" s="56"/>
      <c r="R121" s="57"/>
      <c r="S121" s="56"/>
      <c r="T121" s="50"/>
      <c r="U121" s="50"/>
      <c r="V121" s="50"/>
      <c r="W121" s="50"/>
      <c r="X121" s="50"/>
      <c r="Y121" s="50"/>
      <c r="Z121" s="50"/>
      <c r="AA121" s="43"/>
      <c r="AB121" s="43"/>
      <c r="AC121" s="43"/>
      <c r="AD121" s="43"/>
      <c r="AE121" s="43"/>
      <c r="AF121" s="43"/>
      <c r="AG121" s="43"/>
      <c r="AH121" s="43"/>
      <c r="AI121" s="43"/>
      <c r="AJ121" s="58"/>
      <c r="AK121" s="43"/>
      <c r="AL121" s="43"/>
      <c r="AM121" s="50"/>
      <c r="AN121" s="55"/>
      <c r="AO121" s="50"/>
      <c r="AP121" s="50"/>
    </row>
    <row r="122" spans="1:42" ht="12.75" customHeight="1" x14ac:dyDescent="0.2">
      <c r="A122" s="50"/>
      <c r="B122" s="50"/>
      <c r="C122" s="54"/>
      <c r="D122" s="50"/>
      <c r="E122" s="237"/>
      <c r="F122" s="237"/>
      <c r="G122" s="54"/>
      <c r="H122" s="54"/>
      <c r="I122" s="55"/>
      <c r="J122" s="53"/>
      <c r="K122" s="50"/>
      <c r="L122" s="50"/>
      <c r="M122" s="54"/>
      <c r="N122" s="50"/>
      <c r="O122" s="54"/>
      <c r="P122" s="47"/>
      <c r="Q122" s="56"/>
      <c r="R122" s="57"/>
      <c r="S122" s="56"/>
      <c r="T122" s="50"/>
      <c r="U122" s="50"/>
      <c r="V122" s="50"/>
      <c r="W122" s="50"/>
      <c r="X122" s="50"/>
      <c r="Y122" s="50"/>
      <c r="Z122" s="50"/>
      <c r="AA122" s="43"/>
      <c r="AB122" s="43"/>
      <c r="AC122" s="43"/>
      <c r="AD122" s="43"/>
      <c r="AE122" s="43"/>
      <c r="AF122" s="43"/>
      <c r="AG122" s="43"/>
      <c r="AH122" s="43"/>
      <c r="AI122" s="43"/>
      <c r="AJ122" s="58"/>
      <c r="AK122" s="43"/>
      <c r="AL122" s="43"/>
      <c r="AM122" s="50"/>
      <c r="AN122" s="55"/>
      <c r="AO122" s="50"/>
      <c r="AP122" s="50"/>
    </row>
    <row r="123" spans="1:42" ht="12.75" customHeight="1" x14ac:dyDescent="0.2">
      <c r="A123" s="50"/>
      <c r="B123" s="50"/>
      <c r="C123" s="54"/>
      <c r="D123" s="50"/>
      <c r="E123" s="237"/>
      <c r="F123" s="237"/>
      <c r="G123" s="54"/>
      <c r="H123" s="54"/>
      <c r="I123" s="55"/>
      <c r="J123" s="53"/>
      <c r="K123" s="50"/>
      <c r="L123" s="50"/>
      <c r="M123" s="54"/>
      <c r="N123" s="50"/>
      <c r="O123" s="54"/>
      <c r="P123" s="47"/>
      <c r="Q123" s="56"/>
      <c r="R123" s="57"/>
      <c r="S123" s="56"/>
      <c r="T123" s="50"/>
      <c r="U123" s="50"/>
      <c r="V123" s="50"/>
      <c r="W123" s="50"/>
      <c r="X123" s="50"/>
      <c r="Y123" s="50"/>
      <c r="Z123" s="50"/>
      <c r="AA123" s="43"/>
      <c r="AB123" s="43"/>
      <c r="AC123" s="43"/>
      <c r="AD123" s="43"/>
      <c r="AE123" s="43"/>
      <c r="AF123" s="43"/>
      <c r="AG123" s="43"/>
      <c r="AH123" s="43"/>
      <c r="AI123" s="43"/>
      <c r="AJ123" s="58"/>
      <c r="AK123" s="43"/>
      <c r="AL123" s="43"/>
      <c r="AM123" s="50"/>
      <c r="AN123" s="55"/>
      <c r="AO123" s="50"/>
      <c r="AP123" s="50"/>
    </row>
    <row r="124" spans="1:42" ht="12.75" customHeight="1" x14ac:dyDescent="0.2">
      <c r="A124" s="50"/>
      <c r="B124" s="50"/>
      <c r="C124" s="54"/>
      <c r="D124" s="50"/>
      <c r="E124" s="237"/>
      <c r="F124" s="237"/>
      <c r="G124" s="54"/>
      <c r="H124" s="54"/>
      <c r="I124" s="55"/>
      <c r="J124" s="53"/>
      <c r="K124" s="50"/>
      <c r="L124" s="50"/>
      <c r="M124" s="54"/>
      <c r="N124" s="50"/>
      <c r="O124" s="54"/>
      <c r="P124" s="47"/>
      <c r="Q124" s="56"/>
      <c r="R124" s="57"/>
      <c r="S124" s="56"/>
      <c r="T124" s="50"/>
      <c r="U124" s="50"/>
      <c r="V124" s="50"/>
      <c r="W124" s="50"/>
      <c r="X124" s="50"/>
      <c r="Y124" s="50"/>
      <c r="Z124" s="50"/>
      <c r="AA124" s="43"/>
      <c r="AB124" s="43"/>
      <c r="AC124" s="43"/>
      <c r="AD124" s="43"/>
      <c r="AE124" s="43"/>
      <c r="AF124" s="43"/>
      <c r="AG124" s="43"/>
      <c r="AH124" s="43"/>
      <c r="AI124" s="43"/>
      <c r="AJ124" s="58"/>
      <c r="AK124" s="43"/>
      <c r="AL124" s="43"/>
      <c r="AM124" s="50"/>
      <c r="AN124" s="55"/>
      <c r="AO124" s="50"/>
      <c r="AP124" s="50"/>
    </row>
    <row r="125" spans="1:42" ht="12.75" customHeight="1" x14ac:dyDescent="0.2">
      <c r="A125" s="50"/>
      <c r="B125" s="50"/>
      <c r="C125" s="54"/>
      <c r="D125" s="50"/>
      <c r="E125" s="237"/>
      <c r="F125" s="237"/>
      <c r="G125" s="54"/>
      <c r="H125" s="54"/>
      <c r="I125" s="55"/>
      <c r="J125" s="53"/>
      <c r="K125" s="50"/>
      <c r="L125" s="50"/>
      <c r="M125" s="54"/>
      <c r="N125" s="50"/>
      <c r="O125" s="54"/>
      <c r="P125" s="47"/>
      <c r="Q125" s="56"/>
      <c r="R125" s="57"/>
      <c r="S125" s="56"/>
      <c r="T125" s="50"/>
      <c r="U125" s="50"/>
      <c r="V125" s="50"/>
      <c r="W125" s="50"/>
      <c r="X125" s="50"/>
      <c r="Y125" s="50"/>
      <c r="Z125" s="50"/>
      <c r="AA125" s="43"/>
      <c r="AB125" s="43"/>
      <c r="AC125" s="43"/>
      <c r="AD125" s="43"/>
      <c r="AE125" s="43"/>
      <c r="AF125" s="43"/>
      <c r="AG125" s="43"/>
      <c r="AH125" s="43"/>
      <c r="AI125" s="43"/>
      <c r="AJ125" s="58"/>
      <c r="AK125" s="43"/>
      <c r="AL125" s="43"/>
      <c r="AM125" s="50"/>
      <c r="AN125" s="55"/>
      <c r="AO125" s="50"/>
      <c r="AP125" s="50"/>
    </row>
    <row r="126" spans="1:42" ht="12.75" customHeight="1" x14ac:dyDescent="0.2">
      <c r="A126" s="50"/>
      <c r="B126" s="50"/>
      <c r="C126" s="54"/>
      <c r="D126" s="50"/>
      <c r="E126" s="237"/>
      <c r="F126" s="237"/>
      <c r="G126" s="54"/>
      <c r="H126" s="54"/>
      <c r="I126" s="55"/>
      <c r="J126" s="53"/>
      <c r="K126" s="50"/>
      <c r="L126" s="50"/>
      <c r="M126" s="54"/>
      <c r="N126" s="50"/>
      <c r="O126" s="54"/>
      <c r="P126" s="47"/>
      <c r="Q126" s="56"/>
      <c r="R126" s="57"/>
      <c r="S126" s="56"/>
      <c r="T126" s="50"/>
      <c r="U126" s="50"/>
      <c r="V126" s="50"/>
      <c r="W126" s="50"/>
      <c r="X126" s="50"/>
      <c r="Y126" s="50"/>
      <c r="Z126" s="50"/>
      <c r="AA126" s="43"/>
      <c r="AB126" s="43"/>
      <c r="AC126" s="43"/>
      <c r="AD126" s="43"/>
      <c r="AE126" s="43"/>
      <c r="AF126" s="43"/>
      <c r="AG126" s="43"/>
      <c r="AH126" s="43"/>
      <c r="AI126" s="43"/>
      <c r="AJ126" s="58"/>
      <c r="AK126" s="43"/>
      <c r="AL126" s="43"/>
      <c r="AM126" s="50"/>
      <c r="AN126" s="55"/>
      <c r="AO126" s="50"/>
      <c r="AP126" s="50"/>
    </row>
    <row r="127" spans="1:42" ht="12.75" customHeight="1" x14ac:dyDescent="0.2">
      <c r="A127" s="50"/>
      <c r="B127" s="50"/>
      <c r="C127" s="54"/>
      <c r="D127" s="50"/>
      <c r="E127" s="237"/>
      <c r="F127" s="237"/>
      <c r="G127" s="54"/>
      <c r="H127" s="54"/>
      <c r="I127" s="55"/>
      <c r="J127" s="53"/>
      <c r="K127" s="50"/>
      <c r="L127" s="50"/>
      <c r="M127" s="54"/>
      <c r="N127" s="50"/>
      <c r="O127" s="54"/>
      <c r="P127" s="47"/>
      <c r="Q127" s="56"/>
      <c r="R127" s="57"/>
      <c r="S127" s="56"/>
      <c r="T127" s="50"/>
      <c r="U127" s="50"/>
      <c r="V127" s="50"/>
      <c r="W127" s="50"/>
      <c r="X127" s="50"/>
      <c r="Y127" s="50"/>
      <c r="Z127" s="50"/>
      <c r="AA127" s="43"/>
      <c r="AB127" s="43"/>
      <c r="AC127" s="43"/>
      <c r="AD127" s="43"/>
      <c r="AE127" s="43"/>
      <c r="AF127" s="43"/>
      <c r="AG127" s="43"/>
      <c r="AH127" s="43"/>
      <c r="AI127" s="43"/>
      <c r="AJ127" s="58"/>
      <c r="AK127" s="43"/>
      <c r="AL127" s="43"/>
      <c r="AM127" s="50"/>
      <c r="AN127" s="55"/>
      <c r="AO127" s="50"/>
      <c r="AP127" s="50"/>
    </row>
    <row r="128" spans="1:42" ht="12.75" customHeight="1" x14ac:dyDescent="0.2">
      <c r="A128" s="50"/>
      <c r="B128" s="50"/>
      <c r="C128" s="54"/>
      <c r="D128" s="50"/>
      <c r="E128" s="237"/>
      <c r="F128" s="237"/>
      <c r="G128" s="54"/>
      <c r="H128" s="54"/>
      <c r="I128" s="55"/>
      <c r="J128" s="53"/>
      <c r="K128" s="50"/>
      <c r="L128" s="50"/>
      <c r="M128" s="54"/>
      <c r="N128" s="50"/>
      <c r="O128" s="54"/>
      <c r="P128" s="47"/>
      <c r="Q128" s="56"/>
      <c r="R128" s="57"/>
      <c r="S128" s="56"/>
      <c r="T128" s="50"/>
      <c r="U128" s="50"/>
      <c r="V128" s="50"/>
      <c r="W128" s="50"/>
      <c r="X128" s="50"/>
      <c r="Y128" s="50"/>
      <c r="Z128" s="50"/>
      <c r="AA128" s="43"/>
      <c r="AB128" s="43"/>
      <c r="AC128" s="43"/>
      <c r="AD128" s="43"/>
      <c r="AE128" s="43"/>
      <c r="AF128" s="43"/>
      <c r="AG128" s="43"/>
      <c r="AH128" s="43"/>
      <c r="AI128" s="43"/>
      <c r="AJ128" s="58"/>
      <c r="AK128" s="43"/>
      <c r="AL128" s="43"/>
      <c r="AM128" s="50"/>
      <c r="AN128" s="55"/>
      <c r="AO128" s="50"/>
      <c r="AP128" s="50"/>
    </row>
    <row r="129" spans="1:42" ht="12.75" customHeight="1" x14ac:dyDescent="0.2">
      <c r="A129" s="50"/>
      <c r="B129" s="50"/>
      <c r="C129" s="54"/>
      <c r="D129" s="50"/>
      <c r="E129" s="237"/>
      <c r="F129" s="237"/>
      <c r="G129" s="54"/>
      <c r="H129" s="54"/>
      <c r="I129" s="55"/>
      <c r="J129" s="53"/>
      <c r="K129" s="50"/>
      <c r="L129" s="50"/>
      <c r="M129" s="54"/>
      <c r="N129" s="50"/>
      <c r="O129" s="54"/>
      <c r="P129" s="47"/>
      <c r="Q129" s="56"/>
      <c r="R129" s="57"/>
      <c r="S129" s="56"/>
      <c r="T129" s="50"/>
      <c r="U129" s="50"/>
      <c r="V129" s="50"/>
      <c r="W129" s="50"/>
      <c r="X129" s="50"/>
      <c r="Y129" s="50"/>
      <c r="Z129" s="50"/>
      <c r="AA129" s="43"/>
      <c r="AB129" s="43"/>
      <c r="AC129" s="43"/>
      <c r="AD129" s="43"/>
      <c r="AE129" s="43"/>
      <c r="AF129" s="43"/>
      <c r="AG129" s="43"/>
      <c r="AH129" s="43"/>
      <c r="AI129" s="43"/>
      <c r="AJ129" s="58"/>
      <c r="AK129" s="43"/>
      <c r="AL129" s="43"/>
      <c r="AM129" s="50"/>
      <c r="AN129" s="55"/>
      <c r="AO129" s="50"/>
      <c r="AP129" s="50"/>
    </row>
    <row r="130" spans="1:42" ht="12.75" customHeight="1" x14ac:dyDescent="0.2">
      <c r="A130" s="50"/>
      <c r="B130" s="50"/>
      <c r="C130" s="54"/>
      <c r="D130" s="50"/>
      <c r="E130" s="237"/>
      <c r="F130" s="237"/>
      <c r="G130" s="54"/>
      <c r="H130" s="54"/>
      <c r="I130" s="55"/>
      <c r="J130" s="53"/>
      <c r="K130" s="50"/>
      <c r="L130" s="50"/>
      <c r="M130" s="54"/>
      <c r="N130" s="50"/>
      <c r="O130" s="54"/>
      <c r="P130" s="47"/>
      <c r="Q130" s="56"/>
      <c r="R130" s="57"/>
      <c r="S130" s="56"/>
      <c r="T130" s="50"/>
      <c r="U130" s="50"/>
      <c r="V130" s="50"/>
      <c r="W130" s="50"/>
      <c r="X130" s="50"/>
      <c r="Y130" s="50"/>
      <c r="Z130" s="50"/>
      <c r="AA130" s="43"/>
      <c r="AB130" s="43"/>
      <c r="AC130" s="43"/>
      <c r="AD130" s="43"/>
      <c r="AE130" s="43"/>
      <c r="AF130" s="43"/>
      <c r="AG130" s="43"/>
      <c r="AH130" s="43"/>
      <c r="AI130" s="43"/>
      <c r="AJ130" s="58"/>
      <c r="AK130" s="43"/>
      <c r="AL130" s="43"/>
      <c r="AM130" s="50"/>
      <c r="AN130" s="55"/>
      <c r="AO130" s="50"/>
      <c r="AP130" s="50"/>
    </row>
    <row r="131" spans="1:42" ht="12.75" customHeight="1" x14ac:dyDescent="0.2">
      <c r="A131" s="50"/>
      <c r="B131" s="50"/>
      <c r="C131" s="54"/>
      <c r="D131" s="50"/>
      <c r="E131" s="237"/>
      <c r="F131" s="237"/>
      <c r="G131" s="54"/>
      <c r="H131" s="54"/>
      <c r="I131" s="55"/>
      <c r="J131" s="53"/>
      <c r="K131" s="50"/>
      <c r="L131" s="50"/>
      <c r="M131" s="54"/>
      <c r="N131" s="50"/>
      <c r="O131" s="54"/>
      <c r="P131" s="47"/>
      <c r="Q131" s="56"/>
      <c r="R131" s="57"/>
      <c r="S131" s="56"/>
      <c r="T131" s="50"/>
      <c r="U131" s="50"/>
      <c r="V131" s="50"/>
      <c r="W131" s="50"/>
      <c r="X131" s="50"/>
      <c r="Y131" s="50"/>
      <c r="Z131" s="50"/>
      <c r="AA131" s="43"/>
      <c r="AB131" s="43"/>
      <c r="AC131" s="43"/>
      <c r="AD131" s="43"/>
      <c r="AE131" s="43"/>
      <c r="AF131" s="43"/>
      <c r="AG131" s="43"/>
      <c r="AH131" s="43"/>
      <c r="AI131" s="43"/>
      <c r="AJ131" s="58"/>
      <c r="AK131" s="43"/>
      <c r="AL131" s="43"/>
      <c r="AM131" s="50"/>
      <c r="AN131" s="55"/>
      <c r="AO131" s="50"/>
      <c r="AP131" s="50"/>
    </row>
    <row r="132" spans="1:42" ht="12.75" customHeight="1" x14ac:dyDescent="0.2">
      <c r="A132" s="50"/>
      <c r="B132" s="50"/>
      <c r="C132" s="54"/>
      <c r="D132" s="50"/>
      <c r="E132" s="237"/>
      <c r="F132" s="237"/>
      <c r="G132" s="54"/>
      <c r="H132" s="54"/>
      <c r="I132" s="55"/>
      <c r="J132" s="53"/>
      <c r="K132" s="50"/>
      <c r="L132" s="50"/>
      <c r="M132" s="54"/>
      <c r="N132" s="50"/>
      <c r="O132" s="54"/>
      <c r="P132" s="47"/>
      <c r="Q132" s="56"/>
      <c r="R132" s="57"/>
      <c r="S132" s="56"/>
      <c r="T132" s="50"/>
      <c r="U132" s="50"/>
      <c r="V132" s="50"/>
      <c r="W132" s="50"/>
      <c r="X132" s="50"/>
      <c r="Y132" s="50"/>
      <c r="Z132" s="50"/>
      <c r="AA132" s="43"/>
      <c r="AB132" s="43"/>
      <c r="AC132" s="43"/>
      <c r="AD132" s="43"/>
      <c r="AE132" s="43"/>
      <c r="AF132" s="43"/>
      <c r="AG132" s="43"/>
      <c r="AH132" s="43"/>
      <c r="AI132" s="43"/>
      <c r="AJ132" s="58"/>
      <c r="AK132" s="43"/>
      <c r="AL132" s="43"/>
      <c r="AM132" s="50"/>
      <c r="AN132" s="55"/>
      <c r="AO132" s="50"/>
      <c r="AP132" s="50"/>
    </row>
    <row r="133" spans="1:42" ht="12.75" customHeight="1" x14ac:dyDescent="0.2">
      <c r="A133" s="50"/>
      <c r="B133" s="50"/>
      <c r="C133" s="54"/>
      <c r="D133" s="50"/>
      <c r="E133" s="237"/>
      <c r="F133" s="237"/>
      <c r="G133" s="54"/>
      <c r="H133" s="54"/>
      <c r="I133" s="55"/>
      <c r="J133" s="53"/>
      <c r="K133" s="50"/>
      <c r="L133" s="50"/>
      <c r="M133" s="54"/>
      <c r="N133" s="50"/>
      <c r="O133" s="54"/>
      <c r="P133" s="47"/>
      <c r="Q133" s="56"/>
      <c r="R133" s="57"/>
      <c r="S133" s="56"/>
      <c r="T133" s="50"/>
      <c r="U133" s="50"/>
      <c r="V133" s="50"/>
      <c r="W133" s="50"/>
      <c r="X133" s="50"/>
      <c r="Y133" s="50"/>
      <c r="Z133" s="50"/>
      <c r="AA133" s="43"/>
      <c r="AB133" s="43"/>
      <c r="AC133" s="43"/>
      <c r="AD133" s="43"/>
      <c r="AE133" s="43"/>
      <c r="AF133" s="43"/>
      <c r="AG133" s="43"/>
      <c r="AH133" s="43"/>
      <c r="AI133" s="43"/>
      <c r="AJ133" s="58"/>
      <c r="AK133" s="43"/>
      <c r="AL133" s="43"/>
      <c r="AM133" s="50"/>
      <c r="AN133" s="55"/>
      <c r="AO133" s="50"/>
      <c r="AP133" s="50"/>
    </row>
    <row r="134" spans="1:42" ht="12.75" customHeight="1" x14ac:dyDescent="0.2">
      <c r="A134" s="50"/>
      <c r="B134" s="50"/>
      <c r="C134" s="54"/>
      <c r="D134" s="50"/>
      <c r="E134" s="237"/>
      <c r="F134" s="237"/>
      <c r="G134" s="54"/>
      <c r="H134" s="54"/>
      <c r="I134" s="55"/>
      <c r="J134" s="53"/>
      <c r="K134" s="50"/>
      <c r="L134" s="50"/>
      <c r="M134" s="54"/>
      <c r="N134" s="50"/>
      <c r="O134" s="54"/>
      <c r="P134" s="47"/>
      <c r="Q134" s="56"/>
      <c r="R134" s="57"/>
      <c r="S134" s="56"/>
      <c r="T134" s="50"/>
      <c r="U134" s="50"/>
      <c r="V134" s="50"/>
      <c r="W134" s="50"/>
      <c r="X134" s="50"/>
      <c r="Y134" s="50"/>
      <c r="Z134" s="50"/>
      <c r="AA134" s="43"/>
      <c r="AB134" s="43"/>
      <c r="AC134" s="43"/>
      <c r="AD134" s="43"/>
      <c r="AE134" s="43"/>
      <c r="AF134" s="43"/>
      <c r="AG134" s="43"/>
      <c r="AH134" s="43"/>
      <c r="AI134" s="43"/>
      <c r="AJ134" s="58"/>
      <c r="AK134" s="43"/>
      <c r="AL134" s="43"/>
      <c r="AM134" s="50"/>
      <c r="AN134" s="55"/>
      <c r="AO134" s="50"/>
      <c r="AP134" s="50"/>
    </row>
    <row r="135" spans="1:42" ht="12.75" customHeight="1" x14ac:dyDescent="0.2">
      <c r="A135" s="50"/>
      <c r="B135" s="50"/>
      <c r="C135" s="54"/>
      <c r="D135" s="50"/>
      <c r="E135" s="237"/>
      <c r="F135" s="237"/>
      <c r="G135" s="54"/>
      <c r="H135" s="54"/>
      <c r="I135" s="55"/>
      <c r="J135" s="53"/>
      <c r="K135" s="50"/>
      <c r="L135" s="50"/>
      <c r="M135" s="54"/>
      <c r="N135" s="50"/>
      <c r="O135" s="54"/>
      <c r="P135" s="47"/>
      <c r="Q135" s="56"/>
      <c r="R135" s="57"/>
      <c r="S135" s="56"/>
      <c r="T135" s="50"/>
      <c r="U135" s="50"/>
      <c r="V135" s="50"/>
      <c r="W135" s="50"/>
      <c r="X135" s="50"/>
      <c r="Y135" s="50"/>
      <c r="Z135" s="50"/>
      <c r="AA135" s="43"/>
      <c r="AB135" s="43"/>
      <c r="AC135" s="43"/>
      <c r="AD135" s="43"/>
      <c r="AE135" s="43"/>
      <c r="AF135" s="43"/>
      <c r="AG135" s="43"/>
      <c r="AH135" s="43"/>
      <c r="AI135" s="43"/>
      <c r="AJ135" s="58"/>
      <c r="AK135" s="43"/>
      <c r="AL135" s="43"/>
      <c r="AM135" s="50"/>
      <c r="AN135" s="55"/>
      <c r="AO135" s="50"/>
      <c r="AP135" s="50"/>
    </row>
    <row r="136" spans="1:42" ht="12.75" customHeight="1" x14ac:dyDescent="0.2">
      <c r="A136" s="50"/>
      <c r="B136" s="50"/>
      <c r="C136" s="54"/>
      <c r="D136" s="50"/>
      <c r="E136" s="237"/>
      <c r="F136" s="237"/>
      <c r="G136" s="54"/>
      <c r="H136" s="54"/>
      <c r="I136" s="55"/>
      <c r="J136" s="53"/>
      <c r="K136" s="50"/>
      <c r="L136" s="50"/>
      <c r="M136" s="54"/>
      <c r="N136" s="50"/>
      <c r="O136" s="54"/>
      <c r="P136" s="47"/>
      <c r="Q136" s="56"/>
      <c r="R136" s="57"/>
      <c r="S136" s="56"/>
      <c r="T136" s="50"/>
      <c r="U136" s="50"/>
      <c r="V136" s="50"/>
      <c r="W136" s="50"/>
      <c r="X136" s="50"/>
      <c r="Y136" s="50"/>
      <c r="Z136" s="50"/>
      <c r="AA136" s="43"/>
      <c r="AB136" s="43"/>
      <c r="AC136" s="43"/>
      <c r="AD136" s="43"/>
      <c r="AE136" s="43"/>
      <c r="AF136" s="43"/>
      <c r="AG136" s="43"/>
      <c r="AH136" s="43"/>
      <c r="AI136" s="43"/>
      <c r="AJ136" s="58"/>
      <c r="AK136" s="43"/>
      <c r="AL136" s="43"/>
      <c r="AM136" s="50"/>
      <c r="AN136" s="55"/>
      <c r="AO136" s="50"/>
      <c r="AP136" s="50"/>
    </row>
    <row r="137" spans="1:42" ht="12.75" customHeight="1" x14ac:dyDescent="0.2">
      <c r="A137" s="50"/>
      <c r="B137" s="50"/>
      <c r="C137" s="54"/>
      <c r="D137" s="50"/>
      <c r="E137" s="237"/>
      <c r="F137" s="237"/>
      <c r="G137" s="54"/>
      <c r="H137" s="54"/>
      <c r="I137" s="55"/>
      <c r="J137" s="53"/>
      <c r="K137" s="50"/>
      <c r="L137" s="50"/>
      <c r="M137" s="54"/>
      <c r="N137" s="50"/>
      <c r="O137" s="54"/>
      <c r="P137" s="47"/>
      <c r="Q137" s="56"/>
      <c r="R137" s="57"/>
      <c r="S137" s="56"/>
      <c r="T137" s="50"/>
      <c r="U137" s="50"/>
      <c r="V137" s="50"/>
      <c r="W137" s="50"/>
      <c r="X137" s="50"/>
      <c r="Y137" s="50"/>
      <c r="Z137" s="50"/>
      <c r="AA137" s="43"/>
      <c r="AB137" s="43"/>
      <c r="AC137" s="43"/>
      <c r="AD137" s="43"/>
      <c r="AE137" s="43"/>
      <c r="AF137" s="43"/>
      <c r="AG137" s="43"/>
      <c r="AH137" s="43"/>
      <c r="AI137" s="43"/>
      <c r="AJ137" s="58"/>
      <c r="AK137" s="43"/>
      <c r="AL137" s="43"/>
      <c r="AM137" s="50"/>
      <c r="AN137" s="55"/>
      <c r="AO137" s="50"/>
      <c r="AP137" s="50"/>
    </row>
    <row r="138" spans="1:42" ht="12.75" customHeight="1" x14ac:dyDescent="0.2">
      <c r="A138" s="50"/>
      <c r="B138" s="50"/>
      <c r="C138" s="54"/>
      <c r="D138" s="50"/>
      <c r="E138" s="237"/>
      <c r="F138" s="237"/>
      <c r="G138" s="54"/>
      <c r="H138" s="54"/>
      <c r="I138" s="55"/>
      <c r="J138" s="53"/>
      <c r="K138" s="50"/>
      <c r="L138" s="50"/>
      <c r="M138" s="54"/>
      <c r="N138" s="50"/>
      <c r="O138" s="54"/>
      <c r="P138" s="47"/>
      <c r="Q138" s="56"/>
      <c r="R138" s="57"/>
      <c r="S138" s="56"/>
      <c r="T138" s="50"/>
      <c r="U138" s="50"/>
      <c r="V138" s="50"/>
      <c r="W138" s="50"/>
      <c r="X138" s="50"/>
      <c r="Y138" s="50"/>
      <c r="Z138" s="50"/>
      <c r="AA138" s="43"/>
      <c r="AB138" s="43"/>
      <c r="AC138" s="43"/>
      <c r="AD138" s="43"/>
      <c r="AE138" s="43"/>
      <c r="AF138" s="43"/>
      <c r="AG138" s="43"/>
      <c r="AH138" s="43"/>
      <c r="AI138" s="43"/>
      <c r="AJ138" s="58"/>
      <c r="AK138" s="43"/>
      <c r="AL138" s="43"/>
      <c r="AM138" s="50"/>
      <c r="AN138" s="55"/>
      <c r="AO138" s="50"/>
      <c r="AP138" s="50"/>
    </row>
    <row r="139" spans="1:42" ht="12.75" customHeight="1" x14ac:dyDescent="0.2">
      <c r="A139" s="50"/>
      <c r="B139" s="50"/>
      <c r="C139" s="54"/>
      <c r="D139" s="50"/>
      <c r="E139" s="237"/>
      <c r="F139" s="237"/>
      <c r="G139" s="54"/>
      <c r="H139" s="54"/>
      <c r="I139" s="55"/>
      <c r="J139" s="53"/>
      <c r="K139" s="50"/>
      <c r="L139" s="50"/>
      <c r="M139" s="54"/>
      <c r="N139" s="50"/>
      <c r="O139" s="54"/>
      <c r="P139" s="47"/>
      <c r="Q139" s="56"/>
      <c r="R139" s="57"/>
      <c r="S139" s="56"/>
      <c r="T139" s="50"/>
      <c r="U139" s="50"/>
      <c r="V139" s="50"/>
      <c r="W139" s="50"/>
      <c r="X139" s="50"/>
      <c r="Y139" s="50"/>
      <c r="Z139" s="50"/>
      <c r="AA139" s="43"/>
      <c r="AB139" s="43"/>
      <c r="AC139" s="43"/>
      <c r="AD139" s="43"/>
      <c r="AE139" s="43"/>
      <c r="AF139" s="43"/>
      <c r="AG139" s="43"/>
      <c r="AH139" s="43"/>
      <c r="AI139" s="43"/>
      <c r="AJ139" s="58"/>
      <c r="AK139" s="43"/>
      <c r="AL139" s="43"/>
      <c r="AM139" s="50"/>
      <c r="AN139" s="55"/>
      <c r="AO139" s="50"/>
      <c r="AP139" s="50"/>
    </row>
    <row r="140" spans="1:42" ht="12.75" customHeight="1" x14ac:dyDescent="0.2">
      <c r="A140" s="50"/>
      <c r="B140" s="50"/>
      <c r="C140" s="54"/>
      <c r="D140" s="50"/>
      <c r="E140" s="237"/>
      <c r="F140" s="237"/>
      <c r="G140" s="54"/>
      <c r="H140" s="54"/>
      <c r="I140" s="55"/>
      <c r="J140" s="53"/>
      <c r="K140" s="50"/>
      <c r="L140" s="50"/>
      <c r="M140" s="54"/>
      <c r="N140" s="50"/>
      <c r="O140" s="54"/>
      <c r="P140" s="47"/>
      <c r="Q140" s="56"/>
      <c r="R140" s="57"/>
      <c r="S140" s="56"/>
      <c r="T140" s="50"/>
      <c r="U140" s="50"/>
      <c r="V140" s="50"/>
      <c r="W140" s="50"/>
      <c r="X140" s="50"/>
      <c r="Y140" s="50"/>
      <c r="Z140" s="50"/>
      <c r="AA140" s="43"/>
      <c r="AB140" s="43"/>
      <c r="AC140" s="43"/>
      <c r="AD140" s="43"/>
      <c r="AE140" s="43"/>
      <c r="AF140" s="43"/>
      <c r="AG140" s="43"/>
      <c r="AH140" s="43"/>
      <c r="AI140" s="43"/>
      <c r="AJ140" s="58"/>
      <c r="AK140" s="43"/>
      <c r="AL140" s="43"/>
      <c r="AM140" s="50"/>
      <c r="AN140" s="55"/>
      <c r="AO140" s="50"/>
      <c r="AP140" s="50"/>
    </row>
    <row r="141" spans="1:42" ht="12.75" customHeight="1" x14ac:dyDescent="0.2">
      <c r="A141" s="50"/>
      <c r="B141" s="50"/>
      <c r="C141" s="54"/>
      <c r="D141" s="50"/>
      <c r="E141" s="237"/>
      <c r="F141" s="237"/>
      <c r="G141" s="54"/>
      <c r="H141" s="54"/>
      <c r="I141" s="55"/>
      <c r="J141" s="53"/>
      <c r="K141" s="50"/>
      <c r="L141" s="50"/>
      <c r="M141" s="54"/>
      <c r="N141" s="50"/>
      <c r="O141" s="54"/>
      <c r="P141" s="47"/>
      <c r="Q141" s="56"/>
      <c r="R141" s="57"/>
      <c r="S141" s="56"/>
      <c r="T141" s="50"/>
      <c r="U141" s="50"/>
      <c r="V141" s="50"/>
      <c r="W141" s="50"/>
      <c r="X141" s="50"/>
      <c r="Y141" s="50"/>
      <c r="Z141" s="50"/>
      <c r="AA141" s="43"/>
      <c r="AB141" s="43"/>
      <c r="AC141" s="43"/>
      <c r="AD141" s="43"/>
      <c r="AE141" s="43"/>
      <c r="AF141" s="43"/>
      <c r="AG141" s="43"/>
      <c r="AH141" s="43"/>
      <c r="AI141" s="43"/>
      <c r="AJ141" s="58"/>
      <c r="AK141" s="43"/>
      <c r="AL141" s="43"/>
      <c r="AM141" s="50"/>
      <c r="AN141" s="55"/>
      <c r="AO141" s="50"/>
      <c r="AP141" s="50"/>
    </row>
    <row r="142" spans="1:42" ht="12.75" customHeight="1" x14ac:dyDescent="0.2">
      <c r="A142" s="50"/>
      <c r="B142" s="50"/>
      <c r="C142" s="54"/>
      <c r="D142" s="50"/>
      <c r="E142" s="237"/>
      <c r="F142" s="237"/>
      <c r="G142" s="54"/>
      <c r="H142" s="54"/>
      <c r="I142" s="55"/>
      <c r="J142" s="53"/>
      <c r="K142" s="50"/>
      <c r="L142" s="50"/>
      <c r="M142" s="54"/>
      <c r="N142" s="50"/>
      <c r="O142" s="54"/>
      <c r="P142" s="47"/>
      <c r="Q142" s="56"/>
      <c r="R142" s="57"/>
      <c r="S142" s="56"/>
      <c r="T142" s="50"/>
      <c r="U142" s="50"/>
      <c r="V142" s="50"/>
      <c r="W142" s="50"/>
      <c r="X142" s="50"/>
      <c r="Y142" s="50"/>
      <c r="Z142" s="50"/>
      <c r="AA142" s="43"/>
      <c r="AB142" s="43"/>
      <c r="AC142" s="43"/>
      <c r="AD142" s="43"/>
      <c r="AE142" s="43"/>
      <c r="AF142" s="43"/>
      <c r="AG142" s="43"/>
      <c r="AH142" s="43"/>
      <c r="AI142" s="43"/>
      <c r="AJ142" s="58"/>
      <c r="AK142" s="43"/>
      <c r="AL142" s="43"/>
      <c r="AM142" s="50"/>
      <c r="AN142" s="55"/>
      <c r="AO142" s="50"/>
      <c r="AP142" s="50"/>
    </row>
    <row r="143" spans="1:42" ht="12.75" customHeight="1" x14ac:dyDescent="0.2">
      <c r="A143" s="50"/>
      <c r="B143" s="50"/>
      <c r="C143" s="54"/>
      <c r="D143" s="50"/>
      <c r="E143" s="237"/>
      <c r="F143" s="237"/>
      <c r="G143" s="54"/>
      <c r="H143" s="54"/>
      <c r="I143" s="55"/>
      <c r="J143" s="53"/>
      <c r="K143" s="50"/>
      <c r="L143" s="50"/>
      <c r="M143" s="54"/>
      <c r="N143" s="50"/>
      <c r="O143" s="54"/>
      <c r="P143" s="47"/>
      <c r="Q143" s="56"/>
      <c r="R143" s="57"/>
      <c r="S143" s="56"/>
      <c r="T143" s="50"/>
      <c r="U143" s="50"/>
      <c r="V143" s="50"/>
      <c r="W143" s="50"/>
      <c r="X143" s="50"/>
      <c r="Y143" s="50"/>
      <c r="Z143" s="50"/>
      <c r="AA143" s="43"/>
      <c r="AB143" s="43"/>
      <c r="AC143" s="43"/>
      <c r="AD143" s="43"/>
      <c r="AE143" s="43"/>
      <c r="AF143" s="43"/>
      <c r="AG143" s="43"/>
      <c r="AH143" s="43"/>
      <c r="AI143" s="43"/>
      <c r="AJ143" s="58"/>
      <c r="AK143" s="43"/>
      <c r="AL143" s="43"/>
      <c r="AM143" s="50"/>
      <c r="AN143" s="55"/>
      <c r="AO143" s="50"/>
      <c r="AP143" s="50"/>
    </row>
    <row r="144" spans="1:42" ht="12.75" customHeight="1" x14ac:dyDescent="0.2">
      <c r="A144" s="50"/>
      <c r="B144" s="50"/>
      <c r="C144" s="54"/>
      <c r="D144" s="50"/>
      <c r="E144" s="237"/>
      <c r="F144" s="237"/>
      <c r="G144" s="54"/>
      <c r="H144" s="54"/>
      <c r="I144" s="55"/>
      <c r="J144" s="53"/>
      <c r="K144" s="50"/>
      <c r="L144" s="50"/>
      <c r="M144" s="54"/>
      <c r="N144" s="50"/>
      <c r="O144" s="54"/>
      <c r="P144" s="47"/>
      <c r="Q144" s="56"/>
      <c r="R144" s="57"/>
      <c r="S144" s="56"/>
      <c r="T144" s="50"/>
      <c r="U144" s="50"/>
      <c r="V144" s="50"/>
      <c r="W144" s="50"/>
      <c r="X144" s="50"/>
      <c r="Y144" s="50"/>
      <c r="Z144" s="50"/>
      <c r="AA144" s="43"/>
      <c r="AB144" s="43"/>
      <c r="AC144" s="43"/>
      <c r="AD144" s="43"/>
      <c r="AE144" s="43"/>
      <c r="AF144" s="43"/>
      <c r="AG144" s="43"/>
      <c r="AH144" s="43"/>
      <c r="AI144" s="43"/>
      <c r="AJ144" s="58"/>
      <c r="AK144" s="43"/>
      <c r="AL144" s="43"/>
      <c r="AM144" s="50"/>
      <c r="AN144" s="55"/>
      <c r="AO144" s="50"/>
      <c r="AP144" s="50"/>
    </row>
    <row r="145" spans="1:42" ht="12.75" customHeight="1" x14ac:dyDescent="0.2">
      <c r="A145" s="50"/>
      <c r="B145" s="50"/>
      <c r="C145" s="54"/>
      <c r="D145" s="50"/>
      <c r="E145" s="237"/>
      <c r="F145" s="237"/>
      <c r="G145" s="54"/>
      <c r="H145" s="54"/>
      <c r="I145" s="55"/>
      <c r="J145" s="53"/>
      <c r="K145" s="50"/>
      <c r="L145" s="50"/>
      <c r="M145" s="54"/>
      <c r="N145" s="50"/>
      <c r="O145" s="54"/>
      <c r="P145" s="47"/>
      <c r="Q145" s="56"/>
      <c r="R145" s="57"/>
      <c r="S145" s="56"/>
      <c r="T145" s="50"/>
      <c r="U145" s="50"/>
      <c r="V145" s="50"/>
      <c r="W145" s="50"/>
      <c r="X145" s="50"/>
      <c r="Y145" s="50"/>
      <c r="Z145" s="50"/>
      <c r="AA145" s="43"/>
      <c r="AB145" s="43"/>
      <c r="AC145" s="43"/>
      <c r="AD145" s="43"/>
      <c r="AE145" s="43"/>
      <c r="AF145" s="43"/>
      <c r="AG145" s="43"/>
      <c r="AH145" s="43"/>
      <c r="AI145" s="43"/>
      <c r="AJ145" s="58"/>
      <c r="AK145" s="43"/>
      <c r="AL145" s="43"/>
      <c r="AM145" s="50"/>
      <c r="AN145" s="55"/>
      <c r="AO145" s="50"/>
      <c r="AP145" s="50"/>
    </row>
    <row r="146" spans="1:42" ht="12.75" customHeight="1" x14ac:dyDescent="0.2">
      <c r="A146" s="50"/>
      <c r="B146" s="50"/>
      <c r="C146" s="54"/>
      <c r="D146" s="50"/>
      <c r="E146" s="237"/>
      <c r="F146" s="237"/>
      <c r="G146" s="54"/>
      <c r="H146" s="54"/>
      <c r="I146" s="55"/>
      <c r="J146" s="53"/>
      <c r="K146" s="50"/>
      <c r="L146" s="50"/>
      <c r="M146" s="54"/>
      <c r="N146" s="50"/>
      <c r="O146" s="54"/>
      <c r="P146" s="47"/>
      <c r="Q146" s="56"/>
      <c r="R146" s="57"/>
      <c r="S146" s="56"/>
      <c r="T146" s="50"/>
      <c r="U146" s="50"/>
      <c r="V146" s="50"/>
      <c r="W146" s="50"/>
      <c r="X146" s="50"/>
      <c r="Y146" s="50"/>
      <c r="Z146" s="50"/>
      <c r="AA146" s="43"/>
      <c r="AB146" s="43"/>
      <c r="AC146" s="43"/>
      <c r="AD146" s="43"/>
      <c r="AE146" s="43"/>
      <c r="AF146" s="43"/>
      <c r="AG146" s="43"/>
      <c r="AH146" s="43"/>
      <c r="AI146" s="43"/>
      <c r="AJ146" s="58"/>
      <c r="AK146" s="43"/>
      <c r="AL146" s="43"/>
      <c r="AM146" s="50"/>
      <c r="AN146" s="55"/>
      <c r="AO146" s="50"/>
      <c r="AP146" s="50"/>
    </row>
    <row r="147" spans="1:42" ht="12.75" customHeight="1" x14ac:dyDescent="0.2">
      <c r="A147" s="50"/>
      <c r="B147" s="50"/>
      <c r="C147" s="54"/>
      <c r="D147" s="50"/>
      <c r="E147" s="237"/>
      <c r="F147" s="237"/>
      <c r="G147" s="54"/>
      <c r="H147" s="54"/>
      <c r="I147" s="55"/>
      <c r="J147" s="53"/>
      <c r="K147" s="50"/>
      <c r="L147" s="50"/>
      <c r="M147" s="54"/>
      <c r="N147" s="50"/>
      <c r="O147" s="54"/>
      <c r="P147" s="47"/>
      <c r="Q147" s="56"/>
      <c r="R147" s="57"/>
      <c r="S147" s="56"/>
      <c r="T147" s="50"/>
      <c r="U147" s="50"/>
      <c r="V147" s="50"/>
      <c r="W147" s="50"/>
      <c r="X147" s="50"/>
      <c r="Y147" s="50"/>
      <c r="Z147" s="50"/>
      <c r="AA147" s="43"/>
      <c r="AB147" s="43"/>
      <c r="AC147" s="43"/>
      <c r="AD147" s="43"/>
      <c r="AE147" s="43"/>
      <c r="AF147" s="43"/>
      <c r="AG147" s="43"/>
      <c r="AH147" s="43"/>
      <c r="AI147" s="43"/>
      <c r="AJ147" s="58"/>
      <c r="AK147" s="43"/>
      <c r="AL147" s="43"/>
      <c r="AM147" s="50"/>
      <c r="AN147" s="55"/>
      <c r="AO147" s="50"/>
      <c r="AP147" s="50"/>
    </row>
    <row r="148" spans="1:42" ht="12.75" customHeight="1" x14ac:dyDescent="0.2">
      <c r="A148" s="50"/>
      <c r="B148" s="50"/>
      <c r="C148" s="54"/>
      <c r="D148" s="50"/>
      <c r="E148" s="237"/>
      <c r="F148" s="237"/>
      <c r="G148" s="54"/>
      <c r="H148" s="54"/>
      <c r="I148" s="55"/>
      <c r="J148" s="53"/>
      <c r="K148" s="50"/>
      <c r="L148" s="50"/>
      <c r="M148" s="54"/>
      <c r="N148" s="50"/>
      <c r="O148" s="54"/>
      <c r="P148" s="47"/>
      <c r="Q148" s="56"/>
      <c r="R148" s="57"/>
      <c r="S148" s="56"/>
      <c r="T148" s="50"/>
      <c r="U148" s="50"/>
      <c r="V148" s="50"/>
      <c r="W148" s="50"/>
      <c r="X148" s="50"/>
      <c r="Y148" s="50"/>
      <c r="Z148" s="50"/>
      <c r="AA148" s="43"/>
      <c r="AB148" s="43"/>
      <c r="AC148" s="43"/>
      <c r="AD148" s="43"/>
      <c r="AE148" s="43"/>
      <c r="AF148" s="43"/>
      <c r="AG148" s="43"/>
      <c r="AH148" s="43"/>
      <c r="AI148" s="43"/>
      <c r="AJ148" s="58"/>
      <c r="AK148" s="43"/>
      <c r="AL148" s="43"/>
      <c r="AM148" s="50"/>
      <c r="AN148" s="55"/>
      <c r="AO148" s="50"/>
      <c r="AP148" s="50"/>
    </row>
    <row r="149" spans="1:42" ht="12.75" customHeight="1" x14ac:dyDescent="0.2">
      <c r="A149" s="50"/>
      <c r="B149" s="50"/>
      <c r="C149" s="54"/>
      <c r="D149" s="50"/>
      <c r="E149" s="237"/>
      <c r="F149" s="237"/>
      <c r="G149" s="54"/>
      <c r="H149" s="54"/>
      <c r="I149" s="55"/>
      <c r="J149" s="53"/>
      <c r="K149" s="50"/>
      <c r="L149" s="50"/>
      <c r="M149" s="54"/>
      <c r="N149" s="50"/>
      <c r="O149" s="54"/>
      <c r="P149" s="47"/>
      <c r="Q149" s="56"/>
      <c r="R149" s="57"/>
      <c r="S149" s="56"/>
      <c r="T149" s="50"/>
      <c r="U149" s="50"/>
      <c r="V149" s="50"/>
      <c r="W149" s="50"/>
      <c r="X149" s="50"/>
      <c r="Y149" s="50"/>
      <c r="Z149" s="50"/>
      <c r="AA149" s="43"/>
      <c r="AB149" s="43"/>
      <c r="AC149" s="43"/>
      <c r="AD149" s="43"/>
      <c r="AE149" s="43"/>
      <c r="AF149" s="43"/>
      <c r="AG149" s="43"/>
      <c r="AH149" s="43"/>
      <c r="AI149" s="43"/>
      <c r="AJ149" s="58"/>
      <c r="AK149" s="43"/>
      <c r="AL149" s="43"/>
      <c r="AM149" s="50"/>
      <c r="AN149" s="55"/>
      <c r="AO149" s="50"/>
      <c r="AP149" s="50"/>
    </row>
    <row r="150" spans="1:42" ht="12.75" customHeight="1" x14ac:dyDescent="0.2">
      <c r="A150" s="50"/>
      <c r="B150" s="50"/>
      <c r="C150" s="54"/>
      <c r="D150" s="50"/>
      <c r="E150" s="237"/>
      <c r="F150" s="237"/>
      <c r="G150" s="54"/>
      <c r="H150" s="54"/>
      <c r="I150" s="55"/>
      <c r="J150" s="53"/>
      <c r="K150" s="50"/>
      <c r="L150" s="50"/>
      <c r="M150" s="54"/>
      <c r="N150" s="50"/>
      <c r="O150" s="54"/>
      <c r="P150" s="47"/>
      <c r="Q150" s="56"/>
      <c r="R150" s="57"/>
      <c r="S150" s="56"/>
      <c r="T150" s="50"/>
      <c r="U150" s="50"/>
      <c r="V150" s="50"/>
      <c r="W150" s="50"/>
      <c r="X150" s="50"/>
      <c r="Y150" s="50"/>
      <c r="Z150" s="50"/>
      <c r="AA150" s="43"/>
      <c r="AB150" s="43"/>
      <c r="AC150" s="43"/>
      <c r="AD150" s="43"/>
      <c r="AE150" s="43"/>
      <c r="AF150" s="43"/>
      <c r="AG150" s="43"/>
      <c r="AH150" s="43"/>
      <c r="AI150" s="43"/>
      <c r="AJ150" s="58"/>
      <c r="AK150" s="43"/>
      <c r="AL150" s="43"/>
      <c r="AM150" s="50"/>
      <c r="AN150" s="55"/>
      <c r="AO150" s="50"/>
      <c r="AP150" s="50"/>
    </row>
    <row r="151" spans="1:42" ht="12.75" customHeight="1" x14ac:dyDescent="0.2">
      <c r="A151" s="50"/>
      <c r="B151" s="50"/>
      <c r="C151" s="54"/>
      <c r="D151" s="50"/>
      <c r="E151" s="237"/>
      <c r="F151" s="237"/>
      <c r="G151" s="54"/>
      <c r="H151" s="54"/>
      <c r="I151" s="55"/>
      <c r="J151" s="53"/>
      <c r="K151" s="50"/>
      <c r="L151" s="50"/>
      <c r="M151" s="54"/>
      <c r="N151" s="50"/>
      <c r="O151" s="54"/>
      <c r="P151" s="47"/>
      <c r="Q151" s="56"/>
      <c r="R151" s="57"/>
      <c r="S151" s="56"/>
      <c r="T151" s="50"/>
      <c r="U151" s="50"/>
      <c r="V151" s="50"/>
      <c r="W151" s="50"/>
      <c r="X151" s="50"/>
      <c r="Y151" s="50"/>
      <c r="Z151" s="50"/>
      <c r="AA151" s="43"/>
      <c r="AB151" s="43"/>
      <c r="AC151" s="43"/>
      <c r="AD151" s="43"/>
      <c r="AE151" s="43"/>
      <c r="AF151" s="43"/>
      <c r="AG151" s="43"/>
      <c r="AH151" s="43"/>
      <c r="AI151" s="43"/>
      <c r="AJ151" s="58"/>
      <c r="AK151" s="43"/>
      <c r="AL151" s="43"/>
      <c r="AM151" s="50"/>
      <c r="AN151" s="55"/>
      <c r="AO151" s="50"/>
      <c r="AP151" s="50"/>
    </row>
    <row r="152" spans="1:42" ht="12.75" customHeight="1" x14ac:dyDescent="0.2">
      <c r="A152" s="50"/>
      <c r="B152" s="50"/>
      <c r="C152" s="54"/>
      <c r="D152" s="50"/>
      <c r="E152" s="237"/>
      <c r="F152" s="237"/>
      <c r="G152" s="54"/>
      <c r="H152" s="54"/>
      <c r="I152" s="55"/>
      <c r="J152" s="53"/>
      <c r="K152" s="50"/>
      <c r="L152" s="50"/>
      <c r="M152" s="54"/>
      <c r="N152" s="50"/>
      <c r="O152" s="54"/>
      <c r="P152" s="47"/>
      <c r="Q152" s="56"/>
      <c r="R152" s="57"/>
      <c r="S152" s="56"/>
      <c r="T152" s="50"/>
      <c r="U152" s="50"/>
      <c r="V152" s="50"/>
      <c r="W152" s="50"/>
      <c r="X152" s="50"/>
      <c r="Y152" s="50"/>
      <c r="Z152" s="50"/>
      <c r="AA152" s="43"/>
      <c r="AB152" s="43"/>
      <c r="AC152" s="43"/>
      <c r="AD152" s="43"/>
      <c r="AE152" s="43"/>
      <c r="AF152" s="43"/>
      <c r="AG152" s="43"/>
      <c r="AH152" s="43"/>
      <c r="AI152" s="43"/>
      <c r="AJ152" s="58"/>
      <c r="AK152" s="43"/>
      <c r="AL152" s="43"/>
      <c r="AM152" s="50"/>
      <c r="AN152" s="55"/>
      <c r="AO152" s="50"/>
      <c r="AP152" s="50"/>
    </row>
    <row r="153" spans="1:42" ht="12.75" customHeight="1" x14ac:dyDescent="0.2">
      <c r="A153" s="50"/>
      <c r="B153" s="50"/>
      <c r="C153" s="54"/>
      <c r="D153" s="50"/>
      <c r="E153" s="237"/>
      <c r="F153" s="237"/>
      <c r="G153" s="54"/>
      <c r="H153" s="54"/>
      <c r="I153" s="55"/>
      <c r="J153" s="53"/>
      <c r="K153" s="50"/>
      <c r="L153" s="50"/>
      <c r="M153" s="54"/>
      <c r="N153" s="50"/>
      <c r="O153" s="54"/>
      <c r="P153" s="47"/>
      <c r="Q153" s="56"/>
      <c r="R153" s="57"/>
      <c r="S153" s="56"/>
      <c r="T153" s="50"/>
      <c r="U153" s="50"/>
      <c r="V153" s="50"/>
      <c r="W153" s="50"/>
      <c r="X153" s="50"/>
      <c r="Y153" s="50"/>
      <c r="Z153" s="50"/>
      <c r="AA153" s="43"/>
      <c r="AB153" s="43"/>
      <c r="AC153" s="43"/>
      <c r="AD153" s="43"/>
      <c r="AE153" s="43"/>
      <c r="AF153" s="43"/>
      <c r="AG153" s="43"/>
      <c r="AH153" s="43"/>
      <c r="AI153" s="43"/>
      <c r="AJ153" s="58"/>
      <c r="AK153" s="43"/>
      <c r="AL153" s="43"/>
      <c r="AM153" s="50"/>
      <c r="AN153" s="55"/>
      <c r="AO153" s="50"/>
      <c r="AP153" s="50"/>
    </row>
    <row r="154" spans="1:42" ht="12.75" customHeight="1" x14ac:dyDescent="0.2">
      <c r="A154" s="50"/>
      <c r="B154" s="50"/>
      <c r="C154" s="54"/>
      <c r="D154" s="50"/>
      <c r="E154" s="237"/>
      <c r="F154" s="237"/>
      <c r="G154" s="54"/>
      <c r="H154" s="54"/>
      <c r="I154" s="55"/>
      <c r="J154" s="53"/>
      <c r="K154" s="50"/>
      <c r="L154" s="50"/>
      <c r="M154" s="54"/>
      <c r="N154" s="50"/>
      <c r="O154" s="54"/>
      <c r="P154" s="47"/>
      <c r="Q154" s="56"/>
      <c r="R154" s="57"/>
      <c r="S154" s="56"/>
      <c r="T154" s="50"/>
      <c r="U154" s="50"/>
      <c r="V154" s="50"/>
      <c r="W154" s="50"/>
      <c r="X154" s="50"/>
      <c r="Y154" s="50"/>
      <c r="Z154" s="50"/>
      <c r="AA154" s="43"/>
      <c r="AB154" s="43"/>
      <c r="AC154" s="43"/>
      <c r="AD154" s="43"/>
      <c r="AE154" s="43"/>
      <c r="AF154" s="43"/>
      <c r="AG154" s="43"/>
      <c r="AH154" s="43"/>
      <c r="AI154" s="43"/>
      <c r="AJ154" s="58"/>
      <c r="AK154" s="43"/>
      <c r="AL154" s="43"/>
      <c r="AM154" s="50"/>
      <c r="AN154" s="55"/>
      <c r="AO154" s="50"/>
      <c r="AP154" s="50"/>
    </row>
    <row r="155" spans="1:42" ht="12.75" customHeight="1" x14ac:dyDescent="0.2">
      <c r="A155" s="50"/>
      <c r="B155" s="50"/>
      <c r="C155" s="54"/>
      <c r="D155" s="50"/>
      <c r="E155" s="237"/>
      <c r="F155" s="237"/>
      <c r="G155" s="54"/>
      <c r="H155" s="54"/>
      <c r="I155" s="55"/>
      <c r="J155" s="53"/>
      <c r="K155" s="50"/>
      <c r="L155" s="50"/>
      <c r="M155" s="54"/>
      <c r="N155" s="50"/>
      <c r="O155" s="54"/>
      <c r="P155" s="47"/>
      <c r="Q155" s="56"/>
      <c r="R155" s="57"/>
      <c r="S155" s="56"/>
      <c r="T155" s="50"/>
      <c r="U155" s="50"/>
      <c r="V155" s="50"/>
      <c r="W155" s="50"/>
      <c r="X155" s="50"/>
      <c r="Y155" s="50"/>
      <c r="Z155" s="50"/>
      <c r="AA155" s="43"/>
      <c r="AB155" s="43"/>
      <c r="AC155" s="43"/>
      <c r="AD155" s="43"/>
      <c r="AE155" s="43"/>
      <c r="AF155" s="43"/>
      <c r="AG155" s="43"/>
      <c r="AH155" s="43"/>
      <c r="AI155" s="43"/>
      <c r="AJ155" s="58"/>
      <c r="AK155" s="43"/>
      <c r="AL155" s="43"/>
      <c r="AM155" s="50"/>
      <c r="AN155" s="55"/>
      <c r="AO155" s="50"/>
      <c r="AP155" s="50"/>
    </row>
    <row r="156" spans="1:42" ht="12.75" customHeight="1" x14ac:dyDescent="0.2">
      <c r="A156" s="50"/>
      <c r="B156" s="50"/>
      <c r="C156" s="54"/>
      <c r="D156" s="50"/>
      <c r="E156" s="237"/>
      <c r="F156" s="237"/>
      <c r="G156" s="54"/>
      <c r="H156" s="54"/>
      <c r="I156" s="55"/>
      <c r="J156" s="53"/>
      <c r="K156" s="50"/>
      <c r="L156" s="50"/>
      <c r="M156" s="54"/>
      <c r="N156" s="50"/>
      <c r="O156" s="54"/>
      <c r="P156" s="47"/>
      <c r="Q156" s="56"/>
      <c r="R156" s="57"/>
      <c r="S156" s="56"/>
      <c r="T156" s="50"/>
      <c r="U156" s="50"/>
      <c r="V156" s="50"/>
      <c r="W156" s="50"/>
      <c r="X156" s="50"/>
      <c r="Y156" s="50"/>
      <c r="Z156" s="50"/>
      <c r="AA156" s="43"/>
      <c r="AB156" s="43"/>
      <c r="AC156" s="43"/>
      <c r="AD156" s="43"/>
      <c r="AE156" s="43"/>
      <c r="AF156" s="43"/>
      <c r="AG156" s="43"/>
      <c r="AH156" s="43"/>
      <c r="AI156" s="43"/>
      <c r="AJ156" s="58"/>
      <c r="AK156" s="43"/>
      <c r="AL156" s="43"/>
      <c r="AM156" s="50"/>
      <c r="AN156" s="55"/>
      <c r="AO156" s="50"/>
      <c r="AP156" s="50"/>
    </row>
    <row r="157" spans="1:42" ht="12.75" customHeight="1" x14ac:dyDescent="0.2">
      <c r="A157" s="50"/>
      <c r="B157" s="50"/>
      <c r="C157" s="54"/>
      <c r="D157" s="50"/>
      <c r="E157" s="237"/>
      <c r="F157" s="237"/>
      <c r="G157" s="54"/>
      <c r="H157" s="54"/>
      <c r="I157" s="55"/>
      <c r="J157" s="53"/>
      <c r="K157" s="50"/>
      <c r="L157" s="50"/>
      <c r="M157" s="54"/>
      <c r="N157" s="50"/>
      <c r="O157" s="54"/>
      <c r="P157" s="47"/>
      <c r="Q157" s="56"/>
      <c r="R157" s="57"/>
      <c r="S157" s="56"/>
      <c r="T157" s="50"/>
      <c r="U157" s="50"/>
      <c r="V157" s="50"/>
      <c r="W157" s="50"/>
      <c r="X157" s="50"/>
      <c r="Y157" s="50"/>
      <c r="Z157" s="50"/>
      <c r="AA157" s="43"/>
      <c r="AB157" s="43"/>
      <c r="AC157" s="43"/>
      <c r="AD157" s="43"/>
      <c r="AE157" s="43"/>
      <c r="AF157" s="43"/>
      <c r="AG157" s="43"/>
      <c r="AH157" s="43"/>
      <c r="AI157" s="43"/>
      <c r="AJ157" s="58"/>
      <c r="AK157" s="43"/>
      <c r="AL157" s="43"/>
      <c r="AM157" s="50"/>
      <c r="AN157" s="55"/>
      <c r="AO157" s="50"/>
      <c r="AP157" s="50"/>
    </row>
    <row r="158" spans="1:42" ht="12.75" customHeight="1" x14ac:dyDescent="0.2">
      <c r="A158" s="50"/>
      <c r="B158" s="50"/>
      <c r="C158" s="54"/>
      <c r="D158" s="50"/>
      <c r="E158" s="237"/>
      <c r="F158" s="237"/>
      <c r="G158" s="54"/>
      <c r="H158" s="54"/>
      <c r="I158" s="55"/>
      <c r="J158" s="53"/>
      <c r="K158" s="50"/>
      <c r="L158" s="50"/>
      <c r="M158" s="54"/>
      <c r="N158" s="50"/>
      <c r="O158" s="54"/>
      <c r="P158" s="47"/>
      <c r="Q158" s="56"/>
      <c r="R158" s="57"/>
      <c r="S158" s="56"/>
      <c r="T158" s="50"/>
      <c r="U158" s="50"/>
      <c r="V158" s="50"/>
      <c r="W158" s="50"/>
      <c r="X158" s="50"/>
      <c r="Y158" s="50"/>
      <c r="Z158" s="50"/>
      <c r="AA158" s="43"/>
      <c r="AB158" s="43"/>
      <c r="AC158" s="43"/>
      <c r="AD158" s="43"/>
      <c r="AE158" s="43"/>
      <c r="AF158" s="43"/>
      <c r="AG158" s="43"/>
      <c r="AH158" s="43"/>
      <c r="AI158" s="43"/>
      <c r="AJ158" s="58"/>
      <c r="AK158" s="43"/>
      <c r="AL158" s="43"/>
      <c r="AM158" s="50"/>
      <c r="AN158" s="55"/>
      <c r="AO158" s="50"/>
      <c r="AP158" s="50"/>
    </row>
    <row r="159" spans="1:42" ht="12.75" customHeight="1" x14ac:dyDescent="0.2">
      <c r="A159" s="50"/>
      <c r="B159" s="50"/>
      <c r="C159" s="54"/>
      <c r="D159" s="50"/>
      <c r="E159" s="237"/>
      <c r="F159" s="237"/>
      <c r="G159" s="54"/>
      <c r="H159" s="54"/>
      <c r="I159" s="55"/>
      <c r="J159" s="53"/>
      <c r="K159" s="50"/>
      <c r="L159" s="50"/>
      <c r="M159" s="54"/>
      <c r="N159" s="50"/>
      <c r="O159" s="54"/>
      <c r="P159" s="47"/>
      <c r="Q159" s="56"/>
      <c r="R159" s="57"/>
      <c r="S159" s="56"/>
      <c r="T159" s="50"/>
      <c r="U159" s="50"/>
      <c r="V159" s="50"/>
      <c r="W159" s="50"/>
      <c r="X159" s="50"/>
      <c r="Y159" s="50"/>
      <c r="Z159" s="50"/>
      <c r="AA159" s="43"/>
      <c r="AB159" s="43"/>
      <c r="AC159" s="43"/>
      <c r="AD159" s="43"/>
      <c r="AE159" s="43"/>
      <c r="AF159" s="43"/>
      <c r="AG159" s="43"/>
      <c r="AH159" s="43"/>
      <c r="AI159" s="43"/>
      <c r="AJ159" s="58"/>
      <c r="AK159" s="43"/>
      <c r="AL159" s="43"/>
      <c r="AM159" s="50"/>
      <c r="AN159" s="55"/>
      <c r="AO159" s="50"/>
      <c r="AP159" s="50"/>
    </row>
    <row r="160" spans="1:42" ht="12.75" customHeight="1" x14ac:dyDescent="0.2">
      <c r="A160" s="50"/>
      <c r="B160" s="50"/>
      <c r="C160" s="54"/>
      <c r="D160" s="50"/>
      <c r="E160" s="237"/>
      <c r="F160" s="237"/>
      <c r="G160" s="54"/>
      <c r="H160" s="54"/>
      <c r="I160" s="55"/>
      <c r="J160" s="53"/>
      <c r="K160" s="50"/>
      <c r="L160" s="50"/>
      <c r="M160" s="54"/>
      <c r="N160" s="50"/>
      <c r="O160" s="54"/>
      <c r="P160" s="47"/>
      <c r="Q160" s="56"/>
      <c r="R160" s="57"/>
      <c r="S160" s="56"/>
      <c r="T160" s="50"/>
      <c r="U160" s="50"/>
      <c r="V160" s="50"/>
      <c r="W160" s="50"/>
      <c r="X160" s="50"/>
      <c r="Y160" s="50"/>
      <c r="Z160" s="50"/>
      <c r="AA160" s="43"/>
      <c r="AB160" s="43"/>
      <c r="AC160" s="43"/>
      <c r="AD160" s="43"/>
      <c r="AE160" s="43"/>
      <c r="AF160" s="43"/>
      <c r="AG160" s="43"/>
      <c r="AH160" s="43"/>
      <c r="AI160" s="43"/>
      <c r="AJ160" s="58"/>
      <c r="AK160" s="43"/>
      <c r="AL160" s="43"/>
      <c r="AM160" s="50"/>
      <c r="AN160" s="55"/>
      <c r="AO160" s="50"/>
      <c r="AP160" s="50"/>
    </row>
    <row r="161" spans="1:42" ht="12.75" customHeight="1" x14ac:dyDescent="0.2">
      <c r="A161" s="50"/>
      <c r="B161" s="50"/>
      <c r="C161" s="54"/>
      <c r="D161" s="50"/>
      <c r="E161" s="237"/>
      <c r="F161" s="237"/>
      <c r="G161" s="54"/>
      <c r="H161" s="54"/>
      <c r="I161" s="55"/>
      <c r="J161" s="53"/>
      <c r="K161" s="50"/>
      <c r="L161" s="50"/>
      <c r="M161" s="54"/>
      <c r="N161" s="50"/>
      <c r="O161" s="54"/>
      <c r="P161" s="47"/>
      <c r="Q161" s="56"/>
      <c r="R161" s="57"/>
      <c r="S161" s="56"/>
      <c r="T161" s="50"/>
      <c r="U161" s="50"/>
      <c r="V161" s="50"/>
      <c r="W161" s="50"/>
      <c r="X161" s="50"/>
      <c r="Y161" s="50"/>
      <c r="Z161" s="50"/>
      <c r="AA161" s="43"/>
      <c r="AB161" s="43"/>
      <c r="AC161" s="43"/>
      <c r="AD161" s="43"/>
      <c r="AE161" s="43"/>
      <c r="AF161" s="43"/>
      <c r="AG161" s="43"/>
      <c r="AH161" s="43"/>
      <c r="AI161" s="43"/>
      <c r="AJ161" s="58"/>
      <c r="AK161" s="43"/>
      <c r="AL161" s="43"/>
      <c r="AM161" s="50"/>
      <c r="AN161" s="55"/>
      <c r="AO161" s="50"/>
      <c r="AP161" s="50"/>
    </row>
    <row r="162" spans="1:42" ht="12.75" customHeight="1" x14ac:dyDescent="0.2">
      <c r="A162" s="50"/>
      <c r="B162" s="50"/>
      <c r="C162" s="54"/>
      <c r="D162" s="50"/>
      <c r="E162" s="237"/>
      <c r="F162" s="237"/>
      <c r="G162" s="54"/>
      <c r="H162" s="54"/>
      <c r="I162" s="55"/>
      <c r="J162" s="53"/>
      <c r="K162" s="50"/>
      <c r="L162" s="50"/>
      <c r="M162" s="54"/>
      <c r="N162" s="50"/>
      <c r="O162" s="54"/>
      <c r="P162" s="47"/>
      <c r="Q162" s="56"/>
      <c r="R162" s="57"/>
      <c r="S162" s="56"/>
      <c r="T162" s="50"/>
      <c r="U162" s="50"/>
      <c r="V162" s="50"/>
      <c r="W162" s="50"/>
      <c r="X162" s="50"/>
      <c r="Y162" s="50"/>
      <c r="Z162" s="50"/>
      <c r="AA162" s="43"/>
      <c r="AB162" s="43"/>
      <c r="AC162" s="43"/>
      <c r="AD162" s="43"/>
      <c r="AE162" s="43"/>
      <c r="AF162" s="43"/>
      <c r="AG162" s="43"/>
      <c r="AH162" s="43"/>
      <c r="AI162" s="43"/>
      <c r="AJ162" s="58"/>
      <c r="AK162" s="43"/>
      <c r="AL162" s="43"/>
      <c r="AM162" s="50"/>
      <c r="AN162" s="55"/>
      <c r="AO162" s="50"/>
      <c r="AP162" s="50"/>
    </row>
    <row r="163" spans="1:42" ht="12.75" customHeight="1" x14ac:dyDescent="0.2">
      <c r="A163" s="50"/>
      <c r="B163" s="50"/>
      <c r="C163" s="54"/>
      <c r="D163" s="50"/>
      <c r="E163" s="237"/>
      <c r="F163" s="237"/>
      <c r="G163" s="54"/>
      <c r="H163" s="54"/>
      <c r="I163" s="55"/>
      <c r="J163" s="53"/>
      <c r="K163" s="50"/>
      <c r="L163" s="50"/>
      <c r="M163" s="54"/>
      <c r="N163" s="50"/>
      <c r="O163" s="54"/>
      <c r="P163" s="47"/>
      <c r="Q163" s="56"/>
      <c r="R163" s="57"/>
      <c r="S163" s="56"/>
      <c r="T163" s="50"/>
      <c r="U163" s="50"/>
      <c r="V163" s="50"/>
      <c r="W163" s="50"/>
      <c r="X163" s="50"/>
      <c r="Y163" s="50"/>
      <c r="Z163" s="50"/>
      <c r="AA163" s="43"/>
      <c r="AB163" s="43"/>
      <c r="AC163" s="43"/>
      <c r="AD163" s="43"/>
      <c r="AE163" s="43"/>
      <c r="AF163" s="43"/>
      <c r="AG163" s="43"/>
      <c r="AH163" s="43"/>
      <c r="AI163" s="43"/>
      <c r="AJ163" s="58"/>
      <c r="AK163" s="43"/>
      <c r="AL163" s="43"/>
      <c r="AM163" s="50"/>
      <c r="AN163" s="55"/>
      <c r="AO163" s="50"/>
      <c r="AP163" s="50"/>
    </row>
    <row r="164" spans="1:42" ht="12.75" customHeight="1" x14ac:dyDescent="0.2">
      <c r="A164" s="50"/>
      <c r="B164" s="50"/>
      <c r="C164" s="54"/>
      <c r="D164" s="50"/>
      <c r="E164" s="237"/>
      <c r="F164" s="237"/>
      <c r="G164" s="54"/>
      <c r="H164" s="54"/>
      <c r="I164" s="55"/>
      <c r="J164" s="53"/>
      <c r="K164" s="50"/>
      <c r="L164" s="50"/>
      <c r="M164" s="54"/>
      <c r="N164" s="50"/>
      <c r="O164" s="54"/>
      <c r="P164" s="47"/>
      <c r="Q164" s="56"/>
      <c r="R164" s="57"/>
      <c r="S164" s="56"/>
      <c r="T164" s="50"/>
      <c r="U164" s="50"/>
      <c r="V164" s="50"/>
      <c r="W164" s="50"/>
      <c r="X164" s="50"/>
      <c r="Y164" s="50"/>
      <c r="Z164" s="50"/>
      <c r="AA164" s="43"/>
      <c r="AB164" s="43"/>
      <c r="AC164" s="43"/>
      <c r="AD164" s="43"/>
      <c r="AE164" s="43"/>
      <c r="AF164" s="43"/>
      <c r="AG164" s="43"/>
      <c r="AH164" s="43"/>
      <c r="AI164" s="43"/>
      <c r="AJ164" s="58"/>
      <c r="AK164" s="43"/>
      <c r="AL164" s="43"/>
      <c r="AM164" s="50"/>
      <c r="AN164" s="55"/>
      <c r="AO164" s="50"/>
      <c r="AP164" s="50"/>
    </row>
    <row r="165" spans="1:42" ht="12.75" customHeight="1" x14ac:dyDescent="0.2">
      <c r="A165" s="50"/>
      <c r="B165" s="50"/>
      <c r="C165" s="54"/>
      <c r="D165" s="50"/>
      <c r="E165" s="237"/>
      <c r="F165" s="237"/>
      <c r="G165" s="54"/>
      <c r="H165" s="54"/>
      <c r="I165" s="55"/>
      <c r="J165" s="53"/>
      <c r="K165" s="50"/>
      <c r="L165" s="50"/>
      <c r="M165" s="54"/>
      <c r="N165" s="50"/>
      <c r="O165" s="54"/>
      <c r="P165" s="47"/>
      <c r="Q165" s="56"/>
      <c r="R165" s="57"/>
      <c r="S165" s="56"/>
      <c r="T165" s="50"/>
      <c r="U165" s="50"/>
      <c r="V165" s="50"/>
      <c r="W165" s="50"/>
      <c r="X165" s="50"/>
      <c r="Y165" s="50"/>
      <c r="Z165" s="50"/>
      <c r="AA165" s="43"/>
      <c r="AB165" s="43"/>
      <c r="AC165" s="43"/>
      <c r="AD165" s="43"/>
      <c r="AE165" s="43"/>
      <c r="AF165" s="43"/>
      <c r="AG165" s="43"/>
      <c r="AH165" s="43"/>
      <c r="AI165" s="43"/>
      <c r="AJ165" s="58"/>
      <c r="AK165" s="43"/>
      <c r="AL165" s="43"/>
      <c r="AM165" s="50"/>
      <c r="AN165" s="55"/>
      <c r="AO165" s="50"/>
      <c r="AP165" s="50"/>
    </row>
    <row r="166" spans="1:42" ht="12.75" customHeight="1" x14ac:dyDescent="0.2">
      <c r="A166" s="50"/>
      <c r="B166" s="50"/>
      <c r="C166" s="54"/>
      <c r="D166" s="50"/>
      <c r="E166" s="237"/>
      <c r="F166" s="237"/>
      <c r="G166" s="54"/>
      <c r="H166" s="54"/>
      <c r="I166" s="55"/>
      <c r="J166" s="53"/>
      <c r="K166" s="50"/>
      <c r="L166" s="50"/>
      <c r="M166" s="54"/>
      <c r="N166" s="50"/>
      <c r="O166" s="54"/>
      <c r="P166" s="47"/>
      <c r="Q166" s="56"/>
      <c r="R166" s="57"/>
      <c r="S166" s="56"/>
      <c r="T166" s="50"/>
      <c r="U166" s="50"/>
      <c r="V166" s="50"/>
      <c r="W166" s="50"/>
      <c r="X166" s="50"/>
      <c r="Y166" s="50"/>
      <c r="Z166" s="50"/>
      <c r="AA166" s="43"/>
      <c r="AB166" s="43"/>
      <c r="AC166" s="43"/>
      <c r="AD166" s="43"/>
      <c r="AE166" s="43"/>
      <c r="AF166" s="43"/>
      <c r="AG166" s="43"/>
      <c r="AH166" s="43"/>
      <c r="AI166" s="43"/>
      <c r="AJ166" s="58"/>
      <c r="AK166" s="43"/>
      <c r="AL166" s="43"/>
      <c r="AM166" s="50"/>
      <c r="AN166" s="55"/>
      <c r="AO166" s="50"/>
      <c r="AP166" s="50"/>
    </row>
    <row r="167" spans="1:42" ht="12.75" customHeight="1" x14ac:dyDescent="0.2">
      <c r="A167" s="50"/>
      <c r="B167" s="50"/>
      <c r="C167" s="54"/>
      <c r="D167" s="50"/>
      <c r="E167" s="237"/>
      <c r="F167" s="237"/>
      <c r="G167" s="54"/>
      <c r="H167" s="54"/>
      <c r="I167" s="55"/>
      <c r="J167" s="53"/>
      <c r="K167" s="50"/>
      <c r="L167" s="50"/>
      <c r="M167" s="54"/>
      <c r="N167" s="50"/>
      <c r="O167" s="54"/>
      <c r="P167" s="47"/>
      <c r="Q167" s="56"/>
      <c r="R167" s="57"/>
      <c r="S167" s="56"/>
      <c r="T167" s="50"/>
      <c r="U167" s="50"/>
      <c r="V167" s="50"/>
      <c r="W167" s="50"/>
      <c r="X167" s="50"/>
      <c r="Y167" s="50"/>
      <c r="Z167" s="50"/>
      <c r="AA167" s="43"/>
      <c r="AB167" s="43"/>
      <c r="AC167" s="43"/>
      <c r="AD167" s="43"/>
      <c r="AE167" s="43"/>
      <c r="AF167" s="43"/>
      <c r="AG167" s="43"/>
      <c r="AH167" s="43"/>
      <c r="AI167" s="43"/>
      <c r="AJ167" s="58"/>
      <c r="AK167" s="43"/>
      <c r="AL167" s="43"/>
      <c r="AM167" s="50"/>
      <c r="AN167" s="55"/>
      <c r="AO167" s="50"/>
      <c r="AP167" s="50"/>
    </row>
    <row r="168" spans="1:42" ht="12.75" customHeight="1" x14ac:dyDescent="0.2">
      <c r="A168" s="50"/>
      <c r="B168" s="50"/>
      <c r="C168" s="54"/>
      <c r="D168" s="50"/>
      <c r="E168" s="237"/>
      <c r="F168" s="237"/>
      <c r="G168" s="54"/>
      <c r="H168" s="54"/>
      <c r="I168" s="55"/>
      <c r="J168" s="53"/>
      <c r="K168" s="50"/>
      <c r="L168" s="50"/>
      <c r="M168" s="54"/>
      <c r="N168" s="50"/>
      <c r="O168" s="54"/>
      <c r="P168" s="47"/>
      <c r="Q168" s="56"/>
      <c r="R168" s="57"/>
      <c r="S168" s="56"/>
      <c r="T168" s="50"/>
      <c r="U168" s="50"/>
      <c r="V168" s="50"/>
      <c r="W168" s="50"/>
      <c r="X168" s="50"/>
      <c r="Y168" s="50"/>
      <c r="Z168" s="50"/>
      <c r="AA168" s="43"/>
      <c r="AB168" s="43"/>
      <c r="AC168" s="43"/>
      <c r="AD168" s="43"/>
      <c r="AE168" s="43"/>
      <c r="AF168" s="43"/>
      <c r="AG168" s="43"/>
      <c r="AH168" s="43"/>
      <c r="AI168" s="43"/>
      <c r="AJ168" s="58"/>
      <c r="AK168" s="43"/>
      <c r="AL168" s="43"/>
      <c r="AM168" s="50"/>
      <c r="AN168" s="55"/>
      <c r="AO168" s="50"/>
      <c r="AP168" s="50"/>
    </row>
    <row r="169" spans="1:42" ht="12.75" customHeight="1" x14ac:dyDescent="0.2">
      <c r="A169" s="50"/>
      <c r="B169" s="50"/>
      <c r="C169" s="54"/>
      <c r="D169" s="50"/>
      <c r="E169" s="237"/>
      <c r="F169" s="237"/>
      <c r="G169" s="54"/>
      <c r="H169" s="54"/>
      <c r="I169" s="55"/>
      <c r="J169" s="53"/>
      <c r="K169" s="50"/>
      <c r="L169" s="50"/>
      <c r="M169" s="54"/>
      <c r="N169" s="50"/>
      <c r="O169" s="54"/>
      <c r="P169" s="47"/>
      <c r="Q169" s="56"/>
      <c r="R169" s="57"/>
      <c r="S169" s="56"/>
      <c r="T169" s="50"/>
      <c r="U169" s="50"/>
      <c r="V169" s="50"/>
      <c r="W169" s="50"/>
      <c r="X169" s="50"/>
      <c r="Y169" s="50"/>
      <c r="Z169" s="50"/>
      <c r="AA169" s="43"/>
      <c r="AB169" s="43"/>
      <c r="AC169" s="43"/>
      <c r="AD169" s="43"/>
      <c r="AE169" s="43"/>
      <c r="AF169" s="43"/>
      <c r="AG169" s="43"/>
      <c r="AH169" s="43"/>
      <c r="AI169" s="43"/>
      <c r="AJ169" s="58"/>
      <c r="AK169" s="43"/>
      <c r="AL169" s="43"/>
      <c r="AM169" s="50"/>
      <c r="AN169" s="55"/>
      <c r="AO169" s="50"/>
      <c r="AP169" s="50"/>
    </row>
    <row r="170" spans="1:42" ht="12.75" customHeight="1" x14ac:dyDescent="0.2">
      <c r="A170" s="50"/>
      <c r="B170" s="50"/>
      <c r="C170" s="54"/>
      <c r="D170" s="50"/>
      <c r="E170" s="237"/>
      <c r="F170" s="237"/>
      <c r="G170" s="54"/>
      <c r="H170" s="54"/>
      <c r="I170" s="55"/>
      <c r="J170" s="53"/>
      <c r="K170" s="50"/>
      <c r="L170" s="50"/>
      <c r="M170" s="54"/>
      <c r="N170" s="50"/>
      <c r="O170" s="54"/>
      <c r="P170" s="47"/>
      <c r="Q170" s="56"/>
      <c r="R170" s="57"/>
      <c r="S170" s="56"/>
      <c r="T170" s="50"/>
      <c r="U170" s="50"/>
      <c r="V170" s="50"/>
      <c r="W170" s="50"/>
      <c r="X170" s="50"/>
      <c r="Y170" s="50"/>
      <c r="Z170" s="50"/>
      <c r="AA170" s="43"/>
      <c r="AB170" s="43"/>
      <c r="AC170" s="43"/>
      <c r="AD170" s="43"/>
      <c r="AE170" s="43"/>
      <c r="AF170" s="43"/>
      <c r="AG170" s="43"/>
      <c r="AH170" s="43"/>
      <c r="AI170" s="43"/>
      <c r="AJ170" s="58"/>
      <c r="AK170" s="43"/>
      <c r="AL170" s="43"/>
      <c r="AM170" s="50"/>
      <c r="AN170" s="55"/>
      <c r="AO170" s="50"/>
      <c r="AP170" s="50"/>
    </row>
    <row r="171" spans="1:42" ht="12.75" customHeight="1" x14ac:dyDescent="0.2">
      <c r="A171" s="50"/>
      <c r="B171" s="50"/>
      <c r="C171" s="54"/>
      <c r="D171" s="50"/>
      <c r="E171" s="237"/>
      <c r="F171" s="237"/>
      <c r="G171" s="54"/>
      <c r="H171" s="54"/>
      <c r="I171" s="55"/>
      <c r="J171" s="53"/>
      <c r="K171" s="50"/>
      <c r="L171" s="50"/>
      <c r="M171" s="54"/>
      <c r="N171" s="50"/>
      <c r="O171" s="54"/>
      <c r="P171" s="47"/>
      <c r="Q171" s="56"/>
      <c r="R171" s="57"/>
      <c r="S171" s="56"/>
      <c r="T171" s="50"/>
      <c r="U171" s="50"/>
      <c r="V171" s="50"/>
      <c r="W171" s="50"/>
      <c r="X171" s="50"/>
      <c r="Y171" s="50"/>
      <c r="Z171" s="50"/>
      <c r="AA171" s="43"/>
      <c r="AB171" s="43"/>
      <c r="AC171" s="43"/>
      <c r="AD171" s="43"/>
      <c r="AE171" s="43"/>
      <c r="AF171" s="43"/>
      <c r="AG171" s="43"/>
      <c r="AH171" s="43"/>
      <c r="AI171" s="43"/>
      <c r="AJ171" s="58"/>
      <c r="AK171" s="43"/>
      <c r="AL171" s="43"/>
      <c r="AM171" s="50"/>
      <c r="AN171" s="55"/>
      <c r="AO171" s="50"/>
      <c r="AP171" s="50"/>
    </row>
    <row r="172" spans="1:42" ht="12.75" customHeight="1" x14ac:dyDescent="0.2">
      <c r="A172" s="50"/>
      <c r="B172" s="50"/>
      <c r="C172" s="54"/>
      <c r="D172" s="50"/>
      <c r="E172" s="237"/>
      <c r="F172" s="237"/>
      <c r="G172" s="54"/>
      <c r="H172" s="54"/>
      <c r="I172" s="55"/>
      <c r="J172" s="53"/>
      <c r="K172" s="50"/>
      <c r="L172" s="50"/>
      <c r="M172" s="54"/>
      <c r="N172" s="50"/>
      <c r="O172" s="54"/>
      <c r="P172" s="47"/>
      <c r="Q172" s="56"/>
      <c r="R172" s="57"/>
      <c r="S172" s="56"/>
      <c r="T172" s="50"/>
      <c r="U172" s="50"/>
      <c r="V172" s="50"/>
      <c r="W172" s="50"/>
      <c r="X172" s="50"/>
      <c r="Y172" s="50"/>
      <c r="Z172" s="50"/>
      <c r="AA172" s="43"/>
      <c r="AB172" s="43"/>
      <c r="AC172" s="43"/>
      <c r="AD172" s="43"/>
      <c r="AE172" s="43"/>
      <c r="AF172" s="43"/>
      <c r="AG172" s="43"/>
      <c r="AH172" s="43"/>
      <c r="AI172" s="43"/>
      <c r="AJ172" s="58"/>
      <c r="AK172" s="43"/>
      <c r="AL172" s="43"/>
      <c r="AM172" s="50"/>
      <c r="AN172" s="55"/>
      <c r="AO172" s="50"/>
      <c r="AP172" s="50"/>
    </row>
    <row r="173" spans="1:42" ht="12.75" customHeight="1" x14ac:dyDescent="0.2">
      <c r="A173" s="50"/>
      <c r="B173" s="50"/>
      <c r="C173" s="54"/>
      <c r="D173" s="50"/>
      <c r="E173" s="237"/>
      <c r="F173" s="237"/>
      <c r="G173" s="54"/>
      <c r="H173" s="54"/>
      <c r="I173" s="55"/>
      <c r="J173" s="53"/>
      <c r="K173" s="50"/>
      <c r="L173" s="50"/>
      <c r="M173" s="54"/>
      <c r="N173" s="50"/>
      <c r="O173" s="54"/>
      <c r="P173" s="47"/>
      <c r="Q173" s="56"/>
      <c r="R173" s="57"/>
      <c r="S173" s="56"/>
      <c r="T173" s="50"/>
      <c r="U173" s="50"/>
      <c r="V173" s="50"/>
      <c r="W173" s="50"/>
      <c r="X173" s="50"/>
      <c r="Y173" s="50"/>
      <c r="Z173" s="50"/>
      <c r="AA173" s="43"/>
      <c r="AB173" s="43"/>
      <c r="AC173" s="43"/>
      <c r="AD173" s="43"/>
      <c r="AE173" s="43"/>
      <c r="AF173" s="43"/>
      <c r="AG173" s="43"/>
      <c r="AH173" s="43"/>
      <c r="AI173" s="43"/>
      <c r="AJ173" s="58"/>
      <c r="AK173" s="43"/>
      <c r="AL173" s="43"/>
      <c r="AM173" s="50"/>
      <c r="AN173" s="55"/>
      <c r="AO173" s="50"/>
      <c r="AP173" s="50"/>
    </row>
    <row r="174" spans="1:42" ht="12.75" customHeight="1" x14ac:dyDescent="0.2">
      <c r="A174" s="50"/>
      <c r="B174" s="50"/>
      <c r="C174" s="54"/>
      <c r="D174" s="50"/>
      <c r="E174" s="237"/>
      <c r="F174" s="237"/>
      <c r="G174" s="54"/>
      <c r="H174" s="54"/>
      <c r="I174" s="55"/>
      <c r="J174" s="53"/>
      <c r="K174" s="50"/>
      <c r="L174" s="50"/>
      <c r="M174" s="54"/>
      <c r="N174" s="50"/>
      <c r="O174" s="54"/>
      <c r="P174" s="47"/>
      <c r="Q174" s="56"/>
      <c r="R174" s="57"/>
      <c r="S174" s="56"/>
      <c r="T174" s="50"/>
      <c r="U174" s="50"/>
      <c r="V174" s="50"/>
      <c r="W174" s="50"/>
      <c r="X174" s="50"/>
      <c r="Y174" s="50"/>
      <c r="Z174" s="50"/>
      <c r="AA174" s="43"/>
      <c r="AB174" s="43"/>
      <c r="AC174" s="43"/>
      <c r="AD174" s="43"/>
      <c r="AE174" s="43"/>
      <c r="AF174" s="43"/>
      <c r="AG174" s="43"/>
      <c r="AH174" s="43"/>
      <c r="AI174" s="43"/>
      <c r="AJ174" s="58"/>
      <c r="AK174" s="43"/>
      <c r="AL174" s="43"/>
      <c r="AM174" s="50"/>
      <c r="AN174" s="55"/>
      <c r="AO174" s="50"/>
      <c r="AP174" s="50"/>
    </row>
    <row r="175" spans="1:42" ht="12.75" customHeight="1" x14ac:dyDescent="0.2">
      <c r="A175" s="50"/>
      <c r="B175" s="50"/>
      <c r="C175" s="54"/>
      <c r="D175" s="50"/>
      <c r="E175" s="237"/>
      <c r="F175" s="237"/>
      <c r="G175" s="54"/>
      <c r="H175" s="54"/>
      <c r="I175" s="55"/>
      <c r="J175" s="53"/>
      <c r="K175" s="50"/>
      <c r="L175" s="50"/>
      <c r="M175" s="54"/>
      <c r="N175" s="50"/>
      <c r="O175" s="54"/>
      <c r="P175" s="47"/>
      <c r="Q175" s="56"/>
      <c r="R175" s="57"/>
      <c r="S175" s="56"/>
      <c r="T175" s="50"/>
      <c r="U175" s="50"/>
      <c r="V175" s="50"/>
      <c r="W175" s="50"/>
      <c r="X175" s="50"/>
      <c r="Y175" s="50"/>
      <c r="Z175" s="50"/>
      <c r="AA175" s="43"/>
      <c r="AB175" s="43"/>
      <c r="AC175" s="43"/>
      <c r="AD175" s="43"/>
      <c r="AE175" s="43"/>
      <c r="AF175" s="43"/>
      <c r="AG175" s="43"/>
      <c r="AH175" s="43"/>
      <c r="AI175" s="43"/>
      <c r="AJ175" s="58"/>
      <c r="AK175" s="43"/>
      <c r="AL175" s="43"/>
      <c r="AM175" s="50"/>
      <c r="AN175" s="55"/>
      <c r="AO175" s="50"/>
      <c r="AP175" s="50"/>
    </row>
    <row r="176" spans="1:42" ht="12.75" customHeight="1" x14ac:dyDescent="0.2">
      <c r="A176" s="50"/>
      <c r="B176" s="50"/>
      <c r="C176" s="54"/>
      <c r="D176" s="50"/>
      <c r="E176" s="237"/>
      <c r="F176" s="237"/>
      <c r="G176" s="54"/>
      <c r="H176" s="54"/>
      <c r="I176" s="55"/>
      <c r="J176" s="53"/>
      <c r="K176" s="50"/>
      <c r="L176" s="50"/>
      <c r="M176" s="54"/>
      <c r="N176" s="50"/>
      <c r="O176" s="54"/>
      <c r="P176" s="47"/>
      <c r="Q176" s="56"/>
      <c r="R176" s="57"/>
      <c r="S176" s="56"/>
      <c r="T176" s="50"/>
      <c r="U176" s="50"/>
      <c r="V176" s="50"/>
      <c r="W176" s="50"/>
      <c r="X176" s="50"/>
      <c r="Y176" s="50"/>
      <c r="Z176" s="50"/>
      <c r="AA176" s="43"/>
      <c r="AB176" s="43"/>
      <c r="AC176" s="43"/>
      <c r="AD176" s="43"/>
      <c r="AE176" s="43"/>
      <c r="AF176" s="43"/>
      <c r="AG176" s="43"/>
      <c r="AH176" s="43"/>
      <c r="AI176" s="43"/>
      <c r="AJ176" s="58"/>
      <c r="AK176" s="43"/>
      <c r="AL176" s="43"/>
      <c r="AM176" s="50"/>
      <c r="AN176" s="55"/>
      <c r="AO176" s="50"/>
      <c r="AP176" s="50"/>
    </row>
    <row r="177" spans="1:42" ht="12.75" customHeight="1" x14ac:dyDescent="0.2">
      <c r="A177" s="50"/>
      <c r="B177" s="50"/>
      <c r="C177" s="54"/>
      <c r="D177" s="50"/>
      <c r="E177" s="237"/>
      <c r="F177" s="237"/>
      <c r="G177" s="54"/>
      <c r="H177" s="54"/>
      <c r="I177" s="55"/>
      <c r="J177" s="53"/>
      <c r="K177" s="50"/>
      <c r="L177" s="50"/>
      <c r="M177" s="54"/>
      <c r="N177" s="50"/>
      <c r="O177" s="54"/>
      <c r="P177" s="47"/>
      <c r="Q177" s="56"/>
      <c r="R177" s="57"/>
      <c r="S177" s="56"/>
      <c r="T177" s="50"/>
      <c r="U177" s="50"/>
      <c r="V177" s="50"/>
      <c r="W177" s="50"/>
      <c r="X177" s="50"/>
      <c r="Y177" s="50"/>
      <c r="Z177" s="50"/>
      <c r="AA177" s="43"/>
      <c r="AB177" s="43"/>
      <c r="AC177" s="43"/>
      <c r="AD177" s="43"/>
      <c r="AE177" s="43"/>
      <c r="AF177" s="43"/>
      <c r="AG177" s="43"/>
      <c r="AH177" s="43"/>
      <c r="AI177" s="43"/>
      <c r="AJ177" s="58"/>
      <c r="AK177" s="43"/>
      <c r="AL177" s="43"/>
      <c r="AM177" s="50"/>
      <c r="AN177" s="55"/>
      <c r="AO177" s="50"/>
      <c r="AP177" s="50"/>
    </row>
    <row r="178" spans="1:42" ht="12.75" customHeight="1" x14ac:dyDescent="0.2">
      <c r="A178" s="50"/>
      <c r="B178" s="50"/>
      <c r="C178" s="54"/>
      <c r="D178" s="50"/>
      <c r="E178" s="237"/>
      <c r="F178" s="237"/>
      <c r="G178" s="54"/>
      <c r="H178" s="54"/>
      <c r="I178" s="55"/>
      <c r="J178" s="53"/>
      <c r="K178" s="50"/>
      <c r="L178" s="50"/>
      <c r="M178" s="54"/>
      <c r="N178" s="50"/>
      <c r="O178" s="54"/>
      <c r="P178" s="47"/>
      <c r="Q178" s="56"/>
      <c r="R178" s="57"/>
      <c r="S178" s="56"/>
      <c r="T178" s="50"/>
      <c r="U178" s="50"/>
      <c r="V178" s="50"/>
      <c r="W178" s="50"/>
      <c r="X178" s="50"/>
      <c r="Y178" s="50"/>
      <c r="Z178" s="50"/>
      <c r="AA178" s="43"/>
      <c r="AB178" s="43"/>
      <c r="AC178" s="43"/>
      <c r="AD178" s="43"/>
      <c r="AE178" s="43"/>
      <c r="AF178" s="43"/>
      <c r="AG178" s="43"/>
      <c r="AH178" s="43"/>
      <c r="AI178" s="43"/>
      <c r="AJ178" s="58"/>
      <c r="AK178" s="43"/>
      <c r="AL178" s="43"/>
      <c r="AM178" s="50"/>
      <c r="AN178" s="55"/>
      <c r="AO178" s="50"/>
      <c r="AP178" s="50"/>
    </row>
    <row r="179" spans="1:42" ht="12.75" customHeight="1" x14ac:dyDescent="0.2">
      <c r="A179" s="50"/>
      <c r="B179" s="50"/>
      <c r="C179" s="54"/>
      <c r="D179" s="50"/>
      <c r="E179" s="237"/>
      <c r="F179" s="237"/>
      <c r="G179" s="54"/>
      <c r="H179" s="54"/>
      <c r="I179" s="55"/>
      <c r="J179" s="53"/>
      <c r="K179" s="50"/>
      <c r="L179" s="50"/>
      <c r="M179" s="54"/>
      <c r="N179" s="50"/>
      <c r="O179" s="54"/>
      <c r="P179" s="47"/>
      <c r="Q179" s="56"/>
      <c r="R179" s="57"/>
      <c r="S179" s="56"/>
      <c r="T179" s="50"/>
      <c r="U179" s="50"/>
      <c r="V179" s="50"/>
      <c r="W179" s="50"/>
      <c r="X179" s="50"/>
      <c r="Y179" s="50"/>
      <c r="Z179" s="50"/>
      <c r="AA179" s="43"/>
      <c r="AB179" s="43"/>
      <c r="AC179" s="43"/>
      <c r="AD179" s="43"/>
      <c r="AE179" s="43"/>
      <c r="AF179" s="43"/>
      <c r="AG179" s="43"/>
      <c r="AH179" s="43"/>
      <c r="AI179" s="43"/>
      <c r="AJ179" s="58"/>
      <c r="AK179" s="43"/>
      <c r="AL179" s="43"/>
      <c r="AM179" s="50"/>
      <c r="AN179" s="55"/>
      <c r="AO179" s="50"/>
      <c r="AP179" s="50"/>
    </row>
    <row r="180" spans="1:42" ht="12.75" customHeight="1" x14ac:dyDescent="0.2">
      <c r="A180" s="50"/>
      <c r="B180" s="50"/>
      <c r="C180" s="54"/>
      <c r="D180" s="50"/>
      <c r="E180" s="237"/>
      <c r="F180" s="237"/>
      <c r="G180" s="54"/>
      <c r="H180" s="54"/>
      <c r="I180" s="55"/>
      <c r="J180" s="53"/>
      <c r="K180" s="50"/>
      <c r="L180" s="50"/>
      <c r="M180" s="54"/>
      <c r="N180" s="50"/>
      <c r="O180" s="54"/>
      <c r="P180" s="47"/>
      <c r="Q180" s="56"/>
      <c r="R180" s="57"/>
      <c r="S180" s="56"/>
      <c r="T180" s="50"/>
      <c r="U180" s="50"/>
      <c r="V180" s="50"/>
      <c r="W180" s="50"/>
      <c r="X180" s="50"/>
      <c r="Y180" s="50"/>
      <c r="Z180" s="50"/>
      <c r="AA180" s="43"/>
      <c r="AB180" s="43"/>
      <c r="AC180" s="43"/>
      <c r="AD180" s="43"/>
      <c r="AE180" s="43"/>
      <c r="AF180" s="43"/>
      <c r="AG180" s="43"/>
      <c r="AH180" s="43"/>
      <c r="AI180" s="43"/>
      <c r="AJ180" s="58"/>
      <c r="AK180" s="43"/>
      <c r="AL180" s="43"/>
      <c r="AM180" s="50"/>
      <c r="AN180" s="55"/>
      <c r="AO180" s="50"/>
      <c r="AP180" s="50"/>
    </row>
    <row r="181" spans="1:42" ht="12.75" customHeight="1" x14ac:dyDescent="0.2">
      <c r="A181" s="50"/>
      <c r="B181" s="50"/>
      <c r="C181" s="54"/>
      <c r="D181" s="50"/>
      <c r="E181" s="237"/>
      <c r="F181" s="237"/>
      <c r="G181" s="54"/>
      <c r="H181" s="54"/>
      <c r="I181" s="55"/>
      <c r="J181" s="53"/>
      <c r="K181" s="50"/>
      <c r="L181" s="50"/>
      <c r="M181" s="54"/>
      <c r="N181" s="50"/>
      <c r="O181" s="54"/>
      <c r="P181" s="47"/>
      <c r="Q181" s="56"/>
      <c r="R181" s="57"/>
      <c r="S181" s="56"/>
      <c r="T181" s="50"/>
      <c r="U181" s="50"/>
      <c r="V181" s="50"/>
      <c r="W181" s="50"/>
      <c r="X181" s="50"/>
      <c r="Y181" s="50"/>
      <c r="Z181" s="50"/>
      <c r="AA181" s="43"/>
      <c r="AB181" s="43"/>
      <c r="AC181" s="43"/>
      <c r="AD181" s="43"/>
      <c r="AE181" s="43"/>
      <c r="AF181" s="43"/>
      <c r="AG181" s="43"/>
      <c r="AH181" s="43"/>
      <c r="AI181" s="43"/>
      <c r="AJ181" s="58"/>
      <c r="AK181" s="43"/>
      <c r="AL181" s="43"/>
      <c r="AM181" s="50"/>
      <c r="AN181" s="55"/>
      <c r="AO181" s="50"/>
      <c r="AP181" s="50"/>
    </row>
    <row r="182" spans="1:42" ht="12.75" customHeight="1" x14ac:dyDescent="0.2">
      <c r="A182" s="50"/>
      <c r="B182" s="50"/>
      <c r="C182" s="54"/>
      <c r="D182" s="50"/>
      <c r="E182" s="237"/>
      <c r="F182" s="237"/>
      <c r="G182" s="54"/>
      <c r="H182" s="54"/>
      <c r="I182" s="55"/>
      <c r="J182" s="53"/>
      <c r="K182" s="50"/>
      <c r="L182" s="50"/>
      <c r="M182" s="54"/>
      <c r="N182" s="50"/>
      <c r="O182" s="54"/>
      <c r="P182" s="47"/>
      <c r="Q182" s="56"/>
      <c r="R182" s="57"/>
      <c r="S182" s="56"/>
      <c r="T182" s="50"/>
      <c r="U182" s="50"/>
      <c r="V182" s="50"/>
      <c r="W182" s="50"/>
      <c r="X182" s="50"/>
      <c r="Y182" s="50"/>
      <c r="Z182" s="50"/>
      <c r="AA182" s="43"/>
      <c r="AB182" s="43"/>
      <c r="AC182" s="43"/>
      <c r="AD182" s="43"/>
      <c r="AE182" s="43"/>
      <c r="AF182" s="43"/>
      <c r="AG182" s="43"/>
      <c r="AH182" s="43"/>
      <c r="AI182" s="43"/>
      <c r="AJ182" s="58"/>
      <c r="AK182" s="43"/>
      <c r="AL182" s="43"/>
      <c r="AM182" s="50"/>
      <c r="AN182" s="55"/>
      <c r="AO182" s="50"/>
      <c r="AP182" s="50"/>
    </row>
    <row r="183" spans="1:42" ht="12.75" customHeight="1" x14ac:dyDescent="0.2">
      <c r="A183" s="50"/>
      <c r="B183" s="50"/>
      <c r="C183" s="54"/>
      <c r="D183" s="50"/>
      <c r="E183" s="237"/>
      <c r="F183" s="237"/>
      <c r="G183" s="54"/>
      <c r="H183" s="54"/>
      <c r="I183" s="55"/>
      <c r="J183" s="53"/>
      <c r="K183" s="50"/>
      <c r="L183" s="50"/>
      <c r="M183" s="54"/>
      <c r="N183" s="50"/>
      <c r="O183" s="54"/>
      <c r="P183" s="47"/>
      <c r="Q183" s="56"/>
      <c r="R183" s="57"/>
      <c r="S183" s="56"/>
      <c r="T183" s="50"/>
      <c r="U183" s="50"/>
      <c r="V183" s="50"/>
      <c r="W183" s="50"/>
      <c r="X183" s="50"/>
      <c r="Y183" s="50"/>
      <c r="Z183" s="50"/>
      <c r="AA183" s="43"/>
      <c r="AB183" s="43"/>
      <c r="AC183" s="43"/>
      <c r="AD183" s="43"/>
      <c r="AE183" s="43"/>
      <c r="AF183" s="43"/>
      <c r="AG183" s="43"/>
      <c r="AH183" s="43"/>
      <c r="AI183" s="43"/>
      <c r="AJ183" s="58"/>
      <c r="AK183" s="43"/>
      <c r="AL183" s="43"/>
      <c r="AM183" s="50"/>
      <c r="AN183" s="55"/>
      <c r="AO183" s="50"/>
      <c r="AP183" s="50"/>
    </row>
    <row r="184" spans="1:42" ht="12.75" customHeight="1" x14ac:dyDescent="0.2">
      <c r="A184" s="50"/>
      <c r="B184" s="50"/>
      <c r="C184" s="54"/>
      <c r="D184" s="50"/>
      <c r="E184" s="237"/>
      <c r="F184" s="237"/>
      <c r="G184" s="54"/>
      <c r="H184" s="54"/>
      <c r="I184" s="55"/>
      <c r="J184" s="53"/>
      <c r="K184" s="50"/>
      <c r="L184" s="50"/>
      <c r="M184" s="54"/>
      <c r="N184" s="50"/>
      <c r="O184" s="54"/>
      <c r="P184" s="47"/>
      <c r="Q184" s="56"/>
      <c r="R184" s="57"/>
      <c r="S184" s="56"/>
      <c r="T184" s="50"/>
      <c r="U184" s="50"/>
      <c r="V184" s="50"/>
      <c r="W184" s="50"/>
      <c r="X184" s="50"/>
      <c r="Y184" s="50"/>
      <c r="Z184" s="50"/>
      <c r="AA184" s="43"/>
      <c r="AB184" s="43"/>
      <c r="AC184" s="43"/>
      <c r="AD184" s="43"/>
      <c r="AE184" s="43"/>
      <c r="AF184" s="43"/>
      <c r="AG184" s="43"/>
      <c r="AH184" s="43"/>
      <c r="AI184" s="43"/>
      <c r="AJ184" s="58"/>
      <c r="AK184" s="43"/>
      <c r="AL184" s="43"/>
      <c r="AM184" s="50"/>
      <c r="AN184" s="55"/>
      <c r="AO184" s="50"/>
      <c r="AP184" s="50"/>
    </row>
    <row r="185" spans="1:42" ht="12.75" customHeight="1" x14ac:dyDescent="0.2">
      <c r="A185" s="50"/>
      <c r="B185" s="50"/>
      <c r="C185" s="54"/>
      <c r="D185" s="50"/>
      <c r="E185" s="237"/>
      <c r="F185" s="237"/>
      <c r="G185" s="54"/>
      <c r="H185" s="54"/>
      <c r="I185" s="55"/>
      <c r="J185" s="53"/>
      <c r="K185" s="50"/>
      <c r="L185" s="50"/>
      <c r="M185" s="54"/>
      <c r="N185" s="50"/>
      <c r="O185" s="54"/>
      <c r="P185" s="47"/>
      <c r="Q185" s="56"/>
      <c r="R185" s="57"/>
      <c r="S185" s="56"/>
      <c r="T185" s="50"/>
      <c r="U185" s="50"/>
      <c r="V185" s="50"/>
      <c r="W185" s="50"/>
      <c r="X185" s="50"/>
      <c r="Y185" s="50"/>
      <c r="Z185" s="50"/>
      <c r="AA185" s="43"/>
      <c r="AB185" s="43"/>
      <c r="AC185" s="43"/>
      <c r="AD185" s="43"/>
      <c r="AE185" s="43"/>
      <c r="AF185" s="43"/>
      <c r="AG185" s="43"/>
      <c r="AH185" s="43"/>
      <c r="AI185" s="43"/>
      <c r="AJ185" s="58"/>
      <c r="AK185" s="43"/>
      <c r="AL185" s="43"/>
      <c r="AM185" s="50"/>
      <c r="AN185" s="55"/>
      <c r="AO185" s="50"/>
      <c r="AP185" s="50"/>
    </row>
    <row r="186" spans="1:42" ht="12.75" customHeight="1" x14ac:dyDescent="0.2">
      <c r="A186" s="50"/>
      <c r="B186" s="50"/>
      <c r="C186" s="54"/>
      <c r="D186" s="50"/>
      <c r="E186" s="237"/>
      <c r="F186" s="237"/>
      <c r="G186" s="54"/>
      <c r="H186" s="54"/>
      <c r="I186" s="55"/>
      <c r="J186" s="53"/>
      <c r="K186" s="50"/>
      <c r="L186" s="50"/>
      <c r="M186" s="54"/>
      <c r="N186" s="50"/>
      <c r="O186" s="54"/>
      <c r="P186" s="47"/>
      <c r="Q186" s="56"/>
      <c r="R186" s="57"/>
      <c r="S186" s="56"/>
      <c r="T186" s="50"/>
      <c r="U186" s="50"/>
      <c r="V186" s="50"/>
      <c r="W186" s="50"/>
      <c r="X186" s="50"/>
      <c r="Y186" s="50"/>
      <c r="Z186" s="50"/>
      <c r="AA186" s="43"/>
      <c r="AB186" s="43"/>
      <c r="AC186" s="43"/>
      <c r="AD186" s="43"/>
      <c r="AE186" s="43"/>
      <c r="AF186" s="43"/>
      <c r="AG186" s="43"/>
      <c r="AH186" s="43"/>
      <c r="AI186" s="43"/>
      <c r="AJ186" s="58"/>
      <c r="AK186" s="43"/>
      <c r="AL186" s="43"/>
      <c r="AM186" s="50"/>
      <c r="AN186" s="55"/>
      <c r="AO186" s="50"/>
      <c r="AP186" s="50"/>
    </row>
    <row r="187" spans="1:42" ht="12.75" customHeight="1" x14ac:dyDescent="0.2">
      <c r="A187" s="50"/>
      <c r="B187" s="50"/>
      <c r="C187" s="54"/>
      <c r="D187" s="50"/>
      <c r="E187" s="237"/>
      <c r="F187" s="237"/>
      <c r="G187" s="54"/>
      <c r="H187" s="54"/>
      <c r="I187" s="55"/>
      <c r="J187" s="53"/>
      <c r="K187" s="50"/>
      <c r="L187" s="50"/>
      <c r="M187" s="54"/>
      <c r="N187" s="50"/>
      <c r="O187" s="54"/>
      <c r="P187" s="47"/>
      <c r="Q187" s="56"/>
      <c r="R187" s="57"/>
      <c r="S187" s="56"/>
      <c r="T187" s="50"/>
      <c r="U187" s="50"/>
      <c r="V187" s="50"/>
      <c r="W187" s="50"/>
      <c r="X187" s="50"/>
      <c r="Y187" s="50"/>
      <c r="Z187" s="50"/>
      <c r="AA187" s="43"/>
      <c r="AB187" s="43"/>
      <c r="AC187" s="43"/>
      <c r="AD187" s="43"/>
      <c r="AE187" s="43"/>
      <c r="AF187" s="43"/>
      <c r="AG187" s="43"/>
      <c r="AH187" s="43"/>
      <c r="AI187" s="43"/>
      <c r="AJ187" s="58"/>
      <c r="AK187" s="43"/>
      <c r="AL187" s="43"/>
      <c r="AM187" s="50"/>
      <c r="AN187" s="55"/>
      <c r="AO187" s="50"/>
      <c r="AP187" s="50"/>
    </row>
    <row r="188" spans="1:42" ht="12.75" customHeight="1" x14ac:dyDescent="0.2">
      <c r="A188" s="50"/>
      <c r="B188" s="50"/>
      <c r="C188" s="54"/>
      <c r="D188" s="50"/>
      <c r="E188" s="237"/>
      <c r="F188" s="237"/>
      <c r="G188" s="54"/>
      <c r="H188" s="54"/>
      <c r="I188" s="55"/>
      <c r="J188" s="53"/>
      <c r="K188" s="50"/>
      <c r="L188" s="50"/>
      <c r="M188" s="54"/>
      <c r="N188" s="50"/>
      <c r="O188" s="54"/>
      <c r="P188" s="47"/>
      <c r="Q188" s="56"/>
      <c r="R188" s="57"/>
      <c r="S188" s="56"/>
      <c r="T188" s="50"/>
      <c r="U188" s="50"/>
      <c r="V188" s="50"/>
      <c r="W188" s="50"/>
      <c r="X188" s="50"/>
      <c r="Y188" s="50"/>
      <c r="Z188" s="50"/>
      <c r="AA188" s="43"/>
      <c r="AB188" s="43"/>
      <c r="AC188" s="43"/>
      <c r="AD188" s="43"/>
      <c r="AE188" s="43"/>
      <c r="AF188" s="43"/>
      <c r="AG188" s="43"/>
      <c r="AH188" s="43"/>
      <c r="AI188" s="43"/>
      <c r="AJ188" s="58"/>
      <c r="AK188" s="43"/>
      <c r="AL188" s="43"/>
      <c r="AM188" s="50"/>
      <c r="AN188" s="55"/>
      <c r="AO188" s="50"/>
      <c r="AP188" s="50"/>
    </row>
    <row r="189" spans="1:42" ht="12.75" customHeight="1" x14ac:dyDescent="0.2">
      <c r="A189" s="50"/>
      <c r="B189" s="50"/>
      <c r="C189" s="54"/>
      <c r="D189" s="50"/>
      <c r="E189" s="237"/>
      <c r="F189" s="237"/>
      <c r="G189" s="54"/>
      <c r="H189" s="54"/>
      <c r="I189" s="55"/>
      <c r="J189" s="53"/>
      <c r="K189" s="50"/>
      <c r="L189" s="50"/>
      <c r="M189" s="54"/>
      <c r="N189" s="50"/>
      <c r="O189" s="54"/>
      <c r="P189" s="47"/>
      <c r="Q189" s="56"/>
      <c r="R189" s="57"/>
      <c r="S189" s="56"/>
      <c r="T189" s="50"/>
      <c r="U189" s="50"/>
      <c r="V189" s="50"/>
      <c r="W189" s="50"/>
      <c r="X189" s="50"/>
      <c r="Y189" s="50"/>
      <c r="Z189" s="50"/>
      <c r="AA189" s="43"/>
      <c r="AB189" s="43"/>
      <c r="AC189" s="43"/>
      <c r="AD189" s="43"/>
      <c r="AE189" s="43"/>
      <c r="AF189" s="43"/>
      <c r="AG189" s="43"/>
      <c r="AH189" s="43"/>
      <c r="AI189" s="43"/>
      <c r="AJ189" s="58"/>
      <c r="AK189" s="43"/>
      <c r="AL189" s="43"/>
      <c r="AM189" s="50"/>
      <c r="AN189" s="55"/>
      <c r="AO189" s="50"/>
      <c r="AP189" s="50"/>
    </row>
    <row r="190" spans="1:42" ht="12.75" customHeight="1" x14ac:dyDescent="0.2">
      <c r="A190" s="50"/>
      <c r="B190" s="50"/>
      <c r="C190" s="54"/>
      <c r="D190" s="50"/>
      <c r="E190" s="237"/>
      <c r="F190" s="237"/>
      <c r="G190" s="54"/>
      <c r="H190" s="54"/>
      <c r="I190" s="55"/>
      <c r="J190" s="53"/>
      <c r="K190" s="50"/>
      <c r="L190" s="50"/>
      <c r="M190" s="54"/>
      <c r="N190" s="50"/>
      <c r="O190" s="54"/>
      <c r="P190" s="47"/>
      <c r="Q190" s="56"/>
      <c r="R190" s="57"/>
      <c r="S190" s="56"/>
      <c r="T190" s="50"/>
      <c r="U190" s="50"/>
      <c r="V190" s="50"/>
      <c r="W190" s="50"/>
      <c r="X190" s="50"/>
      <c r="Y190" s="50"/>
      <c r="Z190" s="50"/>
      <c r="AA190" s="43"/>
      <c r="AB190" s="43"/>
      <c r="AC190" s="43"/>
      <c r="AD190" s="43"/>
      <c r="AE190" s="43"/>
      <c r="AF190" s="43"/>
      <c r="AG190" s="43"/>
      <c r="AH190" s="43"/>
      <c r="AI190" s="43"/>
      <c r="AJ190" s="58"/>
      <c r="AK190" s="43"/>
      <c r="AL190" s="43"/>
      <c r="AM190" s="50"/>
      <c r="AN190" s="55"/>
      <c r="AO190" s="50"/>
      <c r="AP190" s="50"/>
    </row>
    <row r="191" spans="1:42" ht="12.75" customHeight="1" x14ac:dyDescent="0.2">
      <c r="A191" s="50"/>
      <c r="B191" s="50"/>
      <c r="C191" s="54"/>
      <c r="D191" s="50"/>
      <c r="E191" s="237"/>
      <c r="F191" s="237"/>
      <c r="G191" s="54"/>
      <c r="H191" s="54"/>
      <c r="I191" s="55"/>
      <c r="J191" s="53"/>
      <c r="K191" s="50"/>
      <c r="L191" s="50"/>
      <c r="M191" s="54"/>
      <c r="N191" s="50"/>
      <c r="O191" s="54"/>
      <c r="P191" s="47"/>
      <c r="Q191" s="56"/>
      <c r="R191" s="57"/>
      <c r="S191" s="56"/>
      <c r="T191" s="50"/>
      <c r="U191" s="50"/>
      <c r="V191" s="50"/>
      <c r="W191" s="50"/>
      <c r="X191" s="50"/>
      <c r="Y191" s="50"/>
      <c r="Z191" s="50"/>
      <c r="AA191" s="43"/>
      <c r="AB191" s="43"/>
      <c r="AC191" s="43"/>
      <c r="AD191" s="43"/>
      <c r="AE191" s="43"/>
      <c r="AF191" s="43"/>
      <c r="AG191" s="43"/>
      <c r="AH191" s="43"/>
      <c r="AI191" s="43"/>
      <c r="AJ191" s="58"/>
      <c r="AK191" s="43"/>
      <c r="AL191" s="43"/>
      <c r="AM191" s="50"/>
      <c r="AN191" s="55"/>
      <c r="AO191" s="50"/>
      <c r="AP191" s="50"/>
    </row>
    <row r="192" spans="1:42" ht="12.75" customHeight="1" x14ac:dyDescent="0.2">
      <c r="A192" s="50"/>
      <c r="B192" s="50"/>
      <c r="C192" s="54"/>
      <c r="D192" s="50"/>
      <c r="E192" s="237"/>
      <c r="F192" s="237"/>
      <c r="G192" s="54"/>
      <c r="H192" s="54"/>
      <c r="I192" s="55"/>
      <c r="J192" s="53"/>
      <c r="K192" s="50"/>
      <c r="L192" s="50"/>
      <c r="M192" s="54"/>
      <c r="N192" s="50"/>
      <c r="O192" s="54"/>
      <c r="P192" s="47"/>
      <c r="Q192" s="56"/>
      <c r="R192" s="57"/>
      <c r="S192" s="56"/>
      <c r="T192" s="50"/>
      <c r="U192" s="50"/>
      <c r="V192" s="50"/>
      <c r="W192" s="50"/>
      <c r="X192" s="50"/>
      <c r="Y192" s="50"/>
      <c r="Z192" s="50"/>
      <c r="AA192" s="43"/>
      <c r="AB192" s="43"/>
      <c r="AC192" s="43"/>
      <c r="AD192" s="43"/>
      <c r="AE192" s="43"/>
      <c r="AF192" s="43"/>
      <c r="AG192" s="43"/>
      <c r="AH192" s="43"/>
      <c r="AI192" s="43"/>
      <c r="AJ192" s="58"/>
      <c r="AK192" s="43"/>
      <c r="AL192" s="43"/>
      <c r="AM192" s="50"/>
      <c r="AN192" s="55"/>
      <c r="AO192" s="50"/>
      <c r="AP192" s="50"/>
    </row>
    <row r="193" spans="1:42" ht="12.75" customHeight="1" x14ac:dyDescent="0.2">
      <c r="A193" s="50"/>
      <c r="B193" s="50"/>
      <c r="C193" s="54"/>
      <c r="D193" s="50"/>
      <c r="E193" s="237"/>
      <c r="F193" s="237"/>
      <c r="G193" s="54"/>
      <c r="H193" s="54"/>
      <c r="I193" s="55"/>
      <c r="J193" s="53"/>
      <c r="K193" s="50"/>
      <c r="L193" s="50"/>
      <c r="M193" s="54"/>
      <c r="N193" s="50"/>
      <c r="O193" s="54"/>
      <c r="P193" s="47"/>
      <c r="Q193" s="56"/>
      <c r="R193" s="57"/>
      <c r="S193" s="56"/>
      <c r="T193" s="50"/>
      <c r="U193" s="50"/>
      <c r="V193" s="50"/>
      <c r="W193" s="50"/>
      <c r="X193" s="50"/>
      <c r="Y193" s="50"/>
      <c r="Z193" s="50"/>
      <c r="AA193" s="43"/>
      <c r="AB193" s="43"/>
      <c r="AC193" s="43"/>
      <c r="AD193" s="43"/>
      <c r="AE193" s="43"/>
      <c r="AF193" s="43"/>
      <c r="AG193" s="43"/>
      <c r="AH193" s="43"/>
      <c r="AI193" s="43"/>
      <c r="AJ193" s="58"/>
      <c r="AK193" s="43"/>
      <c r="AL193" s="43"/>
      <c r="AM193" s="50"/>
      <c r="AN193" s="55"/>
      <c r="AO193" s="50"/>
      <c r="AP193" s="50"/>
    </row>
    <row r="194" spans="1:42" ht="12.75" customHeight="1" x14ac:dyDescent="0.2">
      <c r="A194" s="50"/>
      <c r="B194" s="50"/>
      <c r="C194" s="54"/>
      <c r="D194" s="50"/>
      <c r="E194" s="237"/>
      <c r="F194" s="237"/>
      <c r="G194" s="54"/>
      <c r="H194" s="54"/>
      <c r="I194" s="55"/>
      <c r="J194" s="53"/>
      <c r="K194" s="50"/>
      <c r="L194" s="50"/>
      <c r="M194" s="54"/>
      <c r="N194" s="50"/>
      <c r="O194" s="54"/>
      <c r="P194" s="47"/>
      <c r="Q194" s="56"/>
      <c r="R194" s="57"/>
      <c r="S194" s="56"/>
      <c r="T194" s="50"/>
      <c r="U194" s="50"/>
      <c r="V194" s="50"/>
      <c r="W194" s="50"/>
      <c r="X194" s="50"/>
      <c r="Y194" s="50"/>
      <c r="Z194" s="50"/>
      <c r="AA194" s="43"/>
      <c r="AB194" s="43"/>
      <c r="AC194" s="43"/>
      <c r="AD194" s="43"/>
      <c r="AE194" s="43"/>
      <c r="AF194" s="43"/>
      <c r="AG194" s="43"/>
      <c r="AH194" s="43"/>
      <c r="AI194" s="43"/>
      <c r="AJ194" s="58"/>
      <c r="AK194" s="43"/>
      <c r="AL194" s="43"/>
      <c r="AM194" s="50"/>
      <c r="AN194" s="55"/>
      <c r="AO194" s="50"/>
      <c r="AP194" s="50"/>
    </row>
    <row r="195" spans="1:42" ht="12.75" customHeight="1" x14ac:dyDescent="0.2">
      <c r="A195" s="50"/>
      <c r="B195" s="50"/>
      <c r="C195" s="54"/>
      <c r="D195" s="50"/>
      <c r="E195" s="237"/>
      <c r="F195" s="237"/>
      <c r="G195" s="54"/>
      <c r="H195" s="54"/>
      <c r="I195" s="55"/>
      <c r="J195" s="53"/>
      <c r="K195" s="50"/>
      <c r="L195" s="50"/>
      <c r="M195" s="54"/>
      <c r="N195" s="50"/>
      <c r="O195" s="54"/>
      <c r="P195" s="47"/>
      <c r="Q195" s="56"/>
      <c r="R195" s="57"/>
      <c r="S195" s="56"/>
      <c r="T195" s="50"/>
      <c r="U195" s="50"/>
      <c r="V195" s="50"/>
      <c r="W195" s="50"/>
      <c r="X195" s="50"/>
      <c r="Y195" s="50"/>
      <c r="Z195" s="50"/>
      <c r="AA195" s="43"/>
      <c r="AB195" s="43"/>
      <c r="AC195" s="43"/>
      <c r="AD195" s="43"/>
      <c r="AE195" s="43"/>
      <c r="AF195" s="43"/>
      <c r="AG195" s="43"/>
      <c r="AH195" s="43"/>
      <c r="AI195" s="43"/>
      <c r="AJ195" s="58"/>
      <c r="AK195" s="43"/>
      <c r="AL195" s="43"/>
      <c r="AM195" s="50"/>
      <c r="AN195" s="55"/>
      <c r="AO195" s="50"/>
      <c r="AP195" s="50"/>
    </row>
    <row r="196" spans="1:42" ht="12.75" customHeight="1" x14ac:dyDescent="0.2">
      <c r="A196" s="50"/>
      <c r="B196" s="50"/>
      <c r="C196" s="54"/>
      <c r="D196" s="50"/>
      <c r="E196" s="237"/>
      <c r="F196" s="237"/>
      <c r="G196" s="54"/>
      <c r="H196" s="54"/>
      <c r="I196" s="55"/>
      <c r="J196" s="53"/>
      <c r="K196" s="50"/>
      <c r="L196" s="50"/>
      <c r="M196" s="54"/>
      <c r="N196" s="50"/>
      <c r="O196" s="54"/>
      <c r="P196" s="47"/>
      <c r="Q196" s="56"/>
      <c r="R196" s="57"/>
      <c r="S196" s="56"/>
      <c r="T196" s="50"/>
      <c r="U196" s="50"/>
      <c r="V196" s="50"/>
      <c r="W196" s="50"/>
      <c r="X196" s="50"/>
      <c r="Y196" s="50"/>
      <c r="Z196" s="50"/>
      <c r="AA196" s="43"/>
      <c r="AB196" s="43"/>
      <c r="AC196" s="43"/>
      <c r="AD196" s="43"/>
      <c r="AE196" s="43"/>
      <c r="AF196" s="43"/>
      <c r="AG196" s="43"/>
      <c r="AH196" s="43"/>
      <c r="AI196" s="43"/>
      <c r="AJ196" s="58"/>
      <c r="AK196" s="43"/>
      <c r="AL196" s="43"/>
      <c r="AM196" s="50"/>
      <c r="AN196" s="55"/>
      <c r="AO196" s="50"/>
      <c r="AP196" s="50"/>
    </row>
    <row r="197" spans="1:42" ht="12.75" customHeight="1" x14ac:dyDescent="0.2">
      <c r="A197" s="50"/>
      <c r="B197" s="50"/>
      <c r="C197" s="54"/>
      <c r="D197" s="50"/>
      <c r="E197" s="237"/>
      <c r="F197" s="237"/>
      <c r="G197" s="54"/>
      <c r="H197" s="54"/>
      <c r="I197" s="55"/>
      <c r="J197" s="53"/>
      <c r="K197" s="50"/>
      <c r="L197" s="50"/>
      <c r="M197" s="54"/>
      <c r="N197" s="50"/>
      <c r="O197" s="54"/>
      <c r="P197" s="47"/>
      <c r="Q197" s="56"/>
      <c r="R197" s="57"/>
      <c r="S197" s="56"/>
      <c r="T197" s="50"/>
      <c r="U197" s="50"/>
      <c r="V197" s="50"/>
      <c r="W197" s="50"/>
      <c r="X197" s="50"/>
      <c r="Y197" s="50"/>
      <c r="Z197" s="50"/>
      <c r="AA197" s="43"/>
      <c r="AB197" s="43"/>
      <c r="AC197" s="43"/>
      <c r="AD197" s="43"/>
      <c r="AE197" s="43"/>
      <c r="AF197" s="43"/>
      <c r="AG197" s="43"/>
      <c r="AH197" s="43"/>
      <c r="AI197" s="43"/>
      <c r="AJ197" s="58"/>
      <c r="AK197" s="43"/>
      <c r="AL197" s="43"/>
      <c r="AM197" s="50"/>
      <c r="AN197" s="55"/>
      <c r="AO197" s="50"/>
      <c r="AP197" s="50"/>
    </row>
    <row r="198" spans="1:42" ht="12.75" customHeight="1" x14ac:dyDescent="0.2">
      <c r="A198" s="50"/>
      <c r="B198" s="50"/>
      <c r="C198" s="54"/>
      <c r="D198" s="50"/>
      <c r="E198" s="237"/>
      <c r="F198" s="237"/>
      <c r="G198" s="54"/>
      <c r="H198" s="54"/>
      <c r="I198" s="55"/>
      <c r="J198" s="53"/>
      <c r="K198" s="50"/>
      <c r="L198" s="50"/>
      <c r="M198" s="54"/>
      <c r="N198" s="50"/>
      <c r="O198" s="54"/>
      <c r="P198" s="47"/>
      <c r="Q198" s="56"/>
      <c r="R198" s="57"/>
      <c r="S198" s="56"/>
      <c r="T198" s="50"/>
      <c r="U198" s="50"/>
      <c r="V198" s="50"/>
      <c r="W198" s="50"/>
      <c r="X198" s="50"/>
      <c r="Y198" s="50"/>
      <c r="Z198" s="50"/>
      <c r="AA198" s="43"/>
      <c r="AB198" s="43"/>
      <c r="AC198" s="43"/>
      <c r="AD198" s="43"/>
      <c r="AE198" s="43"/>
      <c r="AF198" s="43"/>
      <c r="AG198" s="43"/>
      <c r="AH198" s="43"/>
      <c r="AI198" s="43"/>
      <c r="AJ198" s="58"/>
      <c r="AK198" s="43"/>
      <c r="AL198" s="43"/>
      <c r="AM198" s="50"/>
      <c r="AN198" s="55"/>
      <c r="AO198" s="50"/>
      <c r="AP198" s="50"/>
    </row>
    <row r="199" spans="1:42" ht="12.75" customHeight="1" x14ac:dyDescent="0.2">
      <c r="A199" s="50"/>
      <c r="B199" s="50"/>
      <c r="C199" s="54"/>
      <c r="D199" s="50"/>
      <c r="E199" s="237"/>
      <c r="F199" s="237"/>
      <c r="G199" s="54"/>
      <c r="H199" s="54"/>
      <c r="I199" s="55"/>
      <c r="J199" s="53"/>
      <c r="K199" s="50"/>
      <c r="L199" s="50"/>
      <c r="M199" s="54"/>
      <c r="N199" s="50"/>
      <c r="O199" s="54"/>
      <c r="P199" s="47"/>
      <c r="Q199" s="56"/>
      <c r="R199" s="57"/>
      <c r="S199" s="56"/>
      <c r="T199" s="50"/>
      <c r="U199" s="50"/>
      <c r="V199" s="50"/>
      <c r="W199" s="50"/>
      <c r="X199" s="50"/>
      <c r="Y199" s="50"/>
      <c r="Z199" s="50"/>
      <c r="AA199" s="43"/>
      <c r="AB199" s="43"/>
      <c r="AC199" s="43"/>
      <c r="AD199" s="43"/>
      <c r="AE199" s="43"/>
      <c r="AF199" s="43"/>
      <c r="AG199" s="43"/>
      <c r="AH199" s="43"/>
      <c r="AI199" s="43"/>
      <c r="AJ199" s="58"/>
      <c r="AK199" s="43"/>
      <c r="AL199" s="43"/>
      <c r="AM199" s="50"/>
      <c r="AN199" s="55"/>
      <c r="AO199" s="50"/>
      <c r="AP199" s="50"/>
    </row>
    <row r="200" spans="1:42" ht="12.75" customHeight="1" x14ac:dyDescent="0.2">
      <c r="A200" s="50"/>
      <c r="B200" s="50"/>
      <c r="C200" s="54"/>
      <c r="D200" s="50"/>
      <c r="E200" s="237"/>
      <c r="F200" s="237"/>
      <c r="G200" s="54"/>
      <c r="H200" s="54"/>
      <c r="I200" s="55"/>
      <c r="J200" s="53"/>
      <c r="K200" s="50"/>
      <c r="L200" s="50"/>
      <c r="M200" s="54"/>
      <c r="N200" s="50"/>
      <c r="O200" s="54"/>
      <c r="P200" s="47"/>
      <c r="Q200" s="56"/>
      <c r="R200" s="57"/>
      <c r="S200" s="56"/>
      <c r="T200" s="50"/>
      <c r="U200" s="50"/>
      <c r="V200" s="50"/>
      <c r="W200" s="50"/>
      <c r="X200" s="50"/>
      <c r="Y200" s="50"/>
      <c r="Z200" s="50"/>
      <c r="AA200" s="43"/>
      <c r="AB200" s="43"/>
      <c r="AC200" s="43"/>
      <c r="AD200" s="43"/>
      <c r="AE200" s="43"/>
      <c r="AF200" s="43"/>
      <c r="AG200" s="43"/>
      <c r="AH200" s="43"/>
      <c r="AI200" s="43"/>
      <c r="AJ200" s="58"/>
      <c r="AK200" s="43"/>
      <c r="AL200" s="43"/>
      <c r="AM200" s="50"/>
      <c r="AN200" s="55"/>
      <c r="AO200" s="50"/>
      <c r="AP200" s="50"/>
    </row>
    <row r="201" spans="1:42" ht="12.75" customHeight="1" x14ac:dyDescent="0.2">
      <c r="A201" s="50"/>
      <c r="B201" s="50"/>
      <c r="C201" s="54"/>
      <c r="D201" s="50"/>
      <c r="E201" s="237"/>
      <c r="F201" s="237"/>
      <c r="G201" s="54"/>
      <c r="H201" s="54"/>
      <c r="I201" s="55"/>
      <c r="J201" s="53"/>
      <c r="K201" s="50"/>
      <c r="L201" s="50"/>
      <c r="M201" s="54"/>
      <c r="N201" s="50"/>
      <c r="O201" s="54"/>
      <c r="P201" s="47"/>
      <c r="Q201" s="56"/>
      <c r="R201" s="57"/>
      <c r="S201" s="56"/>
      <c r="T201" s="50"/>
      <c r="U201" s="50"/>
      <c r="V201" s="50"/>
      <c r="W201" s="50"/>
      <c r="X201" s="50"/>
      <c r="Y201" s="50"/>
      <c r="Z201" s="50"/>
      <c r="AA201" s="43"/>
      <c r="AB201" s="43"/>
      <c r="AC201" s="43"/>
      <c r="AD201" s="43"/>
      <c r="AE201" s="43"/>
      <c r="AF201" s="43"/>
      <c r="AG201" s="43"/>
      <c r="AH201" s="43"/>
      <c r="AI201" s="43"/>
      <c r="AJ201" s="58"/>
      <c r="AK201" s="43"/>
      <c r="AL201" s="43"/>
      <c r="AM201" s="50"/>
      <c r="AN201" s="55"/>
      <c r="AO201" s="50"/>
      <c r="AP201" s="50"/>
    </row>
    <row r="202" spans="1:42" ht="12.75" customHeight="1" x14ac:dyDescent="0.2">
      <c r="A202" s="50"/>
      <c r="B202" s="50"/>
      <c r="C202" s="54"/>
      <c r="D202" s="50"/>
      <c r="E202" s="237"/>
      <c r="F202" s="237"/>
      <c r="G202" s="54"/>
      <c r="H202" s="54"/>
      <c r="I202" s="55"/>
      <c r="J202" s="53"/>
      <c r="K202" s="50"/>
      <c r="L202" s="50"/>
      <c r="M202" s="54"/>
      <c r="N202" s="50"/>
      <c r="O202" s="54"/>
      <c r="P202" s="47"/>
      <c r="Q202" s="56"/>
      <c r="R202" s="57"/>
      <c r="S202" s="56"/>
      <c r="T202" s="50"/>
      <c r="U202" s="50"/>
      <c r="V202" s="50"/>
      <c r="W202" s="50"/>
      <c r="X202" s="50"/>
      <c r="Y202" s="50"/>
      <c r="Z202" s="50"/>
      <c r="AA202" s="43"/>
      <c r="AB202" s="43"/>
      <c r="AC202" s="43"/>
      <c r="AD202" s="43"/>
      <c r="AE202" s="43"/>
      <c r="AF202" s="43"/>
      <c r="AG202" s="43"/>
      <c r="AH202" s="43"/>
      <c r="AI202" s="43"/>
      <c r="AJ202" s="58"/>
      <c r="AK202" s="43"/>
      <c r="AL202" s="43"/>
      <c r="AM202" s="50"/>
      <c r="AN202" s="55"/>
      <c r="AO202" s="50"/>
      <c r="AP202" s="50"/>
    </row>
    <row r="203" spans="1:42" ht="12.75" customHeight="1" x14ac:dyDescent="0.2">
      <c r="A203" s="50"/>
      <c r="B203" s="50"/>
      <c r="C203" s="54"/>
      <c r="D203" s="50"/>
      <c r="E203" s="237"/>
      <c r="F203" s="237"/>
      <c r="G203" s="54"/>
      <c r="H203" s="54"/>
      <c r="I203" s="55"/>
      <c r="J203" s="53"/>
      <c r="K203" s="50"/>
      <c r="L203" s="50"/>
      <c r="M203" s="54"/>
      <c r="N203" s="50"/>
      <c r="O203" s="54"/>
      <c r="P203" s="47"/>
      <c r="Q203" s="56"/>
      <c r="R203" s="57"/>
      <c r="S203" s="56"/>
      <c r="T203" s="50"/>
      <c r="U203" s="50"/>
      <c r="V203" s="50"/>
      <c r="W203" s="50"/>
      <c r="X203" s="50"/>
      <c r="Y203" s="50"/>
      <c r="Z203" s="50"/>
      <c r="AA203" s="43"/>
      <c r="AB203" s="43"/>
      <c r="AC203" s="43"/>
      <c r="AD203" s="43"/>
      <c r="AE203" s="43"/>
      <c r="AF203" s="43"/>
      <c r="AG203" s="43"/>
      <c r="AH203" s="43"/>
      <c r="AI203" s="43"/>
      <c r="AJ203" s="58"/>
      <c r="AK203" s="43"/>
      <c r="AL203" s="43"/>
      <c r="AM203" s="50"/>
      <c r="AN203" s="55"/>
      <c r="AO203" s="50"/>
      <c r="AP203" s="50"/>
    </row>
    <row r="204" spans="1:42" ht="12.75" customHeight="1" x14ac:dyDescent="0.2">
      <c r="A204" s="50"/>
      <c r="B204" s="50"/>
      <c r="C204" s="54"/>
      <c r="D204" s="50"/>
      <c r="E204" s="237"/>
      <c r="F204" s="237"/>
      <c r="G204" s="54"/>
      <c r="H204" s="54"/>
      <c r="I204" s="55"/>
      <c r="J204" s="53"/>
      <c r="K204" s="50"/>
      <c r="L204" s="50"/>
      <c r="M204" s="54"/>
      <c r="N204" s="50"/>
      <c r="O204" s="54"/>
      <c r="P204" s="47"/>
      <c r="Q204" s="56"/>
      <c r="R204" s="57"/>
      <c r="S204" s="56"/>
      <c r="T204" s="50"/>
      <c r="U204" s="50"/>
      <c r="V204" s="50"/>
      <c r="W204" s="50"/>
      <c r="X204" s="50"/>
      <c r="Y204" s="50"/>
      <c r="Z204" s="50"/>
      <c r="AA204" s="43"/>
      <c r="AB204" s="43"/>
      <c r="AC204" s="43"/>
      <c r="AD204" s="43"/>
      <c r="AE204" s="43"/>
      <c r="AF204" s="43"/>
      <c r="AG204" s="43"/>
      <c r="AH204" s="43"/>
      <c r="AI204" s="43"/>
      <c r="AJ204" s="58"/>
      <c r="AK204" s="43"/>
      <c r="AL204" s="43"/>
      <c r="AM204" s="50"/>
      <c r="AN204" s="55"/>
      <c r="AO204" s="50"/>
      <c r="AP204" s="50"/>
    </row>
    <row r="205" spans="1:42" ht="12.75" customHeight="1" x14ac:dyDescent="0.2">
      <c r="A205" s="50"/>
      <c r="B205" s="50"/>
      <c r="C205" s="54"/>
      <c r="D205" s="50"/>
      <c r="E205" s="237"/>
      <c r="F205" s="237"/>
      <c r="G205" s="54"/>
      <c r="H205" s="54"/>
      <c r="I205" s="55"/>
      <c r="J205" s="53"/>
      <c r="K205" s="50"/>
      <c r="L205" s="50"/>
      <c r="M205" s="54"/>
      <c r="N205" s="50"/>
      <c r="O205" s="54"/>
      <c r="P205" s="47"/>
      <c r="Q205" s="56"/>
      <c r="R205" s="57"/>
      <c r="S205" s="56"/>
      <c r="T205" s="50"/>
      <c r="U205" s="50"/>
      <c r="V205" s="50"/>
      <c r="W205" s="50"/>
      <c r="X205" s="50"/>
      <c r="Y205" s="50"/>
      <c r="Z205" s="50"/>
      <c r="AA205" s="43"/>
      <c r="AB205" s="43"/>
      <c r="AC205" s="43"/>
      <c r="AD205" s="43"/>
      <c r="AE205" s="43"/>
      <c r="AF205" s="43"/>
      <c r="AG205" s="43"/>
      <c r="AH205" s="43"/>
      <c r="AI205" s="43"/>
      <c r="AJ205" s="58"/>
      <c r="AK205" s="43"/>
      <c r="AL205" s="43"/>
      <c r="AM205" s="50"/>
      <c r="AN205" s="55"/>
      <c r="AO205" s="50"/>
      <c r="AP205" s="50"/>
    </row>
    <row r="206" spans="1:42" ht="12.75" customHeight="1" x14ac:dyDescent="0.2">
      <c r="A206" s="50"/>
      <c r="B206" s="50"/>
      <c r="C206" s="54"/>
      <c r="D206" s="50"/>
      <c r="E206" s="237"/>
      <c r="F206" s="237"/>
      <c r="G206" s="54"/>
      <c r="H206" s="54"/>
      <c r="I206" s="55"/>
      <c r="J206" s="53"/>
      <c r="K206" s="50"/>
      <c r="L206" s="50"/>
      <c r="M206" s="54"/>
      <c r="N206" s="50"/>
      <c r="O206" s="54"/>
      <c r="P206" s="47"/>
      <c r="Q206" s="56"/>
      <c r="R206" s="57"/>
      <c r="S206" s="56"/>
      <c r="T206" s="50"/>
      <c r="U206" s="50"/>
      <c r="V206" s="50"/>
      <c r="W206" s="50"/>
      <c r="X206" s="50"/>
      <c r="Y206" s="50"/>
      <c r="Z206" s="50"/>
      <c r="AA206" s="43"/>
      <c r="AB206" s="43"/>
      <c r="AC206" s="43"/>
      <c r="AD206" s="43"/>
      <c r="AE206" s="43"/>
      <c r="AF206" s="43"/>
      <c r="AG206" s="43"/>
      <c r="AH206" s="43"/>
      <c r="AI206" s="43"/>
      <c r="AJ206" s="58"/>
      <c r="AK206" s="43"/>
      <c r="AL206" s="43"/>
      <c r="AM206" s="50"/>
      <c r="AN206" s="55"/>
      <c r="AO206" s="50"/>
      <c r="AP206" s="50"/>
    </row>
    <row r="207" spans="1:42" ht="12.75" customHeight="1" x14ac:dyDescent="0.2">
      <c r="A207" s="50"/>
      <c r="B207" s="50"/>
      <c r="C207" s="54"/>
      <c r="D207" s="50"/>
      <c r="E207" s="237"/>
      <c r="F207" s="237"/>
      <c r="G207" s="54"/>
      <c r="H207" s="54"/>
      <c r="I207" s="55"/>
      <c r="J207" s="53"/>
      <c r="K207" s="50"/>
      <c r="L207" s="50"/>
      <c r="M207" s="54"/>
      <c r="N207" s="50"/>
      <c r="O207" s="54"/>
      <c r="P207" s="47"/>
      <c r="Q207" s="56"/>
      <c r="R207" s="57"/>
      <c r="S207" s="56"/>
      <c r="T207" s="50"/>
      <c r="U207" s="50"/>
      <c r="V207" s="50"/>
      <c r="W207" s="50"/>
      <c r="X207" s="50"/>
      <c r="Y207" s="50"/>
      <c r="Z207" s="50"/>
      <c r="AA207" s="43"/>
      <c r="AB207" s="43"/>
      <c r="AC207" s="43"/>
      <c r="AD207" s="43"/>
      <c r="AE207" s="43"/>
      <c r="AF207" s="43"/>
      <c r="AG207" s="43"/>
      <c r="AH207" s="43"/>
      <c r="AI207" s="43"/>
      <c r="AJ207" s="58"/>
      <c r="AK207" s="43"/>
      <c r="AL207" s="43"/>
      <c r="AM207" s="50"/>
      <c r="AN207" s="55"/>
      <c r="AO207" s="50"/>
      <c r="AP207" s="50"/>
    </row>
    <row r="208" spans="1:42" ht="12.75" customHeight="1" x14ac:dyDescent="0.2">
      <c r="A208" s="50"/>
      <c r="B208" s="50"/>
      <c r="C208" s="54"/>
      <c r="D208" s="50"/>
      <c r="E208" s="237"/>
      <c r="F208" s="237"/>
      <c r="G208" s="54"/>
      <c r="H208" s="54"/>
      <c r="I208" s="55"/>
      <c r="J208" s="53"/>
      <c r="K208" s="50"/>
      <c r="L208" s="50"/>
      <c r="M208" s="54"/>
      <c r="N208" s="50"/>
      <c r="O208" s="54"/>
      <c r="P208" s="47"/>
      <c r="Q208" s="56"/>
      <c r="R208" s="57"/>
      <c r="S208" s="56"/>
      <c r="T208" s="50"/>
      <c r="U208" s="50"/>
      <c r="V208" s="50"/>
      <c r="W208" s="50"/>
      <c r="X208" s="50"/>
      <c r="Y208" s="50"/>
      <c r="Z208" s="50"/>
      <c r="AA208" s="43"/>
      <c r="AB208" s="43"/>
      <c r="AC208" s="43"/>
      <c r="AD208" s="43"/>
      <c r="AE208" s="43"/>
      <c r="AF208" s="43"/>
      <c r="AG208" s="43"/>
      <c r="AH208" s="43"/>
      <c r="AI208" s="43"/>
      <c r="AJ208" s="58"/>
      <c r="AK208" s="43"/>
      <c r="AL208" s="43"/>
      <c r="AM208" s="50"/>
      <c r="AN208" s="55"/>
      <c r="AO208" s="50"/>
      <c r="AP208" s="50"/>
    </row>
    <row r="209" spans="1:42" ht="12.75" customHeight="1" x14ac:dyDescent="0.2">
      <c r="A209" s="50"/>
      <c r="B209" s="50"/>
      <c r="C209" s="54"/>
      <c r="D209" s="50"/>
      <c r="E209" s="237"/>
      <c r="F209" s="237"/>
      <c r="G209" s="54"/>
      <c r="H209" s="54"/>
      <c r="I209" s="55"/>
      <c r="J209" s="53"/>
      <c r="K209" s="50"/>
      <c r="L209" s="50"/>
      <c r="M209" s="54"/>
      <c r="N209" s="50"/>
      <c r="O209" s="54"/>
      <c r="P209" s="47"/>
      <c r="Q209" s="56"/>
      <c r="R209" s="57"/>
      <c r="S209" s="56"/>
      <c r="T209" s="50"/>
      <c r="U209" s="50"/>
      <c r="V209" s="50"/>
      <c r="W209" s="50"/>
      <c r="X209" s="50"/>
      <c r="Y209" s="50"/>
      <c r="Z209" s="50"/>
      <c r="AA209" s="43"/>
      <c r="AB209" s="43"/>
      <c r="AC209" s="43"/>
      <c r="AD209" s="43"/>
      <c r="AE209" s="43"/>
      <c r="AF209" s="43"/>
      <c r="AG209" s="43"/>
      <c r="AH209" s="43"/>
      <c r="AI209" s="43"/>
      <c r="AJ209" s="58"/>
      <c r="AK209" s="43"/>
      <c r="AL209" s="43"/>
      <c r="AM209" s="50"/>
      <c r="AN209" s="55"/>
      <c r="AO209" s="50"/>
      <c r="AP209" s="50"/>
    </row>
    <row r="210" spans="1:42" ht="12.75" customHeight="1" x14ac:dyDescent="0.2">
      <c r="A210" s="50"/>
      <c r="B210" s="50"/>
      <c r="C210" s="54"/>
      <c r="D210" s="50"/>
      <c r="E210" s="237"/>
      <c r="F210" s="237"/>
      <c r="G210" s="54"/>
      <c r="H210" s="54"/>
      <c r="I210" s="55"/>
      <c r="J210" s="53"/>
      <c r="K210" s="50"/>
      <c r="L210" s="50"/>
      <c r="M210" s="54"/>
      <c r="N210" s="50"/>
      <c r="O210" s="54"/>
      <c r="P210" s="47"/>
      <c r="Q210" s="56"/>
      <c r="R210" s="57"/>
      <c r="S210" s="56"/>
      <c r="T210" s="50"/>
      <c r="U210" s="50"/>
      <c r="V210" s="50"/>
      <c r="W210" s="50"/>
      <c r="X210" s="50"/>
      <c r="Y210" s="50"/>
      <c r="Z210" s="50"/>
      <c r="AA210" s="43"/>
      <c r="AB210" s="43"/>
      <c r="AC210" s="43"/>
      <c r="AD210" s="43"/>
      <c r="AE210" s="43"/>
      <c r="AF210" s="43"/>
      <c r="AG210" s="43"/>
      <c r="AH210" s="43"/>
      <c r="AI210" s="43"/>
      <c r="AJ210" s="58"/>
      <c r="AK210" s="43"/>
      <c r="AL210" s="43"/>
      <c r="AM210" s="50"/>
      <c r="AN210" s="55"/>
      <c r="AO210" s="50"/>
      <c r="AP210" s="50"/>
    </row>
    <row r="211" spans="1:42" ht="12.75" customHeight="1" x14ac:dyDescent="0.2">
      <c r="A211" s="50"/>
      <c r="B211" s="50"/>
      <c r="C211" s="54"/>
      <c r="D211" s="50"/>
      <c r="E211" s="237"/>
      <c r="F211" s="237"/>
      <c r="G211" s="54"/>
      <c r="H211" s="54"/>
      <c r="I211" s="55"/>
      <c r="J211" s="53"/>
      <c r="K211" s="50"/>
      <c r="L211" s="50"/>
      <c r="M211" s="54"/>
      <c r="N211" s="50"/>
      <c r="O211" s="54"/>
      <c r="P211" s="47"/>
      <c r="Q211" s="56"/>
      <c r="R211" s="57"/>
      <c r="S211" s="56"/>
      <c r="T211" s="50"/>
      <c r="U211" s="50"/>
      <c r="V211" s="50"/>
      <c r="W211" s="50"/>
      <c r="X211" s="50"/>
      <c r="Y211" s="50"/>
      <c r="Z211" s="50"/>
      <c r="AA211" s="43"/>
      <c r="AB211" s="43"/>
      <c r="AC211" s="43"/>
      <c r="AD211" s="43"/>
      <c r="AE211" s="43"/>
      <c r="AF211" s="43"/>
      <c r="AG211" s="43"/>
      <c r="AH211" s="43"/>
      <c r="AI211" s="43"/>
      <c r="AJ211" s="58"/>
      <c r="AK211" s="43"/>
      <c r="AL211" s="43"/>
      <c r="AM211" s="50"/>
      <c r="AN211" s="55"/>
      <c r="AO211" s="50"/>
      <c r="AP211" s="50"/>
    </row>
    <row r="212" spans="1:42" ht="12.75" customHeight="1" x14ac:dyDescent="0.2">
      <c r="A212" s="50"/>
      <c r="B212" s="50"/>
      <c r="C212" s="54"/>
      <c r="D212" s="50"/>
      <c r="E212" s="237"/>
      <c r="F212" s="237"/>
      <c r="G212" s="54"/>
      <c r="H212" s="54"/>
      <c r="I212" s="55"/>
      <c r="J212" s="53"/>
      <c r="K212" s="50"/>
      <c r="L212" s="50"/>
      <c r="M212" s="54"/>
      <c r="N212" s="50"/>
      <c r="O212" s="54"/>
      <c r="P212" s="47"/>
      <c r="Q212" s="56"/>
      <c r="R212" s="57"/>
      <c r="S212" s="56"/>
      <c r="T212" s="50"/>
      <c r="U212" s="50"/>
      <c r="V212" s="50"/>
      <c r="W212" s="50"/>
      <c r="X212" s="50"/>
      <c r="Y212" s="50"/>
      <c r="Z212" s="50"/>
      <c r="AA212" s="43"/>
      <c r="AB212" s="43"/>
      <c r="AC212" s="43"/>
      <c r="AD212" s="43"/>
      <c r="AE212" s="43"/>
      <c r="AF212" s="43"/>
      <c r="AG212" s="43"/>
      <c r="AH212" s="43"/>
      <c r="AI212" s="43"/>
      <c r="AJ212" s="58"/>
      <c r="AK212" s="43"/>
      <c r="AL212" s="43"/>
      <c r="AM212" s="50"/>
      <c r="AN212" s="55"/>
      <c r="AO212" s="50"/>
      <c r="AP212" s="50"/>
    </row>
    <row r="213" spans="1:42" ht="12.75" customHeight="1" x14ac:dyDescent="0.2">
      <c r="A213" s="50"/>
      <c r="B213" s="50"/>
      <c r="C213" s="54"/>
      <c r="D213" s="50"/>
      <c r="E213" s="237"/>
      <c r="F213" s="237"/>
      <c r="G213" s="54"/>
      <c r="H213" s="54"/>
      <c r="I213" s="55"/>
      <c r="J213" s="53"/>
      <c r="K213" s="50"/>
      <c r="L213" s="50"/>
      <c r="M213" s="54"/>
      <c r="N213" s="50"/>
      <c r="O213" s="54"/>
      <c r="P213" s="47"/>
      <c r="Q213" s="56"/>
      <c r="R213" s="57"/>
      <c r="S213" s="56"/>
      <c r="T213" s="50"/>
      <c r="U213" s="50"/>
      <c r="V213" s="50"/>
      <c r="W213" s="50"/>
      <c r="X213" s="50"/>
      <c r="Y213" s="50"/>
      <c r="Z213" s="50"/>
      <c r="AA213" s="43"/>
      <c r="AB213" s="43"/>
      <c r="AC213" s="43"/>
      <c r="AD213" s="43"/>
      <c r="AE213" s="43"/>
      <c r="AF213" s="43"/>
      <c r="AG213" s="43"/>
      <c r="AH213" s="43"/>
      <c r="AI213" s="43"/>
      <c r="AJ213" s="58"/>
      <c r="AK213" s="43"/>
      <c r="AL213" s="43"/>
      <c r="AM213" s="50"/>
      <c r="AN213" s="55"/>
      <c r="AO213" s="50"/>
      <c r="AP213" s="50"/>
    </row>
    <row r="214" spans="1:42" ht="12.75" customHeight="1" x14ac:dyDescent="0.2">
      <c r="A214" s="50"/>
      <c r="B214" s="50"/>
      <c r="C214" s="54"/>
      <c r="D214" s="50"/>
      <c r="E214" s="237"/>
      <c r="F214" s="237"/>
      <c r="G214" s="54"/>
      <c r="H214" s="54"/>
      <c r="I214" s="55"/>
      <c r="J214" s="53"/>
      <c r="K214" s="50"/>
      <c r="L214" s="50"/>
      <c r="M214" s="54"/>
      <c r="N214" s="50"/>
      <c r="O214" s="54"/>
      <c r="P214" s="47"/>
      <c r="Q214" s="56"/>
      <c r="R214" s="57"/>
      <c r="S214" s="56"/>
      <c r="T214" s="50"/>
      <c r="U214" s="50"/>
      <c r="V214" s="50"/>
      <c r="W214" s="50"/>
      <c r="X214" s="50"/>
      <c r="Y214" s="50"/>
      <c r="Z214" s="50"/>
      <c r="AA214" s="43"/>
      <c r="AB214" s="43"/>
      <c r="AC214" s="43"/>
      <c r="AD214" s="43"/>
      <c r="AE214" s="43"/>
      <c r="AF214" s="43"/>
      <c r="AG214" s="43"/>
      <c r="AH214" s="43"/>
      <c r="AI214" s="43"/>
      <c r="AJ214" s="58"/>
      <c r="AK214" s="43"/>
      <c r="AL214" s="43"/>
      <c r="AM214" s="50"/>
      <c r="AN214" s="55"/>
      <c r="AO214" s="50"/>
      <c r="AP214" s="50"/>
    </row>
    <row r="215" spans="1:42" ht="12.75" customHeight="1" x14ac:dyDescent="0.2">
      <c r="A215" s="50"/>
      <c r="B215" s="50"/>
      <c r="C215" s="54"/>
      <c r="D215" s="50"/>
      <c r="E215" s="237"/>
      <c r="F215" s="237"/>
      <c r="G215" s="54"/>
      <c r="H215" s="54"/>
      <c r="I215" s="55"/>
      <c r="J215" s="53"/>
      <c r="K215" s="50"/>
      <c r="L215" s="50"/>
      <c r="M215" s="54"/>
      <c r="N215" s="50"/>
      <c r="O215" s="54"/>
      <c r="P215" s="47"/>
      <c r="Q215" s="56"/>
      <c r="R215" s="57"/>
      <c r="S215" s="56"/>
      <c r="T215" s="50"/>
      <c r="U215" s="50"/>
      <c r="V215" s="50"/>
      <c r="W215" s="50"/>
      <c r="X215" s="50"/>
      <c r="Y215" s="50"/>
      <c r="Z215" s="50"/>
      <c r="AA215" s="43"/>
      <c r="AB215" s="43"/>
      <c r="AC215" s="43"/>
      <c r="AD215" s="43"/>
      <c r="AE215" s="43"/>
      <c r="AF215" s="43"/>
      <c r="AG215" s="43"/>
      <c r="AH215" s="43"/>
      <c r="AI215" s="43"/>
      <c r="AJ215" s="58"/>
      <c r="AK215" s="43"/>
      <c r="AL215" s="43"/>
      <c r="AM215" s="50"/>
      <c r="AN215" s="55"/>
      <c r="AO215" s="50"/>
      <c r="AP215" s="50"/>
    </row>
    <row r="216" spans="1:42" ht="12.75" customHeight="1" x14ac:dyDescent="0.2">
      <c r="A216" s="50"/>
      <c r="B216" s="50"/>
      <c r="C216" s="54"/>
      <c r="D216" s="50"/>
      <c r="E216" s="237"/>
      <c r="F216" s="237"/>
      <c r="G216" s="54"/>
      <c r="H216" s="54"/>
      <c r="I216" s="55"/>
      <c r="J216" s="53"/>
      <c r="K216" s="50"/>
      <c r="L216" s="50"/>
      <c r="M216" s="54"/>
      <c r="N216" s="50"/>
      <c r="O216" s="54"/>
      <c r="P216" s="47"/>
      <c r="Q216" s="56"/>
      <c r="R216" s="57"/>
      <c r="S216" s="56"/>
      <c r="T216" s="50"/>
      <c r="U216" s="50"/>
      <c r="V216" s="50"/>
      <c r="W216" s="50"/>
      <c r="X216" s="50"/>
      <c r="Y216" s="50"/>
      <c r="Z216" s="50"/>
      <c r="AA216" s="43"/>
      <c r="AB216" s="43"/>
      <c r="AC216" s="43"/>
      <c r="AD216" s="43"/>
      <c r="AE216" s="43"/>
      <c r="AF216" s="43"/>
      <c r="AG216" s="43"/>
      <c r="AH216" s="43"/>
      <c r="AI216" s="43"/>
      <c r="AJ216" s="58"/>
      <c r="AK216" s="43"/>
      <c r="AL216" s="43"/>
      <c r="AM216" s="50"/>
      <c r="AN216" s="55"/>
      <c r="AO216" s="50"/>
      <c r="AP216" s="50"/>
    </row>
    <row r="217" spans="1:42" ht="12.75" customHeight="1" x14ac:dyDescent="0.2">
      <c r="A217" s="50"/>
      <c r="B217" s="50"/>
      <c r="C217" s="54"/>
      <c r="D217" s="50"/>
      <c r="E217" s="237"/>
      <c r="F217" s="237"/>
      <c r="G217" s="54"/>
      <c r="H217" s="54"/>
      <c r="I217" s="55"/>
      <c r="J217" s="53"/>
      <c r="K217" s="50"/>
      <c r="L217" s="50"/>
      <c r="M217" s="54"/>
      <c r="N217" s="50"/>
      <c r="O217" s="54"/>
      <c r="P217" s="47"/>
      <c r="Q217" s="56"/>
      <c r="R217" s="57"/>
      <c r="S217" s="56"/>
      <c r="T217" s="50"/>
      <c r="U217" s="50"/>
      <c r="V217" s="50"/>
      <c r="W217" s="50"/>
      <c r="X217" s="50"/>
      <c r="Y217" s="50"/>
      <c r="Z217" s="50"/>
      <c r="AA217" s="43"/>
      <c r="AB217" s="43"/>
      <c r="AC217" s="43"/>
      <c r="AD217" s="43"/>
      <c r="AE217" s="43"/>
      <c r="AF217" s="43"/>
      <c r="AG217" s="43"/>
      <c r="AH217" s="43"/>
      <c r="AI217" s="43"/>
      <c r="AJ217" s="58"/>
      <c r="AK217" s="43"/>
      <c r="AL217" s="43"/>
      <c r="AM217" s="50"/>
      <c r="AN217" s="55"/>
      <c r="AO217" s="50"/>
      <c r="AP217" s="50"/>
    </row>
    <row r="218" spans="1:42" ht="12.75" customHeight="1" x14ac:dyDescent="0.2">
      <c r="A218" s="50"/>
      <c r="B218" s="50"/>
      <c r="C218" s="54"/>
      <c r="D218" s="50"/>
      <c r="E218" s="237"/>
      <c r="F218" s="237"/>
      <c r="G218" s="54"/>
      <c r="H218" s="54"/>
      <c r="I218" s="55"/>
      <c r="J218" s="53"/>
      <c r="K218" s="50"/>
      <c r="L218" s="50"/>
      <c r="M218" s="54"/>
      <c r="N218" s="50"/>
      <c r="O218" s="54"/>
      <c r="P218" s="47"/>
      <c r="Q218" s="56"/>
      <c r="R218" s="57"/>
      <c r="S218" s="56"/>
      <c r="T218" s="50"/>
      <c r="U218" s="50"/>
      <c r="V218" s="50"/>
      <c r="W218" s="50"/>
      <c r="X218" s="50"/>
      <c r="Y218" s="50"/>
      <c r="Z218" s="50"/>
      <c r="AA218" s="43"/>
      <c r="AB218" s="43"/>
      <c r="AC218" s="43"/>
      <c r="AD218" s="43"/>
      <c r="AE218" s="43"/>
      <c r="AF218" s="43"/>
      <c r="AG218" s="43"/>
      <c r="AH218" s="43"/>
      <c r="AI218" s="43"/>
      <c r="AJ218" s="58"/>
      <c r="AK218" s="43"/>
      <c r="AL218" s="43"/>
      <c r="AM218" s="50"/>
      <c r="AN218" s="55"/>
      <c r="AO218" s="50"/>
      <c r="AP218" s="50"/>
    </row>
    <row r="219" spans="1:42" ht="12.75" customHeight="1" x14ac:dyDescent="0.2">
      <c r="A219" s="50"/>
      <c r="B219" s="50"/>
      <c r="C219" s="54"/>
      <c r="D219" s="50"/>
      <c r="E219" s="237"/>
      <c r="F219" s="237"/>
      <c r="G219" s="54"/>
      <c r="H219" s="54"/>
      <c r="I219" s="55"/>
      <c r="J219" s="53"/>
      <c r="K219" s="50"/>
      <c r="L219" s="50"/>
      <c r="M219" s="54"/>
      <c r="N219" s="50"/>
      <c r="O219" s="54"/>
      <c r="P219" s="47"/>
      <c r="Q219" s="56"/>
      <c r="R219" s="57"/>
      <c r="S219" s="56"/>
      <c r="T219" s="50"/>
      <c r="U219" s="50"/>
      <c r="V219" s="50"/>
      <c r="W219" s="50"/>
      <c r="X219" s="50"/>
      <c r="Y219" s="50"/>
      <c r="Z219" s="50"/>
      <c r="AA219" s="43"/>
      <c r="AB219" s="43"/>
      <c r="AC219" s="43"/>
      <c r="AD219" s="43"/>
      <c r="AE219" s="43"/>
      <c r="AF219" s="43"/>
      <c r="AG219" s="43"/>
      <c r="AH219" s="43"/>
      <c r="AI219" s="43"/>
      <c r="AJ219" s="58"/>
      <c r="AK219" s="43"/>
      <c r="AL219" s="43"/>
      <c r="AM219" s="50"/>
      <c r="AN219" s="55"/>
      <c r="AO219" s="50"/>
      <c r="AP219" s="50"/>
    </row>
    <row r="220" spans="1:42" ht="12.75" customHeight="1" x14ac:dyDescent="0.2">
      <c r="A220" s="50"/>
      <c r="B220" s="50"/>
      <c r="C220" s="54"/>
      <c r="D220" s="50"/>
      <c r="E220" s="237"/>
      <c r="F220" s="237"/>
      <c r="G220" s="54"/>
      <c r="H220" s="54"/>
      <c r="I220" s="55"/>
      <c r="J220" s="53"/>
      <c r="K220" s="50"/>
      <c r="L220" s="50"/>
      <c r="M220" s="54"/>
      <c r="N220" s="50"/>
      <c r="O220" s="54"/>
      <c r="P220" s="47"/>
      <c r="Q220" s="56"/>
      <c r="R220" s="57"/>
      <c r="S220" s="56"/>
      <c r="T220" s="50"/>
      <c r="U220" s="50"/>
      <c r="V220" s="50"/>
      <c r="W220" s="50"/>
      <c r="X220" s="50"/>
      <c r="Y220" s="50"/>
      <c r="Z220" s="50"/>
      <c r="AA220" s="43"/>
      <c r="AB220" s="43"/>
      <c r="AC220" s="43"/>
      <c r="AD220" s="43"/>
      <c r="AE220" s="43"/>
      <c r="AF220" s="43"/>
      <c r="AG220" s="43"/>
      <c r="AH220" s="43"/>
      <c r="AI220" s="43"/>
      <c r="AJ220" s="58"/>
      <c r="AK220" s="43"/>
      <c r="AL220" s="43"/>
      <c r="AM220" s="50"/>
      <c r="AN220" s="55"/>
      <c r="AO220" s="50"/>
      <c r="AP220" s="50"/>
    </row>
    <row r="221" spans="1:42" ht="12.75" customHeight="1" x14ac:dyDescent="0.2">
      <c r="A221" s="50"/>
      <c r="B221" s="50"/>
      <c r="C221" s="54"/>
      <c r="D221" s="50"/>
      <c r="E221" s="237"/>
      <c r="F221" s="237"/>
      <c r="G221" s="54"/>
      <c r="H221" s="54"/>
      <c r="I221" s="55"/>
      <c r="J221" s="53"/>
      <c r="K221" s="50"/>
      <c r="L221" s="50"/>
      <c r="M221" s="54"/>
      <c r="N221" s="50"/>
      <c r="O221" s="54"/>
      <c r="P221" s="47"/>
      <c r="Q221" s="56"/>
      <c r="R221" s="57"/>
      <c r="S221" s="56"/>
      <c r="T221" s="50"/>
      <c r="U221" s="50"/>
      <c r="V221" s="50"/>
      <c r="W221" s="50"/>
      <c r="X221" s="50"/>
      <c r="Y221" s="50"/>
      <c r="Z221" s="50"/>
      <c r="AA221" s="43"/>
      <c r="AB221" s="43"/>
      <c r="AC221" s="43"/>
      <c r="AD221" s="43"/>
      <c r="AE221" s="43"/>
      <c r="AF221" s="43"/>
      <c r="AG221" s="43"/>
      <c r="AH221" s="43"/>
      <c r="AI221" s="43"/>
      <c r="AJ221" s="58"/>
      <c r="AK221" s="43"/>
      <c r="AL221" s="43"/>
      <c r="AM221" s="50"/>
      <c r="AN221" s="55"/>
      <c r="AO221" s="50"/>
      <c r="AP221" s="50"/>
    </row>
    <row r="222" spans="1:42" ht="12.75" customHeight="1" x14ac:dyDescent="0.2">
      <c r="A222" s="50"/>
      <c r="B222" s="50"/>
      <c r="C222" s="54"/>
      <c r="D222" s="50"/>
      <c r="E222" s="237"/>
      <c r="F222" s="237"/>
      <c r="G222" s="54"/>
      <c r="H222" s="54"/>
      <c r="I222" s="55"/>
      <c r="J222" s="53"/>
      <c r="K222" s="50"/>
      <c r="L222" s="50"/>
      <c r="M222" s="54"/>
      <c r="N222" s="50"/>
      <c r="O222" s="54"/>
      <c r="P222" s="47"/>
      <c r="Q222" s="56"/>
      <c r="R222" s="57"/>
      <c r="S222" s="56"/>
      <c r="T222" s="50"/>
      <c r="U222" s="50"/>
      <c r="V222" s="50"/>
      <c r="W222" s="50"/>
      <c r="X222" s="50"/>
      <c r="Y222" s="50"/>
      <c r="Z222" s="50"/>
      <c r="AA222" s="43"/>
      <c r="AB222" s="43"/>
      <c r="AC222" s="43"/>
      <c r="AD222" s="43"/>
      <c r="AE222" s="43"/>
      <c r="AF222" s="43"/>
      <c r="AG222" s="43"/>
      <c r="AH222" s="43"/>
      <c r="AI222" s="43"/>
      <c r="AJ222" s="58"/>
      <c r="AK222" s="43"/>
      <c r="AL222" s="43"/>
      <c r="AM222" s="50"/>
      <c r="AN222" s="55"/>
      <c r="AO222" s="50"/>
      <c r="AP222" s="50"/>
    </row>
    <row r="223" spans="1:42" ht="12.75" customHeight="1" x14ac:dyDescent="0.2">
      <c r="A223" s="50"/>
      <c r="B223" s="50"/>
      <c r="C223" s="54"/>
      <c r="D223" s="50"/>
      <c r="E223" s="237"/>
      <c r="F223" s="237"/>
      <c r="G223" s="54"/>
      <c r="H223" s="54"/>
      <c r="I223" s="55"/>
      <c r="J223" s="53"/>
      <c r="K223" s="50"/>
      <c r="L223" s="50"/>
      <c r="M223" s="54"/>
      <c r="N223" s="50"/>
      <c r="O223" s="54"/>
      <c r="P223" s="47"/>
      <c r="Q223" s="56"/>
      <c r="R223" s="57"/>
      <c r="S223" s="56"/>
      <c r="T223" s="50"/>
      <c r="U223" s="50"/>
      <c r="V223" s="50"/>
      <c r="W223" s="50"/>
      <c r="X223" s="50"/>
      <c r="Y223" s="50"/>
      <c r="Z223" s="50"/>
      <c r="AA223" s="43"/>
      <c r="AB223" s="43"/>
      <c r="AC223" s="43"/>
      <c r="AD223" s="43"/>
      <c r="AE223" s="43"/>
      <c r="AF223" s="43"/>
      <c r="AG223" s="43"/>
      <c r="AH223" s="43"/>
      <c r="AI223" s="43"/>
      <c r="AJ223" s="58"/>
      <c r="AK223" s="43"/>
      <c r="AL223" s="43"/>
      <c r="AM223" s="50"/>
      <c r="AN223" s="55"/>
      <c r="AO223" s="50"/>
      <c r="AP223" s="50"/>
    </row>
    <row r="224" spans="1:42" ht="12.75" customHeight="1" x14ac:dyDescent="0.2">
      <c r="A224" s="50"/>
      <c r="B224" s="50"/>
      <c r="C224" s="54"/>
      <c r="D224" s="50"/>
      <c r="E224" s="237"/>
      <c r="F224" s="237"/>
      <c r="G224" s="54"/>
      <c r="H224" s="54"/>
      <c r="I224" s="55"/>
      <c r="J224" s="53"/>
      <c r="K224" s="50"/>
      <c r="L224" s="50"/>
      <c r="M224" s="54"/>
      <c r="N224" s="50"/>
      <c r="O224" s="54"/>
      <c r="P224" s="47"/>
      <c r="Q224" s="56"/>
      <c r="R224" s="57"/>
      <c r="S224" s="56"/>
      <c r="T224" s="50"/>
      <c r="U224" s="50"/>
      <c r="V224" s="50"/>
      <c r="W224" s="50"/>
      <c r="X224" s="50"/>
      <c r="Y224" s="50"/>
      <c r="Z224" s="50"/>
      <c r="AA224" s="43"/>
      <c r="AB224" s="43"/>
      <c r="AC224" s="43"/>
      <c r="AD224" s="43"/>
      <c r="AE224" s="43"/>
      <c r="AF224" s="43"/>
      <c r="AG224" s="43"/>
      <c r="AH224" s="43"/>
      <c r="AI224" s="43"/>
      <c r="AJ224" s="58"/>
      <c r="AK224" s="43"/>
      <c r="AL224" s="43"/>
      <c r="AM224" s="50"/>
      <c r="AN224" s="55"/>
      <c r="AO224" s="50"/>
      <c r="AP224" s="50"/>
    </row>
    <row r="225" spans="1:42" ht="12.75" customHeight="1" x14ac:dyDescent="0.2">
      <c r="A225" s="50"/>
      <c r="B225" s="50"/>
      <c r="C225" s="54"/>
      <c r="D225" s="50"/>
      <c r="E225" s="237"/>
      <c r="F225" s="237"/>
      <c r="G225" s="54"/>
      <c r="H225" s="54"/>
      <c r="I225" s="55"/>
      <c r="J225" s="53"/>
      <c r="K225" s="50"/>
      <c r="L225" s="50"/>
      <c r="M225" s="54"/>
      <c r="N225" s="50"/>
      <c r="O225" s="54"/>
      <c r="P225" s="47"/>
      <c r="Q225" s="56"/>
      <c r="R225" s="57"/>
      <c r="S225" s="56"/>
      <c r="T225" s="50"/>
      <c r="U225" s="50"/>
      <c r="V225" s="50"/>
      <c r="W225" s="50"/>
      <c r="X225" s="50"/>
      <c r="Y225" s="50"/>
      <c r="Z225" s="50"/>
      <c r="AA225" s="43"/>
      <c r="AB225" s="43"/>
      <c r="AC225" s="43"/>
      <c r="AD225" s="43"/>
      <c r="AE225" s="43"/>
      <c r="AF225" s="43"/>
      <c r="AG225" s="43"/>
      <c r="AH225" s="43"/>
      <c r="AI225" s="43"/>
      <c r="AJ225" s="58"/>
      <c r="AK225" s="43"/>
      <c r="AL225" s="43"/>
      <c r="AM225" s="50"/>
      <c r="AN225" s="55"/>
      <c r="AO225" s="50"/>
      <c r="AP225" s="50"/>
    </row>
    <row r="226" spans="1:42" ht="12.75" customHeight="1" x14ac:dyDescent="0.2">
      <c r="A226" s="50"/>
      <c r="B226" s="50"/>
      <c r="C226" s="54"/>
      <c r="D226" s="50"/>
      <c r="E226" s="237"/>
      <c r="F226" s="237"/>
      <c r="G226" s="54"/>
      <c r="H226" s="54"/>
      <c r="I226" s="55"/>
      <c r="J226" s="53"/>
      <c r="K226" s="50"/>
      <c r="L226" s="50"/>
      <c r="M226" s="54"/>
      <c r="N226" s="50"/>
      <c r="O226" s="54"/>
      <c r="P226" s="47"/>
      <c r="Q226" s="56"/>
      <c r="R226" s="57"/>
      <c r="S226" s="56"/>
      <c r="T226" s="50"/>
      <c r="U226" s="50"/>
      <c r="V226" s="50"/>
      <c r="W226" s="50"/>
      <c r="X226" s="50"/>
      <c r="Y226" s="50"/>
      <c r="Z226" s="50"/>
      <c r="AA226" s="43"/>
      <c r="AB226" s="43"/>
      <c r="AC226" s="43"/>
      <c r="AD226" s="43"/>
      <c r="AE226" s="43"/>
      <c r="AF226" s="43"/>
      <c r="AG226" s="43"/>
      <c r="AH226" s="43"/>
      <c r="AI226" s="43"/>
      <c r="AJ226" s="58"/>
      <c r="AK226" s="43"/>
      <c r="AL226" s="43"/>
      <c r="AM226" s="50"/>
      <c r="AN226" s="55"/>
      <c r="AO226" s="50"/>
      <c r="AP226" s="50"/>
    </row>
    <row r="227" spans="1:42" ht="12.75" customHeight="1" x14ac:dyDescent="0.2">
      <c r="A227" s="50"/>
      <c r="B227" s="50"/>
      <c r="C227" s="54"/>
      <c r="D227" s="50"/>
      <c r="E227" s="237"/>
      <c r="F227" s="237"/>
      <c r="G227" s="54"/>
      <c r="H227" s="54"/>
      <c r="I227" s="55"/>
      <c r="J227" s="53"/>
      <c r="K227" s="50"/>
      <c r="L227" s="50"/>
      <c r="M227" s="54"/>
      <c r="N227" s="50"/>
      <c r="O227" s="54"/>
      <c r="P227" s="47"/>
      <c r="Q227" s="56"/>
      <c r="R227" s="57"/>
      <c r="S227" s="56"/>
      <c r="T227" s="50"/>
      <c r="U227" s="50"/>
      <c r="V227" s="50"/>
      <c r="W227" s="50"/>
      <c r="X227" s="50"/>
      <c r="Y227" s="50"/>
      <c r="Z227" s="50"/>
      <c r="AA227" s="43"/>
      <c r="AB227" s="43"/>
      <c r="AC227" s="43"/>
      <c r="AD227" s="43"/>
      <c r="AE227" s="43"/>
      <c r="AF227" s="43"/>
      <c r="AG227" s="43"/>
      <c r="AH227" s="43"/>
      <c r="AI227" s="43"/>
      <c r="AJ227" s="58"/>
      <c r="AK227" s="43"/>
      <c r="AL227" s="43"/>
      <c r="AM227" s="50"/>
      <c r="AN227" s="55"/>
      <c r="AO227" s="50"/>
      <c r="AP227" s="50"/>
    </row>
    <row r="228" spans="1:42" ht="12.75" customHeight="1" x14ac:dyDescent="0.2">
      <c r="A228" s="50"/>
      <c r="B228" s="50"/>
      <c r="C228" s="54"/>
      <c r="D228" s="50"/>
      <c r="E228" s="237"/>
      <c r="F228" s="237"/>
      <c r="G228" s="54"/>
      <c r="H228" s="54"/>
      <c r="I228" s="55"/>
      <c r="J228" s="53"/>
      <c r="K228" s="50"/>
      <c r="L228" s="50"/>
      <c r="M228" s="54"/>
      <c r="N228" s="50"/>
      <c r="O228" s="54"/>
      <c r="P228" s="47"/>
      <c r="Q228" s="56"/>
      <c r="R228" s="57"/>
      <c r="S228" s="56"/>
      <c r="T228" s="50"/>
      <c r="U228" s="50"/>
      <c r="V228" s="50"/>
      <c r="W228" s="50"/>
      <c r="X228" s="50"/>
      <c r="Y228" s="50"/>
      <c r="Z228" s="50"/>
      <c r="AA228" s="43"/>
      <c r="AB228" s="43"/>
      <c r="AC228" s="43"/>
      <c r="AD228" s="43"/>
      <c r="AE228" s="43"/>
      <c r="AF228" s="43"/>
      <c r="AG228" s="43"/>
      <c r="AH228" s="43"/>
      <c r="AI228" s="43"/>
      <c r="AJ228" s="58"/>
      <c r="AK228" s="43"/>
      <c r="AL228" s="43"/>
      <c r="AM228" s="50"/>
      <c r="AN228" s="55"/>
      <c r="AO228" s="50"/>
      <c r="AP228" s="50"/>
    </row>
    <row r="229" spans="1:42" ht="12.75" customHeight="1" x14ac:dyDescent="0.2">
      <c r="A229" s="50"/>
      <c r="B229" s="50"/>
      <c r="C229" s="54"/>
      <c r="D229" s="50"/>
      <c r="E229" s="237"/>
      <c r="F229" s="237"/>
      <c r="G229" s="54"/>
      <c r="H229" s="54"/>
      <c r="I229" s="55"/>
      <c r="J229" s="53"/>
      <c r="K229" s="50"/>
      <c r="L229" s="50"/>
      <c r="M229" s="54"/>
      <c r="N229" s="50"/>
      <c r="O229" s="54"/>
      <c r="P229" s="47"/>
      <c r="Q229" s="56"/>
      <c r="R229" s="57"/>
      <c r="S229" s="56"/>
      <c r="T229" s="50"/>
      <c r="U229" s="50"/>
      <c r="V229" s="50"/>
      <c r="W229" s="50"/>
      <c r="X229" s="50"/>
      <c r="Y229" s="50"/>
      <c r="Z229" s="50"/>
      <c r="AA229" s="43"/>
      <c r="AB229" s="43"/>
      <c r="AC229" s="43"/>
      <c r="AD229" s="43"/>
      <c r="AE229" s="43"/>
      <c r="AF229" s="43"/>
      <c r="AG229" s="43"/>
      <c r="AH229" s="43"/>
      <c r="AI229" s="43"/>
      <c r="AJ229" s="58"/>
      <c r="AK229" s="43"/>
      <c r="AL229" s="43"/>
      <c r="AM229" s="50"/>
      <c r="AN229" s="55"/>
      <c r="AO229" s="50"/>
      <c r="AP229" s="50"/>
    </row>
    <row r="230" spans="1:42" ht="12.75" customHeight="1" x14ac:dyDescent="0.2">
      <c r="A230" s="50"/>
      <c r="B230" s="50"/>
      <c r="C230" s="54"/>
      <c r="D230" s="50"/>
      <c r="E230" s="237"/>
      <c r="F230" s="237"/>
      <c r="G230" s="54"/>
      <c r="H230" s="54"/>
      <c r="I230" s="55"/>
      <c r="J230" s="53"/>
      <c r="K230" s="50"/>
      <c r="L230" s="50"/>
      <c r="M230" s="54"/>
      <c r="N230" s="50"/>
      <c r="O230" s="54"/>
      <c r="P230" s="47"/>
      <c r="Q230" s="56"/>
      <c r="R230" s="57"/>
      <c r="S230" s="56"/>
      <c r="T230" s="50"/>
      <c r="U230" s="50"/>
      <c r="V230" s="50"/>
      <c r="W230" s="50"/>
      <c r="X230" s="50"/>
      <c r="Y230" s="50"/>
      <c r="Z230" s="50"/>
      <c r="AA230" s="43"/>
      <c r="AB230" s="43"/>
      <c r="AC230" s="43"/>
      <c r="AD230" s="43"/>
      <c r="AE230" s="43"/>
      <c r="AF230" s="43"/>
      <c r="AG230" s="43"/>
      <c r="AH230" s="43"/>
      <c r="AI230" s="43"/>
      <c r="AJ230" s="58"/>
      <c r="AK230" s="43"/>
      <c r="AL230" s="43"/>
      <c r="AM230" s="50"/>
      <c r="AN230" s="55"/>
      <c r="AO230" s="50"/>
      <c r="AP230" s="50"/>
    </row>
    <row r="231" spans="1:42" ht="12.75" customHeight="1" x14ac:dyDescent="0.2">
      <c r="A231" s="50"/>
      <c r="B231" s="50"/>
      <c r="C231" s="54"/>
      <c r="D231" s="50"/>
      <c r="E231" s="237"/>
      <c r="F231" s="237"/>
      <c r="G231" s="54"/>
      <c r="H231" s="54"/>
      <c r="I231" s="55"/>
      <c r="J231" s="53"/>
      <c r="K231" s="50"/>
      <c r="L231" s="50"/>
      <c r="M231" s="54"/>
      <c r="N231" s="50"/>
      <c r="O231" s="54"/>
      <c r="P231" s="47"/>
      <c r="Q231" s="56"/>
      <c r="R231" s="57"/>
      <c r="S231" s="56"/>
      <c r="T231" s="50"/>
      <c r="U231" s="50"/>
      <c r="V231" s="50"/>
      <c r="W231" s="50"/>
      <c r="X231" s="50"/>
      <c r="Y231" s="50"/>
      <c r="Z231" s="50"/>
      <c r="AA231" s="43"/>
      <c r="AB231" s="43"/>
      <c r="AC231" s="43"/>
      <c r="AD231" s="43"/>
      <c r="AE231" s="43"/>
      <c r="AF231" s="43"/>
      <c r="AG231" s="43"/>
      <c r="AH231" s="43"/>
      <c r="AI231" s="43"/>
      <c r="AJ231" s="58"/>
      <c r="AK231" s="43"/>
      <c r="AL231" s="43"/>
      <c r="AM231" s="50"/>
      <c r="AN231" s="55"/>
      <c r="AO231" s="50"/>
      <c r="AP231" s="50"/>
    </row>
    <row r="232" spans="1:42" ht="12.75" customHeight="1" x14ac:dyDescent="0.2">
      <c r="A232" s="50"/>
      <c r="B232" s="50"/>
      <c r="C232" s="54"/>
      <c r="D232" s="50"/>
      <c r="E232" s="237"/>
      <c r="F232" s="237"/>
      <c r="G232" s="54"/>
      <c r="H232" s="54"/>
      <c r="I232" s="55"/>
      <c r="J232" s="53"/>
      <c r="K232" s="50"/>
      <c r="L232" s="50"/>
      <c r="M232" s="54"/>
      <c r="N232" s="50"/>
      <c r="O232" s="54"/>
      <c r="P232" s="47"/>
      <c r="Q232" s="56"/>
      <c r="R232" s="57"/>
      <c r="S232" s="56"/>
      <c r="T232" s="50"/>
      <c r="U232" s="50"/>
      <c r="V232" s="50"/>
      <c r="W232" s="50"/>
      <c r="X232" s="50"/>
      <c r="Y232" s="50"/>
      <c r="Z232" s="50"/>
      <c r="AA232" s="43"/>
      <c r="AB232" s="43"/>
      <c r="AC232" s="43"/>
      <c r="AD232" s="43"/>
      <c r="AE232" s="43"/>
      <c r="AF232" s="43"/>
      <c r="AG232" s="43"/>
      <c r="AH232" s="43"/>
      <c r="AI232" s="43"/>
      <c r="AJ232" s="58"/>
      <c r="AK232" s="43"/>
      <c r="AL232" s="43"/>
      <c r="AM232" s="50"/>
      <c r="AN232" s="55"/>
      <c r="AO232" s="50"/>
      <c r="AP232" s="50"/>
    </row>
    <row r="233" spans="1:42" ht="12.75" customHeight="1" x14ac:dyDescent="0.2">
      <c r="A233" s="50"/>
      <c r="B233" s="50"/>
      <c r="C233" s="54"/>
      <c r="D233" s="50"/>
      <c r="E233" s="237"/>
      <c r="F233" s="237"/>
      <c r="G233" s="54"/>
      <c r="H233" s="54"/>
      <c r="I233" s="55"/>
      <c r="J233" s="53"/>
      <c r="K233" s="50"/>
      <c r="L233" s="50"/>
      <c r="M233" s="54"/>
      <c r="N233" s="50"/>
      <c r="O233" s="54"/>
      <c r="P233" s="47"/>
      <c r="Q233" s="56"/>
      <c r="R233" s="57"/>
      <c r="S233" s="56"/>
      <c r="T233" s="50"/>
      <c r="U233" s="50"/>
      <c r="V233" s="50"/>
      <c r="W233" s="50"/>
      <c r="X233" s="50"/>
      <c r="Y233" s="50"/>
      <c r="Z233" s="50"/>
      <c r="AA233" s="43"/>
      <c r="AB233" s="43"/>
      <c r="AC233" s="43"/>
      <c r="AD233" s="43"/>
      <c r="AE233" s="43"/>
      <c r="AF233" s="43"/>
      <c r="AG233" s="43"/>
      <c r="AH233" s="43"/>
      <c r="AI233" s="43"/>
      <c r="AJ233" s="58"/>
      <c r="AK233" s="43"/>
      <c r="AL233" s="43"/>
      <c r="AM233" s="50"/>
      <c r="AN233" s="55"/>
      <c r="AO233" s="50"/>
      <c r="AP233" s="50"/>
    </row>
    <row r="234" spans="1:42" ht="12.75" customHeight="1" x14ac:dyDescent="0.2">
      <c r="A234" s="50"/>
      <c r="B234" s="50"/>
      <c r="C234" s="54"/>
      <c r="D234" s="50"/>
      <c r="E234" s="237"/>
      <c r="F234" s="237"/>
      <c r="G234" s="54"/>
      <c r="H234" s="54"/>
      <c r="I234" s="55"/>
      <c r="J234" s="53"/>
      <c r="K234" s="50"/>
      <c r="L234" s="50"/>
      <c r="M234" s="54"/>
      <c r="N234" s="50"/>
      <c r="O234" s="54"/>
      <c r="P234" s="47"/>
      <c r="Q234" s="56"/>
      <c r="R234" s="57"/>
      <c r="S234" s="56"/>
      <c r="T234" s="50"/>
      <c r="U234" s="50"/>
      <c r="V234" s="50"/>
      <c r="W234" s="50"/>
      <c r="X234" s="50"/>
      <c r="Y234" s="50"/>
      <c r="Z234" s="50"/>
      <c r="AA234" s="43"/>
      <c r="AB234" s="43"/>
      <c r="AC234" s="43"/>
      <c r="AD234" s="43"/>
      <c r="AE234" s="43"/>
      <c r="AF234" s="43"/>
      <c r="AG234" s="43"/>
      <c r="AH234" s="43"/>
      <c r="AI234" s="43"/>
      <c r="AJ234" s="58"/>
      <c r="AK234" s="43"/>
      <c r="AL234" s="43"/>
      <c r="AM234" s="50"/>
      <c r="AN234" s="55"/>
      <c r="AO234" s="50"/>
      <c r="AP234" s="50"/>
    </row>
    <row r="235" spans="1:42" ht="12.75" customHeight="1" x14ac:dyDescent="0.2">
      <c r="A235" s="50"/>
      <c r="B235" s="50"/>
      <c r="C235" s="54"/>
      <c r="D235" s="50"/>
      <c r="E235" s="237"/>
      <c r="F235" s="237"/>
      <c r="G235" s="54"/>
      <c r="H235" s="54"/>
      <c r="I235" s="55"/>
      <c r="J235" s="53"/>
      <c r="K235" s="50"/>
      <c r="L235" s="50"/>
      <c r="M235" s="54"/>
      <c r="N235" s="50"/>
      <c r="O235" s="54"/>
      <c r="P235" s="47"/>
      <c r="Q235" s="56"/>
      <c r="R235" s="57"/>
      <c r="S235" s="56"/>
      <c r="T235" s="50"/>
      <c r="U235" s="50"/>
      <c r="V235" s="50"/>
      <c r="W235" s="50"/>
      <c r="X235" s="50"/>
      <c r="Y235" s="50"/>
      <c r="Z235" s="50"/>
      <c r="AA235" s="43"/>
      <c r="AB235" s="43"/>
      <c r="AC235" s="43"/>
      <c r="AD235" s="43"/>
      <c r="AE235" s="43"/>
      <c r="AF235" s="43"/>
      <c r="AG235" s="43"/>
      <c r="AH235" s="43"/>
      <c r="AI235" s="43"/>
      <c r="AJ235" s="58"/>
      <c r="AK235" s="43"/>
      <c r="AL235" s="43"/>
      <c r="AM235" s="50"/>
      <c r="AN235" s="55"/>
      <c r="AO235" s="50"/>
      <c r="AP235" s="50"/>
    </row>
    <row r="236" spans="1:42" ht="12.75" customHeight="1" x14ac:dyDescent="0.2">
      <c r="A236" s="50"/>
      <c r="B236" s="50"/>
      <c r="C236" s="54"/>
      <c r="D236" s="50"/>
      <c r="E236" s="237"/>
      <c r="F236" s="237"/>
      <c r="G236" s="54"/>
      <c r="H236" s="54"/>
      <c r="I236" s="55"/>
      <c r="J236" s="53"/>
      <c r="K236" s="50"/>
      <c r="L236" s="50"/>
      <c r="M236" s="54"/>
      <c r="N236" s="50"/>
      <c r="O236" s="54"/>
      <c r="P236" s="47"/>
      <c r="Q236" s="56"/>
      <c r="R236" s="57"/>
      <c r="S236" s="56"/>
      <c r="T236" s="50"/>
      <c r="U236" s="50"/>
      <c r="V236" s="50"/>
      <c r="W236" s="50"/>
      <c r="X236" s="50"/>
      <c r="Y236" s="50"/>
      <c r="Z236" s="50"/>
      <c r="AA236" s="43"/>
      <c r="AB236" s="43"/>
      <c r="AC236" s="43"/>
      <c r="AD236" s="43"/>
      <c r="AE236" s="43"/>
      <c r="AF236" s="43"/>
      <c r="AG236" s="43"/>
      <c r="AH236" s="43"/>
      <c r="AI236" s="43"/>
      <c r="AJ236" s="58"/>
      <c r="AK236" s="43"/>
      <c r="AL236" s="43"/>
      <c r="AM236" s="50"/>
      <c r="AN236" s="55"/>
      <c r="AO236" s="50"/>
      <c r="AP236" s="50"/>
    </row>
    <row r="237" spans="1:42" ht="12.75" customHeight="1" x14ac:dyDescent="0.2">
      <c r="A237" s="50"/>
      <c r="B237" s="50"/>
      <c r="C237" s="54"/>
      <c r="D237" s="50"/>
      <c r="E237" s="237"/>
      <c r="F237" s="237"/>
      <c r="G237" s="54"/>
      <c r="H237" s="54"/>
      <c r="I237" s="55"/>
      <c r="J237" s="53"/>
      <c r="K237" s="50"/>
      <c r="L237" s="50"/>
      <c r="M237" s="54"/>
      <c r="N237" s="50"/>
      <c r="O237" s="54"/>
      <c r="P237" s="47"/>
      <c r="Q237" s="56"/>
      <c r="R237" s="57"/>
      <c r="S237" s="56"/>
      <c r="T237" s="50"/>
      <c r="U237" s="50"/>
      <c r="V237" s="50"/>
      <c r="W237" s="50"/>
      <c r="X237" s="50"/>
      <c r="Y237" s="50"/>
      <c r="Z237" s="50"/>
      <c r="AA237" s="43"/>
      <c r="AB237" s="43"/>
      <c r="AC237" s="43"/>
      <c r="AD237" s="43"/>
      <c r="AE237" s="43"/>
      <c r="AF237" s="43"/>
      <c r="AG237" s="43"/>
      <c r="AH237" s="43"/>
      <c r="AI237" s="43"/>
      <c r="AJ237" s="58"/>
      <c r="AK237" s="43"/>
      <c r="AL237" s="43"/>
      <c r="AM237" s="50"/>
      <c r="AN237" s="55"/>
      <c r="AO237" s="50"/>
      <c r="AP237" s="50"/>
    </row>
    <row r="238" spans="1:42" ht="12.75" customHeight="1" x14ac:dyDescent="0.2">
      <c r="A238" s="50"/>
      <c r="B238" s="50"/>
      <c r="C238" s="54"/>
      <c r="D238" s="50"/>
      <c r="E238" s="237"/>
      <c r="F238" s="237"/>
      <c r="G238" s="54"/>
      <c r="H238" s="54"/>
      <c r="I238" s="55"/>
      <c r="J238" s="53"/>
      <c r="K238" s="50"/>
      <c r="L238" s="50"/>
      <c r="M238" s="54"/>
      <c r="N238" s="50"/>
      <c r="O238" s="54"/>
      <c r="P238" s="47"/>
      <c r="Q238" s="56"/>
      <c r="R238" s="57"/>
      <c r="S238" s="56"/>
      <c r="T238" s="50"/>
      <c r="U238" s="50"/>
      <c r="V238" s="50"/>
      <c r="W238" s="50"/>
      <c r="X238" s="50"/>
      <c r="Y238" s="50"/>
      <c r="Z238" s="50"/>
      <c r="AA238" s="43"/>
      <c r="AB238" s="43"/>
      <c r="AC238" s="43"/>
      <c r="AD238" s="43"/>
      <c r="AE238" s="43"/>
      <c r="AF238" s="43"/>
      <c r="AG238" s="43"/>
      <c r="AH238" s="43"/>
      <c r="AI238" s="43"/>
      <c r="AJ238" s="58"/>
      <c r="AK238" s="43"/>
      <c r="AL238" s="43"/>
      <c r="AM238" s="50"/>
      <c r="AN238" s="55"/>
      <c r="AO238" s="50"/>
      <c r="AP238" s="50"/>
    </row>
    <row r="239" spans="1:42" ht="12.75" customHeight="1" x14ac:dyDescent="0.2">
      <c r="A239" s="50"/>
      <c r="B239" s="50"/>
      <c r="C239" s="54"/>
      <c r="D239" s="50"/>
      <c r="E239" s="237"/>
      <c r="F239" s="237"/>
      <c r="G239" s="54"/>
      <c r="H239" s="54"/>
      <c r="I239" s="55"/>
      <c r="J239" s="53"/>
      <c r="K239" s="50"/>
      <c r="L239" s="50"/>
      <c r="M239" s="54"/>
      <c r="N239" s="50"/>
      <c r="O239" s="54"/>
      <c r="P239" s="47"/>
      <c r="Q239" s="56"/>
      <c r="R239" s="57"/>
      <c r="S239" s="56"/>
      <c r="T239" s="50"/>
      <c r="U239" s="50"/>
      <c r="V239" s="50"/>
      <c r="W239" s="50"/>
      <c r="X239" s="50"/>
      <c r="Y239" s="50"/>
      <c r="Z239" s="50"/>
      <c r="AA239" s="43"/>
      <c r="AB239" s="43"/>
      <c r="AC239" s="43"/>
      <c r="AD239" s="43"/>
      <c r="AE239" s="43"/>
      <c r="AF239" s="43"/>
      <c r="AG239" s="43"/>
      <c r="AH239" s="43"/>
      <c r="AI239" s="43"/>
      <c r="AJ239" s="58"/>
      <c r="AK239" s="43"/>
      <c r="AL239" s="43"/>
      <c r="AM239" s="50"/>
      <c r="AN239" s="55"/>
      <c r="AO239" s="50"/>
      <c r="AP239" s="50"/>
    </row>
    <row r="240" spans="1:42" ht="12.75" customHeight="1" x14ac:dyDescent="0.2">
      <c r="A240" s="50"/>
      <c r="B240" s="50"/>
      <c r="C240" s="54"/>
      <c r="D240" s="50"/>
      <c r="E240" s="237"/>
      <c r="F240" s="237"/>
      <c r="G240" s="54"/>
      <c r="H240" s="54"/>
      <c r="I240" s="55"/>
      <c r="J240" s="53"/>
      <c r="K240" s="50"/>
      <c r="L240" s="50"/>
      <c r="M240" s="54"/>
      <c r="N240" s="50"/>
      <c r="O240" s="54"/>
      <c r="P240" s="47"/>
      <c r="Q240" s="56"/>
      <c r="R240" s="57"/>
      <c r="S240" s="56"/>
      <c r="T240" s="50"/>
      <c r="U240" s="50"/>
      <c r="V240" s="50"/>
      <c r="W240" s="50"/>
      <c r="X240" s="50"/>
      <c r="Y240" s="50"/>
      <c r="Z240" s="50"/>
      <c r="AA240" s="43"/>
      <c r="AB240" s="43"/>
      <c r="AC240" s="43"/>
      <c r="AD240" s="43"/>
      <c r="AE240" s="43"/>
      <c r="AF240" s="43"/>
      <c r="AG240" s="43"/>
      <c r="AH240" s="43"/>
      <c r="AI240" s="43"/>
      <c r="AJ240" s="58"/>
      <c r="AK240" s="43"/>
      <c r="AL240" s="43"/>
      <c r="AM240" s="50"/>
      <c r="AN240" s="55"/>
      <c r="AO240" s="50"/>
      <c r="AP240" s="50"/>
    </row>
    <row r="241" spans="1:42" ht="12.75" customHeight="1" x14ac:dyDescent="0.2">
      <c r="A241" s="50"/>
      <c r="B241" s="50"/>
      <c r="C241" s="54"/>
      <c r="D241" s="50"/>
      <c r="E241" s="237"/>
      <c r="F241" s="237"/>
      <c r="G241" s="54"/>
      <c r="H241" s="54"/>
      <c r="I241" s="55"/>
      <c r="J241" s="53"/>
      <c r="K241" s="50"/>
      <c r="L241" s="50"/>
      <c r="M241" s="54"/>
      <c r="N241" s="50"/>
      <c r="O241" s="54"/>
      <c r="P241" s="47"/>
      <c r="Q241" s="56"/>
      <c r="R241" s="57"/>
      <c r="S241" s="56"/>
      <c r="T241" s="50"/>
      <c r="U241" s="50"/>
      <c r="V241" s="50"/>
      <c r="W241" s="50"/>
      <c r="X241" s="50"/>
      <c r="Y241" s="50"/>
      <c r="Z241" s="50"/>
      <c r="AA241" s="43"/>
      <c r="AB241" s="43"/>
      <c r="AC241" s="43"/>
      <c r="AD241" s="43"/>
      <c r="AE241" s="43"/>
      <c r="AF241" s="43"/>
      <c r="AG241" s="43"/>
      <c r="AH241" s="43"/>
      <c r="AI241" s="43"/>
      <c r="AJ241" s="58"/>
      <c r="AK241" s="43"/>
      <c r="AL241" s="43"/>
      <c r="AM241" s="50"/>
      <c r="AN241" s="55"/>
      <c r="AO241" s="50"/>
      <c r="AP241" s="50"/>
    </row>
    <row r="242" spans="1:42" ht="12.75" customHeight="1" x14ac:dyDescent="0.2">
      <c r="A242" s="50"/>
      <c r="B242" s="50"/>
      <c r="C242" s="54"/>
      <c r="D242" s="50"/>
      <c r="E242" s="237"/>
      <c r="F242" s="237"/>
      <c r="G242" s="54"/>
      <c r="H242" s="54"/>
      <c r="I242" s="55"/>
      <c r="J242" s="53"/>
      <c r="K242" s="50"/>
      <c r="L242" s="50"/>
      <c r="M242" s="54"/>
      <c r="N242" s="50"/>
      <c r="O242" s="54"/>
      <c r="P242" s="47"/>
      <c r="Q242" s="56"/>
      <c r="R242" s="57"/>
      <c r="S242" s="56"/>
      <c r="T242" s="50"/>
      <c r="U242" s="50"/>
      <c r="V242" s="50"/>
      <c r="W242" s="50"/>
      <c r="X242" s="50"/>
      <c r="Y242" s="50"/>
      <c r="Z242" s="50"/>
      <c r="AA242" s="43"/>
      <c r="AB242" s="43"/>
      <c r="AC242" s="43"/>
      <c r="AD242" s="43"/>
      <c r="AE242" s="43"/>
      <c r="AF242" s="43"/>
      <c r="AG242" s="43"/>
      <c r="AH242" s="43"/>
      <c r="AI242" s="43"/>
      <c r="AJ242" s="58"/>
      <c r="AK242" s="43"/>
      <c r="AL242" s="43"/>
      <c r="AM242" s="50"/>
      <c r="AN242" s="55"/>
      <c r="AO242" s="50"/>
      <c r="AP242" s="50"/>
    </row>
    <row r="243" spans="1:42" ht="12.75" customHeight="1" x14ac:dyDescent="0.2">
      <c r="A243" s="50"/>
      <c r="B243" s="50"/>
      <c r="C243" s="54"/>
      <c r="D243" s="50"/>
      <c r="E243" s="237"/>
      <c r="F243" s="237"/>
      <c r="G243" s="54"/>
      <c r="H243" s="54"/>
      <c r="I243" s="55"/>
      <c r="J243" s="53"/>
      <c r="K243" s="50"/>
      <c r="L243" s="50"/>
      <c r="M243" s="54"/>
      <c r="N243" s="50"/>
      <c r="O243" s="54"/>
      <c r="P243" s="47"/>
      <c r="Q243" s="56"/>
      <c r="R243" s="57"/>
      <c r="S243" s="56"/>
      <c r="T243" s="50"/>
      <c r="U243" s="50"/>
      <c r="V243" s="50"/>
      <c r="W243" s="50"/>
      <c r="X243" s="50"/>
      <c r="Y243" s="50"/>
      <c r="Z243" s="50"/>
      <c r="AA243" s="43"/>
      <c r="AB243" s="43"/>
      <c r="AC243" s="43"/>
      <c r="AD243" s="43"/>
      <c r="AE243" s="43"/>
      <c r="AF243" s="43"/>
      <c r="AG243" s="43"/>
      <c r="AH243" s="43"/>
      <c r="AI243" s="43"/>
      <c r="AJ243" s="58"/>
      <c r="AK243" s="43"/>
      <c r="AL243" s="43"/>
      <c r="AM243" s="50"/>
      <c r="AN243" s="55"/>
      <c r="AO243" s="50"/>
      <c r="AP243" s="50"/>
    </row>
    <row r="244" spans="1:42" ht="12.75" customHeight="1" x14ac:dyDescent="0.2">
      <c r="A244" s="50"/>
      <c r="B244" s="50"/>
      <c r="C244" s="54"/>
      <c r="D244" s="50"/>
      <c r="E244" s="237"/>
      <c r="F244" s="237"/>
      <c r="G244" s="54"/>
      <c r="H244" s="54"/>
      <c r="I244" s="55"/>
      <c r="J244" s="53"/>
      <c r="K244" s="50"/>
      <c r="L244" s="50"/>
      <c r="M244" s="54"/>
      <c r="N244" s="50"/>
      <c r="O244" s="54"/>
      <c r="P244" s="47"/>
      <c r="Q244" s="56"/>
      <c r="R244" s="57"/>
      <c r="S244" s="56"/>
      <c r="T244" s="50"/>
      <c r="U244" s="50"/>
      <c r="V244" s="50"/>
      <c r="W244" s="50"/>
      <c r="X244" s="50"/>
      <c r="Y244" s="50"/>
      <c r="Z244" s="50"/>
      <c r="AA244" s="43"/>
      <c r="AB244" s="43"/>
      <c r="AC244" s="43"/>
      <c r="AD244" s="43"/>
      <c r="AE244" s="43"/>
      <c r="AF244" s="43"/>
      <c r="AG244" s="43"/>
      <c r="AH244" s="43"/>
      <c r="AI244" s="43"/>
      <c r="AJ244" s="58"/>
      <c r="AK244" s="43"/>
      <c r="AL244" s="43"/>
      <c r="AM244" s="50"/>
      <c r="AN244" s="55"/>
      <c r="AO244" s="50"/>
      <c r="AP244" s="50"/>
    </row>
    <row r="245" spans="1:42" ht="12.75" customHeight="1" x14ac:dyDescent="0.2">
      <c r="A245" s="50"/>
      <c r="B245" s="50"/>
      <c r="C245" s="54"/>
      <c r="D245" s="50"/>
      <c r="E245" s="237"/>
      <c r="F245" s="237"/>
      <c r="G245" s="54"/>
      <c r="H245" s="54"/>
      <c r="I245" s="55"/>
      <c r="J245" s="53"/>
      <c r="K245" s="50"/>
      <c r="L245" s="50"/>
      <c r="M245" s="54"/>
      <c r="N245" s="50"/>
      <c r="O245" s="54"/>
      <c r="P245" s="47"/>
      <c r="Q245" s="56"/>
      <c r="R245" s="57"/>
      <c r="S245" s="56"/>
      <c r="T245" s="50"/>
      <c r="U245" s="50"/>
      <c r="V245" s="50"/>
      <c r="W245" s="50"/>
      <c r="X245" s="50"/>
      <c r="Y245" s="50"/>
      <c r="Z245" s="50"/>
      <c r="AA245" s="43"/>
      <c r="AB245" s="43"/>
      <c r="AC245" s="43"/>
      <c r="AD245" s="43"/>
      <c r="AE245" s="43"/>
      <c r="AF245" s="43"/>
      <c r="AG245" s="43"/>
      <c r="AH245" s="43"/>
      <c r="AI245" s="43"/>
      <c r="AJ245" s="58"/>
      <c r="AK245" s="43"/>
      <c r="AL245" s="43"/>
      <c r="AM245" s="50"/>
      <c r="AN245" s="55"/>
      <c r="AO245" s="50"/>
      <c r="AP245" s="50"/>
    </row>
    <row r="246" spans="1:42" ht="12.75" customHeight="1" x14ac:dyDescent="0.2">
      <c r="A246" s="50"/>
      <c r="B246" s="50"/>
      <c r="C246" s="54"/>
      <c r="D246" s="50"/>
      <c r="E246" s="237"/>
      <c r="F246" s="237"/>
      <c r="G246" s="54"/>
      <c r="H246" s="54"/>
      <c r="I246" s="55"/>
      <c r="J246" s="53"/>
      <c r="K246" s="50"/>
      <c r="L246" s="50"/>
      <c r="M246" s="54"/>
      <c r="N246" s="50"/>
      <c r="O246" s="54"/>
      <c r="P246" s="47"/>
      <c r="Q246" s="56"/>
      <c r="R246" s="57"/>
      <c r="S246" s="56"/>
      <c r="T246" s="50"/>
      <c r="U246" s="50"/>
      <c r="V246" s="50"/>
      <c r="W246" s="50"/>
      <c r="X246" s="50"/>
      <c r="Y246" s="50"/>
      <c r="Z246" s="50"/>
      <c r="AA246" s="43"/>
      <c r="AB246" s="43"/>
      <c r="AC246" s="43"/>
      <c r="AD246" s="43"/>
      <c r="AE246" s="43"/>
      <c r="AF246" s="43"/>
      <c r="AG246" s="43"/>
      <c r="AH246" s="43"/>
      <c r="AI246" s="43"/>
      <c r="AJ246" s="58"/>
      <c r="AK246" s="43"/>
      <c r="AL246" s="43"/>
      <c r="AM246" s="50"/>
      <c r="AN246" s="55"/>
      <c r="AO246" s="50"/>
      <c r="AP246" s="50"/>
    </row>
    <row r="247" spans="1:42" ht="12.75" customHeight="1" x14ac:dyDescent="0.2">
      <c r="A247" s="50"/>
      <c r="B247" s="50"/>
      <c r="C247" s="54"/>
      <c r="D247" s="50"/>
      <c r="E247" s="237"/>
      <c r="F247" s="237"/>
      <c r="G247" s="54"/>
      <c r="H247" s="54"/>
      <c r="I247" s="55"/>
      <c r="J247" s="53"/>
      <c r="K247" s="50"/>
      <c r="L247" s="50"/>
      <c r="M247" s="54"/>
      <c r="N247" s="50"/>
      <c r="O247" s="54"/>
      <c r="P247" s="47"/>
      <c r="Q247" s="56"/>
      <c r="R247" s="57"/>
      <c r="S247" s="56"/>
      <c r="T247" s="50"/>
      <c r="U247" s="50"/>
      <c r="V247" s="50"/>
      <c r="W247" s="50"/>
      <c r="X247" s="50"/>
      <c r="Y247" s="50"/>
      <c r="Z247" s="50"/>
      <c r="AA247" s="43"/>
      <c r="AB247" s="43"/>
      <c r="AC247" s="43"/>
      <c r="AD247" s="43"/>
      <c r="AE247" s="43"/>
      <c r="AF247" s="43"/>
      <c r="AG247" s="43"/>
      <c r="AH247" s="43"/>
      <c r="AI247" s="43"/>
      <c r="AJ247" s="58"/>
      <c r="AK247" s="43"/>
      <c r="AL247" s="43"/>
      <c r="AM247" s="50"/>
      <c r="AN247" s="55"/>
      <c r="AO247" s="50"/>
      <c r="AP247" s="50"/>
    </row>
    <row r="248" spans="1:42" ht="12.75" customHeight="1" x14ac:dyDescent="0.2">
      <c r="A248" s="50"/>
      <c r="B248" s="50"/>
      <c r="C248" s="54"/>
      <c r="D248" s="50"/>
      <c r="E248" s="237"/>
      <c r="F248" s="237"/>
      <c r="G248" s="54"/>
      <c r="H248" s="54"/>
      <c r="I248" s="55"/>
      <c r="J248" s="53"/>
      <c r="K248" s="50"/>
      <c r="L248" s="50"/>
      <c r="M248" s="54"/>
      <c r="N248" s="50"/>
      <c r="O248" s="54"/>
      <c r="P248" s="47"/>
      <c r="Q248" s="56"/>
      <c r="R248" s="57"/>
      <c r="S248" s="56"/>
      <c r="T248" s="50"/>
      <c r="U248" s="50"/>
      <c r="V248" s="50"/>
      <c r="W248" s="50"/>
      <c r="X248" s="50"/>
      <c r="Y248" s="50"/>
      <c r="Z248" s="50"/>
      <c r="AA248" s="43"/>
      <c r="AB248" s="43"/>
      <c r="AC248" s="43"/>
      <c r="AD248" s="43"/>
      <c r="AE248" s="43"/>
      <c r="AF248" s="43"/>
      <c r="AG248" s="43"/>
      <c r="AH248" s="43"/>
      <c r="AI248" s="43"/>
      <c r="AJ248" s="58"/>
      <c r="AK248" s="43"/>
      <c r="AL248" s="43"/>
      <c r="AM248" s="50"/>
      <c r="AN248" s="55"/>
      <c r="AO248" s="50"/>
      <c r="AP248" s="50"/>
    </row>
    <row r="249" spans="1:42" ht="12.75" customHeight="1" x14ac:dyDescent="0.2">
      <c r="A249" s="50"/>
      <c r="B249" s="50"/>
      <c r="C249" s="54"/>
      <c r="D249" s="50"/>
      <c r="E249" s="237"/>
      <c r="F249" s="237"/>
      <c r="G249" s="54"/>
      <c r="H249" s="54"/>
      <c r="I249" s="55"/>
      <c r="J249" s="53"/>
      <c r="K249" s="50"/>
      <c r="L249" s="50"/>
      <c r="M249" s="54"/>
      <c r="N249" s="50"/>
      <c r="O249" s="54"/>
      <c r="P249" s="47"/>
      <c r="Q249" s="56"/>
      <c r="R249" s="57"/>
      <c r="S249" s="56"/>
      <c r="T249" s="50"/>
      <c r="U249" s="50"/>
      <c r="V249" s="50"/>
      <c r="W249" s="50"/>
      <c r="X249" s="50"/>
      <c r="Y249" s="50"/>
      <c r="Z249" s="50"/>
      <c r="AA249" s="43"/>
      <c r="AB249" s="43"/>
      <c r="AC249" s="43"/>
      <c r="AD249" s="43"/>
      <c r="AE249" s="43"/>
      <c r="AF249" s="43"/>
      <c r="AG249" s="43"/>
      <c r="AH249" s="43"/>
      <c r="AI249" s="43"/>
      <c r="AJ249" s="58"/>
      <c r="AK249" s="43"/>
      <c r="AL249" s="43"/>
      <c r="AM249" s="50"/>
      <c r="AN249" s="55"/>
      <c r="AO249" s="50"/>
      <c r="AP249" s="50"/>
    </row>
    <row r="250" spans="1:42" ht="12.75" customHeight="1" x14ac:dyDescent="0.2">
      <c r="A250" s="50"/>
      <c r="B250" s="50"/>
      <c r="C250" s="54"/>
      <c r="D250" s="50"/>
      <c r="E250" s="237"/>
      <c r="F250" s="237"/>
      <c r="G250" s="54"/>
      <c r="H250" s="54"/>
      <c r="I250" s="55"/>
      <c r="J250" s="53"/>
      <c r="K250" s="50"/>
      <c r="L250" s="50"/>
      <c r="M250" s="54"/>
      <c r="N250" s="50"/>
      <c r="O250" s="54"/>
      <c r="P250" s="47"/>
      <c r="Q250" s="56"/>
      <c r="R250" s="57"/>
      <c r="S250" s="56"/>
      <c r="T250" s="50"/>
      <c r="U250" s="50"/>
      <c r="V250" s="50"/>
      <c r="W250" s="50"/>
      <c r="X250" s="50"/>
      <c r="Y250" s="50"/>
      <c r="Z250" s="50"/>
      <c r="AA250" s="43"/>
      <c r="AB250" s="43"/>
      <c r="AC250" s="43"/>
      <c r="AD250" s="43"/>
      <c r="AE250" s="43"/>
      <c r="AF250" s="43"/>
      <c r="AG250" s="43"/>
      <c r="AH250" s="43"/>
      <c r="AI250" s="43"/>
      <c r="AJ250" s="58"/>
      <c r="AK250" s="43"/>
      <c r="AL250" s="43"/>
      <c r="AM250" s="50"/>
      <c r="AN250" s="55"/>
      <c r="AO250" s="50"/>
      <c r="AP250" s="50"/>
    </row>
    <row r="251" spans="1:42" ht="12.75" customHeight="1" x14ac:dyDescent="0.2">
      <c r="A251" s="50"/>
      <c r="B251" s="50"/>
      <c r="C251" s="54"/>
      <c r="D251" s="50"/>
      <c r="E251" s="237"/>
      <c r="F251" s="237"/>
      <c r="G251" s="54"/>
      <c r="H251" s="54"/>
      <c r="I251" s="55"/>
      <c r="J251" s="53"/>
      <c r="K251" s="50"/>
      <c r="L251" s="50"/>
      <c r="M251" s="54"/>
      <c r="N251" s="50"/>
      <c r="O251" s="54"/>
      <c r="P251" s="47"/>
      <c r="Q251" s="56"/>
      <c r="R251" s="57"/>
      <c r="S251" s="56"/>
      <c r="T251" s="50"/>
      <c r="U251" s="50"/>
      <c r="V251" s="50"/>
      <c r="W251" s="50"/>
      <c r="X251" s="50"/>
      <c r="Y251" s="50"/>
      <c r="Z251" s="50"/>
      <c r="AA251" s="43"/>
      <c r="AB251" s="43"/>
      <c r="AC251" s="43"/>
      <c r="AD251" s="43"/>
      <c r="AE251" s="43"/>
      <c r="AF251" s="43"/>
      <c r="AG251" s="43"/>
      <c r="AH251" s="43"/>
      <c r="AI251" s="43"/>
      <c r="AJ251" s="58"/>
      <c r="AK251" s="43"/>
      <c r="AL251" s="43"/>
      <c r="AM251" s="50"/>
      <c r="AN251" s="55"/>
      <c r="AO251" s="50"/>
      <c r="AP251" s="50"/>
    </row>
    <row r="252" spans="1:42" ht="12.75" customHeight="1" x14ac:dyDescent="0.2">
      <c r="A252" s="50"/>
      <c r="B252" s="50"/>
      <c r="C252" s="54"/>
      <c r="D252" s="50"/>
      <c r="E252" s="237"/>
      <c r="F252" s="237"/>
      <c r="G252" s="54"/>
      <c r="H252" s="54"/>
      <c r="I252" s="55"/>
      <c r="J252" s="53"/>
      <c r="K252" s="50"/>
      <c r="L252" s="50"/>
      <c r="M252" s="54"/>
      <c r="N252" s="50"/>
      <c r="O252" s="54"/>
      <c r="P252" s="47"/>
      <c r="Q252" s="56"/>
      <c r="R252" s="57"/>
      <c r="S252" s="56"/>
      <c r="T252" s="50"/>
      <c r="U252" s="50"/>
      <c r="V252" s="50"/>
      <c r="W252" s="50"/>
      <c r="X252" s="50"/>
      <c r="Y252" s="50"/>
      <c r="Z252" s="50"/>
      <c r="AA252" s="43"/>
      <c r="AB252" s="43"/>
      <c r="AC252" s="43"/>
      <c r="AD252" s="43"/>
      <c r="AE252" s="43"/>
      <c r="AF252" s="43"/>
      <c r="AG252" s="43"/>
      <c r="AH252" s="43"/>
      <c r="AI252" s="43"/>
      <c r="AJ252" s="58"/>
      <c r="AK252" s="43"/>
      <c r="AL252" s="43"/>
      <c r="AM252" s="50"/>
      <c r="AN252" s="55"/>
      <c r="AO252" s="50"/>
      <c r="AP252" s="50"/>
    </row>
    <row r="253" spans="1:42" ht="12.75" customHeight="1" x14ac:dyDescent="0.2">
      <c r="A253" s="50"/>
      <c r="B253" s="50"/>
      <c r="C253" s="54"/>
      <c r="D253" s="50"/>
      <c r="E253" s="237"/>
      <c r="F253" s="237"/>
      <c r="G253" s="54"/>
      <c r="H253" s="54"/>
      <c r="I253" s="55"/>
      <c r="J253" s="53"/>
      <c r="K253" s="50"/>
      <c r="L253" s="50"/>
      <c r="M253" s="54"/>
      <c r="N253" s="50"/>
      <c r="O253" s="54"/>
      <c r="P253" s="47"/>
      <c r="Q253" s="56"/>
      <c r="R253" s="57"/>
      <c r="S253" s="56"/>
      <c r="T253" s="50"/>
      <c r="U253" s="50"/>
      <c r="V253" s="50"/>
      <c r="W253" s="50"/>
      <c r="X253" s="50"/>
      <c r="Y253" s="50"/>
      <c r="Z253" s="50"/>
      <c r="AA253" s="43"/>
      <c r="AB253" s="43"/>
      <c r="AC253" s="43"/>
      <c r="AD253" s="43"/>
      <c r="AE253" s="43"/>
      <c r="AF253" s="43"/>
      <c r="AG253" s="43"/>
      <c r="AH253" s="43"/>
      <c r="AI253" s="43"/>
      <c r="AJ253" s="58"/>
      <c r="AK253" s="43"/>
      <c r="AL253" s="43"/>
      <c r="AM253" s="50"/>
      <c r="AN253" s="55"/>
      <c r="AO253" s="50"/>
      <c r="AP253" s="50"/>
    </row>
    <row r="254" spans="1:42" ht="12.75" customHeight="1" x14ac:dyDescent="0.2">
      <c r="A254" s="50"/>
      <c r="B254" s="50"/>
      <c r="C254" s="54"/>
      <c r="D254" s="50"/>
      <c r="E254" s="237"/>
      <c r="F254" s="237"/>
      <c r="G254" s="54"/>
      <c r="H254" s="54"/>
      <c r="I254" s="55"/>
      <c r="J254" s="53"/>
      <c r="K254" s="50"/>
      <c r="L254" s="50"/>
      <c r="M254" s="54"/>
      <c r="N254" s="50"/>
      <c r="O254" s="54"/>
      <c r="P254" s="47"/>
      <c r="Q254" s="56"/>
      <c r="R254" s="57"/>
      <c r="S254" s="56"/>
      <c r="T254" s="50"/>
      <c r="U254" s="50"/>
      <c r="V254" s="50"/>
      <c r="W254" s="50"/>
      <c r="X254" s="50"/>
      <c r="Y254" s="50"/>
      <c r="Z254" s="50"/>
      <c r="AA254" s="43"/>
      <c r="AB254" s="43"/>
      <c r="AC254" s="43"/>
      <c r="AD254" s="43"/>
      <c r="AE254" s="43"/>
      <c r="AF254" s="43"/>
      <c r="AG254" s="43"/>
      <c r="AH254" s="43"/>
      <c r="AI254" s="43"/>
      <c r="AJ254" s="58"/>
      <c r="AK254" s="43"/>
      <c r="AL254" s="43"/>
      <c r="AM254" s="50"/>
      <c r="AN254" s="55"/>
      <c r="AO254" s="50"/>
      <c r="AP254" s="50"/>
    </row>
    <row r="255" spans="1:42" ht="12.75" customHeight="1" x14ac:dyDescent="0.2">
      <c r="A255" s="50"/>
      <c r="B255" s="50"/>
      <c r="C255" s="54"/>
      <c r="D255" s="50"/>
      <c r="E255" s="237"/>
      <c r="F255" s="237"/>
      <c r="G255" s="54"/>
      <c r="H255" s="54"/>
      <c r="I255" s="55"/>
      <c r="J255" s="53"/>
      <c r="K255" s="50"/>
      <c r="L255" s="50"/>
      <c r="M255" s="54"/>
      <c r="N255" s="50"/>
      <c r="O255" s="54"/>
      <c r="P255" s="47"/>
      <c r="Q255" s="56"/>
      <c r="R255" s="57"/>
      <c r="S255" s="56"/>
      <c r="T255" s="50"/>
      <c r="U255" s="50"/>
      <c r="V255" s="50"/>
      <c r="W255" s="50"/>
      <c r="X255" s="50"/>
      <c r="Y255" s="50"/>
      <c r="Z255" s="50"/>
      <c r="AA255" s="43"/>
      <c r="AB255" s="43"/>
      <c r="AC255" s="43"/>
      <c r="AD255" s="43"/>
      <c r="AE255" s="43"/>
      <c r="AF255" s="43"/>
      <c r="AG255" s="43"/>
      <c r="AH255" s="43"/>
      <c r="AI255" s="43"/>
      <c r="AJ255" s="58"/>
      <c r="AK255" s="43"/>
      <c r="AL255" s="43"/>
      <c r="AM255" s="50"/>
      <c r="AN255" s="55"/>
      <c r="AO255" s="50"/>
      <c r="AP255" s="50"/>
    </row>
    <row r="256" spans="1:42" ht="12.75" customHeight="1" x14ac:dyDescent="0.2">
      <c r="A256" s="50"/>
      <c r="B256" s="50"/>
      <c r="C256" s="54"/>
      <c r="D256" s="50"/>
      <c r="E256" s="237"/>
      <c r="F256" s="237"/>
      <c r="G256" s="54"/>
      <c r="H256" s="54"/>
      <c r="I256" s="55"/>
      <c r="J256" s="53"/>
      <c r="K256" s="50"/>
      <c r="L256" s="50"/>
      <c r="M256" s="54"/>
      <c r="N256" s="50"/>
      <c r="O256" s="54"/>
      <c r="P256" s="47"/>
      <c r="Q256" s="56"/>
      <c r="R256" s="57"/>
      <c r="S256" s="56"/>
      <c r="T256" s="50"/>
      <c r="U256" s="50"/>
      <c r="V256" s="50"/>
      <c r="W256" s="50"/>
      <c r="X256" s="50"/>
      <c r="Y256" s="50"/>
      <c r="Z256" s="50"/>
      <c r="AA256" s="43"/>
      <c r="AB256" s="43"/>
      <c r="AC256" s="43"/>
      <c r="AD256" s="43"/>
      <c r="AE256" s="43"/>
      <c r="AF256" s="43"/>
      <c r="AG256" s="43"/>
      <c r="AH256" s="43"/>
      <c r="AI256" s="43"/>
      <c r="AJ256" s="58"/>
      <c r="AK256" s="43"/>
      <c r="AL256" s="43"/>
      <c r="AM256" s="50"/>
      <c r="AN256" s="55"/>
      <c r="AO256" s="50"/>
      <c r="AP256" s="50"/>
    </row>
    <row r="257" spans="1:42" ht="12.75" customHeight="1" x14ac:dyDescent="0.2">
      <c r="A257" s="50"/>
      <c r="B257" s="50"/>
      <c r="C257" s="54"/>
      <c r="D257" s="50"/>
      <c r="E257" s="237"/>
      <c r="F257" s="237"/>
      <c r="G257" s="54"/>
      <c r="H257" s="54"/>
      <c r="I257" s="55"/>
      <c r="J257" s="53"/>
      <c r="K257" s="50"/>
      <c r="L257" s="50"/>
      <c r="M257" s="54"/>
      <c r="N257" s="50"/>
      <c r="O257" s="54"/>
      <c r="P257" s="47"/>
      <c r="Q257" s="56"/>
      <c r="R257" s="57"/>
      <c r="S257" s="56"/>
      <c r="T257" s="50"/>
      <c r="U257" s="50"/>
      <c r="V257" s="50"/>
      <c r="W257" s="50"/>
      <c r="X257" s="50"/>
      <c r="Y257" s="50"/>
      <c r="Z257" s="50"/>
      <c r="AA257" s="43"/>
      <c r="AB257" s="43"/>
      <c r="AC257" s="43"/>
      <c r="AD257" s="43"/>
      <c r="AE257" s="43"/>
      <c r="AF257" s="43"/>
      <c r="AG257" s="43"/>
      <c r="AH257" s="43"/>
      <c r="AI257" s="43"/>
      <c r="AJ257" s="58"/>
      <c r="AK257" s="43"/>
      <c r="AL257" s="43"/>
      <c r="AM257" s="50"/>
      <c r="AN257" s="55"/>
      <c r="AO257" s="50"/>
      <c r="AP257" s="50"/>
    </row>
    <row r="258" spans="1:42" ht="12.75" customHeight="1" x14ac:dyDescent="0.2">
      <c r="A258" s="50"/>
      <c r="B258" s="50"/>
      <c r="C258" s="54"/>
      <c r="D258" s="50"/>
      <c r="E258" s="237"/>
      <c r="F258" s="237"/>
      <c r="G258" s="54"/>
      <c r="H258" s="54"/>
      <c r="I258" s="55"/>
      <c r="J258" s="53"/>
      <c r="K258" s="50"/>
      <c r="L258" s="50"/>
      <c r="M258" s="54"/>
      <c r="N258" s="50"/>
      <c r="O258" s="54"/>
      <c r="P258" s="47"/>
      <c r="Q258" s="56"/>
      <c r="R258" s="57"/>
      <c r="S258" s="56"/>
      <c r="T258" s="50"/>
      <c r="U258" s="50"/>
      <c r="V258" s="50"/>
      <c r="W258" s="50"/>
      <c r="X258" s="50"/>
      <c r="Y258" s="50"/>
      <c r="Z258" s="50"/>
      <c r="AA258" s="43"/>
      <c r="AB258" s="43"/>
      <c r="AC258" s="43"/>
      <c r="AD258" s="43"/>
      <c r="AE258" s="43"/>
      <c r="AF258" s="43"/>
      <c r="AG258" s="43"/>
      <c r="AH258" s="43"/>
      <c r="AI258" s="43"/>
      <c r="AJ258" s="58"/>
      <c r="AK258" s="43"/>
      <c r="AL258" s="43"/>
      <c r="AM258" s="50"/>
      <c r="AN258" s="55"/>
      <c r="AO258" s="50"/>
      <c r="AP258" s="50"/>
    </row>
    <row r="259" spans="1:42" ht="12.75" customHeight="1" x14ac:dyDescent="0.2">
      <c r="A259" s="50"/>
      <c r="B259" s="50"/>
      <c r="C259" s="54"/>
      <c r="D259" s="50"/>
      <c r="E259" s="237"/>
      <c r="F259" s="237"/>
      <c r="G259" s="54"/>
      <c r="H259" s="54"/>
      <c r="I259" s="55"/>
      <c r="J259" s="53"/>
      <c r="K259" s="50"/>
      <c r="L259" s="50"/>
      <c r="M259" s="54"/>
      <c r="N259" s="50"/>
      <c r="O259" s="54"/>
      <c r="P259" s="47"/>
      <c r="Q259" s="56"/>
      <c r="R259" s="57"/>
      <c r="S259" s="56"/>
      <c r="T259" s="50"/>
      <c r="U259" s="50"/>
      <c r="V259" s="50"/>
      <c r="W259" s="50"/>
      <c r="X259" s="50"/>
      <c r="Y259" s="50"/>
      <c r="Z259" s="50"/>
      <c r="AA259" s="43"/>
      <c r="AB259" s="43"/>
      <c r="AC259" s="43"/>
      <c r="AD259" s="43"/>
      <c r="AE259" s="43"/>
      <c r="AF259" s="43"/>
      <c r="AG259" s="43"/>
      <c r="AH259" s="43"/>
      <c r="AI259" s="43"/>
      <c r="AJ259" s="58"/>
      <c r="AK259" s="43"/>
      <c r="AL259" s="43"/>
      <c r="AM259" s="50"/>
      <c r="AN259" s="55"/>
      <c r="AO259" s="50"/>
      <c r="AP259" s="50"/>
    </row>
    <row r="260" spans="1:42" ht="12.75" customHeight="1" x14ac:dyDescent="0.2">
      <c r="A260" s="50"/>
      <c r="B260" s="50"/>
      <c r="C260" s="54"/>
      <c r="D260" s="50"/>
      <c r="E260" s="237"/>
      <c r="F260" s="237"/>
      <c r="G260" s="54"/>
      <c r="H260" s="54"/>
      <c r="I260" s="55"/>
      <c r="J260" s="53"/>
      <c r="K260" s="50"/>
      <c r="L260" s="50"/>
      <c r="M260" s="54"/>
      <c r="N260" s="50"/>
      <c r="O260" s="54"/>
      <c r="P260" s="47"/>
      <c r="Q260" s="56"/>
      <c r="R260" s="57"/>
      <c r="S260" s="56"/>
      <c r="T260" s="50"/>
      <c r="U260" s="50"/>
      <c r="V260" s="50"/>
      <c r="W260" s="50"/>
      <c r="X260" s="50"/>
      <c r="Y260" s="50"/>
      <c r="Z260" s="50"/>
      <c r="AA260" s="43"/>
      <c r="AB260" s="43"/>
      <c r="AC260" s="43"/>
      <c r="AD260" s="43"/>
      <c r="AE260" s="43"/>
      <c r="AF260" s="43"/>
      <c r="AG260" s="43"/>
      <c r="AH260" s="43"/>
      <c r="AI260" s="43"/>
      <c r="AJ260" s="58"/>
      <c r="AK260" s="43"/>
      <c r="AL260" s="43"/>
      <c r="AM260" s="50"/>
      <c r="AN260" s="55"/>
      <c r="AO260" s="50"/>
      <c r="AP260" s="50"/>
    </row>
    <row r="261" spans="1:42" ht="12.75" customHeight="1" x14ac:dyDescent="0.2">
      <c r="A261" s="50"/>
      <c r="B261" s="50"/>
      <c r="C261" s="54"/>
      <c r="D261" s="50"/>
      <c r="E261" s="237"/>
      <c r="F261" s="237"/>
      <c r="G261" s="54"/>
      <c r="H261" s="54"/>
      <c r="I261" s="55"/>
      <c r="J261" s="53"/>
      <c r="K261" s="50"/>
      <c r="L261" s="50"/>
      <c r="M261" s="54"/>
      <c r="N261" s="50"/>
      <c r="O261" s="54"/>
      <c r="P261" s="47"/>
      <c r="Q261" s="56"/>
      <c r="R261" s="57"/>
      <c r="S261" s="56"/>
      <c r="T261" s="50"/>
      <c r="U261" s="50"/>
      <c r="V261" s="50"/>
      <c r="W261" s="50"/>
      <c r="X261" s="50"/>
      <c r="Y261" s="50"/>
      <c r="Z261" s="50"/>
      <c r="AA261" s="43"/>
      <c r="AB261" s="43"/>
      <c r="AC261" s="43"/>
      <c r="AD261" s="43"/>
      <c r="AE261" s="43"/>
      <c r="AF261" s="43"/>
      <c r="AG261" s="43"/>
      <c r="AH261" s="43"/>
      <c r="AI261" s="43"/>
      <c r="AJ261" s="58"/>
      <c r="AK261" s="43"/>
      <c r="AL261" s="43"/>
      <c r="AM261" s="50"/>
      <c r="AN261" s="55"/>
      <c r="AO261" s="50"/>
      <c r="AP261" s="50"/>
    </row>
    <row r="262" spans="1:42" ht="12.75" customHeight="1" x14ac:dyDescent="0.2">
      <c r="A262" s="50"/>
      <c r="B262" s="50"/>
      <c r="C262" s="54"/>
      <c r="D262" s="50"/>
      <c r="E262" s="237"/>
      <c r="F262" s="237"/>
      <c r="G262" s="54"/>
      <c r="H262" s="54"/>
      <c r="I262" s="55"/>
      <c r="J262" s="53"/>
      <c r="K262" s="50"/>
      <c r="L262" s="50"/>
      <c r="M262" s="54"/>
      <c r="N262" s="50"/>
      <c r="O262" s="54"/>
      <c r="P262" s="47"/>
      <c r="Q262" s="56"/>
      <c r="R262" s="57"/>
      <c r="S262" s="56"/>
      <c r="T262" s="50"/>
      <c r="U262" s="50"/>
      <c r="V262" s="50"/>
      <c r="W262" s="50"/>
      <c r="X262" s="50"/>
      <c r="Y262" s="50"/>
      <c r="Z262" s="50"/>
      <c r="AA262" s="43"/>
      <c r="AB262" s="43"/>
      <c r="AC262" s="43"/>
      <c r="AD262" s="43"/>
      <c r="AE262" s="43"/>
      <c r="AF262" s="43"/>
      <c r="AG262" s="43"/>
      <c r="AH262" s="43"/>
      <c r="AI262" s="43"/>
      <c r="AJ262" s="58"/>
      <c r="AK262" s="43"/>
      <c r="AL262" s="43"/>
      <c r="AM262" s="50"/>
      <c r="AN262" s="55"/>
      <c r="AO262" s="50"/>
      <c r="AP262" s="50"/>
    </row>
    <row r="263" spans="1:42" ht="12.75" customHeight="1" x14ac:dyDescent="0.2">
      <c r="A263" s="50"/>
      <c r="B263" s="50"/>
      <c r="C263" s="54"/>
      <c r="D263" s="50"/>
      <c r="E263" s="237"/>
      <c r="F263" s="237"/>
      <c r="G263" s="54"/>
      <c r="H263" s="54"/>
      <c r="I263" s="55"/>
      <c r="J263" s="53"/>
      <c r="K263" s="50"/>
      <c r="L263" s="50"/>
      <c r="M263" s="54"/>
      <c r="N263" s="50"/>
      <c r="O263" s="54"/>
      <c r="P263" s="47"/>
      <c r="Q263" s="56"/>
      <c r="R263" s="57"/>
      <c r="S263" s="56"/>
      <c r="T263" s="50"/>
      <c r="U263" s="50"/>
      <c r="V263" s="50"/>
      <c r="W263" s="50"/>
      <c r="X263" s="50"/>
      <c r="Y263" s="50"/>
      <c r="Z263" s="50"/>
      <c r="AA263" s="43"/>
      <c r="AB263" s="43"/>
      <c r="AC263" s="43"/>
      <c r="AD263" s="43"/>
      <c r="AE263" s="43"/>
      <c r="AF263" s="43"/>
      <c r="AG263" s="43"/>
      <c r="AH263" s="43"/>
      <c r="AI263" s="43"/>
      <c r="AJ263" s="58"/>
      <c r="AK263" s="43"/>
      <c r="AL263" s="43"/>
      <c r="AM263" s="50"/>
      <c r="AN263" s="55"/>
      <c r="AO263" s="50"/>
      <c r="AP263" s="50"/>
    </row>
    <row r="264" spans="1:42" ht="12.75" customHeight="1" x14ac:dyDescent="0.2">
      <c r="A264" s="50"/>
      <c r="B264" s="50"/>
      <c r="C264" s="54"/>
      <c r="D264" s="50"/>
      <c r="E264" s="237"/>
      <c r="F264" s="237"/>
      <c r="G264" s="54"/>
      <c r="H264" s="54"/>
      <c r="I264" s="55"/>
      <c r="J264" s="53"/>
      <c r="K264" s="50"/>
      <c r="L264" s="50"/>
      <c r="M264" s="54"/>
      <c r="N264" s="50"/>
      <c r="O264" s="54"/>
      <c r="P264" s="47"/>
      <c r="Q264" s="56"/>
      <c r="R264" s="57"/>
      <c r="S264" s="56"/>
      <c r="T264" s="50"/>
      <c r="U264" s="50"/>
      <c r="V264" s="50"/>
      <c r="W264" s="50"/>
      <c r="X264" s="50"/>
      <c r="Y264" s="50"/>
      <c r="Z264" s="50"/>
      <c r="AA264" s="43"/>
      <c r="AB264" s="43"/>
      <c r="AC264" s="43"/>
      <c r="AD264" s="43"/>
      <c r="AE264" s="43"/>
      <c r="AF264" s="43"/>
      <c r="AG264" s="43"/>
      <c r="AH264" s="43"/>
      <c r="AI264" s="43"/>
      <c r="AJ264" s="58"/>
      <c r="AK264" s="43"/>
      <c r="AL264" s="43"/>
      <c r="AM264" s="50"/>
      <c r="AN264" s="55"/>
      <c r="AO264" s="50"/>
      <c r="AP264" s="50"/>
    </row>
    <row r="265" spans="1:42" ht="12.75" customHeight="1" x14ac:dyDescent="0.2">
      <c r="A265" s="50"/>
      <c r="B265" s="50"/>
      <c r="C265" s="54"/>
      <c r="D265" s="50"/>
      <c r="E265" s="237"/>
      <c r="F265" s="237"/>
      <c r="G265" s="54"/>
      <c r="H265" s="54"/>
      <c r="I265" s="55"/>
      <c r="J265" s="53"/>
      <c r="K265" s="50"/>
      <c r="L265" s="50"/>
      <c r="M265" s="54"/>
      <c r="N265" s="50"/>
      <c r="O265" s="54"/>
      <c r="P265" s="47"/>
      <c r="Q265" s="56"/>
      <c r="R265" s="57"/>
      <c r="S265" s="56"/>
      <c r="T265" s="50"/>
      <c r="U265" s="50"/>
      <c r="V265" s="50"/>
      <c r="W265" s="50"/>
      <c r="X265" s="50"/>
      <c r="Y265" s="50"/>
      <c r="Z265" s="50"/>
      <c r="AA265" s="43"/>
      <c r="AB265" s="43"/>
      <c r="AC265" s="43"/>
      <c r="AD265" s="43"/>
      <c r="AE265" s="43"/>
      <c r="AF265" s="43"/>
      <c r="AG265" s="43"/>
      <c r="AH265" s="43"/>
      <c r="AI265" s="43"/>
      <c r="AJ265" s="58"/>
      <c r="AK265" s="43"/>
      <c r="AL265" s="43"/>
      <c r="AM265" s="50"/>
      <c r="AN265" s="55"/>
      <c r="AO265" s="50"/>
      <c r="AP265" s="50"/>
    </row>
    <row r="266" spans="1:42" ht="12.75" customHeight="1" x14ac:dyDescent="0.2">
      <c r="A266" s="50"/>
      <c r="B266" s="50"/>
      <c r="C266" s="54"/>
      <c r="D266" s="50"/>
      <c r="E266" s="237"/>
      <c r="F266" s="237"/>
      <c r="G266" s="54"/>
      <c r="H266" s="54"/>
      <c r="I266" s="55"/>
      <c r="J266" s="53"/>
      <c r="K266" s="50"/>
      <c r="L266" s="50"/>
      <c r="M266" s="54"/>
      <c r="N266" s="50"/>
      <c r="O266" s="54"/>
      <c r="P266" s="47"/>
      <c r="Q266" s="56"/>
      <c r="R266" s="57"/>
      <c r="S266" s="56"/>
      <c r="T266" s="50"/>
      <c r="U266" s="50"/>
      <c r="V266" s="50"/>
      <c r="W266" s="50"/>
      <c r="X266" s="50"/>
      <c r="Y266" s="50"/>
      <c r="Z266" s="50"/>
      <c r="AA266" s="43"/>
      <c r="AB266" s="43"/>
      <c r="AC266" s="43"/>
      <c r="AD266" s="43"/>
      <c r="AE266" s="43"/>
      <c r="AF266" s="43"/>
      <c r="AG266" s="43"/>
      <c r="AH266" s="43"/>
      <c r="AI266" s="43"/>
      <c r="AJ266" s="58"/>
      <c r="AK266" s="43"/>
      <c r="AL266" s="43"/>
      <c r="AM266" s="50"/>
      <c r="AN266" s="55"/>
      <c r="AO266" s="50"/>
      <c r="AP266" s="50"/>
    </row>
    <row r="267" spans="1:42" ht="15.75" customHeight="1" x14ac:dyDescent="0.2"/>
    <row r="268" spans="1:42" ht="15.75" customHeight="1" x14ac:dyDescent="0.2"/>
    <row r="269" spans="1:42" ht="15.75" customHeight="1" x14ac:dyDescent="0.2"/>
    <row r="270" spans="1:42" ht="15.75" customHeight="1" x14ac:dyDescent="0.2"/>
    <row r="271" spans="1:42" ht="15.75" customHeight="1" x14ac:dyDescent="0.2"/>
    <row r="272" spans="1:4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B4:AP65"/>
  <mergeCells count="5">
    <mergeCell ref="B1:AG2"/>
    <mergeCell ref="L3:O3"/>
    <mergeCell ref="U3:AA3"/>
    <mergeCell ref="AH3:AL3"/>
    <mergeCell ref="AN3:AP3"/>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sheetViews>
  <sheetFormatPr baseColWidth="10" defaultColWidth="12.5703125" defaultRowHeight="15" customHeight="1" x14ac:dyDescent="0.2"/>
  <cols>
    <col min="1" max="1" width="10" customWidth="1"/>
    <col min="2" max="2" width="43.140625" customWidth="1"/>
    <col min="3" max="13" width="10" customWidth="1"/>
    <col min="14" max="14" width="27.140625" customWidth="1"/>
    <col min="15" max="31" width="10" customWidth="1"/>
    <col min="32" max="32" width="17.42578125" customWidth="1"/>
    <col min="33" max="33" width="37.140625" customWidth="1"/>
    <col min="34" max="34" width="16.42578125" customWidth="1"/>
    <col min="35" max="35" width="26.140625" customWidth="1"/>
  </cols>
  <sheetData>
    <row r="1" spans="1:35" ht="24" customHeight="1" x14ac:dyDescent="0.2">
      <c r="A1" s="54"/>
      <c r="B1" s="50"/>
      <c r="C1" s="54"/>
      <c r="D1" s="54"/>
      <c r="E1" s="66"/>
      <c r="F1" s="77"/>
      <c r="G1" s="54"/>
      <c r="H1" s="279" t="s">
        <v>12</v>
      </c>
      <c r="I1" s="277"/>
      <c r="J1" s="277"/>
      <c r="K1" s="275"/>
      <c r="L1" s="78"/>
      <c r="M1" s="80"/>
      <c r="N1" s="56"/>
      <c r="O1" s="81"/>
      <c r="P1" s="81"/>
      <c r="Q1" s="280" t="s">
        <v>845</v>
      </c>
      <c r="R1" s="275"/>
      <c r="S1" s="281" t="s">
        <v>846</v>
      </c>
      <c r="T1" s="277"/>
      <c r="U1" s="277"/>
      <c r="V1" s="277"/>
      <c r="W1" s="277"/>
      <c r="X1" s="277"/>
      <c r="Y1" s="275"/>
      <c r="Z1" s="82" t="s">
        <v>847</v>
      </c>
      <c r="AA1" s="83"/>
      <c r="AB1" s="84"/>
      <c r="AC1" s="83"/>
      <c r="AD1" s="83"/>
      <c r="AE1" s="83"/>
      <c r="AF1" s="83"/>
      <c r="AG1" s="83"/>
      <c r="AH1" s="83"/>
      <c r="AI1" s="83"/>
    </row>
    <row r="2" spans="1:35" ht="50.25" customHeight="1" x14ac:dyDescent="0.2">
      <c r="A2" s="2" t="s">
        <v>2</v>
      </c>
      <c r="B2" s="89" t="s">
        <v>3</v>
      </c>
      <c r="C2" s="2" t="s">
        <v>4</v>
      </c>
      <c r="D2" s="2" t="s">
        <v>5</v>
      </c>
      <c r="E2" s="4" t="s">
        <v>6</v>
      </c>
      <c r="F2" s="2" t="s">
        <v>7</v>
      </c>
      <c r="G2" s="2" t="s">
        <v>8</v>
      </c>
      <c r="H2" s="2" t="s">
        <v>3905</v>
      </c>
      <c r="I2" s="5" t="s">
        <v>3906</v>
      </c>
      <c r="J2" s="2" t="s">
        <v>3907</v>
      </c>
      <c r="K2" s="2" t="s">
        <v>12</v>
      </c>
      <c r="L2" s="90" t="s">
        <v>854</v>
      </c>
      <c r="M2" s="6" t="s">
        <v>13</v>
      </c>
      <c r="N2" s="7" t="s">
        <v>14</v>
      </c>
      <c r="O2" s="7" t="s">
        <v>16</v>
      </c>
      <c r="P2" s="92" t="s">
        <v>345</v>
      </c>
      <c r="Q2" s="10" t="s">
        <v>18</v>
      </c>
      <c r="R2" s="10" t="s">
        <v>346</v>
      </c>
      <c r="S2" s="11" t="s">
        <v>20</v>
      </c>
      <c r="T2" s="11" t="s">
        <v>3904</v>
      </c>
      <c r="U2" s="11" t="s">
        <v>22</v>
      </c>
      <c r="V2" s="11" t="s">
        <v>3904</v>
      </c>
      <c r="W2" s="11" t="s">
        <v>24</v>
      </c>
      <c r="X2" s="11" t="s">
        <v>3904</v>
      </c>
      <c r="Y2" s="12" t="s">
        <v>26</v>
      </c>
      <c r="Z2" s="13" t="s">
        <v>3908</v>
      </c>
      <c r="AA2" s="13" t="s">
        <v>359</v>
      </c>
      <c r="AB2" s="13" t="s">
        <v>350</v>
      </c>
      <c r="AC2" s="13" t="s">
        <v>855</v>
      </c>
      <c r="AD2" s="13" t="s">
        <v>4007</v>
      </c>
      <c r="AE2" s="13" t="s">
        <v>352</v>
      </c>
      <c r="AF2" s="13" t="s">
        <v>353</v>
      </c>
      <c r="AG2" s="13" t="s">
        <v>31</v>
      </c>
      <c r="AH2" s="13" t="s">
        <v>30</v>
      </c>
      <c r="AI2" s="13" t="s">
        <v>3904</v>
      </c>
    </row>
    <row r="3" spans="1:35" ht="17.25" customHeight="1" x14ac:dyDescent="0.2">
      <c r="A3" s="266" t="s">
        <v>4008</v>
      </c>
      <c r="B3" s="25" t="s">
        <v>150</v>
      </c>
      <c r="C3" s="24" t="s">
        <v>66</v>
      </c>
      <c r="D3" s="24"/>
      <c r="E3" s="26" t="s">
        <v>151</v>
      </c>
      <c r="F3" s="25" t="s">
        <v>152</v>
      </c>
      <c r="G3" s="25" t="s">
        <v>87</v>
      </c>
      <c r="H3" s="25" t="s">
        <v>122</v>
      </c>
      <c r="I3" s="24">
        <v>91</v>
      </c>
      <c r="J3" s="25" t="s">
        <v>89</v>
      </c>
      <c r="K3" s="24" t="s">
        <v>132</v>
      </c>
      <c r="L3" s="33" t="s">
        <v>153</v>
      </c>
      <c r="M3" s="28" t="s">
        <v>154</v>
      </c>
      <c r="N3" s="41" t="s">
        <v>155</v>
      </c>
      <c r="O3" s="28">
        <v>198</v>
      </c>
      <c r="P3" s="30"/>
      <c r="Q3" s="30"/>
      <c r="R3" s="30" t="s">
        <v>75</v>
      </c>
      <c r="S3" s="30"/>
      <c r="T3" s="30" t="s">
        <v>95</v>
      </c>
      <c r="U3" s="30">
        <v>5284808</v>
      </c>
      <c r="V3" s="30" t="s">
        <v>77</v>
      </c>
      <c r="W3" s="30"/>
      <c r="X3" s="38">
        <v>42249</v>
      </c>
      <c r="Y3" s="31"/>
      <c r="Z3" s="31" t="s">
        <v>79</v>
      </c>
      <c r="AA3" s="31"/>
      <c r="AB3" s="31" t="s">
        <v>156</v>
      </c>
      <c r="AC3" s="31"/>
      <c r="AD3" s="31" t="s">
        <v>157</v>
      </c>
      <c r="AE3" s="31"/>
      <c r="AF3" s="31"/>
      <c r="AG3" s="31" t="s">
        <v>158</v>
      </c>
      <c r="AH3" s="99"/>
      <c r="AI3" s="99"/>
    </row>
    <row r="4" spans="1:35" ht="18.75" customHeight="1" x14ac:dyDescent="0.2">
      <c r="A4" s="24">
        <v>14</v>
      </c>
      <c r="B4" s="25" t="s">
        <v>150</v>
      </c>
      <c r="C4" s="24" t="s">
        <v>66</v>
      </c>
      <c r="D4" s="24"/>
      <c r="E4" s="26" t="s">
        <v>151</v>
      </c>
      <c r="F4" s="25" t="s">
        <v>152</v>
      </c>
      <c r="G4" s="25" t="s">
        <v>87</v>
      </c>
      <c r="H4" s="25" t="s">
        <v>122</v>
      </c>
      <c r="I4" s="24">
        <v>91</v>
      </c>
      <c r="J4" s="25" t="s">
        <v>89</v>
      </c>
      <c r="K4" s="24" t="s">
        <v>132</v>
      </c>
      <c r="L4" s="33" t="s">
        <v>177</v>
      </c>
      <c r="M4" s="28" t="s">
        <v>154</v>
      </c>
      <c r="N4" s="41" t="s">
        <v>178</v>
      </c>
      <c r="O4" s="28">
        <v>196</v>
      </c>
      <c r="P4" s="30"/>
      <c r="Q4" s="30"/>
      <c r="R4" s="30" t="s">
        <v>75</v>
      </c>
      <c r="S4" s="30"/>
      <c r="T4" s="30" t="s">
        <v>111</v>
      </c>
      <c r="U4" s="30">
        <v>5283514</v>
      </c>
      <c r="V4" s="30" t="s">
        <v>77</v>
      </c>
      <c r="W4" s="30"/>
      <c r="X4" s="38">
        <v>42242</v>
      </c>
      <c r="Y4" s="31"/>
      <c r="Z4" s="31" t="s">
        <v>79</v>
      </c>
      <c r="AA4" s="31"/>
      <c r="AB4" s="31" t="s">
        <v>179</v>
      </c>
      <c r="AC4" s="31"/>
      <c r="AD4" s="31" t="s">
        <v>157</v>
      </c>
      <c r="AE4" s="31" t="s">
        <v>157</v>
      </c>
      <c r="AF4" s="31"/>
      <c r="AG4" s="31"/>
      <c r="AH4" s="54"/>
      <c r="AI4" s="54"/>
    </row>
    <row r="5" spans="1:35" ht="16.5" customHeight="1" x14ac:dyDescent="0.2">
      <c r="A5" s="24">
        <v>22</v>
      </c>
      <c r="B5" s="25" t="s">
        <v>3934</v>
      </c>
      <c r="C5" s="24" t="s">
        <v>66</v>
      </c>
      <c r="D5" s="24"/>
      <c r="E5" s="26" t="s">
        <v>216</v>
      </c>
      <c r="F5" s="25" t="s">
        <v>217</v>
      </c>
      <c r="G5" s="25" t="s">
        <v>87</v>
      </c>
      <c r="H5" s="25" t="s">
        <v>122</v>
      </c>
      <c r="I5" s="24">
        <v>220</v>
      </c>
      <c r="J5" s="25" t="s">
        <v>89</v>
      </c>
      <c r="K5" s="24" t="s">
        <v>132</v>
      </c>
      <c r="L5" s="33" t="s">
        <v>170</v>
      </c>
      <c r="M5" s="28" t="s">
        <v>154</v>
      </c>
      <c r="N5" s="41" t="s">
        <v>229</v>
      </c>
      <c r="O5" s="28">
        <v>68</v>
      </c>
      <c r="P5" s="30"/>
      <c r="Q5" s="30"/>
      <c r="R5" s="30" t="s">
        <v>94</v>
      </c>
      <c r="S5" s="30"/>
      <c r="T5" s="30" t="s">
        <v>95</v>
      </c>
      <c r="U5" s="30">
        <v>5273279</v>
      </c>
      <c r="V5" s="30" t="s">
        <v>77</v>
      </c>
      <c r="W5" s="30"/>
      <c r="X5" s="38">
        <v>42299</v>
      </c>
      <c r="Y5" s="31"/>
      <c r="Z5" s="31" t="s">
        <v>79</v>
      </c>
      <c r="AA5" s="31"/>
      <c r="AB5" s="31" t="s">
        <v>230</v>
      </c>
      <c r="AC5" s="31" t="s">
        <v>231</v>
      </c>
      <c r="AD5" s="31" t="s">
        <v>157</v>
      </c>
      <c r="AE5" s="31" t="s">
        <v>157</v>
      </c>
      <c r="AF5" s="31"/>
      <c r="AG5" s="31" t="s">
        <v>232</v>
      </c>
      <c r="AH5" s="54"/>
      <c r="AI5" s="54"/>
    </row>
    <row r="6" spans="1:35" ht="16.5" customHeight="1" x14ac:dyDescent="0.2">
      <c r="A6" s="266" t="s">
        <v>4009</v>
      </c>
      <c r="B6" s="25" t="s">
        <v>428</v>
      </c>
      <c r="C6" s="24" t="s">
        <v>359</v>
      </c>
      <c r="D6" s="24">
        <v>975</v>
      </c>
      <c r="E6" s="26" t="s">
        <v>429</v>
      </c>
      <c r="F6" s="25" t="s">
        <v>430</v>
      </c>
      <c r="G6" s="25" t="s">
        <v>87</v>
      </c>
      <c r="H6" s="25" t="s">
        <v>122</v>
      </c>
      <c r="I6" s="24">
        <v>221</v>
      </c>
      <c r="J6" s="25" t="s">
        <v>89</v>
      </c>
      <c r="K6" s="24" t="s">
        <v>132</v>
      </c>
      <c r="L6" s="33" t="s">
        <v>431</v>
      </c>
      <c r="M6" s="28" t="s">
        <v>73</v>
      </c>
      <c r="N6" s="29" t="s">
        <v>432</v>
      </c>
      <c r="O6" s="29">
        <v>69</v>
      </c>
      <c r="P6" s="30" t="s">
        <v>254</v>
      </c>
      <c r="Q6" s="30"/>
      <c r="R6" s="30" t="s">
        <v>254</v>
      </c>
      <c r="S6" s="30">
        <v>5274963</v>
      </c>
      <c r="T6" s="30" t="s">
        <v>95</v>
      </c>
      <c r="U6" s="30">
        <v>5273188</v>
      </c>
      <c r="V6" s="30" t="s">
        <v>77</v>
      </c>
      <c r="W6" s="30">
        <v>5275089</v>
      </c>
      <c r="X6" s="38">
        <v>42255</v>
      </c>
      <c r="Y6" s="38"/>
      <c r="Z6" s="63" t="s">
        <v>433</v>
      </c>
      <c r="AA6" s="31" t="s">
        <v>79</v>
      </c>
      <c r="AB6" s="31" t="s">
        <v>157</v>
      </c>
      <c r="AC6" s="31"/>
      <c r="AD6" s="31"/>
      <c r="AE6" s="31"/>
      <c r="AF6" s="31"/>
      <c r="AG6" s="31" t="s">
        <v>434</v>
      </c>
      <c r="AH6" s="31"/>
      <c r="AI6" s="31" t="s">
        <v>435</v>
      </c>
    </row>
    <row r="7" spans="1:35" ht="16.5" customHeight="1" x14ac:dyDescent="0.2">
      <c r="A7" s="24">
        <v>20</v>
      </c>
      <c r="B7" s="25" t="s">
        <v>150</v>
      </c>
      <c r="C7" s="24" t="s">
        <v>359</v>
      </c>
      <c r="D7" s="24">
        <v>975</v>
      </c>
      <c r="E7" s="26" t="s">
        <v>360</v>
      </c>
      <c r="F7" s="25" t="s">
        <v>89</v>
      </c>
      <c r="G7" s="25" t="s">
        <v>87</v>
      </c>
      <c r="H7" s="25" t="s">
        <v>122</v>
      </c>
      <c r="I7" s="24">
        <v>91</v>
      </c>
      <c r="J7" s="25" t="s">
        <v>89</v>
      </c>
      <c r="K7" s="24" t="s">
        <v>132</v>
      </c>
      <c r="L7" s="65" t="s">
        <v>3946</v>
      </c>
      <c r="M7" s="28" t="s">
        <v>294</v>
      </c>
      <c r="N7" s="29" t="s">
        <v>491</v>
      </c>
      <c r="O7" s="29">
        <v>51</v>
      </c>
      <c r="P7" s="30"/>
      <c r="Q7" s="30" t="s">
        <v>492</v>
      </c>
      <c r="R7" s="30" t="s">
        <v>254</v>
      </c>
      <c r="S7" s="30">
        <v>5287539</v>
      </c>
      <c r="T7" s="30" t="s">
        <v>95</v>
      </c>
      <c r="U7" s="30"/>
      <c r="V7" s="30" t="s">
        <v>77</v>
      </c>
      <c r="W7" s="30">
        <v>5275080</v>
      </c>
      <c r="X7" s="38">
        <v>42258</v>
      </c>
      <c r="Y7" s="38">
        <v>42437</v>
      </c>
      <c r="Z7" s="31"/>
      <c r="AA7" s="31" t="s">
        <v>79</v>
      </c>
      <c r="AB7" s="31" t="s">
        <v>157</v>
      </c>
      <c r="AC7" s="31"/>
      <c r="AD7" s="31"/>
      <c r="AE7" s="31"/>
      <c r="AF7" s="31"/>
      <c r="AG7" s="31" t="s">
        <v>493</v>
      </c>
      <c r="AH7" s="31" t="s">
        <v>494</v>
      </c>
      <c r="AI7" s="31" t="s">
        <v>495</v>
      </c>
    </row>
    <row r="8" spans="1:35" ht="16.5" customHeight="1" x14ac:dyDescent="0.2">
      <c r="A8" s="54">
        <v>46</v>
      </c>
      <c r="B8" s="50" t="s">
        <v>150</v>
      </c>
      <c r="C8" s="54" t="s">
        <v>359</v>
      </c>
      <c r="D8" s="54">
        <v>975</v>
      </c>
      <c r="E8" s="66" t="s">
        <v>638</v>
      </c>
      <c r="F8" s="53" t="s">
        <v>639</v>
      </c>
      <c r="G8" s="50" t="s">
        <v>87</v>
      </c>
      <c r="H8" s="50" t="s">
        <v>122</v>
      </c>
      <c r="I8" s="54">
        <v>221</v>
      </c>
      <c r="J8" s="50" t="s">
        <v>89</v>
      </c>
      <c r="K8" s="54" t="s">
        <v>132</v>
      </c>
      <c r="L8" s="47" t="s">
        <v>184</v>
      </c>
      <c r="M8" s="56" t="s">
        <v>294</v>
      </c>
      <c r="N8" s="57" t="s">
        <v>640</v>
      </c>
      <c r="O8" s="57">
        <v>3891</v>
      </c>
      <c r="P8" s="50" t="s">
        <v>77</v>
      </c>
      <c r="Q8" s="50"/>
      <c r="R8" s="50" t="s">
        <v>396</v>
      </c>
      <c r="S8" s="50">
        <v>5299911</v>
      </c>
      <c r="T8" s="50" t="s">
        <v>111</v>
      </c>
      <c r="U8" s="50">
        <v>5299585</v>
      </c>
      <c r="V8" s="50" t="s">
        <v>77</v>
      </c>
      <c r="W8" s="50">
        <v>5300949</v>
      </c>
      <c r="X8" s="43" t="s">
        <v>641</v>
      </c>
      <c r="Y8" s="43"/>
      <c r="Z8" s="43"/>
      <c r="AA8" s="43" t="s">
        <v>79</v>
      </c>
      <c r="AB8" s="43" t="s">
        <v>157</v>
      </c>
      <c r="AC8" s="43" t="s">
        <v>642</v>
      </c>
      <c r="AD8" s="43"/>
      <c r="AE8" s="43"/>
      <c r="AF8" s="43"/>
      <c r="AG8" s="43" t="s">
        <v>643</v>
      </c>
      <c r="AH8" s="43"/>
      <c r="AI8" s="43" t="s">
        <v>644</v>
      </c>
    </row>
    <row r="9" spans="1:35" ht="16.5" customHeight="1" x14ac:dyDescent="0.2">
      <c r="A9" s="54">
        <v>50</v>
      </c>
      <c r="B9" s="50" t="s">
        <v>669</v>
      </c>
      <c r="C9" s="54" t="s">
        <v>359</v>
      </c>
      <c r="D9" s="54">
        <v>975</v>
      </c>
      <c r="E9" s="66" t="s">
        <v>638</v>
      </c>
      <c r="F9" s="53" t="s">
        <v>639</v>
      </c>
      <c r="G9" s="50" t="s">
        <v>87</v>
      </c>
      <c r="H9" s="50" t="s">
        <v>122</v>
      </c>
      <c r="I9" s="54">
        <v>221</v>
      </c>
      <c r="J9" s="50" t="s">
        <v>89</v>
      </c>
      <c r="K9" s="54" t="s">
        <v>132</v>
      </c>
      <c r="L9" s="47" t="s">
        <v>162</v>
      </c>
      <c r="M9" s="56" t="s">
        <v>294</v>
      </c>
      <c r="N9" s="57" t="s">
        <v>4010</v>
      </c>
      <c r="O9" s="57">
        <v>3888</v>
      </c>
      <c r="P9" s="50" t="s">
        <v>530</v>
      </c>
      <c r="Q9" s="50"/>
      <c r="R9" s="50" t="s">
        <v>254</v>
      </c>
      <c r="S9" s="50">
        <v>5302656</v>
      </c>
      <c r="T9" s="50" t="s">
        <v>111</v>
      </c>
      <c r="U9" s="50">
        <v>5300549</v>
      </c>
      <c r="V9" s="50" t="s">
        <v>530</v>
      </c>
      <c r="W9" s="50">
        <v>5299532</v>
      </c>
      <c r="X9" s="43" t="s">
        <v>641</v>
      </c>
      <c r="Y9" s="43"/>
      <c r="Z9" s="43"/>
      <c r="AA9" s="43" t="s">
        <v>79</v>
      </c>
      <c r="AB9" s="43" t="s">
        <v>157</v>
      </c>
      <c r="AC9" s="43" t="s">
        <v>642</v>
      </c>
      <c r="AD9" s="43"/>
      <c r="AE9" s="43" t="s">
        <v>157</v>
      </c>
      <c r="AF9" s="43"/>
      <c r="AG9" s="43" t="s">
        <v>671</v>
      </c>
      <c r="AH9" s="43" t="s">
        <v>672</v>
      </c>
      <c r="AI9" s="43" t="s">
        <v>673</v>
      </c>
    </row>
    <row r="10" spans="1:35" ht="16.5" customHeight="1" x14ac:dyDescent="0.2">
      <c r="A10" s="54">
        <v>64</v>
      </c>
      <c r="B10" s="50" t="s">
        <v>769</v>
      </c>
      <c r="C10" s="54" t="s">
        <v>359</v>
      </c>
      <c r="D10" s="54">
        <v>975</v>
      </c>
      <c r="E10" s="66" t="s">
        <v>770</v>
      </c>
      <c r="F10" s="53" t="s">
        <v>771</v>
      </c>
      <c r="G10" s="50" t="s">
        <v>322</v>
      </c>
      <c r="H10" s="50" t="s">
        <v>122</v>
      </c>
      <c r="I10" s="54">
        <v>217</v>
      </c>
      <c r="J10" s="50" t="s">
        <v>758</v>
      </c>
      <c r="K10" s="54" t="s">
        <v>132</v>
      </c>
      <c r="L10" s="47" t="s">
        <v>153</v>
      </c>
      <c r="M10" s="56" t="s">
        <v>294</v>
      </c>
      <c r="N10" s="57" t="s">
        <v>773</v>
      </c>
      <c r="O10" s="57">
        <v>315</v>
      </c>
      <c r="P10" s="50" t="s">
        <v>95</v>
      </c>
      <c r="Q10" s="50"/>
      <c r="R10" s="50" t="s">
        <v>254</v>
      </c>
      <c r="S10" s="50">
        <v>5300552</v>
      </c>
      <c r="T10" s="50" t="s">
        <v>95</v>
      </c>
      <c r="U10" s="50">
        <v>5300547</v>
      </c>
      <c r="V10" s="50" t="s">
        <v>530</v>
      </c>
      <c r="W10" s="50">
        <v>5301278</v>
      </c>
      <c r="X10" s="43" t="s">
        <v>774</v>
      </c>
      <c r="Y10" s="43" t="s">
        <v>775</v>
      </c>
      <c r="Z10" s="43"/>
      <c r="AA10" s="43" t="s">
        <v>79</v>
      </c>
      <c r="AB10" s="43" t="s">
        <v>157</v>
      </c>
      <c r="AC10" s="43" t="s">
        <v>642</v>
      </c>
      <c r="AD10" s="43"/>
      <c r="AE10" s="43"/>
      <c r="AF10" s="43"/>
      <c r="AG10" s="43" t="s">
        <v>776</v>
      </c>
      <c r="AH10" s="43" t="s">
        <v>777</v>
      </c>
      <c r="AI10" s="43" t="s">
        <v>778</v>
      </c>
    </row>
    <row r="11" spans="1:35" ht="16.5" customHeight="1" x14ac:dyDescent="0.2">
      <c r="A11" s="54">
        <v>73</v>
      </c>
      <c r="B11" s="50" t="s">
        <v>827</v>
      </c>
      <c r="C11" s="54" t="s">
        <v>359</v>
      </c>
      <c r="D11" s="54">
        <v>975</v>
      </c>
      <c r="E11" s="66" t="s">
        <v>749</v>
      </c>
      <c r="F11" s="53" t="s">
        <v>375</v>
      </c>
      <c r="G11" s="50" t="s">
        <v>87</v>
      </c>
      <c r="H11" s="50" t="s">
        <v>122</v>
      </c>
      <c r="I11" s="54">
        <v>221</v>
      </c>
      <c r="J11" s="50" t="s">
        <v>89</v>
      </c>
      <c r="K11" s="54" t="s">
        <v>132</v>
      </c>
      <c r="L11" s="47" t="s">
        <v>334</v>
      </c>
      <c r="M11" s="56" t="s">
        <v>294</v>
      </c>
      <c r="N11" s="57" t="s">
        <v>828</v>
      </c>
      <c r="O11" s="57">
        <v>320</v>
      </c>
      <c r="P11" s="50" t="s">
        <v>77</v>
      </c>
      <c r="Q11" s="50"/>
      <c r="R11" s="50" t="s">
        <v>396</v>
      </c>
      <c r="S11" s="50">
        <v>5300556</v>
      </c>
      <c r="T11" s="50" t="s">
        <v>95</v>
      </c>
      <c r="U11" s="50">
        <v>5300318</v>
      </c>
      <c r="V11" s="50" t="s">
        <v>77</v>
      </c>
      <c r="W11" s="50">
        <v>5300946</v>
      </c>
      <c r="X11" s="43" t="s">
        <v>821</v>
      </c>
      <c r="Y11" s="43" t="s">
        <v>800</v>
      </c>
      <c r="Z11" s="43"/>
      <c r="AA11" s="43" t="s">
        <v>79</v>
      </c>
      <c r="AB11" s="43" t="s">
        <v>157</v>
      </c>
      <c r="AC11" s="43" t="s">
        <v>157</v>
      </c>
      <c r="AD11" s="43"/>
      <c r="AE11" s="43"/>
      <c r="AF11" s="43"/>
      <c r="AG11" s="43" t="s">
        <v>829</v>
      </c>
      <c r="AH11" s="43" t="s">
        <v>830</v>
      </c>
      <c r="AI11" s="43" t="s">
        <v>831</v>
      </c>
    </row>
    <row r="12" spans="1:35" ht="12.75" customHeight="1" x14ac:dyDescent="0.2">
      <c r="A12" s="267" t="s">
        <v>4011</v>
      </c>
      <c r="B12" s="50" t="s">
        <v>955</v>
      </c>
      <c r="C12" s="54" t="s">
        <v>359</v>
      </c>
      <c r="D12" s="54">
        <v>600</v>
      </c>
      <c r="E12" s="54" t="s">
        <v>920</v>
      </c>
      <c r="F12" s="54" t="s">
        <v>921</v>
      </c>
      <c r="G12" s="54" t="s">
        <v>69</v>
      </c>
      <c r="H12" s="54" t="s">
        <v>922</v>
      </c>
      <c r="I12" s="54">
        <v>91</v>
      </c>
      <c r="J12" s="54" t="s">
        <v>89</v>
      </c>
      <c r="K12" s="54" t="s">
        <v>124</v>
      </c>
      <c r="L12" s="54" t="s">
        <v>931</v>
      </c>
      <c r="M12" s="54" t="s">
        <v>956</v>
      </c>
      <c r="N12" s="54" t="s">
        <v>92</v>
      </c>
      <c r="O12" s="54" t="s">
        <v>957</v>
      </c>
      <c r="P12" s="54">
        <v>383</v>
      </c>
      <c r="Q12" s="54" t="s">
        <v>948</v>
      </c>
      <c r="R12" s="54" t="s">
        <v>949</v>
      </c>
      <c r="S12" s="54" t="s">
        <v>872</v>
      </c>
      <c r="T12" s="54">
        <v>5329812</v>
      </c>
      <c r="U12" s="54" t="s">
        <v>95</v>
      </c>
      <c r="V12" s="54">
        <v>5329818</v>
      </c>
      <c r="W12" s="54" t="s">
        <v>530</v>
      </c>
      <c r="X12" s="54">
        <v>5328008</v>
      </c>
      <c r="Y12" s="54"/>
      <c r="Z12" s="54"/>
      <c r="AA12" s="54" t="s">
        <v>79</v>
      </c>
      <c r="AB12" s="54" t="s">
        <v>157</v>
      </c>
      <c r="AC12" s="54"/>
      <c r="AD12" s="54"/>
      <c r="AE12" s="54"/>
      <c r="AF12" s="54"/>
      <c r="AG12" s="54"/>
      <c r="AH12" s="54" t="s">
        <v>958</v>
      </c>
      <c r="AI12" s="54" t="s">
        <v>959</v>
      </c>
    </row>
    <row r="13" spans="1:35" ht="12.75" customHeight="1" x14ac:dyDescent="0.2">
      <c r="A13" s="54">
        <v>18</v>
      </c>
      <c r="B13" s="50" t="s">
        <v>981</v>
      </c>
      <c r="C13" s="54" t="s">
        <v>359</v>
      </c>
      <c r="D13" s="54">
        <v>906</v>
      </c>
      <c r="E13" s="106" t="s">
        <v>982</v>
      </c>
      <c r="F13" s="54" t="s">
        <v>430</v>
      </c>
      <c r="G13" s="54" t="s">
        <v>87</v>
      </c>
      <c r="H13" s="54" t="s">
        <v>108</v>
      </c>
      <c r="I13" s="54">
        <v>116</v>
      </c>
      <c r="J13" s="54" t="s">
        <v>131</v>
      </c>
      <c r="K13" s="54" t="s">
        <v>610</v>
      </c>
      <c r="L13" s="54" t="s">
        <v>983</v>
      </c>
      <c r="M13" s="54"/>
      <c r="N13" s="54" t="s">
        <v>294</v>
      </c>
      <c r="O13" s="54" t="s">
        <v>984</v>
      </c>
      <c r="P13" s="54">
        <v>391</v>
      </c>
      <c r="Q13" s="54" t="s">
        <v>926</v>
      </c>
      <c r="R13" s="54"/>
      <c r="S13" s="54" t="s">
        <v>254</v>
      </c>
      <c r="T13" s="54">
        <v>5329738</v>
      </c>
      <c r="U13" s="54" t="s">
        <v>111</v>
      </c>
      <c r="V13" s="54">
        <v>5328203</v>
      </c>
      <c r="W13" s="54" t="s">
        <v>530</v>
      </c>
      <c r="X13" s="54">
        <v>5327626</v>
      </c>
      <c r="Y13" s="54"/>
      <c r="Z13" s="54"/>
      <c r="AA13" s="54" t="s">
        <v>79</v>
      </c>
      <c r="AB13" s="54" t="s">
        <v>157</v>
      </c>
      <c r="AC13" s="54" t="s">
        <v>642</v>
      </c>
      <c r="AD13" s="54"/>
      <c r="AE13" s="54"/>
      <c r="AF13" s="54"/>
      <c r="AG13" s="54"/>
      <c r="AH13" s="54" t="s">
        <v>985</v>
      </c>
      <c r="AI13" s="54">
        <v>5328068</v>
      </c>
    </row>
    <row r="14" spans="1:35" ht="12.75" customHeight="1" x14ac:dyDescent="0.2">
      <c r="A14" s="54">
        <v>20</v>
      </c>
      <c r="B14" s="50" t="s">
        <v>150</v>
      </c>
      <c r="C14" s="54" t="s">
        <v>359</v>
      </c>
      <c r="D14" s="54">
        <v>906</v>
      </c>
      <c r="E14" s="54" t="s">
        <v>997</v>
      </c>
      <c r="F14" s="54" t="s">
        <v>998</v>
      </c>
      <c r="G14" s="54" t="s">
        <v>87</v>
      </c>
      <c r="H14" s="54" t="s">
        <v>999</v>
      </c>
      <c r="I14" s="54">
        <v>106</v>
      </c>
      <c r="J14" s="54" t="s">
        <v>89</v>
      </c>
      <c r="K14" s="54" t="s">
        <v>610</v>
      </c>
      <c r="L14" s="54" t="s">
        <v>1000</v>
      </c>
      <c r="M14" s="54" t="s">
        <v>1001</v>
      </c>
      <c r="N14" s="54" t="s">
        <v>294</v>
      </c>
      <c r="O14" s="54" t="s">
        <v>1002</v>
      </c>
      <c r="P14" s="54">
        <v>393</v>
      </c>
      <c r="Q14" s="54" t="s">
        <v>886</v>
      </c>
      <c r="R14" s="54"/>
      <c r="S14" s="54" t="s">
        <v>254</v>
      </c>
      <c r="T14" s="54">
        <v>5329745</v>
      </c>
      <c r="U14" s="54" t="s">
        <v>111</v>
      </c>
      <c r="V14" s="54">
        <v>5328032</v>
      </c>
      <c r="W14" s="54" t="s">
        <v>886</v>
      </c>
      <c r="X14" s="54" t="s">
        <v>1003</v>
      </c>
      <c r="Y14" s="54"/>
      <c r="Z14" s="54"/>
      <c r="AA14" s="54" t="s">
        <v>79</v>
      </c>
      <c r="AB14" s="54" t="s">
        <v>157</v>
      </c>
      <c r="AC14" s="54" t="s">
        <v>157</v>
      </c>
      <c r="AD14" s="54"/>
      <c r="AE14" s="54"/>
      <c r="AF14" s="54"/>
      <c r="AG14" s="54" t="s">
        <v>1004</v>
      </c>
      <c r="AH14" s="54" t="s">
        <v>1005</v>
      </c>
      <c r="AI14" s="54" t="s">
        <v>1006</v>
      </c>
    </row>
    <row r="15" spans="1:35" ht="12.75" customHeight="1" x14ac:dyDescent="0.2">
      <c r="A15" s="54">
        <v>28</v>
      </c>
      <c r="B15" s="50" t="s">
        <v>150</v>
      </c>
      <c r="C15" s="54" t="s">
        <v>359</v>
      </c>
      <c r="D15" s="54">
        <v>906</v>
      </c>
      <c r="E15" s="106" t="s">
        <v>1050</v>
      </c>
      <c r="F15" s="54" t="s">
        <v>1026</v>
      </c>
      <c r="G15" s="54" t="s">
        <v>87</v>
      </c>
      <c r="H15" s="54" t="s">
        <v>108</v>
      </c>
      <c r="I15" s="54" t="s">
        <v>1055</v>
      </c>
      <c r="J15" s="54" t="s">
        <v>1026</v>
      </c>
      <c r="K15" s="54" t="s">
        <v>610</v>
      </c>
      <c r="L15" s="54" t="s">
        <v>1056</v>
      </c>
      <c r="M15" s="54" t="s">
        <v>4012</v>
      </c>
      <c r="N15" s="54" t="s">
        <v>294</v>
      </c>
      <c r="O15" s="54" t="s">
        <v>4013</v>
      </c>
      <c r="P15" s="54">
        <v>399</v>
      </c>
      <c r="Q15" s="54" t="s">
        <v>254</v>
      </c>
      <c r="R15" s="54"/>
      <c r="S15" s="54" t="s">
        <v>254</v>
      </c>
      <c r="T15" s="54">
        <v>5329754</v>
      </c>
      <c r="U15" s="54" t="s">
        <v>95</v>
      </c>
      <c r="V15" s="54">
        <v>5329088</v>
      </c>
      <c r="W15" s="54" t="s">
        <v>886</v>
      </c>
      <c r="X15" s="54">
        <v>5328496</v>
      </c>
      <c r="Y15" s="54"/>
      <c r="Z15" s="54"/>
      <c r="AA15" s="54" t="s">
        <v>79</v>
      </c>
      <c r="AB15" s="54" t="s">
        <v>157</v>
      </c>
      <c r="AC15" s="54"/>
      <c r="AD15" s="54"/>
      <c r="AE15" s="54"/>
      <c r="AF15" s="54"/>
      <c r="AG15" s="54" t="s">
        <v>1059</v>
      </c>
      <c r="AH15" s="54">
        <v>471</v>
      </c>
      <c r="AI15" s="54">
        <v>5328700</v>
      </c>
    </row>
    <row r="16" spans="1:35" ht="12.75" customHeight="1" x14ac:dyDescent="0.2">
      <c r="A16" s="24">
        <v>35</v>
      </c>
      <c r="B16" s="50" t="s">
        <v>1099</v>
      </c>
      <c r="C16" s="54" t="s">
        <v>359</v>
      </c>
      <c r="D16" s="54">
        <v>975</v>
      </c>
      <c r="E16" s="54">
        <v>577</v>
      </c>
      <c r="F16" s="54" t="s">
        <v>758</v>
      </c>
      <c r="G16" s="54" t="s">
        <v>322</v>
      </c>
      <c r="H16" s="54" t="s">
        <v>1078</v>
      </c>
      <c r="I16" s="54">
        <v>217</v>
      </c>
      <c r="J16" s="54" t="s">
        <v>758</v>
      </c>
      <c r="K16" s="54" t="s">
        <v>132</v>
      </c>
      <c r="L16" s="54" t="s">
        <v>1100</v>
      </c>
      <c r="M16" s="54" t="s">
        <v>4014</v>
      </c>
      <c r="N16" s="54" t="s">
        <v>862</v>
      </c>
      <c r="O16" s="54" t="s">
        <v>153</v>
      </c>
      <c r="P16" s="54" t="s">
        <v>1101</v>
      </c>
      <c r="Q16" s="54" t="s">
        <v>111</v>
      </c>
      <c r="R16" s="54"/>
      <c r="S16" s="54" t="s">
        <v>254</v>
      </c>
      <c r="T16" s="54"/>
      <c r="U16" s="54" t="s">
        <v>111</v>
      </c>
      <c r="V16" s="54"/>
      <c r="W16" s="54" t="s">
        <v>886</v>
      </c>
      <c r="X16" s="54"/>
      <c r="Y16" s="54"/>
      <c r="Z16" s="54"/>
      <c r="AA16" s="54"/>
      <c r="AB16" s="54" t="s">
        <v>157</v>
      </c>
      <c r="AC16" s="54"/>
      <c r="AD16" s="54"/>
      <c r="AE16" s="54"/>
      <c r="AF16" s="54"/>
      <c r="AG16" s="54"/>
      <c r="AH16" s="54">
        <v>596</v>
      </c>
      <c r="AI16" s="54">
        <v>5344756</v>
      </c>
    </row>
    <row r="17" spans="1:35" ht="12.75" customHeight="1" x14ac:dyDescent="0.2">
      <c r="A17" s="24">
        <v>37</v>
      </c>
      <c r="B17" s="50" t="s">
        <v>150</v>
      </c>
      <c r="C17" s="54" t="s">
        <v>359</v>
      </c>
      <c r="D17" s="54">
        <v>906</v>
      </c>
      <c r="E17" s="54" t="s">
        <v>1111</v>
      </c>
      <c r="F17" s="54" t="s">
        <v>609</v>
      </c>
      <c r="G17" s="54" t="s">
        <v>87</v>
      </c>
      <c r="H17" s="54" t="s">
        <v>1112</v>
      </c>
      <c r="I17" s="54">
        <v>29</v>
      </c>
      <c r="J17" s="54" t="s">
        <v>89</v>
      </c>
      <c r="K17" s="54" t="s">
        <v>610</v>
      </c>
      <c r="L17" s="54" t="s">
        <v>1113</v>
      </c>
      <c r="M17" s="54" t="s">
        <v>1114</v>
      </c>
      <c r="N17" s="54" t="s">
        <v>154</v>
      </c>
      <c r="O17" s="54" t="s">
        <v>153</v>
      </c>
      <c r="P17" s="54" t="s">
        <v>1115</v>
      </c>
      <c r="Q17" s="54" t="s">
        <v>530</v>
      </c>
      <c r="R17" s="54"/>
      <c r="S17" s="54" t="s">
        <v>254</v>
      </c>
      <c r="T17" s="54"/>
      <c r="U17" s="54" t="s">
        <v>111</v>
      </c>
      <c r="V17" s="54"/>
      <c r="W17" s="54" t="s">
        <v>530</v>
      </c>
      <c r="X17" s="54"/>
      <c r="Y17" s="54"/>
      <c r="Z17" s="54"/>
      <c r="AA17" s="54"/>
      <c r="AB17" s="54" t="s">
        <v>157</v>
      </c>
      <c r="AC17" s="54"/>
      <c r="AD17" s="54"/>
      <c r="AE17" s="54"/>
      <c r="AF17" s="54"/>
      <c r="AG17" s="54"/>
      <c r="AH17" s="54"/>
      <c r="AI17" s="54"/>
    </row>
    <row r="18" spans="1:35" ht="12.75" customHeight="1" x14ac:dyDescent="0.2">
      <c r="A18" s="24">
        <v>45</v>
      </c>
      <c r="B18" s="50" t="s">
        <v>150</v>
      </c>
      <c r="C18" s="54" t="s">
        <v>359</v>
      </c>
      <c r="D18" s="54">
        <v>600</v>
      </c>
      <c r="E18" s="106" t="s">
        <v>982</v>
      </c>
      <c r="F18" s="54" t="s">
        <v>430</v>
      </c>
      <c r="G18" s="54" t="s">
        <v>87</v>
      </c>
      <c r="H18" s="54" t="s">
        <v>108</v>
      </c>
      <c r="I18" s="54">
        <v>116</v>
      </c>
      <c r="J18" s="54" t="s">
        <v>131</v>
      </c>
      <c r="K18" s="54" t="s">
        <v>610</v>
      </c>
      <c r="L18" s="54" t="s">
        <v>983</v>
      </c>
      <c r="M18" s="54" t="s">
        <v>1150</v>
      </c>
      <c r="N18" s="54" t="s">
        <v>294</v>
      </c>
      <c r="O18" s="54" t="s">
        <v>1151</v>
      </c>
      <c r="P18" s="54" t="s">
        <v>1152</v>
      </c>
      <c r="Q18" s="54" t="s">
        <v>1153</v>
      </c>
      <c r="R18" s="54" t="s">
        <v>1040</v>
      </c>
      <c r="S18" s="54" t="s">
        <v>254</v>
      </c>
      <c r="T18" s="54">
        <v>5329755</v>
      </c>
      <c r="U18" s="54" t="s">
        <v>111</v>
      </c>
      <c r="V18" s="54">
        <v>5328037</v>
      </c>
      <c r="W18" s="54" t="s">
        <v>530</v>
      </c>
      <c r="X18" s="54">
        <v>5328021</v>
      </c>
      <c r="Y18" s="54"/>
      <c r="Z18" s="54"/>
      <c r="AA18" s="54" t="s">
        <v>79</v>
      </c>
      <c r="AB18" s="54" t="s">
        <v>157</v>
      </c>
      <c r="AC18" s="54" t="s">
        <v>642</v>
      </c>
      <c r="AD18" s="54"/>
      <c r="AE18" s="54"/>
      <c r="AF18" s="54"/>
      <c r="AG18" s="54"/>
      <c r="AH18" s="54" t="s">
        <v>1154</v>
      </c>
      <c r="AI18" s="54" t="s">
        <v>1155</v>
      </c>
    </row>
    <row r="19" spans="1:35" ht="12.75" customHeight="1" x14ac:dyDescent="0.2">
      <c r="A19" s="54">
        <v>79</v>
      </c>
      <c r="B19" s="50" t="s">
        <v>150</v>
      </c>
      <c r="C19" s="54" t="s">
        <v>359</v>
      </c>
      <c r="D19" s="54">
        <v>906</v>
      </c>
      <c r="E19" s="54" t="s">
        <v>1281</v>
      </c>
      <c r="F19" s="54" t="s">
        <v>998</v>
      </c>
      <c r="G19" s="54" t="s">
        <v>87</v>
      </c>
      <c r="H19" s="54" t="s">
        <v>108</v>
      </c>
      <c r="I19" s="54">
        <v>51</v>
      </c>
      <c r="J19" s="54" t="s">
        <v>998</v>
      </c>
      <c r="K19" s="54" t="s">
        <v>610</v>
      </c>
      <c r="L19" s="54" t="s">
        <v>1282</v>
      </c>
      <c r="M19" s="54" t="s">
        <v>1283</v>
      </c>
      <c r="N19" s="54" t="s">
        <v>862</v>
      </c>
      <c r="O19" s="54" t="s">
        <v>1284</v>
      </c>
      <c r="P19" s="54">
        <v>691</v>
      </c>
      <c r="Q19" s="54" t="s">
        <v>95</v>
      </c>
      <c r="R19" s="54"/>
      <c r="S19" s="54" t="s">
        <v>949</v>
      </c>
      <c r="T19" s="54"/>
      <c r="U19" s="54" t="s">
        <v>95</v>
      </c>
      <c r="V19" s="54"/>
      <c r="W19" s="54" t="s">
        <v>530</v>
      </c>
      <c r="X19" s="54"/>
      <c r="Y19" s="54"/>
      <c r="Z19" s="54"/>
      <c r="AA19" s="54" t="s">
        <v>1083</v>
      </c>
      <c r="AB19" s="54" t="s">
        <v>157</v>
      </c>
      <c r="AC19" s="54"/>
      <c r="AD19" s="54"/>
      <c r="AE19" s="54"/>
      <c r="AF19" s="54"/>
      <c r="AG19" s="54" t="s">
        <v>1285</v>
      </c>
      <c r="AH19" s="54"/>
      <c r="AI19" s="54"/>
    </row>
    <row r="20" spans="1:35" ht="12.75" customHeight="1" x14ac:dyDescent="0.2">
      <c r="A20" s="268">
        <v>80</v>
      </c>
      <c r="B20" s="50" t="s">
        <v>4015</v>
      </c>
      <c r="C20" s="54" t="s">
        <v>359</v>
      </c>
      <c r="D20" s="54">
        <v>600</v>
      </c>
      <c r="E20" s="54">
        <v>1056435</v>
      </c>
      <c r="F20" s="54" t="s">
        <v>757</v>
      </c>
      <c r="G20" s="54" t="s">
        <v>87</v>
      </c>
      <c r="H20" s="54" t="s">
        <v>1289</v>
      </c>
      <c r="I20" s="54">
        <v>30</v>
      </c>
      <c r="J20" s="54" t="s">
        <v>89</v>
      </c>
      <c r="K20" s="54" t="s">
        <v>1013</v>
      </c>
      <c r="L20" s="54" t="s">
        <v>1290</v>
      </c>
      <c r="M20" s="54" t="s">
        <v>4016</v>
      </c>
      <c r="N20" s="54" t="s">
        <v>862</v>
      </c>
      <c r="O20" s="54" t="s">
        <v>4017</v>
      </c>
      <c r="P20" s="54">
        <v>678</v>
      </c>
      <c r="Q20" s="54" t="s">
        <v>111</v>
      </c>
      <c r="R20" s="54"/>
      <c r="S20" s="54" t="s">
        <v>363</v>
      </c>
      <c r="T20" s="54"/>
      <c r="U20" s="54" t="s">
        <v>111</v>
      </c>
      <c r="V20" s="54"/>
      <c r="W20" s="54" t="s">
        <v>530</v>
      </c>
      <c r="X20" s="54"/>
      <c r="Y20" s="54"/>
      <c r="Z20" s="54"/>
      <c r="AA20" s="54" t="s">
        <v>1083</v>
      </c>
      <c r="AB20" s="54" t="s">
        <v>157</v>
      </c>
      <c r="AC20" s="54" t="s">
        <v>157</v>
      </c>
      <c r="AD20" s="54"/>
      <c r="AE20" s="54"/>
      <c r="AF20" s="54"/>
      <c r="AG20" s="54" t="s">
        <v>1294</v>
      </c>
      <c r="AH20" s="54"/>
      <c r="AI20" s="54"/>
    </row>
    <row r="21" spans="1:35" ht="12.75" customHeight="1" x14ac:dyDescent="0.2">
      <c r="A21" s="269">
        <v>83</v>
      </c>
      <c r="B21" s="50" t="s">
        <v>1315</v>
      </c>
      <c r="C21" s="54" t="s">
        <v>359</v>
      </c>
      <c r="D21" s="54">
        <v>600</v>
      </c>
      <c r="E21" s="54">
        <v>1056435</v>
      </c>
      <c r="F21" s="54" t="s">
        <v>757</v>
      </c>
      <c r="G21" s="54" t="s">
        <v>87</v>
      </c>
      <c r="H21" s="54" t="s">
        <v>1289</v>
      </c>
      <c r="I21" s="54">
        <v>30</v>
      </c>
      <c r="J21" s="54" t="s">
        <v>89</v>
      </c>
      <c r="K21" s="54" t="s">
        <v>1013</v>
      </c>
      <c r="L21" s="54" t="s">
        <v>1316</v>
      </c>
      <c r="M21" s="54" t="s">
        <v>4018</v>
      </c>
      <c r="N21" s="54" t="s">
        <v>154</v>
      </c>
      <c r="O21" s="54" t="s">
        <v>1318</v>
      </c>
      <c r="P21" s="54">
        <v>678</v>
      </c>
      <c r="Q21" s="54" t="s">
        <v>530</v>
      </c>
      <c r="R21" s="54"/>
      <c r="S21" s="54" t="s">
        <v>363</v>
      </c>
      <c r="T21" s="54"/>
      <c r="U21" s="54" t="s">
        <v>95</v>
      </c>
      <c r="V21" s="54"/>
      <c r="W21" s="54" t="s">
        <v>530</v>
      </c>
      <c r="X21" s="54"/>
      <c r="Y21" s="54"/>
      <c r="Z21" s="54"/>
      <c r="AA21" s="54" t="s">
        <v>1083</v>
      </c>
      <c r="AB21" s="54" t="s">
        <v>157</v>
      </c>
      <c r="AC21" s="54"/>
      <c r="AD21" s="54"/>
      <c r="AE21" s="54"/>
      <c r="AF21" s="54"/>
      <c r="AG21" s="54"/>
      <c r="AH21" s="54" t="s">
        <v>1319</v>
      </c>
      <c r="AI21" s="54" t="s">
        <v>1320</v>
      </c>
    </row>
    <row r="22" spans="1:35" ht="12.75" customHeight="1" x14ac:dyDescent="0.2">
      <c r="A22" s="54">
        <v>93</v>
      </c>
      <c r="B22" s="50" t="s">
        <v>150</v>
      </c>
      <c r="C22" s="54" t="s">
        <v>906</v>
      </c>
      <c r="D22" s="54">
        <v>975</v>
      </c>
      <c r="E22" s="54">
        <v>653</v>
      </c>
      <c r="F22" s="54" t="s">
        <v>152</v>
      </c>
      <c r="G22" s="54" t="s">
        <v>87</v>
      </c>
      <c r="H22" s="54" t="s">
        <v>861</v>
      </c>
      <c r="I22" s="54">
        <v>91</v>
      </c>
      <c r="J22" s="54" t="s">
        <v>89</v>
      </c>
      <c r="K22" s="54" t="s">
        <v>132</v>
      </c>
      <c r="L22" s="54" t="s">
        <v>1369</v>
      </c>
      <c r="M22" s="54"/>
      <c r="N22" s="54" t="s">
        <v>862</v>
      </c>
      <c r="O22" s="54" t="s">
        <v>4019</v>
      </c>
      <c r="P22" s="54">
        <v>687</v>
      </c>
      <c r="Q22" s="54" t="s">
        <v>95</v>
      </c>
      <c r="R22" s="54"/>
      <c r="S22" s="54" t="s">
        <v>949</v>
      </c>
      <c r="T22" s="54"/>
      <c r="U22" s="54" t="s">
        <v>95</v>
      </c>
      <c r="V22" s="54"/>
      <c r="W22" s="54" t="s">
        <v>530</v>
      </c>
      <c r="X22" s="54"/>
      <c r="Y22" s="54"/>
      <c r="Z22" s="54"/>
      <c r="AA22" s="54" t="s">
        <v>1083</v>
      </c>
      <c r="AB22" s="54" t="s">
        <v>157</v>
      </c>
      <c r="AC22" s="54"/>
      <c r="AD22" s="54"/>
      <c r="AE22" s="54"/>
      <c r="AF22" s="54"/>
      <c r="AG22" s="54" t="s">
        <v>1371</v>
      </c>
      <c r="AH22" s="54"/>
      <c r="AI22" s="54"/>
    </row>
    <row r="23" spans="1:35" ht="12.75" customHeight="1" x14ac:dyDescent="0.2">
      <c r="A23" s="54">
        <v>96</v>
      </c>
      <c r="B23" s="50" t="s">
        <v>150</v>
      </c>
      <c r="C23" s="54" t="s">
        <v>359</v>
      </c>
      <c r="D23" s="54">
        <v>975</v>
      </c>
      <c r="E23" s="54">
        <v>655</v>
      </c>
      <c r="F23" s="54" t="s">
        <v>1382</v>
      </c>
      <c r="G23" s="54" t="s">
        <v>87</v>
      </c>
      <c r="H23" s="54" t="s">
        <v>861</v>
      </c>
      <c r="I23" s="54">
        <v>91</v>
      </c>
      <c r="J23" s="54" t="s">
        <v>89</v>
      </c>
      <c r="K23" s="54" t="s">
        <v>132</v>
      </c>
      <c r="L23" s="54" t="s">
        <v>1369</v>
      </c>
      <c r="M23" s="54"/>
      <c r="N23" s="54" t="s">
        <v>862</v>
      </c>
      <c r="O23" s="54" t="s">
        <v>1389</v>
      </c>
      <c r="P23" s="54">
        <v>690</v>
      </c>
      <c r="Q23" s="54" t="s">
        <v>949</v>
      </c>
      <c r="R23" s="54"/>
      <c r="S23" s="54" t="s">
        <v>949</v>
      </c>
      <c r="T23" s="54"/>
      <c r="U23" s="54" t="s">
        <v>95</v>
      </c>
      <c r="V23" s="54">
        <v>5363167</v>
      </c>
      <c r="W23" s="54" t="s">
        <v>886</v>
      </c>
      <c r="X23" s="54" t="s">
        <v>1390</v>
      </c>
      <c r="Y23" s="54"/>
      <c r="Z23" s="54"/>
      <c r="AA23" s="54" t="s">
        <v>1083</v>
      </c>
      <c r="AB23" s="54" t="s">
        <v>157</v>
      </c>
      <c r="AC23" s="54"/>
      <c r="AD23" s="54"/>
      <c r="AE23" s="54"/>
      <c r="AF23" s="54"/>
      <c r="AG23" s="54" t="s">
        <v>1391</v>
      </c>
      <c r="AH23" s="54"/>
      <c r="AI23" s="54"/>
    </row>
    <row r="24" spans="1:35" ht="12.75" customHeight="1" x14ac:dyDescent="0.2">
      <c r="A24" s="54">
        <v>108</v>
      </c>
      <c r="B24" s="50" t="s">
        <v>150</v>
      </c>
      <c r="C24" s="54" t="s">
        <v>359</v>
      </c>
      <c r="D24" s="54">
        <v>906</v>
      </c>
      <c r="E24" s="54" t="s">
        <v>1424</v>
      </c>
      <c r="F24" s="54" t="s">
        <v>1425</v>
      </c>
      <c r="G24" s="54" t="s">
        <v>87</v>
      </c>
      <c r="H24" s="54" t="s">
        <v>122</v>
      </c>
      <c r="I24" s="54">
        <v>128</v>
      </c>
      <c r="J24" s="54" t="s">
        <v>89</v>
      </c>
      <c r="K24" s="54" t="s">
        <v>610</v>
      </c>
      <c r="L24" s="54" t="s">
        <v>1426</v>
      </c>
      <c r="M24" s="54" t="s">
        <v>1427</v>
      </c>
      <c r="N24" s="54" t="s">
        <v>862</v>
      </c>
      <c r="O24" s="54" t="s">
        <v>4020</v>
      </c>
      <c r="P24" s="54">
        <v>730</v>
      </c>
      <c r="Q24" s="54" t="s">
        <v>254</v>
      </c>
      <c r="R24" s="54"/>
      <c r="S24" s="54" t="s">
        <v>254</v>
      </c>
      <c r="T24" s="54"/>
      <c r="U24" s="54" t="s">
        <v>111</v>
      </c>
      <c r="V24" s="54"/>
      <c r="W24" s="54" t="s">
        <v>530</v>
      </c>
      <c r="X24" s="54"/>
      <c r="Y24" s="54"/>
      <c r="Z24" s="54"/>
      <c r="AA24" s="54" t="s">
        <v>79</v>
      </c>
      <c r="AB24" s="99" t="s">
        <v>157</v>
      </c>
      <c r="AC24" s="54"/>
      <c r="AD24" s="54"/>
      <c r="AE24" s="54"/>
      <c r="AF24" s="54"/>
      <c r="AG24" s="54"/>
      <c r="AH24" s="54" t="s">
        <v>1430</v>
      </c>
      <c r="AI24" s="54" t="s">
        <v>1431</v>
      </c>
    </row>
    <row r="25" spans="1:35" ht="12.75" customHeight="1" x14ac:dyDescent="0.2">
      <c r="A25" s="54">
        <v>112</v>
      </c>
      <c r="B25" s="50" t="s">
        <v>4021</v>
      </c>
      <c r="C25" s="54" t="s">
        <v>359</v>
      </c>
      <c r="D25" s="54">
        <v>600</v>
      </c>
      <c r="E25" s="54">
        <v>1056325</v>
      </c>
      <c r="F25" s="54" t="s">
        <v>1335</v>
      </c>
      <c r="G25" s="54" t="s">
        <v>87</v>
      </c>
      <c r="H25" s="54" t="s">
        <v>1289</v>
      </c>
      <c r="I25" s="54">
        <v>30</v>
      </c>
      <c r="J25" s="54" t="s">
        <v>89</v>
      </c>
      <c r="K25" s="54" t="s">
        <v>1013</v>
      </c>
      <c r="L25" s="54" t="s">
        <v>1336</v>
      </c>
      <c r="M25" s="54" t="s">
        <v>1438</v>
      </c>
      <c r="N25" s="54" t="s">
        <v>294</v>
      </c>
      <c r="O25" s="54" t="s">
        <v>1439</v>
      </c>
      <c r="P25" s="54">
        <v>737</v>
      </c>
      <c r="Q25" s="54" t="s">
        <v>530</v>
      </c>
      <c r="R25" s="54" t="s">
        <v>254</v>
      </c>
      <c r="S25" s="54" t="s">
        <v>254</v>
      </c>
      <c r="T25" s="54">
        <v>5363849</v>
      </c>
      <c r="U25" s="54" t="s">
        <v>95</v>
      </c>
      <c r="V25" s="54">
        <v>5363169</v>
      </c>
      <c r="W25" s="54" t="s">
        <v>530</v>
      </c>
      <c r="X25" s="54"/>
      <c r="Y25" s="54"/>
      <c r="Z25" s="54"/>
      <c r="AA25" s="54" t="s">
        <v>79</v>
      </c>
      <c r="AB25" s="54" t="s">
        <v>157</v>
      </c>
      <c r="AC25" s="54"/>
      <c r="AD25" s="54"/>
      <c r="AE25" s="54"/>
      <c r="AF25" s="54"/>
      <c r="AG25" s="54"/>
      <c r="AH25" s="54">
        <v>815</v>
      </c>
      <c r="AI25" s="54"/>
    </row>
    <row r="26" spans="1:35" ht="12.75" customHeight="1" x14ac:dyDescent="0.2">
      <c r="A26" s="54">
        <v>113</v>
      </c>
      <c r="B26" s="50" t="s">
        <v>4021</v>
      </c>
      <c r="C26" s="54" t="s">
        <v>359</v>
      </c>
      <c r="D26" s="54">
        <v>600</v>
      </c>
      <c r="E26" s="54">
        <v>1056325</v>
      </c>
      <c r="F26" s="54" t="s">
        <v>1335</v>
      </c>
      <c r="G26" s="54" t="s">
        <v>87</v>
      </c>
      <c r="H26" s="54" t="s">
        <v>1289</v>
      </c>
      <c r="I26" s="54">
        <v>30</v>
      </c>
      <c r="J26" s="54" t="s">
        <v>89</v>
      </c>
      <c r="K26" s="54" t="s">
        <v>1013</v>
      </c>
      <c r="L26" s="54" t="s">
        <v>1336</v>
      </c>
      <c r="M26" s="54" t="s">
        <v>1438</v>
      </c>
      <c r="N26" s="54" t="s">
        <v>294</v>
      </c>
      <c r="O26" s="54" t="s">
        <v>1443</v>
      </c>
      <c r="P26" s="54">
        <v>738</v>
      </c>
      <c r="Q26" s="54" t="s">
        <v>530</v>
      </c>
      <c r="R26" s="54" t="s">
        <v>254</v>
      </c>
      <c r="S26" s="54" t="s">
        <v>254</v>
      </c>
      <c r="T26" s="54">
        <v>5363851</v>
      </c>
      <c r="U26" s="54" t="s">
        <v>95</v>
      </c>
      <c r="V26" s="54">
        <v>5363170</v>
      </c>
      <c r="W26" s="54" t="s">
        <v>530</v>
      </c>
      <c r="X26" s="54"/>
      <c r="Y26" s="54"/>
      <c r="Z26" s="54"/>
      <c r="AA26" s="54" t="s">
        <v>79</v>
      </c>
      <c r="AB26" s="54" t="s">
        <v>157</v>
      </c>
      <c r="AC26" s="54"/>
      <c r="AD26" s="54"/>
      <c r="AE26" s="54"/>
      <c r="AF26" s="54"/>
      <c r="AG26" s="54"/>
      <c r="AH26" s="54">
        <v>814</v>
      </c>
      <c r="AI26" s="54"/>
    </row>
    <row r="27" spans="1:35" ht="12.75" customHeight="1" x14ac:dyDescent="0.2">
      <c r="A27" s="270" t="s">
        <v>4022</v>
      </c>
      <c r="B27" s="54" t="s">
        <v>1423</v>
      </c>
      <c r="C27" s="54" t="s">
        <v>359</v>
      </c>
      <c r="D27" s="54">
        <v>906</v>
      </c>
      <c r="E27" s="54" t="s">
        <v>1424</v>
      </c>
      <c r="F27" s="54" t="s">
        <v>1425</v>
      </c>
      <c r="G27" s="54" t="s">
        <v>87</v>
      </c>
      <c r="H27" s="54" t="s">
        <v>122</v>
      </c>
      <c r="I27" s="54">
        <v>128</v>
      </c>
      <c r="J27" s="54" t="s">
        <v>89</v>
      </c>
      <c r="K27" s="54" t="s">
        <v>610</v>
      </c>
      <c r="L27" s="54" t="s">
        <v>1426</v>
      </c>
      <c r="M27" s="54"/>
      <c r="N27" s="54" t="s">
        <v>862</v>
      </c>
      <c r="O27" s="54" t="s">
        <v>4023</v>
      </c>
      <c r="P27" s="54">
        <v>810</v>
      </c>
      <c r="Q27" s="54" t="s">
        <v>254</v>
      </c>
      <c r="R27" s="54" t="s">
        <v>1465</v>
      </c>
      <c r="S27" s="54" t="s">
        <v>254</v>
      </c>
      <c r="T27" s="54"/>
      <c r="U27" s="54" t="s">
        <v>111</v>
      </c>
      <c r="V27" s="54"/>
      <c r="W27" s="54" t="s">
        <v>530</v>
      </c>
      <c r="X27" s="54"/>
      <c r="Y27" s="54"/>
      <c r="Z27" s="54"/>
      <c r="AA27" s="120" t="s">
        <v>79</v>
      </c>
      <c r="AB27" s="120" t="s">
        <v>157</v>
      </c>
      <c r="AC27" s="101"/>
      <c r="AD27" s="101"/>
      <c r="AE27" s="101"/>
      <c r="AF27" s="101"/>
      <c r="AG27" s="54"/>
      <c r="AH27" s="107" t="s">
        <v>1466</v>
      </c>
      <c r="AI27" s="54" t="s">
        <v>1467</v>
      </c>
    </row>
    <row r="28" spans="1:35" ht="12.75" customHeight="1" x14ac:dyDescent="0.2">
      <c r="A28" s="54">
        <v>2</v>
      </c>
      <c r="B28" s="54" t="s">
        <v>1423</v>
      </c>
      <c r="C28" s="54" t="s">
        <v>359</v>
      </c>
      <c r="D28" s="54">
        <v>906</v>
      </c>
      <c r="E28" s="54" t="s">
        <v>1424</v>
      </c>
      <c r="F28" s="54" t="s">
        <v>1425</v>
      </c>
      <c r="G28" s="54" t="s">
        <v>87</v>
      </c>
      <c r="H28" s="54" t="s">
        <v>122</v>
      </c>
      <c r="I28" s="54">
        <v>128</v>
      </c>
      <c r="J28" s="54" t="s">
        <v>89</v>
      </c>
      <c r="K28" s="54" t="s">
        <v>610</v>
      </c>
      <c r="L28" s="54" t="s">
        <v>1426</v>
      </c>
      <c r="M28" s="54"/>
      <c r="N28" s="54" t="s">
        <v>862</v>
      </c>
      <c r="O28" s="54" t="s">
        <v>4024</v>
      </c>
      <c r="P28" s="54">
        <v>811</v>
      </c>
      <c r="Q28" s="54" t="s">
        <v>254</v>
      </c>
      <c r="R28" s="54" t="s">
        <v>1465</v>
      </c>
      <c r="S28" s="54" t="s">
        <v>254</v>
      </c>
      <c r="T28" s="54"/>
      <c r="U28" s="54" t="s">
        <v>111</v>
      </c>
      <c r="V28" s="54"/>
      <c r="W28" s="54" t="s">
        <v>530</v>
      </c>
      <c r="X28" s="54"/>
      <c r="Y28" s="54"/>
      <c r="Z28" s="54"/>
      <c r="AA28" s="120" t="s">
        <v>79</v>
      </c>
      <c r="AB28" s="120" t="s">
        <v>157</v>
      </c>
      <c r="AC28" s="101"/>
      <c r="AD28" s="101"/>
      <c r="AE28" s="101"/>
      <c r="AF28" s="101"/>
      <c r="AG28" s="54"/>
      <c r="AH28" s="107" t="s">
        <v>1471</v>
      </c>
      <c r="AI28" s="54" t="s">
        <v>1472</v>
      </c>
    </row>
    <row r="29" spans="1:35" ht="12.75" customHeight="1" x14ac:dyDescent="0.2">
      <c r="A29" s="99"/>
      <c r="B29" s="118"/>
      <c r="C29" s="99"/>
      <c r="D29" s="99"/>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row>
    <row r="30" spans="1:35" ht="12.75" customHeight="1" x14ac:dyDescent="0.2">
      <c r="A30" s="99"/>
      <c r="B30" s="118"/>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row>
    <row r="31" spans="1:35" ht="12.75" customHeight="1" x14ac:dyDescent="0.2">
      <c r="A31" s="99"/>
      <c r="B31" s="118"/>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row>
    <row r="32" spans="1:35" ht="12.75" customHeight="1" x14ac:dyDescent="0.2">
      <c r="A32" s="99"/>
      <c r="B32" s="118"/>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row>
    <row r="33" spans="1:35" ht="12.75" customHeight="1" x14ac:dyDescent="0.2">
      <c r="A33" s="99"/>
      <c r="B33" s="118"/>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row>
    <row r="34" spans="1:35" ht="12.75" customHeight="1" x14ac:dyDescent="0.2">
      <c r="A34" s="99"/>
      <c r="B34" s="118"/>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row>
    <row r="35" spans="1:35" ht="12.75" customHeight="1" x14ac:dyDescent="0.2">
      <c r="A35" s="99"/>
      <c r="B35" s="118"/>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row>
    <row r="36" spans="1:35" ht="12.75" customHeight="1" x14ac:dyDescent="0.2">
      <c r="A36" s="99"/>
      <c r="B36" s="118"/>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row>
    <row r="37" spans="1:35" ht="12.75" customHeight="1" x14ac:dyDescent="0.2">
      <c r="A37" s="99"/>
      <c r="B37" s="118"/>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row>
    <row r="38" spans="1:35" ht="12.75" customHeight="1" x14ac:dyDescent="0.2">
      <c r="A38" s="99"/>
      <c r="B38" s="118"/>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row>
    <row r="39" spans="1:35" ht="12.75" customHeight="1" x14ac:dyDescent="0.2">
      <c r="A39" s="99"/>
      <c r="B39" s="118"/>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row>
    <row r="40" spans="1:35" ht="12.75" customHeight="1" x14ac:dyDescent="0.2">
      <c r="A40" s="99"/>
      <c r="B40" s="118"/>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row>
    <row r="41" spans="1:35" ht="12.75" customHeight="1" x14ac:dyDescent="0.2">
      <c r="A41" s="99"/>
      <c r="B41" s="118"/>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row>
    <row r="42" spans="1:35" ht="12.75" customHeight="1" x14ac:dyDescent="0.2">
      <c r="A42" s="99"/>
      <c r="B42" s="118"/>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row>
    <row r="43" spans="1:35" ht="12.75" customHeight="1" x14ac:dyDescent="0.2">
      <c r="A43" s="99"/>
      <c r="B43" s="118"/>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row>
    <row r="44" spans="1:35" ht="12.75" customHeight="1" x14ac:dyDescent="0.2">
      <c r="A44" s="99"/>
      <c r="B44" s="118"/>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row>
    <row r="45" spans="1:35" ht="12.75" customHeight="1" x14ac:dyDescent="0.2">
      <c r="A45" s="99"/>
      <c r="B45" s="118"/>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row>
    <row r="46" spans="1:35" ht="12.75" customHeight="1" x14ac:dyDescent="0.2">
      <c r="A46" s="99"/>
      <c r="B46" s="118"/>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row>
    <row r="47" spans="1:35" ht="12.75" customHeight="1" x14ac:dyDescent="0.2">
      <c r="A47" s="99"/>
      <c r="B47" s="118"/>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row>
    <row r="48" spans="1:35" ht="12.75" customHeight="1" x14ac:dyDescent="0.2">
      <c r="A48" s="99"/>
      <c r="B48" s="118"/>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row>
    <row r="49" spans="1:35" ht="12.75" customHeight="1" x14ac:dyDescent="0.2">
      <c r="A49" s="99"/>
      <c r="B49" s="118"/>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row>
    <row r="50" spans="1:35" ht="12.75" customHeight="1" x14ac:dyDescent="0.2">
      <c r="A50" s="99"/>
      <c r="B50" s="118"/>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row>
    <row r="51" spans="1:35" ht="12.75" customHeight="1" x14ac:dyDescent="0.2">
      <c r="A51" s="99"/>
      <c r="B51" s="118"/>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row>
    <row r="52" spans="1:35" ht="12.75" customHeight="1" x14ac:dyDescent="0.2">
      <c r="A52" s="99"/>
      <c r="B52" s="118"/>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row>
    <row r="53" spans="1:35" ht="12.75" customHeight="1" x14ac:dyDescent="0.2">
      <c r="A53" s="99"/>
      <c r="B53" s="118"/>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row>
    <row r="54" spans="1:35" ht="12.75" customHeight="1" x14ac:dyDescent="0.2">
      <c r="A54" s="99"/>
      <c r="B54" s="118"/>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row>
    <row r="55" spans="1:35" ht="12.75" customHeight="1" x14ac:dyDescent="0.2">
      <c r="A55" s="99"/>
      <c r="B55" s="118"/>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row>
    <row r="56" spans="1:35" ht="12.75" customHeight="1" x14ac:dyDescent="0.2">
      <c r="A56" s="99"/>
      <c r="B56" s="118"/>
      <c r="C56" s="99"/>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row>
    <row r="57" spans="1:35" ht="12.75" customHeight="1" x14ac:dyDescent="0.2">
      <c r="A57" s="99"/>
      <c r="B57" s="118"/>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row>
    <row r="58" spans="1:35" ht="12.75" customHeight="1" x14ac:dyDescent="0.2">
      <c r="A58" s="99"/>
      <c r="B58" s="118"/>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row>
    <row r="59" spans="1:35" ht="12.75" customHeight="1" x14ac:dyDescent="0.2">
      <c r="A59" s="99"/>
      <c r="B59" s="118"/>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row>
    <row r="60" spans="1:35" ht="12.75" customHeight="1" x14ac:dyDescent="0.2">
      <c r="A60" s="99"/>
      <c r="B60" s="118"/>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row>
    <row r="61" spans="1:35" ht="12.75" customHeight="1" x14ac:dyDescent="0.2">
      <c r="A61" s="99"/>
      <c r="B61" s="118"/>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row>
    <row r="62" spans="1:35" ht="12.75" customHeight="1" x14ac:dyDescent="0.2">
      <c r="A62" s="99"/>
      <c r="B62" s="118"/>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row>
    <row r="63" spans="1:35" ht="12.75" customHeight="1" x14ac:dyDescent="0.2">
      <c r="A63" s="99"/>
      <c r="B63" s="118"/>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row>
    <row r="64" spans="1:35" ht="12.75" customHeight="1" x14ac:dyDescent="0.2">
      <c r="A64" s="99"/>
      <c r="B64" s="118"/>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row>
    <row r="65" spans="1:35" ht="12.75" customHeight="1" x14ac:dyDescent="0.2">
      <c r="A65" s="99"/>
      <c r="B65" s="118"/>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row>
    <row r="66" spans="1:35" ht="12.75" customHeight="1" x14ac:dyDescent="0.2">
      <c r="A66" s="99"/>
      <c r="B66" s="118"/>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row>
    <row r="67" spans="1:35" ht="12.75" customHeight="1" x14ac:dyDescent="0.2">
      <c r="A67" s="99"/>
      <c r="B67" s="118"/>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row>
    <row r="68" spans="1:35" ht="12.75" customHeight="1" x14ac:dyDescent="0.2">
      <c r="A68" s="99"/>
      <c r="B68" s="118"/>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row>
    <row r="69" spans="1:35" ht="12.75" customHeight="1" x14ac:dyDescent="0.2">
      <c r="A69" s="99"/>
      <c r="B69" s="118"/>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row>
    <row r="70" spans="1:35" ht="12.75" customHeight="1" x14ac:dyDescent="0.2">
      <c r="A70" s="99"/>
      <c r="B70" s="118"/>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row>
    <row r="71" spans="1:35" ht="12.75" customHeight="1" x14ac:dyDescent="0.2">
      <c r="A71" s="99"/>
      <c r="B71" s="118"/>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row>
    <row r="72" spans="1:35" ht="12.75" customHeight="1" x14ac:dyDescent="0.2">
      <c r="A72" s="99"/>
      <c r="B72" s="118"/>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row>
    <row r="73" spans="1:35" ht="12.75" customHeight="1" x14ac:dyDescent="0.2">
      <c r="A73" s="99"/>
      <c r="B73" s="118"/>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row>
    <row r="74" spans="1:35" ht="12.75" customHeight="1" x14ac:dyDescent="0.2">
      <c r="A74" s="99"/>
      <c r="B74" s="118"/>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row>
    <row r="75" spans="1:35" ht="12.75" customHeight="1" x14ac:dyDescent="0.2">
      <c r="A75" s="99"/>
      <c r="B75" s="118"/>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row>
    <row r="76" spans="1:35" ht="12.75" customHeight="1" x14ac:dyDescent="0.2">
      <c r="A76" s="99"/>
      <c r="B76" s="118"/>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row>
    <row r="77" spans="1:35" ht="12.75" customHeight="1" x14ac:dyDescent="0.2">
      <c r="A77" s="99"/>
      <c r="B77" s="118"/>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row>
    <row r="78" spans="1:35" ht="12.75" customHeight="1" x14ac:dyDescent="0.2">
      <c r="A78" s="99"/>
      <c r="B78" s="118"/>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row>
    <row r="79" spans="1:35" ht="12.75" customHeight="1" x14ac:dyDescent="0.2">
      <c r="A79" s="99"/>
      <c r="B79" s="118"/>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row>
    <row r="80" spans="1:35" ht="12.75" customHeight="1" x14ac:dyDescent="0.2">
      <c r="A80" s="99"/>
      <c r="B80" s="118"/>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row>
    <row r="81" spans="1:35" ht="12.75" customHeight="1" x14ac:dyDescent="0.2">
      <c r="A81" s="99"/>
      <c r="B81" s="118"/>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row>
    <row r="82" spans="1:35" ht="12.75" customHeight="1" x14ac:dyDescent="0.2">
      <c r="A82" s="99"/>
      <c r="B82" s="118"/>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row>
    <row r="83" spans="1:35" ht="12.75" customHeight="1" x14ac:dyDescent="0.2">
      <c r="A83" s="99"/>
      <c r="B83" s="118"/>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row>
    <row r="84" spans="1:35" ht="12.75" customHeight="1" x14ac:dyDescent="0.2">
      <c r="A84" s="99"/>
      <c r="B84" s="118"/>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row>
    <row r="85" spans="1:35" ht="12.75" customHeight="1" x14ac:dyDescent="0.2">
      <c r="A85" s="99"/>
      <c r="B85" s="118"/>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row>
    <row r="86" spans="1:35" ht="12.75" customHeight="1" x14ac:dyDescent="0.2">
      <c r="A86" s="99"/>
      <c r="B86" s="118"/>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row>
    <row r="87" spans="1:35" ht="12.75" customHeight="1" x14ac:dyDescent="0.2">
      <c r="A87" s="99"/>
      <c r="B87" s="118"/>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row>
    <row r="88" spans="1:35" ht="12.75" customHeight="1" x14ac:dyDescent="0.2">
      <c r="A88" s="99"/>
      <c r="B88" s="118"/>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row>
    <row r="89" spans="1:35" ht="12.75" customHeight="1" x14ac:dyDescent="0.2">
      <c r="A89" s="99"/>
      <c r="B89" s="118"/>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row>
    <row r="90" spans="1:35" ht="12.75" customHeight="1" x14ac:dyDescent="0.2">
      <c r="A90" s="99"/>
      <c r="B90" s="118"/>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row>
    <row r="91" spans="1:35" ht="12.75" customHeight="1" x14ac:dyDescent="0.2">
      <c r="A91" s="99"/>
      <c r="B91" s="118"/>
      <c r="C91" s="99"/>
      <c r="D91" s="99"/>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row>
    <row r="92" spans="1:35" ht="12.75" customHeight="1" x14ac:dyDescent="0.2">
      <c r="A92" s="99"/>
      <c r="B92" s="118"/>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row>
    <row r="93" spans="1:35" ht="12.75" customHeight="1" x14ac:dyDescent="0.2">
      <c r="A93" s="99"/>
      <c r="B93" s="118"/>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row>
    <row r="94" spans="1:35" ht="12.75" customHeight="1" x14ac:dyDescent="0.2">
      <c r="A94" s="99"/>
      <c r="B94" s="118"/>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row>
    <row r="95" spans="1:35" ht="12.75" customHeight="1" x14ac:dyDescent="0.2">
      <c r="A95" s="99"/>
      <c r="B95" s="118"/>
      <c r="C95" s="99"/>
      <c r="D95" s="99"/>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row>
    <row r="96" spans="1:35" ht="12.75" customHeight="1" x14ac:dyDescent="0.2">
      <c r="A96" s="99"/>
      <c r="B96" s="118"/>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row>
    <row r="97" spans="1:35" ht="12.75" customHeight="1" x14ac:dyDescent="0.2">
      <c r="A97" s="99"/>
      <c r="B97" s="118"/>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row>
    <row r="98" spans="1:35" ht="12.75" customHeight="1" x14ac:dyDescent="0.2">
      <c r="A98" s="99"/>
      <c r="B98" s="118"/>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row>
    <row r="99" spans="1:35" ht="12.75" customHeight="1" x14ac:dyDescent="0.2">
      <c r="A99" s="99"/>
      <c r="B99" s="118"/>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row>
    <row r="100" spans="1:35" ht="12.75" customHeight="1" x14ac:dyDescent="0.2">
      <c r="A100" s="99"/>
      <c r="B100" s="118"/>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row>
    <row r="101" spans="1:35" ht="12.75" customHeight="1" x14ac:dyDescent="0.2">
      <c r="A101" s="99"/>
      <c r="B101" s="118"/>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row>
    <row r="102" spans="1:35" ht="12.75" customHeight="1" x14ac:dyDescent="0.2">
      <c r="A102" s="99"/>
      <c r="B102" s="118"/>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99"/>
    </row>
    <row r="103" spans="1:35" ht="12.75" customHeight="1" x14ac:dyDescent="0.2">
      <c r="A103" s="99"/>
      <c r="B103" s="118"/>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99"/>
    </row>
    <row r="104" spans="1:35" ht="12.75" customHeight="1" x14ac:dyDescent="0.2">
      <c r="A104" s="99"/>
      <c r="B104" s="118"/>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c r="AI104" s="99"/>
    </row>
    <row r="105" spans="1:35" ht="12.75" customHeight="1" x14ac:dyDescent="0.2">
      <c r="A105" s="99"/>
      <c r="B105" s="118"/>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row>
    <row r="106" spans="1:35" ht="12.75" customHeight="1" x14ac:dyDescent="0.2">
      <c r="A106" s="99"/>
      <c r="B106" s="118"/>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99"/>
    </row>
    <row r="107" spans="1:35" ht="12.75" customHeight="1" x14ac:dyDescent="0.2">
      <c r="A107" s="99"/>
      <c r="B107" s="118"/>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99"/>
    </row>
    <row r="108" spans="1:35" ht="12.75" customHeight="1" x14ac:dyDescent="0.2">
      <c r="A108" s="99"/>
      <c r="B108" s="118"/>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c r="AH108" s="99"/>
      <c r="AI108" s="99"/>
    </row>
    <row r="109" spans="1:35" ht="12.75" customHeight="1" x14ac:dyDescent="0.2">
      <c r="A109" s="99"/>
      <c r="B109" s="118"/>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c r="AH109" s="99"/>
      <c r="AI109" s="99"/>
    </row>
    <row r="110" spans="1:35" ht="12.75" customHeight="1" x14ac:dyDescent="0.2">
      <c r="A110" s="99"/>
      <c r="B110" s="118"/>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c r="AH110" s="99"/>
      <c r="AI110" s="99"/>
    </row>
    <row r="111" spans="1:35" ht="12.75" customHeight="1" x14ac:dyDescent="0.2">
      <c r="A111" s="99"/>
      <c r="B111" s="118"/>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c r="AH111" s="99"/>
      <c r="AI111" s="99"/>
    </row>
    <row r="112" spans="1:35" ht="12.75" customHeight="1" x14ac:dyDescent="0.2">
      <c r="A112" s="99"/>
      <c r="B112" s="118"/>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c r="AH112" s="99"/>
      <c r="AI112" s="99"/>
    </row>
    <row r="113" spans="1:35" ht="12.75" customHeight="1" x14ac:dyDescent="0.2">
      <c r="A113" s="99"/>
      <c r="B113" s="118"/>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c r="AH113" s="99"/>
      <c r="AI113" s="99"/>
    </row>
    <row r="114" spans="1:35" ht="12.75" customHeight="1" x14ac:dyDescent="0.2">
      <c r="A114" s="99"/>
      <c r="B114" s="118"/>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c r="AH114" s="99"/>
      <c r="AI114" s="99"/>
    </row>
    <row r="115" spans="1:35" ht="12.75" customHeight="1" x14ac:dyDescent="0.2">
      <c r="A115" s="99"/>
      <c r="B115" s="118"/>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row>
    <row r="116" spans="1:35" ht="12.75" customHeight="1" x14ac:dyDescent="0.2">
      <c r="A116" s="99"/>
      <c r="B116" s="118"/>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c r="AH116" s="99"/>
      <c r="AI116" s="99"/>
    </row>
    <row r="117" spans="1:35" ht="12.75" customHeight="1" x14ac:dyDescent="0.2">
      <c r="A117" s="99"/>
      <c r="B117" s="118"/>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row>
    <row r="118" spans="1:35" ht="12.75" customHeight="1" x14ac:dyDescent="0.2">
      <c r="A118" s="99"/>
      <c r="B118" s="118"/>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row>
    <row r="119" spans="1:35" ht="12.75" customHeight="1" x14ac:dyDescent="0.2">
      <c r="A119" s="99"/>
      <c r="B119" s="118"/>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row>
    <row r="120" spans="1:35" ht="12.75" customHeight="1" x14ac:dyDescent="0.2">
      <c r="A120" s="99"/>
      <c r="B120" s="118"/>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row>
    <row r="121" spans="1:35" ht="12.75" customHeight="1" x14ac:dyDescent="0.2">
      <c r="A121" s="99"/>
      <c r="B121" s="118"/>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row>
    <row r="122" spans="1:35" ht="12.75" customHeight="1" x14ac:dyDescent="0.2">
      <c r="A122" s="99"/>
      <c r="B122" s="118"/>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row>
    <row r="123" spans="1:35" ht="12.75" customHeight="1" x14ac:dyDescent="0.2">
      <c r="A123" s="99"/>
      <c r="B123" s="118"/>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row>
    <row r="124" spans="1:35" ht="12.75" customHeight="1" x14ac:dyDescent="0.2">
      <c r="A124" s="99"/>
      <c r="B124" s="118"/>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row>
    <row r="125" spans="1:35" ht="12.75" customHeight="1" x14ac:dyDescent="0.2">
      <c r="A125" s="99"/>
      <c r="B125" s="118"/>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row>
    <row r="126" spans="1:35" ht="12.75" customHeight="1" x14ac:dyDescent="0.2">
      <c r="A126" s="99"/>
      <c r="B126" s="118"/>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row>
    <row r="127" spans="1:35" ht="12.75" customHeight="1" x14ac:dyDescent="0.2">
      <c r="A127" s="99"/>
      <c r="B127" s="118"/>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c r="AI127" s="99"/>
    </row>
    <row r="128" spans="1:35" ht="12.75" customHeight="1" x14ac:dyDescent="0.2">
      <c r="A128" s="99"/>
      <c r="B128" s="118"/>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c r="AH128" s="99"/>
      <c r="AI128" s="99"/>
    </row>
    <row r="129" spans="1:35" ht="12.75" customHeight="1" x14ac:dyDescent="0.2">
      <c r="A129" s="99"/>
      <c r="B129" s="118"/>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c r="AI129" s="99"/>
    </row>
    <row r="130" spans="1:35" ht="12.75" customHeight="1" x14ac:dyDescent="0.2">
      <c r="A130" s="99"/>
      <c r="B130" s="118"/>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row>
    <row r="131" spans="1:35" ht="12.75" customHeight="1" x14ac:dyDescent="0.2">
      <c r="A131" s="99"/>
      <c r="B131" s="118"/>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row>
    <row r="132" spans="1:35" ht="12.75" customHeight="1" x14ac:dyDescent="0.2">
      <c r="A132" s="99"/>
      <c r="B132" s="118"/>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row>
    <row r="133" spans="1:35" ht="12.75" customHeight="1" x14ac:dyDescent="0.2">
      <c r="A133" s="99"/>
      <c r="B133" s="118"/>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row>
    <row r="134" spans="1:35" ht="12.75" customHeight="1" x14ac:dyDescent="0.2">
      <c r="A134" s="99"/>
      <c r="B134" s="118"/>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row>
    <row r="135" spans="1:35" ht="12.75" customHeight="1" x14ac:dyDescent="0.2">
      <c r="A135" s="99"/>
      <c r="B135" s="118"/>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row>
    <row r="136" spans="1:35" ht="12.75" customHeight="1" x14ac:dyDescent="0.2">
      <c r="A136" s="99"/>
      <c r="B136" s="118"/>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row>
    <row r="137" spans="1:35" ht="12.75" customHeight="1" x14ac:dyDescent="0.2">
      <c r="A137" s="99"/>
      <c r="B137" s="118"/>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row>
    <row r="138" spans="1:35" ht="12.75" customHeight="1" x14ac:dyDescent="0.2">
      <c r="A138" s="99"/>
      <c r="B138" s="118"/>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c r="AE138" s="99"/>
      <c r="AF138" s="99"/>
      <c r="AG138" s="99"/>
      <c r="AH138" s="99"/>
      <c r="AI138" s="99"/>
    </row>
    <row r="139" spans="1:35" ht="12.75" customHeight="1" x14ac:dyDescent="0.2">
      <c r="A139" s="99"/>
      <c r="B139" s="118"/>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c r="AE139" s="99"/>
      <c r="AF139" s="99"/>
      <c r="AG139" s="99"/>
      <c r="AH139" s="99"/>
      <c r="AI139" s="99"/>
    </row>
    <row r="140" spans="1:35" ht="12.75" customHeight="1" x14ac:dyDescent="0.2">
      <c r="A140" s="99"/>
      <c r="B140" s="118"/>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c r="AI140" s="99"/>
    </row>
    <row r="141" spans="1:35" ht="12.75" customHeight="1" x14ac:dyDescent="0.2">
      <c r="A141" s="99"/>
      <c r="B141" s="118"/>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c r="AI141" s="99"/>
    </row>
    <row r="142" spans="1:35" ht="12.75" customHeight="1" x14ac:dyDescent="0.2">
      <c r="A142" s="99"/>
      <c r="B142" s="118"/>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c r="AI142" s="99"/>
    </row>
    <row r="143" spans="1:35" ht="12.75" customHeight="1" x14ac:dyDescent="0.2">
      <c r="A143" s="99"/>
      <c r="B143" s="118"/>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c r="AE143" s="99"/>
      <c r="AF143" s="99"/>
      <c r="AG143" s="99"/>
      <c r="AH143" s="99"/>
      <c r="AI143" s="99"/>
    </row>
    <row r="144" spans="1:35" ht="12.75" customHeight="1" x14ac:dyDescent="0.2">
      <c r="A144" s="99"/>
      <c r="B144" s="118"/>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c r="AE144" s="99"/>
      <c r="AF144" s="99"/>
      <c r="AG144" s="99"/>
      <c r="AH144" s="99"/>
      <c r="AI144" s="99"/>
    </row>
    <row r="145" spans="1:35" ht="12.75" customHeight="1" x14ac:dyDescent="0.2">
      <c r="A145" s="99"/>
      <c r="B145" s="118"/>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c r="AE145" s="99"/>
      <c r="AF145" s="99"/>
      <c r="AG145" s="99"/>
      <c r="AH145" s="99"/>
      <c r="AI145" s="99"/>
    </row>
    <row r="146" spans="1:35" ht="12.75" customHeight="1" x14ac:dyDescent="0.2">
      <c r="A146" s="99"/>
      <c r="B146" s="118"/>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c r="AE146" s="99"/>
      <c r="AF146" s="99"/>
      <c r="AG146" s="99"/>
      <c r="AH146" s="99"/>
      <c r="AI146" s="99"/>
    </row>
    <row r="147" spans="1:35" ht="12.75" customHeight="1" x14ac:dyDescent="0.2">
      <c r="A147" s="99"/>
      <c r="B147" s="118"/>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c r="AE147" s="99"/>
      <c r="AF147" s="99"/>
      <c r="AG147" s="99"/>
      <c r="AH147" s="99"/>
      <c r="AI147" s="99"/>
    </row>
    <row r="148" spans="1:35" ht="12.75" customHeight="1" x14ac:dyDescent="0.2">
      <c r="A148" s="99"/>
      <c r="B148" s="118"/>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c r="AH148" s="99"/>
      <c r="AI148" s="99"/>
    </row>
    <row r="149" spans="1:35" ht="12.75" customHeight="1" x14ac:dyDescent="0.2">
      <c r="A149" s="99"/>
      <c r="B149" s="118"/>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c r="AE149" s="99"/>
      <c r="AF149" s="99"/>
      <c r="AG149" s="99"/>
      <c r="AH149" s="99"/>
      <c r="AI149" s="99"/>
    </row>
    <row r="150" spans="1:35" ht="12.75" customHeight="1" x14ac:dyDescent="0.2">
      <c r="A150" s="99"/>
      <c r="B150" s="118"/>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c r="AE150" s="99"/>
      <c r="AF150" s="99"/>
      <c r="AG150" s="99"/>
      <c r="AH150" s="99"/>
      <c r="AI150" s="99"/>
    </row>
    <row r="151" spans="1:35" ht="12.75" customHeight="1" x14ac:dyDescent="0.2">
      <c r="A151" s="99"/>
      <c r="B151" s="118"/>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c r="AE151" s="99"/>
      <c r="AF151" s="99"/>
      <c r="AG151" s="99"/>
      <c r="AH151" s="99"/>
      <c r="AI151" s="99"/>
    </row>
    <row r="152" spans="1:35" ht="12.75" customHeight="1" x14ac:dyDescent="0.2">
      <c r="A152" s="99"/>
      <c r="B152" s="118"/>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c r="AI152" s="99"/>
    </row>
    <row r="153" spans="1:35" ht="12.75" customHeight="1" x14ac:dyDescent="0.2">
      <c r="A153" s="99"/>
      <c r="B153" s="118"/>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c r="AE153" s="99"/>
      <c r="AF153" s="99"/>
      <c r="AG153" s="99"/>
      <c r="AH153" s="99"/>
      <c r="AI153" s="99"/>
    </row>
    <row r="154" spans="1:35" ht="12.75" customHeight="1" x14ac:dyDescent="0.2">
      <c r="A154" s="99"/>
      <c r="B154" s="118"/>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c r="AH154" s="99"/>
      <c r="AI154" s="99"/>
    </row>
    <row r="155" spans="1:35" ht="12.75" customHeight="1" x14ac:dyDescent="0.2">
      <c r="A155" s="99"/>
      <c r="B155" s="118"/>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99"/>
      <c r="AI155" s="99"/>
    </row>
    <row r="156" spans="1:35" ht="12.75" customHeight="1" x14ac:dyDescent="0.2">
      <c r="A156" s="99"/>
      <c r="B156" s="118"/>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c r="AH156" s="99"/>
      <c r="AI156" s="99"/>
    </row>
    <row r="157" spans="1:35" ht="12.75" customHeight="1" x14ac:dyDescent="0.2">
      <c r="A157" s="99"/>
      <c r="B157" s="118"/>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99"/>
      <c r="AI157" s="99"/>
    </row>
    <row r="158" spans="1:35" ht="12.75" customHeight="1" x14ac:dyDescent="0.2">
      <c r="A158" s="99"/>
      <c r="B158" s="118"/>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c r="AI158" s="99"/>
    </row>
    <row r="159" spans="1:35" ht="12.75" customHeight="1" x14ac:dyDescent="0.2">
      <c r="A159" s="99"/>
      <c r="B159" s="118"/>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c r="AH159" s="99"/>
      <c r="AI159" s="99"/>
    </row>
    <row r="160" spans="1:35" ht="12.75" customHeight="1" x14ac:dyDescent="0.2">
      <c r="A160" s="99"/>
      <c r="B160" s="118"/>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c r="AI160" s="99"/>
    </row>
    <row r="161" spans="1:35" ht="12.75" customHeight="1" x14ac:dyDescent="0.2">
      <c r="A161" s="99"/>
      <c r="B161" s="118"/>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c r="AE161" s="99"/>
      <c r="AF161" s="99"/>
      <c r="AG161" s="99"/>
      <c r="AH161" s="99"/>
      <c r="AI161" s="99"/>
    </row>
    <row r="162" spans="1:35" ht="12.75" customHeight="1" x14ac:dyDescent="0.2">
      <c r="A162" s="99"/>
      <c r="B162" s="118"/>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c r="AE162" s="99"/>
      <c r="AF162" s="99"/>
      <c r="AG162" s="99"/>
      <c r="AH162" s="99"/>
      <c r="AI162" s="99"/>
    </row>
    <row r="163" spans="1:35" ht="12.75" customHeight="1" x14ac:dyDescent="0.2">
      <c r="A163" s="99"/>
      <c r="B163" s="118"/>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c r="AE163" s="99"/>
      <c r="AF163" s="99"/>
      <c r="AG163" s="99"/>
      <c r="AH163" s="99"/>
      <c r="AI163" s="99"/>
    </row>
    <row r="164" spans="1:35" ht="12.75" customHeight="1" x14ac:dyDescent="0.2">
      <c r="A164" s="99"/>
      <c r="B164" s="118"/>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c r="AE164" s="99"/>
      <c r="AF164" s="99"/>
      <c r="AG164" s="99"/>
      <c r="AH164" s="99"/>
      <c r="AI164" s="99"/>
    </row>
    <row r="165" spans="1:35" ht="12.75" customHeight="1" x14ac:dyDescent="0.2">
      <c r="A165" s="99"/>
      <c r="B165" s="118"/>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99"/>
      <c r="AI165" s="99"/>
    </row>
    <row r="166" spans="1:35" ht="12.75" customHeight="1" x14ac:dyDescent="0.2">
      <c r="A166" s="99"/>
      <c r="B166" s="118"/>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c r="AE166" s="99"/>
      <c r="AF166" s="99"/>
      <c r="AG166" s="99"/>
      <c r="AH166" s="99"/>
      <c r="AI166" s="99"/>
    </row>
    <row r="167" spans="1:35" ht="12.75" customHeight="1" x14ac:dyDescent="0.2">
      <c r="A167" s="99"/>
      <c r="B167" s="118"/>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c r="AE167" s="99"/>
      <c r="AF167" s="99"/>
      <c r="AG167" s="99"/>
      <c r="AH167" s="99"/>
      <c r="AI167" s="99"/>
    </row>
    <row r="168" spans="1:35" ht="12.75" customHeight="1" x14ac:dyDescent="0.2">
      <c r="A168" s="99"/>
      <c r="B168" s="118"/>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row>
    <row r="169" spans="1:35" ht="12.75" customHeight="1" x14ac:dyDescent="0.2">
      <c r="A169" s="99"/>
      <c r="B169" s="118"/>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c r="AH169" s="99"/>
      <c r="AI169" s="99"/>
    </row>
    <row r="170" spans="1:35" ht="12.75" customHeight="1" x14ac:dyDescent="0.2">
      <c r="A170" s="99"/>
      <c r="B170" s="118"/>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c r="AH170" s="99"/>
      <c r="AI170" s="99"/>
    </row>
    <row r="171" spans="1:35" ht="12.75" customHeight="1" x14ac:dyDescent="0.2">
      <c r="A171" s="99"/>
      <c r="B171" s="118"/>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99"/>
      <c r="AI171" s="99"/>
    </row>
    <row r="172" spans="1:35" ht="12.75" customHeight="1" x14ac:dyDescent="0.2">
      <c r="A172" s="99"/>
      <c r="B172" s="118"/>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c r="AI172" s="99"/>
    </row>
    <row r="173" spans="1:35" ht="12.75" customHeight="1" x14ac:dyDescent="0.2">
      <c r="A173" s="99"/>
      <c r="B173" s="118"/>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c r="AE173" s="99"/>
      <c r="AF173" s="99"/>
      <c r="AG173" s="99"/>
      <c r="AH173" s="99"/>
      <c r="AI173" s="99"/>
    </row>
    <row r="174" spans="1:35" ht="12.75" customHeight="1" x14ac:dyDescent="0.2">
      <c r="A174" s="99"/>
      <c r="B174" s="118"/>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c r="AE174" s="99"/>
      <c r="AF174" s="99"/>
      <c r="AG174" s="99"/>
      <c r="AH174" s="99"/>
      <c r="AI174" s="99"/>
    </row>
    <row r="175" spans="1:35" ht="12.75" customHeight="1" x14ac:dyDescent="0.2">
      <c r="A175" s="99"/>
      <c r="B175" s="118"/>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c r="AH175" s="99"/>
      <c r="AI175" s="99"/>
    </row>
    <row r="176" spans="1:35" ht="12.75" customHeight="1" x14ac:dyDescent="0.2">
      <c r="A176" s="99"/>
      <c r="B176" s="118"/>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c r="AH176" s="99"/>
      <c r="AI176" s="99"/>
    </row>
    <row r="177" spans="1:35" ht="12.75" customHeight="1" x14ac:dyDescent="0.2">
      <c r="A177" s="99"/>
      <c r="B177" s="118"/>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99"/>
      <c r="AI177" s="99"/>
    </row>
    <row r="178" spans="1:35" ht="12.75" customHeight="1" x14ac:dyDescent="0.2">
      <c r="A178" s="99"/>
      <c r="B178" s="118"/>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99"/>
      <c r="AI178" s="99"/>
    </row>
    <row r="179" spans="1:35" ht="12.75" customHeight="1" x14ac:dyDescent="0.2">
      <c r="A179" s="99"/>
      <c r="B179" s="118"/>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c r="AE179" s="99"/>
      <c r="AF179" s="99"/>
      <c r="AG179" s="99"/>
      <c r="AH179" s="99"/>
      <c r="AI179" s="99"/>
    </row>
    <row r="180" spans="1:35" ht="12.75" customHeight="1" x14ac:dyDescent="0.2">
      <c r="A180" s="99"/>
      <c r="B180" s="118"/>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99"/>
      <c r="AI180" s="99"/>
    </row>
    <row r="181" spans="1:35" ht="12.75" customHeight="1" x14ac:dyDescent="0.2">
      <c r="A181" s="99"/>
      <c r="B181" s="118"/>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99"/>
      <c r="AI181" s="99"/>
    </row>
    <row r="182" spans="1:35" ht="12.75" customHeight="1" x14ac:dyDescent="0.2">
      <c r="A182" s="99"/>
      <c r="B182" s="118"/>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c r="AE182" s="99"/>
      <c r="AF182" s="99"/>
      <c r="AG182" s="99"/>
      <c r="AH182" s="99"/>
      <c r="AI182" s="99"/>
    </row>
    <row r="183" spans="1:35" ht="12.75" customHeight="1" x14ac:dyDescent="0.2">
      <c r="A183" s="99"/>
      <c r="B183" s="118"/>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99"/>
      <c r="AI183" s="99"/>
    </row>
    <row r="184" spans="1:35" ht="12.75" customHeight="1" x14ac:dyDescent="0.2">
      <c r="A184" s="99"/>
      <c r="B184" s="118"/>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c r="AE184" s="99"/>
      <c r="AF184" s="99"/>
      <c r="AG184" s="99"/>
      <c r="AH184" s="99"/>
      <c r="AI184" s="99"/>
    </row>
    <row r="185" spans="1:35" ht="12.75" customHeight="1" x14ac:dyDescent="0.2">
      <c r="A185" s="99"/>
      <c r="B185" s="118"/>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c r="AE185" s="99"/>
      <c r="AF185" s="99"/>
      <c r="AG185" s="99"/>
      <c r="AH185" s="99"/>
      <c r="AI185" s="99"/>
    </row>
    <row r="186" spans="1:35" ht="12.75" customHeight="1" x14ac:dyDescent="0.2">
      <c r="A186" s="99"/>
      <c r="B186" s="118"/>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c r="AH186" s="99"/>
      <c r="AI186" s="99"/>
    </row>
    <row r="187" spans="1:35" ht="12.75" customHeight="1" x14ac:dyDescent="0.2">
      <c r="A187" s="99"/>
      <c r="B187" s="118"/>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c r="AH187" s="99"/>
      <c r="AI187" s="99"/>
    </row>
    <row r="188" spans="1:35" ht="12.75" customHeight="1" x14ac:dyDescent="0.2">
      <c r="A188" s="99"/>
      <c r="B188" s="118"/>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row>
    <row r="189" spans="1:35" ht="12.75" customHeight="1" x14ac:dyDescent="0.2">
      <c r="A189" s="99"/>
      <c r="B189" s="118"/>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c r="AI189" s="99"/>
    </row>
    <row r="190" spans="1:35" ht="12.75" customHeight="1" x14ac:dyDescent="0.2">
      <c r="A190" s="99"/>
      <c r="B190" s="118"/>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c r="AI190" s="99"/>
    </row>
    <row r="191" spans="1:35" ht="12.75" customHeight="1" x14ac:dyDescent="0.2">
      <c r="A191" s="99"/>
      <c r="B191" s="118"/>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c r="AH191" s="99"/>
      <c r="AI191" s="99"/>
    </row>
    <row r="192" spans="1:35" ht="12.75" customHeight="1" x14ac:dyDescent="0.2">
      <c r="A192" s="99"/>
      <c r="B192" s="118"/>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c r="AI192" s="99"/>
    </row>
    <row r="193" spans="1:35" ht="12.75" customHeight="1" x14ac:dyDescent="0.2">
      <c r="A193" s="99"/>
      <c r="B193" s="118"/>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c r="AE193" s="99"/>
      <c r="AF193" s="99"/>
      <c r="AG193" s="99"/>
      <c r="AH193" s="99"/>
      <c r="AI193" s="99"/>
    </row>
    <row r="194" spans="1:35" ht="12.75" customHeight="1" x14ac:dyDescent="0.2">
      <c r="A194" s="99"/>
      <c r="B194" s="118"/>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row>
    <row r="195" spans="1:35" ht="12.75" customHeight="1" x14ac:dyDescent="0.2">
      <c r="A195" s="99"/>
      <c r="B195" s="118"/>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c r="AE195" s="99"/>
      <c r="AF195" s="99"/>
      <c r="AG195" s="99"/>
      <c r="AH195" s="99"/>
      <c r="AI195" s="99"/>
    </row>
    <row r="196" spans="1:35" ht="12.75" customHeight="1" x14ac:dyDescent="0.2">
      <c r="A196" s="99"/>
      <c r="B196" s="118"/>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c r="AG196" s="99"/>
      <c r="AH196" s="99"/>
      <c r="AI196" s="99"/>
    </row>
    <row r="197" spans="1:35" ht="12.75" customHeight="1" x14ac:dyDescent="0.2">
      <c r="A197" s="99"/>
      <c r="B197" s="118"/>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c r="AE197" s="99"/>
      <c r="AF197" s="99"/>
      <c r="AG197" s="99"/>
      <c r="AH197" s="99"/>
      <c r="AI197" s="99"/>
    </row>
    <row r="198" spans="1:35" ht="12.75" customHeight="1" x14ac:dyDescent="0.2">
      <c r="A198" s="99"/>
      <c r="B198" s="118"/>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c r="AI198" s="99"/>
    </row>
    <row r="199" spans="1:35" ht="12.75" customHeight="1" x14ac:dyDescent="0.2">
      <c r="A199" s="99"/>
      <c r="B199" s="118"/>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c r="AE199" s="99"/>
      <c r="AF199" s="99"/>
      <c r="AG199" s="99"/>
      <c r="AH199" s="99"/>
      <c r="AI199" s="99"/>
    </row>
    <row r="200" spans="1:35" ht="12.75" customHeight="1" x14ac:dyDescent="0.2">
      <c r="A200" s="99"/>
      <c r="B200" s="118"/>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c r="AE200" s="99"/>
      <c r="AF200" s="99"/>
      <c r="AG200" s="99"/>
      <c r="AH200" s="99"/>
      <c r="AI200" s="99"/>
    </row>
    <row r="201" spans="1:35" ht="12.75" customHeight="1" x14ac:dyDescent="0.2">
      <c r="A201" s="99"/>
      <c r="B201" s="118"/>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c r="AE201" s="99"/>
      <c r="AF201" s="99"/>
      <c r="AG201" s="99"/>
      <c r="AH201" s="99"/>
      <c r="AI201" s="99"/>
    </row>
    <row r="202" spans="1:35" ht="12.75" customHeight="1" x14ac:dyDescent="0.2">
      <c r="A202" s="99"/>
      <c r="B202" s="118"/>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c r="AE202" s="99"/>
      <c r="AF202" s="99"/>
      <c r="AG202" s="99"/>
      <c r="AH202" s="99"/>
      <c r="AI202" s="99"/>
    </row>
    <row r="203" spans="1:35" ht="12.75" customHeight="1" x14ac:dyDescent="0.2">
      <c r="A203" s="99"/>
      <c r="B203" s="118"/>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c r="AE203" s="99"/>
      <c r="AF203" s="99"/>
      <c r="AG203" s="99"/>
      <c r="AH203" s="99"/>
      <c r="AI203" s="99"/>
    </row>
    <row r="204" spans="1:35" ht="12.75" customHeight="1" x14ac:dyDescent="0.2">
      <c r="A204" s="99"/>
      <c r="B204" s="118"/>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c r="AH204" s="99"/>
      <c r="AI204" s="99"/>
    </row>
    <row r="205" spans="1:35" ht="12.75" customHeight="1" x14ac:dyDescent="0.2">
      <c r="A205" s="99"/>
      <c r="B205" s="118"/>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c r="AE205" s="99"/>
      <c r="AF205" s="99"/>
      <c r="AG205" s="99"/>
      <c r="AH205" s="99"/>
      <c r="AI205" s="99"/>
    </row>
    <row r="206" spans="1:35" ht="12.75" customHeight="1" x14ac:dyDescent="0.2">
      <c r="A206" s="99"/>
      <c r="B206" s="118"/>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c r="AH206" s="99"/>
      <c r="AI206" s="99"/>
    </row>
    <row r="207" spans="1:35" ht="12.75" customHeight="1" x14ac:dyDescent="0.2">
      <c r="A207" s="99"/>
      <c r="B207" s="118"/>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99"/>
      <c r="AI207" s="99"/>
    </row>
    <row r="208" spans="1:35" ht="12.75" customHeight="1" x14ac:dyDescent="0.2">
      <c r="A208" s="99"/>
      <c r="B208" s="118"/>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c r="AI208" s="99"/>
    </row>
    <row r="209" spans="1:35" ht="12.75" customHeight="1" x14ac:dyDescent="0.2">
      <c r="A209" s="99"/>
      <c r="B209" s="118"/>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99"/>
      <c r="AI209" s="99"/>
    </row>
    <row r="210" spans="1:35" ht="12.75" customHeight="1" x14ac:dyDescent="0.2">
      <c r="A210" s="99"/>
      <c r="B210" s="118"/>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c r="AI210" s="99"/>
    </row>
    <row r="211" spans="1:35" ht="12.75" customHeight="1" x14ac:dyDescent="0.2">
      <c r="A211" s="99"/>
      <c r="B211" s="118"/>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row>
    <row r="212" spans="1:35" ht="12.75" customHeight="1" x14ac:dyDescent="0.2">
      <c r="A212" s="99"/>
      <c r="B212" s="118"/>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c r="AI212" s="99"/>
    </row>
    <row r="213" spans="1:35" ht="12.75" customHeight="1" x14ac:dyDescent="0.2">
      <c r="A213" s="99"/>
      <c r="B213" s="118"/>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c r="AI213" s="99"/>
    </row>
    <row r="214" spans="1:35" ht="12.75" customHeight="1" x14ac:dyDescent="0.2">
      <c r="A214" s="99"/>
      <c r="B214" s="118"/>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c r="AI214" s="99"/>
    </row>
    <row r="215" spans="1:35" ht="12.75" customHeight="1" x14ac:dyDescent="0.2">
      <c r="A215" s="99"/>
      <c r="B215" s="118"/>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c r="AI215" s="99"/>
    </row>
    <row r="216" spans="1:35" ht="12.75" customHeight="1" x14ac:dyDescent="0.2">
      <c r="A216" s="99"/>
      <c r="B216" s="118"/>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c r="AI216" s="99"/>
    </row>
    <row r="217" spans="1:35" ht="12.75" customHeight="1" x14ac:dyDescent="0.2">
      <c r="A217" s="99"/>
      <c r="B217" s="118"/>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c r="AI217" s="99"/>
    </row>
    <row r="218" spans="1:35" ht="12.75" customHeight="1" x14ac:dyDescent="0.2">
      <c r="A218" s="99"/>
      <c r="B218" s="118"/>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c r="AI218" s="99"/>
    </row>
    <row r="219" spans="1:35" ht="12.75" customHeight="1" x14ac:dyDescent="0.2">
      <c r="A219" s="99"/>
      <c r="B219" s="118"/>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row>
    <row r="220" spans="1:35" ht="12.75" customHeight="1" x14ac:dyDescent="0.2">
      <c r="A220" s="99"/>
      <c r="B220" s="118"/>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c r="AI220" s="99"/>
    </row>
    <row r="221" spans="1:35" ht="12.75" customHeight="1" x14ac:dyDescent="0.2">
      <c r="A221" s="99"/>
      <c r="B221" s="118"/>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c r="AI221" s="99"/>
    </row>
    <row r="222" spans="1:35" ht="12.75" customHeight="1" x14ac:dyDescent="0.2">
      <c r="A222" s="99"/>
      <c r="B222" s="118"/>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c r="AI222" s="99"/>
    </row>
    <row r="223" spans="1:35" ht="12.75" customHeight="1" x14ac:dyDescent="0.2">
      <c r="A223" s="99"/>
      <c r="B223" s="118"/>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c r="AE223" s="99"/>
      <c r="AF223" s="99"/>
      <c r="AG223" s="99"/>
      <c r="AH223" s="99"/>
      <c r="AI223" s="99"/>
    </row>
    <row r="224" spans="1:35" ht="12.75" customHeight="1" x14ac:dyDescent="0.2">
      <c r="A224" s="99"/>
      <c r="B224" s="118"/>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c r="AE224" s="99"/>
      <c r="AF224" s="99"/>
      <c r="AG224" s="99"/>
      <c r="AH224" s="99"/>
      <c r="AI224" s="99"/>
    </row>
    <row r="225" spans="1:35" ht="12.75" customHeight="1" x14ac:dyDescent="0.2">
      <c r="A225" s="99"/>
      <c r="B225" s="118"/>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c r="AE225" s="99"/>
      <c r="AF225" s="99"/>
      <c r="AG225" s="99"/>
      <c r="AH225" s="99"/>
      <c r="AI225" s="99"/>
    </row>
    <row r="226" spans="1:35" ht="12.75" customHeight="1" x14ac:dyDescent="0.2">
      <c r="A226" s="99"/>
      <c r="B226" s="118"/>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99"/>
      <c r="AI226" s="99"/>
    </row>
    <row r="227" spans="1:35" ht="12.75" customHeight="1" x14ac:dyDescent="0.2">
      <c r="A227" s="99"/>
      <c r="B227" s="118"/>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c r="AE227" s="99"/>
      <c r="AF227" s="99"/>
      <c r="AG227" s="99"/>
      <c r="AH227" s="99"/>
      <c r="AI227" s="99"/>
    </row>
    <row r="228" spans="1:35" ht="12.75" customHeight="1" x14ac:dyDescent="0.2">
      <c r="A228" s="99"/>
      <c r="B228" s="118"/>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c r="AE228" s="99"/>
      <c r="AF228" s="99"/>
      <c r="AG228" s="99"/>
      <c r="AH228" s="99"/>
      <c r="AI228" s="99"/>
    </row>
    <row r="229" spans="1:35" ht="15.75" customHeight="1" x14ac:dyDescent="0.2"/>
    <row r="230" spans="1:35" ht="15.75" customHeight="1" x14ac:dyDescent="0.2"/>
    <row r="231" spans="1:35" ht="15.75" customHeight="1" x14ac:dyDescent="0.2"/>
    <row r="232" spans="1:35" ht="15.75" customHeight="1" x14ac:dyDescent="0.2"/>
    <row r="233" spans="1:35" ht="15.75" customHeight="1" x14ac:dyDescent="0.2"/>
    <row r="234" spans="1:35" ht="15.75" customHeight="1" x14ac:dyDescent="0.2"/>
    <row r="235" spans="1:35" ht="15.75" customHeight="1" x14ac:dyDescent="0.2"/>
    <row r="236" spans="1:35" ht="15.75" customHeight="1" x14ac:dyDescent="0.2"/>
    <row r="237" spans="1:35" ht="15.75" customHeight="1" x14ac:dyDescent="0.2"/>
    <row r="238" spans="1:35" ht="15.75" customHeight="1" x14ac:dyDescent="0.2"/>
    <row r="239" spans="1:35" ht="15.75" customHeight="1" x14ac:dyDescent="0.2"/>
    <row r="240" spans="1:35"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H1:K1"/>
    <mergeCell ref="Q1:R1"/>
    <mergeCell ref="S1:Y1"/>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sheetViews>
  <sheetFormatPr baseColWidth="10" defaultColWidth="12.5703125" defaultRowHeight="15" customHeight="1" x14ac:dyDescent="0.2"/>
  <cols>
    <col min="1" max="1" width="10" customWidth="1"/>
    <col min="2" max="2" width="32.85546875" customWidth="1"/>
    <col min="3" max="45" width="10" customWidth="1"/>
    <col min="46" max="46" width="14" customWidth="1"/>
    <col min="47" max="65" width="10" customWidth="1"/>
  </cols>
  <sheetData>
    <row r="1" spans="1:65" ht="24" customHeight="1" x14ac:dyDescent="0.2">
      <c r="A1" s="54"/>
      <c r="B1" s="50"/>
      <c r="C1" s="54"/>
      <c r="D1" s="54"/>
      <c r="E1" s="55"/>
      <c r="F1" s="53"/>
      <c r="G1" s="50"/>
      <c r="H1" s="279" t="s">
        <v>12</v>
      </c>
      <c r="I1" s="277"/>
      <c r="J1" s="277"/>
      <c r="K1" s="275"/>
      <c r="L1" s="47"/>
      <c r="M1" s="56"/>
      <c r="N1" s="238"/>
      <c r="O1" s="81"/>
      <c r="P1" s="280" t="s">
        <v>845</v>
      </c>
      <c r="Q1" s="275"/>
      <c r="R1" s="281" t="s">
        <v>846</v>
      </c>
      <c r="S1" s="277"/>
      <c r="T1" s="277"/>
      <c r="U1" s="277"/>
      <c r="V1" s="277"/>
      <c r="W1" s="277"/>
      <c r="X1" s="275"/>
      <c r="Y1" s="240" t="s">
        <v>847</v>
      </c>
      <c r="Z1" s="241"/>
      <c r="AA1" s="242"/>
      <c r="AB1" s="243"/>
      <c r="AC1" s="243"/>
      <c r="AD1" s="243"/>
      <c r="AE1" s="243"/>
      <c r="AF1" s="243"/>
      <c r="AG1" s="243"/>
      <c r="AH1" s="289" t="s">
        <v>4025</v>
      </c>
      <c r="AI1" s="278"/>
      <c r="AJ1" s="271"/>
      <c r="AK1" s="288" t="s">
        <v>849</v>
      </c>
      <c r="AL1" s="277"/>
      <c r="AM1" s="277"/>
      <c r="AN1" s="277"/>
      <c r="AO1" s="277"/>
      <c r="AP1" s="275"/>
      <c r="AQ1" s="284" t="s">
        <v>850</v>
      </c>
      <c r="AR1" s="277"/>
      <c r="AS1" s="277"/>
      <c r="AT1" s="275"/>
      <c r="AU1" s="279" t="s">
        <v>851</v>
      </c>
      <c r="AV1" s="277"/>
      <c r="AW1" s="277"/>
      <c r="AX1" s="275"/>
      <c r="AY1" s="87" t="s">
        <v>51</v>
      </c>
      <c r="AZ1" s="274" t="s">
        <v>852</v>
      </c>
      <c r="BA1" s="275"/>
      <c r="BB1" s="276" t="s">
        <v>853</v>
      </c>
      <c r="BC1" s="277"/>
      <c r="BD1" s="277"/>
      <c r="BE1" s="277"/>
      <c r="BF1" s="277"/>
      <c r="BG1" s="277"/>
      <c r="BH1" s="277"/>
      <c r="BI1" s="277"/>
      <c r="BJ1" s="277"/>
      <c r="BK1" s="275"/>
      <c r="BL1" s="50"/>
      <c r="BM1" s="50"/>
    </row>
    <row r="2" spans="1:65" ht="50.25" customHeight="1" x14ac:dyDescent="0.2">
      <c r="A2" s="2" t="s">
        <v>2</v>
      </c>
      <c r="B2" s="3" t="s">
        <v>3</v>
      </c>
      <c r="C2" s="2" t="s">
        <v>4</v>
      </c>
      <c r="D2" s="2" t="s">
        <v>5</v>
      </c>
      <c r="E2" s="4" t="s">
        <v>6</v>
      </c>
      <c r="F2" s="2" t="s">
        <v>7</v>
      </c>
      <c r="G2" s="2" t="s">
        <v>8</v>
      </c>
      <c r="H2" s="2" t="s">
        <v>3905</v>
      </c>
      <c r="I2" s="5" t="s">
        <v>3906</v>
      </c>
      <c r="J2" s="2" t="s">
        <v>3907</v>
      </c>
      <c r="K2" s="2" t="s">
        <v>12</v>
      </c>
      <c r="L2" s="6" t="s">
        <v>13</v>
      </c>
      <c r="M2" s="7" t="s">
        <v>14</v>
      </c>
      <c r="N2" s="8" t="s">
        <v>16</v>
      </c>
      <c r="O2" s="92" t="s">
        <v>17</v>
      </c>
      <c r="P2" s="10" t="s">
        <v>18</v>
      </c>
      <c r="Q2" s="10" t="s">
        <v>19</v>
      </c>
      <c r="R2" s="11" t="s">
        <v>20</v>
      </c>
      <c r="S2" s="11" t="s">
        <v>3904</v>
      </c>
      <c r="T2" s="11" t="s">
        <v>22</v>
      </c>
      <c r="U2" s="11" t="s">
        <v>3904</v>
      </c>
      <c r="V2" s="11" t="s">
        <v>24</v>
      </c>
      <c r="W2" s="11" t="s">
        <v>3904</v>
      </c>
      <c r="X2" s="12" t="s">
        <v>26</v>
      </c>
      <c r="Y2" s="13" t="s">
        <v>3908</v>
      </c>
      <c r="Z2" s="13" t="s">
        <v>359</v>
      </c>
      <c r="AA2" s="13" t="s">
        <v>1177</v>
      </c>
      <c r="AB2" s="13" t="s">
        <v>30</v>
      </c>
      <c r="AC2" s="13" t="s">
        <v>31</v>
      </c>
      <c r="AD2" s="13" t="s">
        <v>32</v>
      </c>
      <c r="AE2" s="13" t="s">
        <v>33</v>
      </c>
      <c r="AF2" s="13" t="s">
        <v>34</v>
      </c>
      <c r="AG2" s="13" t="s">
        <v>3904</v>
      </c>
      <c r="AH2" s="14" t="s">
        <v>4026</v>
      </c>
      <c r="AI2" s="14" t="s">
        <v>3904</v>
      </c>
      <c r="AJ2" s="14" t="s">
        <v>4027</v>
      </c>
      <c r="AK2" s="15" t="s">
        <v>3909</v>
      </c>
      <c r="AL2" s="15" t="s">
        <v>3910</v>
      </c>
      <c r="AM2" s="60" t="s">
        <v>3911</v>
      </c>
      <c r="AN2" s="15" t="s">
        <v>3912</v>
      </c>
      <c r="AO2" s="15" t="s">
        <v>4028</v>
      </c>
      <c r="AP2" s="15" t="s">
        <v>3913</v>
      </c>
      <c r="AQ2" s="16" t="s">
        <v>3909</v>
      </c>
      <c r="AR2" s="17" t="s">
        <v>4029</v>
      </c>
      <c r="AS2" s="17" t="s">
        <v>12</v>
      </c>
      <c r="AT2" s="17" t="s">
        <v>3901</v>
      </c>
      <c r="AU2" s="2" t="s">
        <v>47</v>
      </c>
      <c r="AV2" s="2" t="s">
        <v>48</v>
      </c>
      <c r="AW2" s="2" t="s">
        <v>1735</v>
      </c>
      <c r="AX2" s="2" t="s">
        <v>4030</v>
      </c>
      <c r="AY2" s="18"/>
      <c r="AZ2" s="19" t="s">
        <v>52</v>
      </c>
      <c r="BA2" s="19" t="s">
        <v>53</v>
      </c>
      <c r="BB2" s="20" t="s">
        <v>4031</v>
      </c>
      <c r="BC2" s="21" t="s">
        <v>4032</v>
      </c>
      <c r="BD2" s="20" t="s">
        <v>4033</v>
      </c>
      <c r="BE2" s="20" t="s">
        <v>4034</v>
      </c>
      <c r="BF2" s="20" t="s">
        <v>4035</v>
      </c>
      <c r="BG2" s="21" t="s">
        <v>4036</v>
      </c>
      <c r="BH2" s="20" t="s">
        <v>4037</v>
      </c>
      <c r="BI2" s="20" t="s">
        <v>4038</v>
      </c>
      <c r="BJ2" s="22" t="s">
        <v>4039</v>
      </c>
      <c r="BK2" s="22" t="s">
        <v>4040</v>
      </c>
      <c r="BL2" s="23"/>
      <c r="BM2" s="23"/>
    </row>
    <row r="3" spans="1:65" ht="12" customHeight="1" x14ac:dyDescent="0.2">
      <c r="A3" s="24">
        <v>4</v>
      </c>
      <c r="B3" s="36" t="s">
        <v>105</v>
      </c>
      <c r="C3" s="24" t="s">
        <v>66</v>
      </c>
      <c r="D3" s="24"/>
      <c r="E3" s="26" t="s">
        <v>106</v>
      </c>
      <c r="F3" s="25" t="s">
        <v>107</v>
      </c>
      <c r="G3" s="25" t="s">
        <v>87</v>
      </c>
      <c r="H3" s="25" t="s">
        <v>108</v>
      </c>
      <c r="I3" s="24">
        <v>143</v>
      </c>
      <c r="J3" s="25" t="s">
        <v>107</v>
      </c>
      <c r="K3" s="24"/>
      <c r="L3" s="33" t="s">
        <v>109</v>
      </c>
      <c r="M3" s="28" t="s">
        <v>73</v>
      </c>
      <c r="N3" s="29" t="s">
        <v>110</v>
      </c>
      <c r="O3" s="28"/>
      <c r="P3" s="30"/>
      <c r="Q3" s="30"/>
      <c r="R3" s="30" t="s">
        <v>75</v>
      </c>
      <c r="S3" s="30"/>
      <c r="T3" s="30" t="s">
        <v>111</v>
      </c>
      <c r="U3" s="30"/>
      <c r="V3" s="30" t="s">
        <v>96</v>
      </c>
      <c r="W3" s="30"/>
      <c r="X3" s="30" t="s">
        <v>78</v>
      </c>
      <c r="Y3" s="31"/>
      <c r="Z3" s="31" t="s">
        <v>97</v>
      </c>
      <c r="AA3" s="31" t="s">
        <v>77</v>
      </c>
      <c r="AB3" s="31"/>
      <c r="AC3" s="31"/>
      <c r="AD3" s="31"/>
      <c r="AE3" s="31"/>
      <c r="AF3" s="31"/>
      <c r="AG3" s="31"/>
      <c r="AH3" s="31" t="s">
        <v>112</v>
      </c>
      <c r="AI3" s="31" t="s">
        <v>113</v>
      </c>
      <c r="AJ3" s="31" t="s">
        <v>114</v>
      </c>
      <c r="AK3" s="31"/>
      <c r="AL3" s="31"/>
      <c r="AM3" s="31"/>
      <c r="AN3" s="31"/>
      <c r="AO3" s="31"/>
      <c r="AP3" s="31"/>
      <c r="AQ3" s="37">
        <v>42256</v>
      </c>
      <c r="AR3" s="30"/>
      <c r="AS3" s="30" t="s">
        <v>115</v>
      </c>
      <c r="AT3" s="25">
        <v>2015</v>
      </c>
      <c r="AU3" s="30"/>
      <c r="AV3" s="30"/>
      <c r="AW3" s="30"/>
      <c r="AX3" s="30"/>
      <c r="AY3" s="30"/>
      <c r="AZ3" s="30"/>
      <c r="BA3" s="30"/>
      <c r="BB3" s="30"/>
      <c r="BC3" s="30"/>
      <c r="BD3" s="30"/>
      <c r="BE3" s="30"/>
      <c r="BF3" s="32"/>
      <c r="BG3" s="30"/>
      <c r="BH3" s="30"/>
      <c r="BI3" s="30"/>
      <c r="BJ3" s="30"/>
      <c r="BK3" s="30"/>
      <c r="BL3" s="30"/>
      <c r="BM3" s="30"/>
    </row>
    <row r="4" spans="1:65" ht="12" customHeight="1" x14ac:dyDescent="0.2">
      <c r="A4" s="24">
        <v>6</v>
      </c>
      <c r="B4" s="25" t="s">
        <v>119</v>
      </c>
      <c r="C4" s="24" t="s">
        <v>66</v>
      </c>
      <c r="D4" s="24"/>
      <c r="E4" s="26" t="s">
        <v>120</v>
      </c>
      <c r="F4" s="36" t="s">
        <v>121</v>
      </c>
      <c r="G4" s="25" t="s">
        <v>87</v>
      </c>
      <c r="H4" s="25" t="s">
        <v>122</v>
      </c>
      <c r="I4" s="24">
        <v>46</v>
      </c>
      <c r="J4" s="25" t="s">
        <v>123</v>
      </c>
      <c r="K4" s="24" t="s">
        <v>124</v>
      </c>
      <c r="L4" s="33" t="s">
        <v>125</v>
      </c>
      <c r="M4" s="28" t="s">
        <v>73</v>
      </c>
      <c r="N4" s="29"/>
      <c r="O4" s="28">
        <v>4082</v>
      </c>
      <c r="P4" s="30"/>
      <c r="Q4" s="30"/>
      <c r="R4" s="30" t="s">
        <v>94</v>
      </c>
      <c r="S4" s="30">
        <v>5278865</v>
      </c>
      <c r="T4" s="30" t="s">
        <v>95</v>
      </c>
      <c r="U4" s="30">
        <v>5279948</v>
      </c>
      <c r="V4" s="30" t="s">
        <v>96</v>
      </c>
      <c r="W4" s="30">
        <v>5278860</v>
      </c>
      <c r="X4" s="38">
        <v>42209</v>
      </c>
      <c r="Y4" s="31"/>
      <c r="Z4" s="31" t="s">
        <v>79</v>
      </c>
      <c r="AA4" s="31"/>
      <c r="AB4" s="31" t="s">
        <v>126</v>
      </c>
      <c r="AC4" s="31"/>
      <c r="AD4" s="31"/>
      <c r="AE4" s="31"/>
      <c r="AF4" s="31"/>
      <c r="AG4" s="31"/>
      <c r="AH4" s="31"/>
      <c r="AI4" s="31"/>
      <c r="AJ4" s="31"/>
      <c r="AK4" s="31"/>
      <c r="AL4" s="31"/>
      <c r="AM4" s="31"/>
      <c r="AN4" s="31"/>
      <c r="AO4" s="31"/>
      <c r="AP4" s="31"/>
      <c r="AQ4" s="37">
        <v>42297</v>
      </c>
      <c r="AR4" s="30"/>
      <c r="AS4" s="30" t="s">
        <v>127</v>
      </c>
      <c r="AT4" s="25">
        <v>2015</v>
      </c>
      <c r="AU4" s="30"/>
      <c r="AV4" s="30"/>
      <c r="AW4" s="30"/>
      <c r="AX4" s="30"/>
      <c r="AY4" s="30"/>
      <c r="AZ4" s="30"/>
      <c r="BA4" s="30"/>
      <c r="BB4" s="30"/>
      <c r="BC4" s="30"/>
      <c r="BD4" s="30"/>
      <c r="BE4" s="30"/>
      <c r="BF4" s="32"/>
      <c r="BG4" s="30"/>
      <c r="BH4" s="30"/>
      <c r="BI4" s="30"/>
      <c r="BJ4" s="30"/>
      <c r="BK4" s="30"/>
      <c r="BL4" s="30"/>
      <c r="BM4" s="30"/>
    </row>
    <row r="5" spans="1:65" ht="12" customHeight="1" x14ac:dyDescent="0.2">
      <c r="A5" s="24">
        <v>7</v>
      </c>
      <c r="B5" s="25" t="s">
        <v>129</v>
      </c>
      <c r="C5" s="24" t="s">
        <v>66</v>
      </c>
      <c r="D5" s="24"/>
      <c r="E5" s="26" t="s">
        <v>130</v>
      </c>
      <c r="F5" s="25" t="s">
        <v>131</v>
      </c>
      <c r="G5" s="25" t="s">
        <v>87</v>
      </c>
      <c r="H5" s="25" t="s">
        <v>122</v>
      </c>
      <c r="I5" s="24">
        <v>91</v>
      </c>
      <c r="J5" s="25" t="s">
        <v>89</v>
      </c>
      <c r="K5" s="24" t="s">
        <v>132</v>
      </c>
      <c r="L5" s="33" t="s">
        <v>125</v>
      </c>
      <c r="M5" s="28" t="s">
        <v>73</v>
      </c>
      <c r="N5" s="39" t="s">
        <v>133</v>
      </c>
      <c r="O5" s="28">
        <v>195</v>
      </c>
      <c r="P5" s="30"/>
      <c r="Q5" s="30"/>
      <c r="R5" s="30" t="s">
        <v>94</v>
      </c>
      <c r="S5" s="30">
        <v>5290393</v>
      </c>
      <c r="T5" s="30" t="s">
        <v>95</v>
      </c>
      <c r="U5" s="30">
        <v>5283346</v>
      </c>
      <c r="V5" s="30" t="s">
        <v>96</v>
      </c>
      <c r="W5" s="30">
        <v>5286230</v>
      </c>
      <c r="X5" s="38">
        <v>42241</v>
      </c>
      <c r="Y5" s="31"/>
      <c r="Z5" s="31" t="s">
        <v>79</v>
      </c>
      <c r="AA5" s="31"/>
      <c r="AB5" s="31" t="s">
        <v>134</v>
      </c>
      <c r="AC5" s="31"/>
      <c r="AD5" s="31"/>
      <c r="AE5" s="31"/>
      <c r="AF5" s="31"/>
      <c r="AG5" s="31"/>
      <c r="AH5" s="31" t="s">
        <v>135</v>
      </c>
      <c r="AI5" s="31" t="s">
        <v>136</v>
      </c>
      <c r="AJ5" s="31" t="s">
        <v>114</v>
      </c>
      <c r="AK5" s="31"/>
      <c r="AL5" s="31"/>
      <c r="AM5" s="31"/>
      <c r="AN5" s="31"/>
      <c r="AO5" s="31"/>
      <c r="AP5" s="31"/>
      <c r="AQ5" s="37">
        <v>42617</v>
      </c>
      <c r="AR5" s="30"/>
      <c r="AS5" s="30" t="s">
        <v>137</v>
      </c>
      <c r="AT5" s="25">
        <v>2016</v>
      </c>
      <c r="AU5" s="30"/>
      <c r="AV5" s="30"/>
      <c r="AW5" s="30"/>
      <c r="AX5" s="30"/>
      <c r="AY5" s="30"/>
      <c r="AZ5" s="30"/>
      <c r="BA5" s="30"/>
      <c r="BB5" s="30"/>
      <c r="BC5" s="30"/>
      <c r="BD5" s="30"/>
      <c r="BE5" s="30"/>
      <c r="BF5" s="32"/>
      <c r="BG5" s="30"/>
      <c r="BH5" s="30"/>
      <c r="BI5" s="30"/>
      <c r="BJ5" s="30"/>
      <c r="BK5" s="30"/>
      <c r="BL5" s="30"/>
      <c r="BM5" s="30"/>
    </row>
    <row r="6" spans="1:65" ht="12" customHeight="1" x14ac:dyDescent="0.2">
      <c r="A6" s="24">
        <v>13</v>
      </c>
      <c r="B6" s="25" t="s">
        <v>169</v>
      </c>
      <c r="C6" s="24" t="s">
        <v>66</v>
      </c>
      <c r="D6" s="24"/>
      <c r="E6" s="26" t="s">
        <v>151</v>
      </c>
      <c r="F6" s="25" t="s">
        <v>152</v>
      </c>
      <c r="G6" s="25" t="s">
        <v>87</v>
      </c>
      <c r="H6" s="25" t="s">
        <v>122</v>
      </c>
      <c r="I6" s="24">
        <v>91</v>
      </c>
      <c r="J6" s="25" t="s">
        <v>89</v>
      </c>
      <c r="K6" s="24" t="s">
        <v>132</v>
      </c>
      <c r="L6" s="33" t="s">
        <v>170</v>
      </c>
      <c r="M6" s="28" t="s">
        <v>73</v>
      </c>
      <c r="N6" s="29" t="s">
        <v>171</v>
      </c>
      <c r="O6" s="28">
        <v>272</v>
      </c>
      <c r="P6" s="30"/>
      <c r="Q6" s="30"/>
      <c r="R6" s="30" t="s">
        <v>75</v>
      </c>
      <c r="S6" s="30"/>
      <c r="T6" s="30" t="s">
        <v>111</v>
      </c>
      <c r="U6" s="30"/>
      <c r="V6" s="30" t="s">
        <v>77</v>
      </c>
      <c r="W6" s="30"/>
      <c r="X6" s="38">
        <v>42272</v>
      </c>
      <c r="Y6" s="31"/>
      <c r="Z6" s="31" t="s">
        <v>79</v>
      </c>
      <c r="AA6" s="31"/>
      <c r="AB6" s="31" t="s">
        <v>172</v>
      </c>
      <c r="AC6" s="31"/>
      <c r="AD6" s="31"/>
      <c r="AE6" s="31"/>
      <c r="AF6" s="31"/>
      <c r="AG6" s="31"/>
      <c r="AH6" s="31" t="s">
        <v>173</v>
      </c>
      <c r="AI6" s="31" t="s">
        <v>174</v>
      </c>
      <c r="AJ6" s="31" t="s">
        <v>114</v>
      </c>
      <c r="AK6" s="31"/>
      <c r="AL6" s="31"/>
      <c r="AM6" s="31"/>
      <c r="AN6" s="31"/>
      <c r="AO6" s="31"/>
      <c r="AP6" s="31"/>
      <c r="AQ6" s="37">
        <v>42426</v>
      </c>
      <c r="AR6" s="30"/>
      <c r="AS6" s="30" t="s">
        <v>175</v>
      </c>
      <c r="AT6" s="25">
        <v>2016</v>
      </c>
      <c r="AU6" s="30"/>
      <c r="AV6" s="30"/>
      <c r="AW6" s="30"/>
      <c r="AX6" s="30"/>
      <c r="AY6" s="30"/>
      <c r="AZ6" s="30"/>
      <c r="BA6" s="30"/>
      <c r="BB6" s="30"/>
      <c r="BC6" s="30"/>
      <c r="BD6" s="30"/>
      <c r="BE6" s="30"/>
      <c r="BF6" s="32"/>
      <c r="BG6" s="30"/>
      <c r="BH6" s="30"/>
      <c r="BI6" s="30"/>
      <c r="BJ6" s="30"/>
      <c r="BK6" s="30"/>
      <c r="BL6" s="30"/>
      <c r="BM6" s="30"/>
    </row>
    <row r="7" spans="1:65" ht="12" customHeight="1" x14ac:dyDescent="0.2">
      <c r="A7" s="24">
        <v>21</v>
      </c>
      <c r="B7" s="25" t="s">
        <v>222</v>
      </c>
      <c r="C7" s="24" t="s">
        <v>66</v>
      </c>
      <c r="D7" s="24"/>
      <c r="E7" s="26" t="s">
        <v>216</v>
      </c>
      <c r="F7" s="25" t="s">
        <v>217</v>
      </c>
      <c r="G7" s="25" t="s">
        <v>87</v>
      </c>
      <c r="H7" s="25" t="s">
        <v>122</v>
      </c>
      <c r="I7" s="24">
        <v>220</v>
      </c>
      <c r="J7" s="25" t="s">
        <v>89</v>
      </c>
      <c r="K7" s="24" t="s">
        <v>132</v>
      </c>
      <c r="L7" s="33" t="s">
        <v>177</v>
      </c>
      <c r="M7" s="28" t="s">
        <v>73</v>
      </c>
      <c r="N7" s="29" t="s">
        <v>177</v>
      </c>
      <c r="O7" s="28">
        <v>67</v>
      </c>
      <c r="P7" s="30"/>
      <c r="Q7" s="30"/>
      <c r="R7" s="30" t="s">
        <v>75</v>
      </c>
      <c r="S7" s="30"/>
      <c r="T7" s="30" t="s">
        <v>95</v>
      </c>
      <c r="U7" s="30">
        <v>5273276</v>
      </c>
      <c r="V7" s="30" t="s">
        <v>77</v>
      </c>
      <c r="W7" s="30"/>
      <c r="X7" s="38">
        <v>42249</v>
      </c>
      <c r="Y7" s="31"/>
      <c r="Z7" s="31"/>
      <c r="AA7" s="31"/>
      <c r="AB7" s="31" t="s">
        <v>223</v>
      </c>
      <c r="AC7" s="31"/>
      <c r="AD7" s="31"/>
      <c r="AE7" s="31"/>
      <c r="AF7" s="31"/>
      <c r="AG7" s="31"/>
      <c r="AH7" s="43" t="s">
        <v>224</v>
      </c>
      <c r="AI7" s="43" t="s">
        <v>225</v>
      </c>
      <c r="AJ7" s="31" t="s">
        <v>114</v>
      </c>
      <c r="AK7" s="31"/>
      <c r="AL7" s="31"/>
      <c r="AM7" s="31"/>
      <c r="AN7" s="31"/>
      <c r="AO7" s="31" t="s">
        <v>226</v>
      </c>
      <c r="AP7" s="31"/>
      <c r="AQ7" s="37">
        <v>42965</v>
      </c>
      <c r="AR7" s="30"/>
      <c r="AS7" s="30"/>
      <c r="AT7" s="25">
        <v>2017</v>
      </c>
      <c r="AU7" s="30"/>
      <c r="AV7" s="30"/>
      <c r="AW7" s="30"/>
      <c r="AX7" s="30"/>
      <c r="AY7" s="30"/>
      <c r="AZ7" s="30"/>
      <c r="BA7" s="30"/>
      <c r="BB7" s="30"/>
      <c r="BC7" s="30"/>
      <c r="BD7" s="30"/>
      <c r="BE7" s="30"/>
      <c r="BF7" s="32"/>
      <c r="BG7" s="30"/>
      <c r="BH7" s="30"/>
      <c r="BI7" s="30"/>
      <c r="BJ7" s="30"/>
      <c r="BK7" s="30"/>
      <c r="BL7" s="30"/>
      <c r="BM7" s="30"/>
    </row>
    <row r="8" spans="1:65" ht="12" customHeight="1" x14ac:dyDescent="0.2">
      <c r="A8" s="24">
        <v>26</v>
      </c>
      <c r="B8" s="25" t="s">
        <v>251</v>
      </c>
      <c r="C8" s="24" t="s">
        <v>66</v>
      </c>
      <c r="D8" s="24"/>
      <c r="E8" s="26" t="s">
        <v>243</v>
      </c>
      <c r="F8" s="25" t="s">
        <v>244</v>
      </c>
      <c r="G8" s="25" t="s">
        <v>87</v>
      </c>
      <c r="H8" s="25" t="s">
        <v>122</v>
      </c>
      <c r="I8" s="24">
        <v>91</v>
      </c>
      <c r="J8" s="25" t="s">
        <v>89</v>
      </c>
      <c r="K8" s="24" t="s">
        <v>132</v>
      </c>
      <c r="L8" s="33" t="s">
        <v>252</v>
      </c>
      <c r="M8" s="28" t="s">
        <v>73</v>
      </c>
      <c r="N8" s="29" t="s">
        <v>253</v>
      </c>
      <c r="O8" s="28">
        <v>37</v>
      </c>
      <c r="P8" s="30" t="s">
        <v>254</v>
      </c>
      <c r="Q8" s="30"/>
      <c r="R8" s="30" t="s">
        <v>254</v>
      </c>
      <c r="S8" s="30"/>
      <c r="T8" s="30" t="s">
        <v>111</v>
      </c>
      <c r="U8" s="30">
        <v>5281847</v>
      </c>
      <c r="V8" s="30" t="s">
        <v>77</v>
      </c>
      <c r="W8" s="30"/>
      <c r="X8" s="38">
        <v>42229</v>
      </c>
      <c r="Y8" s="31"/>
      <c r="Z8" s="31" t="s">
        <v>79</v>
      </c>
      <c r="AA8" s="31"/>
      <c r="AB8" s="31" t="s">
        <v>255</v>
      </c>
      <c r="AC8" s="31"/>
      <c r="AD8" s="31"/>
      <c r="AE8" s="31"/>
      <c r="AF8" s="31"/>
      <c r="AG8" s="31" t="s">
        <v>256</v>
      </c>
      <c r="AH8" s="43" t="s">
        <v>257</v>
      </c>
      <c r="AI8" s="43" t="s">
        <v>258</v>
      </c>
      <c r="AJ8" s="43" t="s">
        <v>114</v>
      </c>
      <c r="AK8" s="31"/>
      <c r="AL8" s="31"/>
      <c r="AM8" s="31"/>
      <c r="AN8" s="31"/>
      <c r="AO8" s="31"/>
      <c r="AP8" s="31"/>
      <c r="AQ8" s="37">
        <v>42643</v>
      </c>
      <c r="AR8" s="38">
        <v>42342</v>
      </c>
      <c r="AS8" s="30" t="s">
        <v>259</v>
      </c>
      <c r="AT8" s="25">
        <v>2016</v>
      </c>
      <c r="AU8" s="30"/>
      <c r="AV8" s="30"/>
      <c r="AW8" s="30"/>
      <c r="AX8" s="30"/>
      <c r="AY8" s="30"/>
      <c r="AZ8" s="30"/>
      <c r="BA8" s="30"/>
      <c r="BB8" s="30"/>
      <c r="BC8" s="30"/>
      <c r="BD8" s="30"/>
      <c r="BE8" s="30"/>
      <c r="BF8" s="32"/>
      <c r="BG8" s="30"/>
      <c r="BH8" s="30"/>
      <c r="BI8" s="30"/>
      <c r="BJ8" s="30"/>
      <c r="BK8" s="30"/>
      <c r="BL8" s="30"/>
      <c r="BM8" s="30"/>
    </row>
    <row r="9" spans="1:65" ht="12" customHeight="1" x14ac:dyDescent="0.2">
      <c r="A9" s="272" t="s">
        <v>4041</v>
      </c>
      <c r="B9" s="25" t="s">
        <v>358</v>
      </c>
      <c r="C9" s="24" t="s">
        <v>359</v>
      </c>
      <c r="D9" s="24">
        <v>975</v>
      </c>
      <c r="E9" s="26" t="s">
        <v>360</v>
      </c>
      <c r="F9" s="25" t="s">
        <v>89</v>
      </c>
      <c r="G9" s="25" t="s">
        <v>87</v>
      </c>
      <c r="H9" s="25" t="s">
        <v>122</v>
      </c>
      <c r="I9" s="24">
        <v>91</v>
      </c>
      <c r="J9" s="25" t="s">
        <v>89</v>
      </c>
      <c r="K9" s="24" t="s">
        <v>132</v>
      </c>
      <c r="L9" s="27"/>
      <c r="M9" s="28" t="s">
        <v>73</v>
      </c>
      <c r="N9" s="29" t="s">
        <v>361</v>
      </c>
      <c r="O9" s="29" t="s">
        <v>362</v>
      </c>
      <c r="P9" s="30" t="s">
        <v>363</v>
      </c>
      <c r="Q9" s="30" t="s">
        <v>364</v>
      </c>
      <c r="R9" s="30" t="s">
        <v>254</v>
      </c>
      <c r="S9" s="30">
        <v>5278484</v>
      </c>
      <c r="T9" s="30" t="s">
        <v>95</v>
      </c>
      <c r="U9" s="30" t="s">
        <v>365</v>
      </c>
      <c r="V9" s="30" t="s">
        <v>77</v>
      </c>
      <c r="W9" s="30">
        <v>5273430</v>
      </c>
      <c r="X9" s="38">
        <v>42282</v>
      </c>
      <c r="Y9" s="38"/>
      <c r="Z9" s="31"/>
      <c r="AA9" s="31" t="s">
        <v>79</v>
      </c>
      <c r="AB9" s="31"/>
      <c r="AC9" s="31"/>
      <c r="AD9" s="31"/>
      <c r="AE9" s="31"/>
      <c r="AF9" s="31"/>
      <c r="AG9" s="31" t="s">
        <v>366</v>
      </c>
      <c r="AH9" s="31"/>
      <c r="AI9" s="31" t="s">
        <v>367</v>
      </c>
      <c r="AJ9" s="31" t="s">
        <v>368</v>
      </c>
      <c r="AK9" s="31" t="s">
        <v>369</v>
      </c>
      <c r="AL9" s="31" t="s">
        <v>114</v>
      </c>
      <c r="AM9" s="31"/>
      <c r="AN9" s="31"/>
      <c r="AO9" s="31"/>
      <c r="AP9" s="31"/>
      <c r="AQ9" s="31"/>
      <c r="AR9" s="31"/>
      <c r="AS9" s="37">
        <v>42426</v>
      </c>
      <c r="AT9" s="30"/>
      <c r="AU9" s="30" t="s">
        <v>370</v>
      </c>
      <c r="AV9" s="25">
        <v>2016</v>
      </c>
      <c r="AW9" s="30"/>
      <c r="AX9" s="30"/>
      <c r="AY9" s="30"/>
      <c r="AZ9" s="30"/>
      <c r="BA9" s="30"/>
      <c r="BB9" s="30"/>
      <c r="BC9" s="30"/>
      <c r="BD9" s="30"/>
      <c r="BE9" s="30"/>
      <c r="BF9" s="30"/>
      <c r="BG9" s="30"/>
      <c r="BH9" s="32"/>
      <c r="BI9" s="30"/>
      <c r="BJ9" s="30"/>
      <c r="BK9" s="30"/>
      <c r="BL9" s="30"/>
      <c r="BM9" s="30"/>
    </row>
    <row r="10" spans="1:65" ht="12" customHeight="1" x14ac:dyDescent="0.2">
      <c r="A10" s="44">
        <v>7</v>
      </c>
      <c r="B10" s="45" t="s">
        <v>393</v>
      </c>
      <c r="C10" s="24" t="s">
        <v>359</v>
      </c>
      <c r="D10" s="24">
        <v>975</v>
      </c>
      <c r="E10" s="26" t="s">
        <v>394</v>
      </c>
      <c r="F10" s="25" t="s">
        <v>395</v>
      </c>
      <c r="G10" s="25" t="s">
        <v>69</v>
      </c>
      <c r="H10" s="25" t="s">
        <v>122</v>
      </c>
      <c r="I10" s="24">
        <v>91</v>
      </c>
      <c r="J10" s="25" t="s">
        <v>89</v>
      </c>
      <c r="K10" s="24" t="s">
        <v>132</v>
      </c>
      <c r="L10" s="33"/>
      <c r="M10" s="48" t="s">
        <v>73</v>
      </c>
      <c r="N10" s="49" t="s">
        <v>153</v>
      </c>
      <c r="O10" s="49">
        <v>52</v>
      </c>
      <c r="P10" s="50" t="s">
        <v>111</v>
      </c>
      <c r="Q10" s="50"/>
      <c r="R10" s="50" t="s">
        <v>396</v>
      </c>
      <c r="S10" s="50">
        <v>5274891</v>
      </c>
      <c r="T10" s="50" t="s">
        <v>111</v>
      </c>
      <c r="U10" s="50">
        <v>5283723</v>
      </c>
      <c r="V10" s="50" t="s">
        <v>77</v>
      </c>
      <c r="W10" s="50">
        <v>5275082</v>
      </c>
      <c r="X10" s="51">
        <v>42236</v>
      </c>
      <c r="Y10" s="51"/>
      <c r="Z10" s="43"/>
      <c r="AA10" s="43" t="s">
        <v>79</v>
      </c>
      <c r="AB10" s="43"/>
      <c r="AC10" s="43"/>
      <c r="AD10" s="43"/>
      <c r="AE10" s="43"/>
      <c r="AF10" s="43"/>
      <c r="AG10" s="43" t="s">
        <v>397</v>
      </c>
      <c r="AH10" s="43"/>
      <c r="AI10" s="43" t="s">
        <v>398</v>
      </c>
      <c r="AJ10" s="43" t="s">
        <v>399</v>
      </c>
      <c r="AK10" s="43" t="s">
        <v>400</v>
      </c>
      <c r="AL10" s="43" t="s">
        <v>114</v>
      </c>
      <c r="AM10" s="43"/>
      <c r="AN10" s="43"/>
      <c r="AO10" s="43"/>
      <c r="AP10" s="43"/>
      <c r="AQ10" s="43"/>
      <c r="AR10" s="43"/>
      <c r="AS10" s="52">
        <v>42671</v>
      </c>
      <c r="AT10" s="50" t="s">
        <v>401</v>
      </c>
      <c r="AU10" s="50" t="s">
        <v>259</v>
      </c>
      <c r="AV10" s="45">
        <v>2016</v>
      </c>
      <c r="AW10" s="50"/>
      <c r="AX10" s="50"/>
      <c r="AY10" s="50"/>
      <c r="AZ10" s="50"/>
      <c r="BA10" s="50"/>
      <c r="BB10" s="50"/>
      <c r="BC10" s="50"/>
      <c r="BD10" s="50"/>
      <c r="BE10" s="50"/>
      <c r="BF10" s="50"/>
      <c r="BG10" s="50"/>
      <c r="BH10" s="53"/>
      <c r="BI10" s="50"/>
      <c r="BJ10" s="50"/>
      <c r="BK10" s="50"/>
      <c r="BL10" s="50"/>
      <c r="BM10" s="50"/>
    </row>
    <row r="11" spans="1:65" ht="12" customHeight="1" x14ac:dyDescent="0.2">
      <c r="A11" s="24">
        <v>8</v>
      </c>
      <c r="B11" s="25" t="s">
        <v>403</v>
      </c>
      <c r="C11" s="24" t="s">
        <v>359</v>
      </c>
      <c r="D11" s="40">
        <v>975</v>
      </c>
      <c r="E11" s="26" t="s">
        <v>404</v>
      </c>
      <c r="F11" s="25" t="s">
        <v>405</v>
      </c>
      <c r="G11" s="25" t="s">
        <v>69</v>
      </c>
      <c r="H11" s="25" t="s">
        <v>122</v>
      </c>
      <c r="I11" s="24">
        <v>91</v>
      </c>
      <c r="J11" s="25" t="s">
        <v>89</v>
      </c>
      <c r="K11" s="24" t="s">
        <v>132</v>
      </c>
      <c r="L11" s="33"/>
      <c r="M11" s="28" t="s">
        <v>73</v>
      </c>
      <c r="N11" s="29" t="s">
        <v>153</v>
      </c>
      <c r="O11" s="29">
        <v>53</v>
      </c>
      <c r="P11" s="30" t="s">
        <v>111</v>
      </c>
      <c r="Q11" s="30"/>
      <c r="R11" s="30" t="s">
        <v>254</v>
      </c>
      <c r="S11" s="30">
        <v>5274964</v>
      </c>
      <c r="T11" s="30" t="s">
        <v>111</v>
      </c>
      <c r="U11" s="30">
        <v>5290378</v>
      </c>
      <c r="V11" s="30" t="s">
        <v>77</v>
      </c>
      <c r="W11" s="30">
        <v>5275085</v>
      </c>
      <c r="X11" s="38">
        <v>42278</v>
      </c>
      <c r="Y11" s="38"/>
      <c r="Z11" s="31"/>
      <c r="AA11" s="31" t="s">
        <v>79</v>
      </c>
      <c r="AB11" s="31"/>
      <c r="AC11" s="31"/>
      <c r="AD11" s="31"/>
      <c r="AE11" s="31"/>
      <c r="AF11" s="31"/>
      <c r="AG11" s="31" t="s">
        <v>406</v>
      </c>
      <c r="AH11" s="31"/>
      <c r="AI11" s="31" t="s">
        <v>407</v>
      </c>
      <c r="AJ11" s="31" t="s">
        <v>408</v>
      </c>
      <c r="AK11" s="31" t="s">
        <v>409</v>
      </c>
      <c r="AL11" s="31" t="s">
        <v>114</v>
      </c>
      <c r="AM11" s="31"/>
      <c r="AN11" s="31"/>
      <c r="AO11" s="31"/>
      <c r="AP11" s="31"/>
      <c r="AQ11" s="31"/>
      <c r="AR11" s="31"/>
      <c r="AS11" s="37">
        <v>42720</v>
      </c>
      <c r="AT11" s="30"/>
      <c r="AU11" s="50" t="s">
        <v>259</v>
      </c>
      <c r="AV11" s="25">
        <v>2016</v>
      </c>
      <c r="AW11" s="30"/>
      <c r="AX11" s="30"/>
      <c r="AY11" s="30"/>
      <c r="AZ11" s="30"/>
      <c r="BA11" s="30"/>
      <c r="BB11" s="30"/>
      <c r="BC11" s="30"/>
      <c r="BD11" s="30"/>
      <c r="BE11" s="30"/>
      <c r="BF11" s="30"/>
      <c r="BG11" s="30"/>
      <c r="BH11" s="32"/>
      <c r="BI11" s="30"/>
      <c r="BJ11" s="30"/>
      <c r="BK11" s="30"/>
      <c r="BL11" s="30"/>
      <c r="BM11" s="30"/>
    </row>
    <row r="12" spans="1:65" ht="12" customHeight="1" x14ac:dyDescent="0.2">
      <c r="A12" s="24">
        <v>11</v>
      </c>
      <c r="B12" s="25" t="s">
        <v>428</v>
      </c>
      <c r="C12" s="24" t="s">
        <v>359</v>
      </c>
      <c r="D12" s="24">
        <v>975</v>
      </c>
      <c r="E12" s="26" t="s">
        <v>429</v>
      </c>
      <c r="F12" s="25" t="s">
        <v>430</v>
      </c>
      <c r="G12" s="25" t="s">
        <v>87</v>
      </c>
      <c r="H12" s="25" t="s">
        <v>122</v>
      </c>
      <c r="I12" s="24">
        <v>221</v>
      </c>
      <c r="J12" s="25" t="s">
        <v>89</v>
      </c>
      <c r="K12" s="24" t="s">
        <v>132</v>
      </c>
      <c r="L12" s="33" t="s">
        <v>431</v>
      </c>
      <c r="M12" s="28" t="s">
        <v>73</v>
      </c>
      <c r="N12" s="29" t="s">
        <v>432</v>
      </c>
      <c r="O12" s="29">
        <v>69</v>
      </c>
      <c r="P12" s="30" t="s">
        <v>254</v>
      </c>
      <c r="Q12" s="30"/>
      <c r="R12" s="30" t="s">
        <v>254</v>
      </c>
      <c r="S12" s="30">
        <v>5274963</v>
      </c>
      <c r="T12" s="30" t="s">
        <v>95</v>
      </c>
      <c r="U12" s="30">
        <v>5273188</v>
      </c>
      <c r="V12" s="30" t="s">
        <v>77</v>
      </c>
      <c r="W12" s="30">
        <v>5275089</v>
      </c>
      <c r="X12" s="38">
        <v>42255</v>
      </c>
      <c r="Y12" s="38"/>
      <c r="Z12" s="63" t="s">
        <v>433</v>
      </c>
      <c r="AA12" s="31" t="s">
        <v>79</v>
      </c>
      <c r="AB12" s="31" t="s">
        <v>157</v>
      </c>
      <c r="AC12" s="31"/>
      <c r="AD12" s="31"/>
      <c r="AE12" s="31"/>
      <c r="AF12" s="31"/>
      <c r="AG12" s="31" t="s">
        <v>434</v>
      </c>
      <c r="AH12" s="31"/>
      <c r="AI12" s="31" t="s">
        <v>435</v>
      </c>
      <c r="AJ12" s="31" t="s">
        <v>436</v>
      </c>
      <c r="AK12" s="31" t="s">
        <v>437</v>
      </c>
      <c r="AL12" s="31" t="s">
        <v>114</v>
      </c>
      <c r="AM12" s="31"/>
      <c r="AN12" s="31"/>
      <c r="AO12" s="31"/>
      <c r="AP12" s="31"/>
      <c r="AQ12" s="31"/>
      <c r="AR12" s="31"/>
      <c r="AS12" s="37">
        <v>42689</v>
      </c>
      <c r="AT12" s="30"/>
      <c r="AU12" s="30" t="s">
        <v>438</v>
      </c>
      <c r="AV12" s="25">
        <v>2016</v>
      </c>
      <c r="AW12" s="30"/>
      <c r="AX12" s="30"/>
      <c r="AY12" s="30"/>
      <c r="AZ12" s="30"/>
      <c r="BA12" s="30"/>
      <c r="BB12" s="30"/>
      <c r="BC12" s="30"/>
      <c r="BD12" s="30"/>
      <c r="BE12" s="30"/>
      <c r="BF12" s="30"/>
      <c r="BG12" s="30"/>
      <c r="BH12" s="32"/>
      <c r="BI12" s="30"/>
      <c r="BJ12" s="30"/>
      <c r="BK12" s="30"/>
      <c r="BL12" s="30"/>
      <c r="BM12" s="30"/>
    </row>
    <row r="13" spans="1:65" ht="12" customHeight="1" x14ac:dyDescent="0.2">
      <c r="A13" s="24">
        <v>13</v>
      </c>
      <c r="B13" s="25" t="s">
        <v>442</v>
      </c>
      <c r="C13" s="24" t="s">
        <v>359</v>
      </c>
      <c r="D13" s="24">
        <v>975</v>
      </c>
      <c r="E13" s="26" t="s">
        <v>443</v>
      </c>
      <c r="F13" s="25" t="s">
        <v>444</v>
      </c>
      <c r="G13" s="25" t="s">
        <v>87</v>
      </c>
      <c r="H13" s="25" t="s">
        <v>122</v>
      </c>
      <c r="I13" s="24">
        <v>221</v>
      </c>
      <c r="J13" s="25" t="s">
        <v>89</v>
      </c>
      <c r="K13" s="24" t="s">
        <v>132</v>
      </c>
      <c r="L13" s="33"/>
      <c r="M13" s="28" t="s">
        <v>73</v>
      </c>
      <c r="N13" s="29" t="s">
        <v>153</v>
      </c>
      <c r="O13" s="29">
        <v>70</v>
      </c>
      <c r="P13" s="30" t="s">
        <v>396</v>
      </c>
      <c r="Q13" s="30"/>
      <c r="R13" s="30" t="s">
        <v>396</v>
      </c>
      <c r="S13" s="30">
        <v>5274894</v>
      </c>
      <c r="T13" s="30" t="s">
        <v>111</v>
      </c>
      <c r="U13" s="30">
        <v>5282462</v>
      </c>
      <c r="V13" s="30" t="s">
        <v>77</v>
      </c>
      <c r="W13" s="30">
        <v>5275395</v>
      </c>
      <c r="X13" s="38">
        <v>42228</v>
      </c>
      <c r="Y13" s="38"/>
      <c r="Z13" s="31"/>
      <c r="AA13" s="31" t="s">
        <v>79</v>
      </c>
      <c r="AB13" s="31"/>
      <c r="AC13" s="31"/>
      <c r="AD13" s="31"/>
      <c r="AE13" s="31"/>
      <c r="AF13" s="31"/>
      <c r="AG13" s="31" t="s">
        <v>445</v>
      </c>
      <c r="AH13" s="31"/>
      <c r="AI13" s="31" t="s">
        <v>446</v>
      </c>
      <c r="AJ13" s="31" t="s">
        <v>447</v>
      </c>
      <c r="AK13" s="31" t="s">
        <v>448</v>
      </c>
      <c r="AL13" s="31" t="s">
        <v>114</v>
      </c>
      <c r="AM13" s="31"/>
      <c r="AN13" s="31"/>
      <c r="AO13" s="31"/>
      <c r="AP13" s="31"/>
      <c r="AQ13" s="31"/>
      <c r="AR13" s="31"/>
      <c r="AS13" s="37">
        <v>42517</v>
      </c>
      <c r="AT13" s="30" t="s">
        <v>449</v>
      </c>
      <c r="AU13" s="30" t="s">
        <v>438</v>
      </c>
      <c r="AV13" s="25">
        <v>2016</v>
      </c>
      <c r="AW13" s="30"/>
      <c r="AX13" s="30"/>
      <c r="AY13" s="30"/>
      <c r="AZ13" s="30"/>
      <c r="BA13" s="30"/>
      <c r="BB13" s="30"/>
      <c r="BC13" s="30"/>
      <c r="BD13" s="30"/>
      <c r="BE13" s="30"/>
      <c r="BF13" s="30"/>
      <c r="BG13" s="30"/>
      <c r="BH13" s="32"/>
      <c r="BI13" s="30"/>
      <c r="BJ13" s="30"/>
      <c r="BK13" s="30"/>
      <c r="BL13" s="30"/>
      <c r="BM13" s="30"/>
    </row>
    <row r="14" spans="1:65" ht="12" customHeight="1" x14ac:dyDescent="0.2">
      <c r="A14" s="24">
        <v>15</v>
      </c>
      <c r="B14" s="25" t="s">
        <v>452</v>
      </c>
      <c r="C14" s="24" t="s">
        <v>359</v>
      </c>
      <c r="D14" s="24">
        <v>975</v>
      </c>
      <c r="E14" s="26" t="s">
        <v>453</v>
      </c>
      <c r="F14" s="25" t="s">
        <v>454</v>
      </c>
      <c r="G14" s="25" t="s">
        <v>87</v>
      </c>
      <c r="H14" s="25" t="s">
        <v>122</v>
      </c>
      <c r="I14" s="24">
        <v>221</v>
      </c>
      <c r="J14" s="25" t="s">
        <v>89</v>
      </c>
      <c r="K14" s="24" t="s">
        <v>132</v>
      </c>
      <c r="L14" s="33" t="s">
        <v>455</v>
      </c>
      <c r="M14" s="28" t="s">
        <v>73</v>
      </c>
      <c r="N14" s="29" t="s">
        <v>153</v>
      </c>
      <c r="O14" s="29">
        <v>71</v>
      </c>
      <c r="P14" s="30" t="s">
        <v>95</v>
      </c>
      <c r="Q14" s="30"/>
      <c r="R14" s="30" t="s">
        <v>254</v>
      </c>
      <c r="S14" s="30">
        <v>5274962</v>
      </c>
      <c r="T14" s="30" t="s">
        <v>95</v>
      </c>
      <c r="U14" s="30">
        <v>5273191</v>
      </c>
      <c r="V14" s="30" t="s">
        <v>77</v>
      </c>
      <c r="W14" s="30">
        <v>5275473</v>
      </c>
      <c r="X14" s="38">
        <v>42258</v>
      </c>
      <c r="Y14" s="38"/>
      <c r="Z14" s="31"/>
      <c r="AA14" s="31" t="s">
        <v>79</v>
      </c>
      <c r="AB14" s="31"/>
      <c r="AC14" s="31"/>
      <c r="AD14" s="31"/>
      <c r="AE14" s="31"/>
      <c r="AF14" s="31"/>
      <c r="AG14" s="31" t="s">
        <v>453</v>
      </c>
      <c r="AH14" s="31"/>
      <c r="AI14" s="31" t="s">
        <v>456</v>
      </c>
      <c r="AJ14" s="31" t="s">
        <v>457</v>
      </c>
      <c r="AK14" s="31" t="s">
        <v>458</v>
      </c>
      <c r="AL14" s="31" t="s">
        <v>114</v>
      </c>
      <c r="AM14" s="31"/>
      <c r="AN14" s="31"/>
      <c r="AO14" s="31"/>
      <c r="AP14" s="31"/>
      <c r="AQ14" s="31"/>
      <c r="AR14" s="31"/>
      <c r="AS14" s="37">
        <v>42517</v>
      </c>
      <c r="AT14" s="30" t="s">
        <v>449</v>
      </c>
      <c r="AU14" s="30" t="s">
        <v>438</v>
      </c>
      <c r="AV14" s="25">
        <v>2016</v>
      </c>
      <c r="AW14" s="30"/>
      <c r="AX14" s="30"/>
      <c r="AY14" s="30"/>
      <c r="AZ14" s="30"/>
      <c r="BA14" s="30"/>
      <c r="BB14" s="30"/>
      <c r="BC14" s="30"/>
      <c r="BD14" s="30"/>
      <c r="BE14" s="30"/>
      <c r="BF14" s="30"/>
      <c r="BG14" s="30"/>
      <c r="BH14" s="32"/>
      <c r="BI14" s="30"/>
      <c r="BJ14" s="30"/>
      <c r="BK14" s="30"/>
      <c r="BL14" s="30"/>
      <c r="BM14" s="30"/>
    </row>
    <row r="15" spans="1:65" ht="12" customHeight="1" x14ac:dyDescent="0.2">
      <c r="A15" s="24">
        <v>16</v>
      </c>
      <c r="B15" s="25" t="s">
        <v>460</v>
      </c>
      <c r="C15" s="24" t="s">
        <v>359</v>
      </c>
      <c r="D15" s="24">
        <v>975</v>
      </c>
      <c r="E15" s="26" t="s">
        <v>461</v>
      </c>
      <c r="F15" s="25" t="s">
        <v>462</v>
      </c>
      <c r="G15" s="25" t="s">
        <v>87</v>
      </c>
      <c r="H15" s="25" t="s">
        <v>122</v>
      </c>
      <c r="I15" s="24">
        <v>221</v>
      </c>
      <c r="J15" s="25" t="s">
        <v>89</v>
      </c>
      <c r="K15" s="24" t="s">
        <v>132</v>
      </c>
      <c r="L15" s="64" t="s">
        <v>463</v>
      </c>
      <c r="M15" s="28" t="s">
        <v>73</v>
      </c>
      <c r="N15" s="29" t="s">
        <v>153</v>
      </c>
      <c r="O15" s="29">
        <v>73</v>
      </c>
      <c r="P15" s="30" t="s">
        <v>111</v>
      </c>
      <c r="Q15" s="30"/>
      <c r="R15" s="30" t="s">
        <v>396</v>
      </c>
      <c r="S15" s="30">
        <v>5274895</v>
      </c>
      <c r="T15" s="30" t="s">
        <v>111</v>
      </c>
      <c r="U15" s="30">
        <v>5287277</v>
      </c>
      <c r="V15" s="30" t="s">
        <v>77</v>
      </c>
      <c r="W15" s="30">
        <v>5275396</v>
      </c>
      <c r="X15" s="38">
        <v>42249</v>
      </c>
      <c r="Y15" s="38"/>
      <c r="Z15" s="31"/>
      <c r="AA15" s="31" t="s">
        <v>79</v>
      </c>
      <c r="AB15" s="31"/>
      <c r="AC15" s="31"/>
      <c r="AD15" s="31"/>
      <c r="AE15" s="31"/>
      <c r="AF15" s="31"/>
      <c r="AG15" s="31" t="s">
        <v>464</v>
      </c>
      <c r="AH15" s="31"/>
      <c r="AI15" s="31" t="s">
        <v>465</v>
      </c>
      <c r="AJ15" s="31" t="s">
        <v>466</v>
      </c>
      <c r="AK15" s="31" t="s">
        <v>467</v>
      </c>
      <c r="AL15" s="31" t="s">
        <v>114</v>
      </c>
      <c r="AM15" s="31" t="s">
        <v>468</v>
      </c>
      <c r="AN15" s="31" t="s">
        <v>92</v>
      </c>
      <c r="AO15" s="31" t="s">
        <v>469</v>
      </c>
      <c r="AP15" s="31"/>
      <c r="AQ15" s="31"/>
      <c r="AR15" s="31"/>
      <c r="AS15" s="37">
        <v>42615</v>
      </c>
      <c r="AT15" s="30"/>
      <c r="AU15" s="30" t="s">
        <v>438</v>
      </c>
      <c r="AV15" s="25">
        <v>2016</v>
      </c>
      <c r="AW15" s="30"/>
      <c r="AX15" s="30"/>
      <c r="AY15" s="30"/>
      <c r="AZ15" s="30"/>
      <c r="BA15" s="30"/>
      <c r="BB15" s="30"/>
      <c r="BC15" s="30"/>
      <c r="BD15" s="30"/>
      <c r="BE15" s="30"/>
      <c r="BF15" s="30"/>
      <c r="BG15" s="30"/>
      <c r="BH15" s="32"/>
      <c r="BI15" s="30"/>
      <c r="BJ15" s="30"/>
      <c r="BK15" s="30"/>
      <c r="BL15" s="30"/>
      <c r="BM15" s="30"/>
    </row>
    <row r="16" spans="1:65" ht="12" customHeight="1" x14ac:dyDescent="0.2">
      <c r="A16" s="24">
        <v>17</v>
      </c>
      <c r="B16" s="25" t="s">
        <v>471</v>
      </c>
      <c r="C16" s="24" t="s">
        <v>359</v>
      </c>
      <c r="D16" s="24">
        <v>975</v>
      </c>
      <c r="E16" s="26" t="s">
        <v>453</v>
      </c>
      <c r="F16" s="25" t="s">
        <v>454</v>
      </c>
      <c r="G16" s="25" t="s">
        <v>87</v>
      </c>
      <c r="H16" s="25" t="s">
        <v>122</v>
      </c>
      <c r="I16" s="24">
        <v>221</v>
      </c>
      <c r="J16" s="25" t="s">
        <v>89</v>
      </c>
      <c r="K16" s="24" t="s">
        <v>132</v>
      </c>
      <c r="L16" s="64" t="s">
        <v>472</v>
      </c>
      <c r="M16" s="28" t="s">
        <v>73</v>
      </c>
      <c r="N16" s="29" t="s">
        <v>162</v>
      </c>
      <c r="O16" s="29">
        <v>74</v>
      </c>
      <c r="P16" s="30" t="s">
        <v>77</v>
      </c>
      <c r="Q16" s="30"/>
      <c r="R16" s="30" t="s">
        <v>254</v>
      </c>
      <c r="S16" s="30">
        <v>5290375</v>
      </c>
      <c r="T16" s="50" t="s">
        <v>95</v>
      </c>
      <c r="U16" s="30">
        <v>5296044</v>
      </c>
      <c r="V16" s="30" t="s">
        <v>77</v>
      </c>
      <c r="W16" s="30" t="s">
        <v>473</v>
      </c>
      <c r="X16" s="38">
        <v>42311</v>
      </c>
      <c r="Y16" s="38"/>
      <c r="Z16" s="31"/>
      <c r="AA16" s="31" t="s">
        <v>79</v>
      </c>
      <c r="AB16" s="31"/>
      <c r="AC16" s="31"/>
      <c r="AD16" s="31"/>
      <c r="AE16" s="31"/>
      <c r="AF16" s="31"/>
      <c r="AG16" s="31" t="s">
        <v>474</v>
      </c>
      <c r="AH16" s="31"/>
      <c r="AI16" s="31" t="s">
        <v>475</v>
      </c>
      <c r="AJ16" s="31" t="s">
        <v>476</v>
      </c>
      <c r="AK16" s="31" t="s">
        <v>477</v>
      </c>
      <c r="AL16" s="31" t="s">
        <v>114</v>
      </c>
      <c r="AM16" s="31" t="s">
        <v>478</v>
      </c>
      <c r="AN16" s="31" t="s">
        <v>92</v>
      </c>
      <c r="AO16" s="31" t="s">
        <v>479</v>
      </c>
      <c r="AP16" s="31" t="s">
        <v>303</v>
      </c>
      <c r="AQ16" s="31" t="s">
        <v>280</v>
      </c>
      <c r="AR16" s="31"/>
      <c r="AS16" s="37">
        <v>42517</v>
      </c>
      <c r="AT16" s="30" t="s">
        <v>449</v>
      </c>
      <c r="AU16" s="30" t="s">
        <v>438</v>
      </c>
      <c r="AV16" s="25">
        <v>2016</v>
      </c>
      <c r="AW16" s="30"/>
      <c r="AX16" s="30"/>
      <c r="AY16" s="30"/>
      <c r="AZ16" s="30"/>
      <c r="BA16" s="30"/>
      <c r="BB16" s="30"/>
      <c r="BC16" s="30"/>
      <c r="BD16" s="30"/>
      <c r="BE16" s="30"/>
      <c r="BF16" s="30"/>
      <c r="BG16" s="30"/>
      <c r="BH16" s="32"/>
      <c r="BI16" s="30"/>
      <c r="BJ16" s="30"/>
      <c r="BK16" s="30"/>
      <c r="BL16" s="30"/>
      <c r="BM16" s="30"/>
    </row>
    <row r="17" spans="1:65" ht="12" customHeight="1" x14ac:dyDescent="0.2">
      <c r="A17" s="24">
        <v>19</v>
      </c>
      <c r="B17" s="25" t="s">
        <v>483</v>
      </c>
      <c r="C17" s="24" t="s">
        <v>359</v>
      </c>
      <c r="D17" s="24">
        <v>975</v>
      </c>
      <c r="E17" s="26" t="s">
        <v>484</v>
      </c>
      <c r="F17" s="25" t="s">
        <v>485</v>
      </c>
      <c r="G17" s="25" t="s">
        <v>87</v>
      </c>
      <c r="H17" s="25" t="s">
        <v>122</v>
      </c>
      <c r="I17" s="24">
        <v>221</v>
      </c>
      <c r="J17" s="25" t="s">
        <v>89</v>
      </c>
      <c r="K17" s="24" t="s">
        <v>132</v>
      </c>
      <c r="L17" s="33"/>
      <c r="M17" s="28" t="s">
        <v>73</v>
      </c>
      <c r="N17" s="29" t="s">
        <v>153</v>
      </c>
      <c r="O17" s="29">
        <v>75</v>
      </c>
      <c r="P17" s="30" t="s">
        <v>254</v>
      </c>
      <c r="Q17" s="30"/>
      <c r="R17" s="30" t="s">
        <v>254</v>
      </c>
      <c r="S17" s="30">
        <v>5274961</v>
      </c>
      <c r="T17" s="30" t="s">
        <v>95</v>
      </c>
      <c r="U17" s="30">
        <v>5273192</v>
      </c>
      <c r="V17" s="30" t="s">
        <v>77</v>
      </c>
      <c r="W17" s="30">
        <v>5287534</v>
      </c>
      <c r="X17" s="38">
        <v>42255</v>
      </c>
      <c r="Y17" s="38"/>
      <c r="Z17" s="31"/>
      <c r="AA17" s="31" t="s">
        <v>79</v>
      </c>
      <c r="AB17" s="31"/>
      <c r="AC17" s="31"/>
      <c r="AD17" s="31"/>
      <c r="AE17" s="31"/>
      <c r="AF17" s="31"/>
      <c r="AG17" s="31" t="s">
        <v>461</v>
      </c>
      <c r="AH17" s="31"/>
      <c r="AI17" s="31" t="s">
        <v>486</v>
      </c>
      <c r="AJ17" s="31" t="s">
        <v>487</v>
      </c>
      <c r="AK17" s="31" t="s">
        <v>488</v>
      </c>
      <c r="AL17" s="31" t="s">
        <v>114</v>
      </c>
      <c r="AM17" s="31"/>
      <c r="AN17" s="31"/>
      <c r="AO17" s="31"/>
      <c r="AP17" s="31"/>
      <c r="AQ17" s="31"/>
      <c r="AR17" s="31"/>
      <c r="AS17" s="37">
        <v>42517</v>
      </c>
      <c r="AT17" s="30" t="s">
        <v>449</v>
      </c>
      <c r="AU17" s="30" t="s">
        <v>438</v>
      </c>
      <c r="AV17" s="25">
        <v>2016</v>
      </c>
      <c r="AW17" s="30"/>
      <c r="AX17" s="30"/>
      <c r="AY17" s="30"/>
      <c r="AZ17" s="30"/>
      <c r="BA17" s="30"/>
      <c r="BB17" s="30"/>
      <c r="BC17" s="30"/>
      <c r="BD17" s="30"/>
      <c r="BE17" s="30"/>
      <c r="BF17" s="30"/>
      <c r="BG17" s="30"/>
      <c r="BH17" s="32"/>
      <c r="BI17" s="30"/>
      <c r="BJ17" s="30"/>
      <c r="BK17" s="30"/>
      <c r="BL17" s="30"/>
      <c r="BM17" s="30"/>
    </row>
    <row r="18" spans="1:65" ht="12.75" customHeight="1" x14ac:dyDescent="0.2">
      <c r="A18" s="54">
        <v>22</v>
      </c>
      <c r="B18" s="50" t="s">
        <v>511</v>
      </c>
      <c r="C18" s="54" t="s">
        <v>359</v>
      </c>
      <c r="D18" s="54">
        <v>975</v>
      </c>
      <c r="E18" s="66" t="s">
        <v>512</v>
      </c>
      <c r="F18" s="53" t="s">
        <v>500</v>
      </c>
      <c r="G18" s="50" t="s">
        <v>87</v>
      </c>
      <c r="H18" s="50" t="s">
        <v>122</v>
      </c>
      <c r="I18" s="54">
        <v>91</v>
      </c>
      <c r="J18" s="50" t="s">
        <v>89</v>
      </c>
      <c r="K18" s="54" t="s">
        <v>132</v>
      </c>
      <c r="L18" s="67" t="s">
        <v>513</v>
      </c>
      <c r="M18" s="56" t="s">
        <v>73</v>
      </c>
      <c r="N18" s="57" t="s">
        <v>153</v>
      </c>
      <c r="O18" s="57">
        <v>89</v>
      </c>
      <c r="P18" s="50" t="s">
        <v>254</v>
      </c>
      <c r="Q18" s="50"/>
      <c r="R18" s="50" t="s">
        <v>254</v>
      </c>
      <c r="S18" s="50">
        <v>5278873</v>
      </c>
      <c r="T18" s="50" t="s">
        <v>111</v>
      </c>
      <c r="U18" s="50">
        <v>5287279</v>
      </c>
      <c r="V18" s="50" t="s">
        <v>77</v>
      </c>
      <c r="W18" s="50">
        <v>5278861</v>
      </c>
      <c r="X18" s="43" t="s">
        <v>514</v>
      </c>
      <c r="Y18" s="43"/>
      <c r="Z18" s="43"/>
      <c r="AA18" s="43" t="s">
        <v>79</v>
      </c>
      <c r="AB18" s="43"/>
      <c r="AC18" s="43"/>
      <c r="AD18" s="43"/>
      <c r="AE18" s="43"/>
      <c r="AF18" s="43"/>
      <c r="AG18" s="43" t="s">
        <v>515</v>
      </c>
      <c r="AH18" s="43"/>
      <c r="AI18" s="43" t="s">
        <v>516</v>
      </c>
      <c r="AJ18" s="43" t="s">
        <v>517</v>
      </c>
      <c r="AK18" s="43" t="s">
        <v>518</v>
      </c>
      <c r="AL18" s="43" t="s">
        <v>114</v>
      </c>
      <c r="AM18" s="43"/>
      <c r="AN18" s="43"/>
      <c r="AO18" s="58"/>
      <c r="AP18" s="43"/>
      <c r="AQ18" s="43"/>
      <c r="AR18" s="43"/>
      <c r="AS18" s="51">
        <v>42535</v>
      </c>
      <c r="AT18" s="50"/>
      <c r="AU18" s="50" t="s">
        <v>175</v>
      </c>
      <c r="AV18" s="50">
        <v>2016</v>
      </c>
      <c r="AW18" s="50"/>
      <c r="AX18" s="50"/>
      <c r="AY18" s="50"/>
      <c r="AZ18" s="50"/>
      <c r="BA18" s="50"/>
      <c r="BB18" s="50"/>
      <c r="BC18" s="50"/>
      <c r="BD18" s="50"/>
      <c r="BE18" s="50"/>
      <c r="BF18" s="50"/>
      <c r="BG18" s="50"/>
      <c r="BH18" s="53"/>
      <c r="BI18" s="50"/>
      <c r="BJ18" s="50"/>
      <c r="BK18" s="50"/>
      <c r="BL18" s="50"/>
      <c r="BM18" s="50"/>
    </row>
    <row r="19" spans="1:65" ht="25.5" customHeight="1" x14ac:dyDescent="0.2">
      <c r="A19" s="54">
        <v>23</v>
      </c>
      <c r="B19" s="50" t="s">
        <v>520</v>
      </c>
      <c r="C19" s="54" t="s">
        <v>359</v>
      </c>
      <c r="D19" s="54">
        <v>975</v>
      </c>
      <c r="E19" s="66" t="s">
        <v>193</v>
      </c>
      <c r="F19" s="53" t="s">
        <v>500</v>
      </c>
      <c r="G19" s="50" t="s">
        <v>87</v>
      </c>
      <c r="H19" s="50" t="s">
        <v>122</v>
      </c>
      <c r="I19" s="54">
        <v>91</v>
      </c>
      <c r="J19" s="50" t="s">
        <v>89</v>
      </c>
      <c r="K19" s="54" t="s">
        <v>132</v>
      </c>
      <c r="L19" s="47"/>
      <c r="M19" s="28" t="s">
        <v>73</v>
      </c>
      <c r="N19" s="57" t="s">
        <v>153</v>
      </c>
      <c r="O19" s="57">
        <v>90</v>
      </c>
      <c r="P19" s="50" t="s">
        <v>254</v>
      </c>
      <c r="Q19" s="50"/>
      <c r="R19" s="50" t="s">
        <v>254</v>
      </c>
      <c r="S19" s="50">
        <v>5274958</v>
      </c>
      <c r="T19" s="50" t="s">
        <v>95</v>
      </c>
      <c r="U19" s="50">
        <v>5275485</v>
      </c>
      <c r="V19" s="50" t="s">
        <v>77</v>
      </c>
      <c r="W19" s="50">
        <v>5275397</v>
      </c>
      <c r="X19" s="43" t="s">
        <v>521</v>
      </c>
      <c r="Y19" s="43"/>
      <c r="Z19" s="43"/>
      <c r="AA19" s="43" t="s">
        <v>79</v>
      </c>
      <c r="AB19" s="43"/>
      <c r="AC19" s="43"/>
      <c r="AD19" s="43"/>
      <c r="AE19" s="43"/>
      <c r="AF19" s="43"/>
      <c r="AG19" s="43" t="s">
        <v>522</v>
      </c>
      <c r="AH19" s="43"/>
      <c r="AI19" s="43" t="s">
        <v>523</v>
      </c>
      <c r="AJ19" s="43" t="s">
        <v>524</v>
      </c>
      <c r="AK19" s="43" t="s">
        <v>525</v>
      </c>
      <c r="AL19" s="43" t="s">
        <v>114</v>
      </c>
      <c r="AM19" s="43"/>
      <c r="AN19" s="43"/>
      <c r="AO19" s="58"/>
      <c r="AP19" s="43"/>
      <c r="AQ19" s="43"/>
      <c r="AR19" s="43"/>
      <c r="AS19" s="51">
        <v>42426</v>
      </c>
      <c r="AT19" s="50"/>
      <c r="AU19" s="50" t="s">
        <v>175</v>
      </c>
      <c r="AV19" s="50">
        <v>2016</v>
      </c>
      <c r="AW19" s="50"/>
      <c r="AX19" s="50"/>
      <c r="AY19" s="50"/>
      <c r="AZ19" s="50"/>
      <c r="BA19" s="50"/>
      <c r="BB19" s="50"/>
      <c r="BC19" s="50"/>
      <c r="BD19" s="50"/>
      <c r="BE19" s="50"/>
      <c r="BF19" s="50"/>
      <c r="BG19" s="50"/>
      <c r="BH19" s="53"/>
      <c r="BI19" s="50"/>
      <c r="BJ19" s="50"/>
      <c r="BK19" s="50"/>
      <c r="BL19" s="50"/>
      <c r="BM19" s="50"/>
    </row>
    <row r="20" spans="1:65" ht="12.75" customHeight="1" x14ac:dyDescent="0.2">
      <c r="A20" s="54">
        <v>24</v>
      </c>
      <c r="B20" s="50" t="s">
        <v>527</v>
      </c>
      <c r="C20" s="54" t="s">
        <v>359</v>
      </c>
      <c r="D20" s="54">
        <v>975</v>
      </c>
      <c r="E20" s="66" t="s">
        <v>528</v>
      </c>
      <c r="F20" s="53" t="s">
        <v>500</v>
      </c>
      <c r="G20" s="50" t="s">
        <v>87</v>
      </c>
      <c r="H20" s="50" t="s">
        <v>122</v>
      </c>
      <c r="I20" s="54">
        <v>91</v>
      </c>
      <c r="J20" s="50" t="s">
        <v>89</v>
      </c>
      <c r="K20" s="54" t="s">
        <v>132</v>
      </c>
      <c r="L20" s="47"/>
      <c r="M20" s="56" t="s">
        <v>73</v>
      </c>
      <c r="N20" s="57" t="s">
        <v>529</v>
      </c>
      <c r="O20" s="57">
        <v>91</v>
      </c>
      <c r="P20" s="50" t="s">
        <v>111</v>
      </c>
      <c r="Q20" s="50"/>
      <c r="R20" s="50" t="s">
        <v>254</v>
      </c>
      <c r="S20" s="50">
        <v>5278875</v>
      </c>
      <c r="T20" s="50" t="s">
        <v>111</v>
      </c>
      <c r="U20" s="50">
        <v>5290379</v>
      </c>
      <c r="V20" s="50" t="s">
        <v>530</v>
      </c>
      <c r="W20" s="50">
        <v>5283691</v>
      </c>
      <c r="X20" s="43" t="s">
        <v>531</v>
      </c>
      <c r="Y20" s="43"/>
      <c r="Z20" s="43"/>
      <c r="AA20" s="43" t="s">
        <v>79</v>
      </c>
      <c r="AB20" s="43"/>
      <c r="AC20" s="43"/>
      <c r="AD20" s="43"/>
      <c r="AE20" s="43"/>
      <c r="AF20" s="43"/>
      <c r="AG20" s="43" t="s">
        <v>532</v>
      </c>
      <c r="AH20" s="43"/>
      <c r="AI20" s="43" t="s">
        <v>533</v>
      </c>
      <c r="AJ20" s="43" t="s">
        <v>534</v>
      </c>
      <c r="AK20" s="43" t="s">
        <v>535</v>
      </c>
      <c r="AL20" s="43" t="s">
        <v>114</v>
      </c>
      <c r="AM20" s="43"/>
      <c r="AN20" s="43"/>
      <c r="AO20" s="58"/>
      <c r="AP20" s="43"/>
      <c r="AQ20" s="43"/>
      <c r="AR20" s="43"/>
      <c r="AS20" s="51">
        <v>42532</v>
      </c>
      <c r="AT20" s="50" t="s">
        <v>536</v>
      </c>
      <c r="AU20" s="50" t="s">
        <v>175</v>
      </c>
      <c r="AV20" s="50">
        <v>2016</v>
      </c>
      <c r="AW20" s="50"/>
      <c r="AX20" s="50"/>
      <c r="AY20" s="50"/>
      <c r="AZ20" s="50"/>
      <c r="BA20" s="50"/>
      <c r="BB20" s="50"/>
      <c r="BC20" s="50"/>
      <c r="BD20" s="50"/>
      <c r="BE20" s="50"/>
      <c r="BF20" s="50"/>
      <c r="BG20" s="50"/>
      <c r="BH20" s="53"/>
      <c r="BI20" s="50"/>
      <c r="BJ20" s="50"/>
      <c r="BK20" s="50"/>
      <c r="BL20" s="50"/>
      <c r="BM20" s="50"/>
    </row>
    <row r="21" spans="1:65" ht="12.75" customHeight="1" x14ac:dyDescent="0.2">
      <c r="A21" s="54">
        <v>25</v>
      </c>
      <c r="B21" s="50" t="s">
        <v>538</v>
      </c>
      <c r="C21" s="54" t="s">
        <v>359</v>
      </c>
      <c r="D21" s="54">
        <v>975</v>
      </c>
      <c r="E21" s="66" t="s">
        <v>528</v>
      </c>
      <c r="F21" s="53" t="s">
        <v>500</v>
      </c>
      <c r="G21" s="50" t="s">
        <v>87</v>
      </c>
      <c r="H21" s="50" t="s">
        <v>122</v>
      </c>
      <c r="I21" s="54">
        <v>91</v>
      </c>
      <c r="J21" s="50" t="s">
        <v>89</v>
      </c>
      <c r="K21" s="54" t="s">
        <v>132</v>
      </c>
      <c r="L21" s="47"/>
      <c r="M21" s="56" t="s">
        <v>73</v>
      </c>
      <c r="N21" s="57" t="s">
        <v>4042</v>
      </c>
      <c r="O21" s="57">
        <v>92</v>
      </c>
      <c r="P21" s="50" t="s">
        <v>254</v>
      </c>
      <c r="Q21" s="50"/>
      <c r="R21" s="50" t="s">
        <v>254</v>
      </c>
      <c r="S21" s="50">
        <v>5274959</v>
      </c>
      <c r="T21" s="50" t="s">
        <v>95</v>
      </c>
      <c r="U21" s="50">
        <v>5283680</v>
      </c>
      <c r="V21" s="50" t="s">
        <v>77</v>
      </c>
      <c r="W21" s="50">
        <v>5278862</v>
      </c>
      <c r="X21" s="43" t="s">
        <v>531</v>
      </c>
      <c r="Y21" s="43"/>
      <c r="Z21" s="43"/>
      <c r="AA21" s="43" t="s">
        <v>79</v>
      </c>
      <c r="AB21" s="43"/>
      <c r="AC21" s="43"/>
      <c r="AD21" s="43"/>
      <c r="AE21" s="43"/>
      <c r="AF21" s="43"/>
      <c r="AG21" s="43" t="s">
        <v>540</v>
      </c>
      <c r="AH21" s="43"/>
      <c r="AI21" s="43" t="s">
        <v>541</v>
      </c>
      <c r="AJ21" s="43" t="s">
        <v>542</v>
      </c>
      <c r="AK21" s="43" t="s">
        <v>543</v>
      </c>
      <c r="AL21" s="43" t="s">
        <v>114</v>
      </c>
      <c r="AM21" s="43"/>
      <c r="AN21" s="43"/>
      <c r="AO21" s="58"/>
      <c r="AP21" s="43"/>
      <c r="AQ21" s="43"/>
      <c r="AR21" s="43"/>
      <c r="AS21" s="51">
        <v>42532</v>
      </c>
      <c r="AT21" s="50" t="s">
        <v>536</v>
      </c>
      <c r="AU21" s="50" t="s">
        <v>175</v>
      </c>
      <c r="AV21" s="50">
        <v>2016</v>
      </c>
      <c r="AW21" s="50"/>
      <c r="AX21" s="50"/>
      <c r="AY21" s="50"/>
      <c r="AZ21" s="50"/>
      <c r="BA21" s="50"/>
      <c r="BB21" s="50"/>
      <c r="BC21" s="50"/>
      <c r="BD21" s="50"/>
      <c r="BE21" s="50"/>
      <c r="BF21" s="50"/>
      <c r="BG21" s="50"/>
      <c r="BH21" s="53"/>
      <c r="BI21" s="50"/>
      <c r="BJ21" s="50"/>
      <c r="BK21" s="50"/>
      <c r="BL21" s="50"/>
      <c r="BM21" s="50"/>
    </row>
    <row r="22" spans="1:65" ht="12.75" customHeight="1" x14ac:dyDescent="0.2">
      <c r="A22" s="54">
        <v>26</v>
      </c>
      <c r="B22" s="50" t="s">
        <v>545</v>
      </c>
      <c r="C22" s="54" t="s">
        <v>359</v>
      </c>
      <c r="D22" s="54">
        <v>975</v>
      </c>
      <c r="E22" s="66" t="s">
        <v>528</v>
      </c>
      <c r="F22" s="53" t="s">
        <v>500</v>
      </c>
      <c r="G22" s="50" t="s">
        <v>87</v>
      </c>
      <c r="H22" s="50" t="s">
        <v>122</v>
      </c>
      <c r="I22" s="54">
        <v>91</v>
      </c>
      <c r="J22" s="50" t="s">
        <v>89</v>
      </c>
      <c r="K22" s="54" t="s">
        <v>132</v>
      </c>
      <c r="L22" s="47"/>
      <c r="M22" s="56" t="s">
        <v>73</v>
      </c>
      <c r="N22" s="57" t="s">
        <v>546</v>
      </c>
      <c r="O22" s="57">
        <v>93</v>
      </c>
      <c r="P22" s="50" t="s">
        <v>95</v>
      </c>
      <c r="Q22" s="50"/>
      <c r="R22" s="50" t="s">
        <v>254</v>
      </c>
      <c r="S22" s="50">
        <v>5278878</v>
      </c>
      <c r="T22" s="50" t="s">
        <v>95</v>
      </c>
      <c r="U22" s="50">
        <v>5283687</v>
      </c>
      <c r="V22" s="50" t="s">
        <v>77</v>
      </c>
      <c r="W22" s="50">
        <v>5278863</v>
      </c>
      <c r="X22" s="43" t="s">
        <v>531</v>
      </c>
      <c r="Y22" s="43"/>
      <c r="Z22" s="43"/>
      <c r="AA22" s="43" t="s">
        <v>79</v>
      </c>
      <c r="AB22" s="43"/>
      <c r="AC22" s="43"/>
      <c r="AD22" s="43"/>
      <c r="AE22" s="43"/>
      <c r="AF22" s="43"/>
      <c r="AG22" s="43" t="s">
        <v>547</v>
      </c>
      <c r="AH22" s="43"/>
      <c r="AI22" s="43" t="s">
        <v>548</v>
      </c>
      <c r="AJ22" s="43" t="s">
        <v>243</v>
      </c>
      <c r="AK22" s="43" t="s">
        <v>549</v>
      </c>
      <c r="AL22" s="43" t="s">
        <v>114</v>
      </c>
      <c r="AM22" s="43"/>
      <c r="AN22" s="43"/>
      <c r="AO22" s="58"/>
      <c r="AP22" s="43"/>
      <c r="AQ22" s="43"/>
      <c r="AR22" s="43"/>
      <c r="AS22" s="51">
        <v>42532</v>
      </c>
      <c r="AT22" s="50" t="s">
        <v>536</v>
      </c>
      <c r="AU22" s="50" t="s">
        <v>175</v>
      </c>
      <c r="AV22" s="50">
        <v>2016</v>
      </c>
      <c r="AW22" s="50"/>
      <c r="AX22" s="50"/>
      <c r="AY22" s="50"/>
      <c r="AZ22" s="50"/>
      <c r="BA22" s="50"/>
      <c r="BB22" s="50"/>
      <c r="BC22" s="50"/>
      <c r="BD22" s="50"/>
      <c r="BE22" s="50"/>
      <c r="BF22" s="50"/>
      <c r="BG22" s="50"/>
      <c r="BH22" s="53"/>
      <c r="BI22" s="50"/>
      <c r="BJ22" s="50"/>
      <c r="BK22" s="50"/>
      <c r="BL22" s="50"/>
      <c r="BM22" s="50"/>
    </row>
    <row r="23" spans="1:65" ht="12.75" customHeight="1" x14ac:dyDescent="0.2">
      <c r="A23" s="54">
        <v>27</v>
      </c>
      <c r="B23" s="50" t="s">
        <v>551</v>
      </c>
      <c r="C23" s="54" t="s">
        <v>359</v>
      </c>
      <c r="D23" s="54">
        <v>975</v>
      </c>
      <c r="E23" s="66" t="s">
        <v>528</v>
      </c>
      <c r="F23" s="53" t="s">
        <v>500</v>
      </c>
      <c r="G23" s="50" t="s">
        <v>87</v>
      </c>
      <c r="H23" s="50" t="s">
        <v>122</v>
      </c>
      <c r="I23" s="54">
        <v>91</v>
      </c>
      <c r="J23" s="50" t="s">
        <v>89</v>
      </c>
      <c r="K23" s="54" t="s">
        <v>132</v>
      </c>
      <c r="L23" s="47"/>
      <c r="M23" s="56" t="s">
        <v>73</v>
      </c>
      <c r="N23" s="57" t="s">
        <v>552</v>
      </c>
      <c r="O23" s="57">
        <v>94</v>
      </c>
      <c r="P23" s="50" t="s">
        <v>396</v>
      </c>
      <c r="Q23" s="50"/>
      <c r="R23" s="50" t="s">
        <v>396</v>
      </c>
      <c r="S23" s="50">
        <v>5275383</v>
      </c>
      <c r="T23" s="50" t="s">
        <v>111</v>
      </c>
      <c r="U23" s="50">
        <v>5290380</v>
      </c>
      <c r="V23" s="50" t="s">
        <v>77</v>
      </c>
      <c r="W23" s="50">
        <v>5278864</v>
      </c>
      <c r="X23" s="43" t="s">
        <v>531</v>
      </c>
      <c r="Y23" s="43"/>
      <c r="Z23" s="43"/>
      <c r="AA23" s="43" t="s">
        <v>79</v>
      </c>
      <c r="AB23" s="43"/>
      <c r="AC23" s="43"/>
      <c r="AD23" s="43"/>
      <c r="AE23" s="43"/>
      <c r="AF23" s="43"/>
      <c r="AG23" s="43" t="s">
        <v>553</v>
      </c>
      <c r="AH23" s="43"/>
      <c r="AI23" s="43" t="s">
        <v>554</v>
      </c>
      <c r="AJ23" s="43" t="s">
        <v>555</v>
      </c>
      <c r="AK23" s="43" t="s">
        <v>556</v>
      </c>
      <c r="AL23" s="31" t="s">
        <v>114</v>
      </c>
      <c r="AM23" s="43"/>
      <c r="AN23" s="43"/>
      <c r="AO23" s="58"/>
      <c r="AP23" s="43"/>
      <c r="AQ23" s="43"/>
      <c r="AR23" s="43"/>
      <c r="AS23" s="51">
        <v>42535</v>
      </c>
      <c r="AT23" s="50"/>
      <c r="AU23" s="50" t="s">
        <v>175</v>
      </c>
      <c r="AV23" s="50">
        <v>2016</v>
      </c>
      <c r="AW23" s="50"/>
      <c r="AX23" s="50"/>
      <c r="AY23" s="50"/>
      <c r="AZ23" s="50"/>
      <c r="BA23" s="50"/>
      <c r="BB23" s="50"/>
      <c r="BC23" s="50"/>
      <c r="BD23" s="50"/>
      <c r="BE23" s="50"/>
      <c r="BF23" s="50"/>
      <c r="BG23" s="50"/>
      <c r="BH23" s="53"/>
      <c r="BI23" s="50"/>
      <c r="BJ23" s="50"/>
      <c r="BK23" s="50"/>
      <c r="BL23" s="50"/>
      <c r="BM23" s="50"/>
    </row>
    <row r="24" spans="1:65" ht="51" customHeight="1" x14ac:dyDescent="0.2">
      <c r="A24" s="54">
        <v>29</v>
      </c>
      <c r="B24" s="50" t="s">
        <v>572</v>
      </c>
      <c r="C24" s="54" t="s">
        <v>359</v>
      </c>
      <c r="D24" s="54">
        <v>975</v>
      </c>
      <c r="E24" s="66" t="s">
        <v>219</v>
      </c>
      <c r="F24" s="53" t="s">
        <v>217</v>
      </c>
      <c r="G24" s="50" t="s">
        <v>87</v>
      </c>
      <c r="H24" s="50" t="s">
        <v>122</v>
      </c>
      <c r="I24" s="54">
        <v>220</v>
      </c>
      <c r="J24" s="50" t="s">
        <v>89</v>
      </c>
      <c r="K24" s="54" t="s">
        <v>132</v>
      </c>
      <c r="L24" s="47" t="s">
        <v>573</v>
      </c>
      <c r="M24" s="56" t="s">
        <v>73</v>
      </c>
      <c r="N24" s="57" t="s">
        <v>574</v>
      </c>
      <c r="O24" s="57">
        <v>98</v>
      </c>
      <c r="P24" s="50" t="s">
        <v>111</v>
      </c>
      <c r="Q24" s="50"/>
      <c r="R24" s="50" t="s">
        <v>254</v>
      </c>
      <c r="S24" s="50">
        <v>5287540</v>
      </c>
      <c r="T24" s="50" t="s">
        <v>111</v>
      </c>
      <c r="U24" s="50">
        <v>5278893</v>
      </c>
      <c r="V24" s="50" t="s">
        <v>77</v>
      </c>
      <c r="W24" s="50">
        <v>5287537</v>
      </c>
      <c r="X24" s="43" t="s">
        <v>521</v>
      </c>
      <c r="Y24" s="43"/>
      <c r="Z24" s="43"/>
      <c r="AA24" s="43" t="s">
        <v>79</v>
      </c>
      <c r="AB24" s="43"/>
      <c r="AC24" s="43"/>
      <c r="AD24" s="43"/>
      <c r="AE24" s="43"/>
      <c r="AF24" s="43"/>
      <c r="AG24" s="43" t="s">
        <v>575</v>
      </c>
      <c r="AH24" s="43"/>
      <c r="AI24" s="43" t="s">
        <v>576</v>
      </c>
      <c r="AJ24" s="43" t="s">
        <v>394</v>
      </c>
      <c r="AK24" s="43" t="s">
        <v>577</v>
      </c>
      <c r="AL24" s="43" t="s">
        <v>114</v>
      </c>
      <c r="AM24" s="43" t="s">
        <v>468</v>
      </c>
      <c r="AN24" s="43" t="s">
        <v>92</v>
      </c>
      <c r="AO24" s="58" t="s">
        <v>578</v>
      </c>
      <c r="AP24" s="43" t="s">
        <v>497</v>
      </c>
      <c r="AQ24" s="43" t="s">
        <v>280</v>
      </c>
      <c r="AR24" s="43" t="s">
        <v>579</v>
      </c>
      <c r="AS24" s="51">
        <v>42963</v>
      </c>
      <c r="AT24" s="50"/>
      <c r="AU24" s="50"/>
      <c r="AV24" s="50">
        <v>2017</v>
      </c>
      <c r="AW24" s="50"/>
      <c r="AX24" s="50"/>
      <c r="AY24" s="50"/>
      <c r="AZ24" s="50"/>
      <c r="BA24" s="50"/>
      <c r="BB24" s="50"/>
      <c r="BC24" s="50"/>
      <c r="BD24" s="50"/>
      <c r="BE24" s="50"/>
      <c r="BF24" s="50"/>
      <c r="BG24" s="50"/>
      <c r="BH24" s="53"/>
      <c r="BI24" s="50"/>
      <c r="BJ24" s="50"/>
      <c r="BK24" s="50"/>
      <c r="BL24" s="50"/>
      <c r="BM24" s="50"/>
    </row>
    <row r="25" spans="1:65" ht="51" customHeight="1" x14ac:dyDescent="0.2">
      <c r="A25" s="54">
        <v>31</v>
      </c>
      <c r="B25" s="50" t="s">
        <v>591</v>
      </c>
      <c r="C25" s="54" t="s">
        <v>359</v>
      </c>
      <c r="D25" s="54">
        <v>975</v>
      </c>
      <c r="E25" s="66" t="s">
        <v>592</v>
      </c>
      <c r="F25" s="53" t="s">
        <v>593</v>
      </c>
      <c r="G25" s="50" t="s">
        <v>87</v>
      </c>
      <c r="H25" s="50" t="s">
        <v>122</v>
      </c>
      <c r="I25" s="54">
        <v>91</v>
      </c>
      <c r="J25" s="50" t="s">
        <v>89</v>
      </c>
      <c r="K25" s="54" t="s">
        <v>132</v>
      </c>
      <c r="L25" s="47" t="s">
        <v>594</v>
      </c>
      <c r="M25" s="56" t="s">
        <v>73</v>
      </c>
      <c r="N25" s="57" t="s">
        <v>153</v>
      </c>
      <c r="O25" s="57">
        <v>100</v>
      </c>
      <c r="P25" s="50" t="s">
        <v>95</v>
      </c>
      <c r="Q25" s="50"/>
      <c r="R25" s="50" t="s">
        <v>254</v>
      </c>
      <c r="S25" s="50"/>
      <c r="T25" s="50" t="s">
        <v>95</v>
      </c>
      <c r="U25" s="50">
        <v>5276380</v>
      </c>
      <c r="V25" s="50" t="s">
        <v>530</v>
      </c>
      <c r="W25" s="50">
        <v>5283696</v>
      </c>
      <c r="X25" s="43" t="s">
        <v>595</v>
      </c>
      <c r="Y25" s="43"/>
      <c r="Z25" s="43"/>
      <c r="AA25" s="43" t="s">
        <v>79</v>
      </c>
      <c r="AB25" s="43"/>
      <c r="AC25" s="43"/>
      <c r="AD25" s="43"/>
      <c r="AE25" s="43"/>
      <c r="AF25" s="43"/>
      <c r="AG25" s="43" t="s">
        <v>596</v>
      </c>
      <c r="AH25" s="43"/>
      <c r="AI25" s="43" t="s">
        <v>597</v>
      </c>
      <c r="AJ25" s="43" t="s">
        <v>598</v>
      </c>
      <c r="AK25" s="43" t="s">
        <v>599</v>
      </c>
      <c r="AL25" s="43" t="s">
        <v>114</v>
      </c>
      <c r="AM25" s="43"/>
      <c r="AN25" s="43"/>
      <c r="AO25" s="58"/>
      <c r="AP25" s="43"/>
      <c r="AQ25" s="43"/>
      <c r="AR25" s="43"/>
      <c r="AS25" s="51">
        <v>42532</v>
      </c>
      <c r="AT25" s="50" t="s">
        <v>536</v>
      </c>
      <c r="AU25" s="50" t="s">
        <v>175</v>
      </c>
      <c r="AV25" s="50">
        <v>2016</v>
      </c>
      <c r="AW25" s="50"/>
      <c r="AX25" s="50"/>
      <c r="AY25" s="50"/>
      <c r="AZ25" s="50"/>
      <c r="BA25" s="50"/>
      <c r="BB25" s="50"/>
      <c r="BC25" s="50"/>
      <c r="BD25" s="50"/>
      <c r="BE25" s="50"/>
      <c r="BF25" s="50"/>
      <c r="BG25" s="50"/>
      <c r="BH25" s="53"/>
      <c r="BI25" s="50"/>
      <c r="BJ25" s="50"/>
      <c r="BK25" s="50"/>
      <c r="BL25" s="50"/>
      <c r="BM25" s="50"/>
    </row>
    <row r="26" spans="1:65" ht="38.25" customHeight="1" x14ac:dyDescent="0.2">
      <c r="A26" s="54">
        <v>36</v>
      </c>
      <c r="B26" s="50" t="s">
        <v>607</v>
      </c>
      <c r="C26" s="54" t="s">
        <v>359</v>
      </c>
      <c r="D26" s="54">
        <v>906</v>
      </c>
      <c r="E26" s="66" t="s">
        <v>608</v>
      </c>
      <c r="F26" s="53" t="s">
        <v>609</v>
      </c>
      <c r="G26" s="50" t="s">
        <v>87</v>
      </c>
      <c r="H26" s="50" t="s">
        <v>122</v>
      </c>
      <c r="I26" s="54"/>
      <c r="J26" s="50" t="s">
        <v>89</v>
      </c>
      <c r="K26" s="54" t="s">
        <v>610</v>
      </c>
      <c r="L26" s="47" t="s">
        <v>611</v>
      </c>
      <c r="M26" s="56" t="s">
        <v>73</v>
      </c>
      <c r="N26" s="57" t="s">
        <v>153</v>
      </c>
      <c r="O26" s="57">
        <v>163</v>
      </c>
      <c r="P26" s="50" t="s">
        <v>95</v>
      </c>
      <c r="Q26" s="50"/>
      <c r="R26" s="50" t="s">
        <v>254</v>
      </c>
      <c r="S26" s="50">
        <v>5290376</v>
      </c>
      <c r="T26" s="50" t="s">
        <v>95</v>
      </c>
      <c r="U26" s="50">
        <v>5296045</v>
      </c>
      <c r="V26" s="50" t="s">
        <v>530</v>
      </c>
      <c r="W26" s="50">
        <v>5294964</v>
      </c>
      <c r="X26" s="43" t="s">
        <v>612</v>
      </c>
      <c r="Y26" s="43"/>
      <c r="Z26" s="68" t="s">
        <v>613</v>
      </c>
      <c r="AA26" s="43" t="s">
        <v>79</v>
      </c>
      <c r="AB26" s="43"/>
      <c r="AC26" s="43"/>
      <c r="AD26" s="43"/>
      <c r="AE26" s="43"/>
      <c r="AF26" s="43"/>
      <c r="AG26" s="43"/>
      <c r="AH26" s="43"/>
      <c r="AI26" s="43"/>
      <c r="AJ26" s="43" t="s">
        <v>614</v>
      </c>
      <c r="AK26" s="43" t="s">
        <v>615</v>
      </c>
      <c r="AL26" s="43" t="s">
        <v>114</v>
      </c>
      <c r="AM26" s="43"/>
      <c r="AN26" s="43"/>
      <c r="AO26" s="58"/>
      <c r="AP26" s="43"/>
      <c r="AQ26" s="43"/>
      <c r="AR26" s="43"/>
      <c r="AS26" s="51">
        <v>42468</v>
      </c>
      <c r="AT26" s="50"/>
      <c r="AU26" s="50" t="s">
        <v>616</v>
      </c>
      <c r="AV26" s="50">
        <v>2016</v>
      </c>
      <c r="AW26" s="50"/>
      <c r="AX26" s="50"/>
      <c r="AY26" s="50"/>
      <c r="AZ26" s="50"/>
      <c r="BA26" s="50"/>
      <c r="BB26" s="50"/>
      <c r="BC26" s="50"/>
      <c r="BD26" s="50"/>
      <c r="BE26" s="50"/>
      <c r="BF26" s="50"/>
      <c r="BG26" s="50"/>
      <c r="BH26" s="53"/>
      <c r="BI26" s="50"/>
      <c r="BJ26" s="50"/>
      <c r="BK26" s="50"/>
      <c r="BL26" s="50"/>
      <c r="BM26" s="50"/>
    </row>
    <row r="27" spans="1:65" ht="12.75" customHeight="1" x14ac:dyDescent="0.2">
      <c r="A27" s="54">
        <v>37</v>
      </c>
      <c r="B27" s="50" t="s">
        <v>618</v>
      </c>
      <c r="C27" s="54" t="s">
        <v>359</v>
      </c>
      <c r="D27" s="54">
        <v>975</v>
      </c>
      <c r="E27" s="66" t="s">
        <v>384</v>
      </c>
      <c r="F27" s="53" t="s">
        <v>244</v>
      </c>
      <c r="G27" s="50" t="s">
        <v>87</v>
      </c>
      <c r="H27" s="50" t="s">
        <v>122</v>
      </c>
      <c r="I27" s="54">
        <v>91</v>
      </c>
      <c r="J27" s="50" t="s">
        <v>89</v>
      </c>
      <c r="K27" s="54" t="s">
        <v>132</v>
      </c>
      <c r="L27" s="47" t="s">
        <v>619</v>
      </c>
      <c r="M27" s="56" t="s">
        <v>73</v>
      </c>
      <c r="N27" s="57" t="s">
        <v>620</v>
      </c>
      <c r="O27" s="57">
        <v>37</v>
      </c>
      <c r="P27" s="50" t="s">
        <v>254</v>
      </c>
      <c r="Q27" s="50"/>
      <c r="R27" s="50" t="s">
        <v>254</v>
      </c>
      <c r="S27" s="50"/>
      <c r="T27" s="50" t="s">
        <v>111</v>
      </c>
      <c r="U27" s="50">
        <v>5281851</v>
      </c>
      <c r="V27" s="50" t="s">
        <v>530</v>
      </c>
      <c r="W27" s="50">
        <v>5283695</v>
      </c>
      <c r="X27" s="43" t="s">
        <v>595</v>
      </c>
      <c r="Y27" s="43"/>
      <c r="Z27" s="43"/>
      <c r="AA27" s="43" t="s">
        <v>79</v>
      </c>
      <c r="AB27" s="43"/>
      <c r="AC27" s="43"/>
      <c r="AD27" s="43"/>
      <c r="AE27" s="43"/>
      <c r="AF27" s="43"/>
      <c r="AG27" s="43" t="s">
        <v>429</v>
      </c>
      <c r="AH27" s="43"/>
      <c r="AI27" s="43" t="s">
        <v>621</v>
      </c>
      <c r="AJ27" s="43" t="s">
        <v>622</v>
      </c>
      <c r="AK27" s="43" t="s">
        <v>623</v>
      </c>
      <c r="AL27" s="43" t="s">
        <v>114</v>
      </c>
      <c r="AM27" s="43"/>
      <c r="AN27" s="43"/>
      <c r="AO27" s="58"/>
      <c r="AP27" s="43"/>
      <c r="AQ27" s="43"/>
      <c r="AR27" s="43"/>
      <c r="AS27" s="51">
        <v>42643</v>
      </c>
      <c r="AT27" s="50"/>
      <c r="AU27" s="50" t="s">
        <v>370</v>
      </c>
      <c r="AV27" s="50">
        <v>2016</v>
      </c>
      <c r="AW27" s="50"/>
      <c r="AX27" s="50"/>
      <c r="AY27" s="50"/>
      <c r="AZ27" s="50"/>
      <c r="BA27" s="50"/>
      <c r="BB27" s="50"/>
      <c r="BC27" s="50"/>
      <c r="BD27" s="50"/>
      <c r="BE27" s="50"/>
      <c r="BF27" s="50"/>
      <c r="BG27" s="50"/>
      <c r="BH27" s="53"/>
      <c r="BI27" s="50"/>
      <c r="BJ27" s="50"/>
      <c r="BK27" s="50"/>
      <c r="BL27" s="50"/>
      <c r="BM27" s="50"/>
    </row>
    <row r="28" spans="1:65" ht="12.75" customHeight="1" x14ac:dyDescent="0.2">
      <c r="A28" s="54">
        <v>48</v>
      </c>
      <c r="B28" s="50" t="s">
        <v>660</v>
      </c>
      <c r="C28" s="54" t="s">
        <v>359</v>
      </c>
      <c r="D28" s="54">
        <v>975</v>
      </c>
      <c r="E28" s="66" t="s">
        <v>638</v>
      </c>
      <c r="F28" s="53" t="s">
        <v>639</v>
      </c>
      <c r="G28" s="50" t="s">
        <v>87</v>
      </c>
      <c r="H28" s="50" t="s">
        <v>122</v>
      </c>
      <c r="I28" s="54">
        <v>221</v>
      </c>
      <c r="J28" s="50" t="s">
        <v>89</v>
      </c>
      <c r="K28" s="54" t="s">
        <v>132</v>
      </c>
      <c r="L28" s="47" t="s">
        <v>170</v>
      </c>
      <c r="M28" s="56" t="s">
        <v>73</v>
      </c>
      <c r="N28" s="69" t="s">
        <v>661</v>
      </c>
      <c r="O28" s="57">
        <v>3889</v>
      </c>
      <c r="P28" s="50" t="s">
        <v>111</v>
      </c>
      <c r="Q28" s="50"/>
      <c r="R28" s="50" t="s">
        <v>396</v>
      </c>
      <c r="S28" s="50">
        <v>5299909</v>
      </c>
      <c r="T28" s="50" t="s">
        <v>111</v>
      </c>
      <c r="U28" s="50">
        <v>5299542</v>
      </c>
      <c r="V28" s="50" t="s">
        <v>530</v>
      </c>
      <c r="W28" s="50">
        <v>5299475</v>
      </c>
      <c r="X28" s="43" t="s">
        <v>653</v>
      </c>
      <c r="Y28" s="43"/>
      <c r="Z28" s="43"/>
      <c r="AA28" s="43" t="s">
        <v>79</v>
      </c>
      <c r="AB28" s="43"/>
      <c r="AC28" s="43"/>
      <c r="AD28" s="43"/>
      <c r="AE28" s="43"/>
      <c r="AF28" s="43"/>
      <c r="AG28" s="43" t="s">
        <v>662</v>
      </c>
      <c r="AH28" s="43"/>
      <c r="AI28" s="43" t="s">
        <v>663</v>
      </c>
      <c r="AJ28" s="43" t="s">
        <v>664</v>
      </c>
      <c r="AK28" s="43" t="s">
        <v>665</v>
      </c>
      <c r="AL28" s="43" t="s">
        <v>114</v>
      </c>
      <c r="AM28" s="43"/>
      <c r="AN28" s="43"/>
      <c r="AO28" s="58"/>
      <c r="AP28" s="43"/>
      <c r="AQ28" s="43"/>
      <c r="AR28" s="43"/>
      <c r="AS28" s="51">
        <v>42616</v>
      </c>
      <c r="AT28" s="50"/>
      <c r="AU28" s="50"/>
      <c r="AV28" s="50">
        <v>2016</v>
      </c>
      <c r="AW28" s="50"/>
      <c r="AX28" s="50"/>
      <c r="AY28" s="50"/>
      <c r="AZ28" s="50"/>
      <c r="BA28" s="50"/>
      <c r="BB28" s="50"/>
      <c r="BC28" s="50"/>
      <c r="BD28" s="50"/>
      <c r="BE28" s="50"/>
      <c r="BF28" s="50"/>
      <c r="BG28" s="50"/>
      <c r="BH28" s="53"/>
      <c r="BI28" s="50"/>
      <c r="BJ28" s="50"/>
      <c r="BK28" s="50"/>
      <c r="BL28" s="50"/>
      <c r="BM28" s="50"/>
    </row>
    <row r="29" spans="1:65" ht="12.75" customHeight="1" x14ac:dyDescent="0.2">
      <c r="A29" s="54">
        <v>54</v>
      </c>
      <c r="B29" s="50" t="s">
        <v>702</v>
      </c>
      <c r="C29" s="54" t="s">
        <v>359</v>
      </c>
      <c r="D29" s="54">
        <v>975</v>
      </c>
      <c r="E29" s="66" t="s">
        <v>703</v>
      </c>
      <c r="F29" s="53" t="s">
        <v>704</v>
      </c>
      <c r="G29" s="50" t="s">
        <v>87</v>
      </c>
      <c r="H29" s="50" t="s">
        <v>122</v>
      </c>
      <c r="I29" s="54">
        <v>221</v>
      </c>
      <c r="J29" s="50" t="s">
        <v>89</v>
      </c>
      <c r="K29" s="54" t="s">
        <v>132</v>
      </c>
      <c r="L29" s="47" t="s">
        <v>334</v>
      </c>
      <c r="M29" s="56" t="s">
        <v>73</v>
      </c>
      <c r="N29" s="57" t="s">
        <v>705</v>
      </c>
      <c r="O29" s="57">
        <v>280</v>
      </c>
      <c r="P29" s="50" t="s">
        <v>254</v>
      </c>
      <c r="Q29" s="50"/>
      <c r="R29" s="50" t="s">
        <v>254</v>
      </c>
      <c r="S29" s="50">
        <v>5302649</v>
      </c>
      <c r="T29" s="50" t="s">
        <v>95</v>
      </c>
      <c r="U29" s="50">
        <v>5299540</v>
      </c>
      <c r="V29" s="50" t="s">
        <v>530</v>
      </c>
      <c r="W29" s="50">
        <v>5300931</v>
      </c>
      <c r="X29" s="43" t="s">
        <v>653</v>
      </c>
      <c r="Y29" s="43"/>
      <c r="Z29" s="68" t="s">
        <v>706</v>
      </c>
      <c r="AA29" s="43" t="s">
        <v>79</v>
      </c>
      <c r="AB29" s="43"/>
      <c r="AC29" s="43"/>
      <c r="AD29" s="43"/>
      <c r="AE29" s="43"/>
      <c r="AF29" s="43"/>
      <c r="AG29" s="43" t="s">
        <v>707</v>
      </c>
      <c r="AH29" s="43"/>
      <c r="AI29" s="43" t="s">
        <v>708</v>
      </c>
      <c r="AJ29" s="43" t="s">
        <v>709</v>
      </c>
      <c r="AK29" s="43" t="s">
        <v>710</v>
      </c>
      <c r="AL29" s="43" t="s">
        <v>114</v>
      </c>
      <c r="AM29" s="43"/>
      <c r="AN29" s="43"/>
      <c r="AO29" s="58"/>
      <c r="AP29" s="43"/>
      <c r="AQ29" s="43"/>
      <c r="AR29" s="43"/>
      <c r="AS29" s="51">
        <v>42643</v>
      </c>
      <c r="AT29" s="50" t="s">
        <v>711</v>
      </c>
      <c r="AU29" s="50" t="s">
        <v>712</v>
      </c>
      <c r="AV29" s="50">
        <v>2016</v>
      </c>
      <c r="AW29" s="50"/>
      <c r="AX29" s="50"/>
      <c r="AY29" s="50"/>
      <c r="AZ29" s="50"/>
      <c r="BA29" s="50"/>
      <c r="BB29" s="50"/>
      <c r="BC29" s="50"/>
      <c r="BD29" s="50"/>
      <c r="BE29" s="50"/>
      <c r="BF29" s="50"/>
      <c r="BG29" s="50"/>
      <c r="BH29" s="53"/>
      <c r="BI29" s="50"/>
      <c r="BJ29" s="50"/>
      <c r="BK29" s="50"/>
      <c r="BL29" s="50"/>
      <c r="BM29" s="50"/>
    </row>
    <row r="30" spans="1:65" ht="38.25" customHeight="1" x14ac:dyDescent="0.2">
      <c r="A30" s="54">
        <v>57</v>
      </c>
      <c r="B30" s="50" t="s">
        <v>730</v>
      </c>
      <c r="C30" s="54" t="s">
        <v>359</v>
      </c>
      <c r="D30" s="54">
        <v>975</v>
      </c>
      <c r="E30" s="66" t="s">
        <v>703</v>
      </c>
      <c r="F30" s="53" t="s">
        <v>704</v>
      </c>
      <c r="G30" s="50" t="s">
        <v>87</v>
      </c>
      <c r="H30" s="50" t="s">
        <v>122</v>
      </c>
      <c r="I30" s="54">
        <v>221</v>
      </c>
      <c r="J30" s="50" t="s">
        <v>89</v>
      </c>
      <c r="K30" s="54" t="s">
        <v>132</v>
      </c>
      <c r="L30" s="47" t="s">
        <v>153</v>
      </c>
      <c r="M30" s="56" t="s">
        <v>73</v>
      </c>
      <c r="N30" s="57" t="s">
        <v>731</v>
      </c>
      <c r="O30" s="57">
        <v>308</v>
      </c>
      <c r="P30" s="50" t="s">
        <v>732</v>
      </c>
      <c r="Q30" s="50"/>
      <c r="R30" s="50" t="s">
        <v>254</v>
      </c>
      <c r="S30" s="50">
        <v>5302650</v>
      </c>
      <c r="T30" s="50" t="s">
        <v>95</v>
      </c>
      <c r="U30" s="50">
        <v>5299640</v>
      </c>
      <c r="V30" s="50" t="s">
        <v>530</v>
      </c>
      <c r="W30" s="50">
        <v>5299906</v>
      </c>
      <c r="X30" s="43" t="s">
        <v>733</v>
      </c>
      <c r="Y30" s="43"/>
      <c r="Z30" s="68" t="s">
        <v>734</v>
      </c>
      <c r="AA30" s="43"/>
      <c r="AB30" s="43"/>
      <c r="AC30" s="43"/>
      <c r="AD30" s="43"/>
      <c r="AE30" s="43"/>
      <c r="AF30" s="43"/>
      <c r="AG30" s="43" t="s">
        <v>735</v>
      </c>
      <c r="AH30" s="43"/>
      <c r="AI30" s="43" t="s">
        <v>736</v>
      </c>
      <c r="AJ30" s="43" t="s">
        <v>737</v>
      </c>
      <c r="AK30" s="43" t="s">
        <v>738</v>
      </c>
      <c r="AL30" s="43" t="s">
        <v>114</v>
      </c>
      <c r="AM30" s="43" t="s">
        <v>468</v>
      </c>
      <c r="AN30" s="43" t="s">
        <v>92</v>
      </c>
      <c r="AO30" s="58" t="s">
        <v>739</v>
      </c>
      <c r="AP30" s="43"/>
      <c r="AQ30" s="43" t="s">
        <v>280</v>
      </c>
      <c r="AR30" s="43"/>
      <c r="AS30" s="51">
        <v>42643</v>
      </c>
      <c r="AT30" s="50" t="s">
        <v>711</v>
      </c>
      <c r="AU30" s="50" t="s">
        <v>712</v>
      </c>
      <c r="AV30" s="50">
        <v>2016</v>
      </c>
      <c r="AW30" s="50"/>
      <c r="AX30" s="50"/>
      <c r="AY30" s="50"/>
      <c r="AZ30" s="50"/>
      <c r="BA30" s="50"/>
      <c r="BB30" s="50"/>
      <c r="BC30" s="50"/>
      <c r="BD30" s="50"/>
      <c r="BE30" s="50"/>
      <c r="BF30" s="50"/>
      <c r="BG30" s="50"/>
      <c r="BH30" s="53"/>
      <c r="BI30" s="50"/>
      <c r="BJ30" s="50"/>
      <c r="BK30" s="50"/>
      <c r="BL30" s="50"/>
      <c r="BM30" s="50"/>
    </row>
    <row r="31" spans="1:65" ht="25.5" customHeight="1" x14ac:dyDescent="0.2">
      <c r="A31" s="54">
        <v>62</v>
      </c>
      <c r="B31" s="50" t="s">
        <v>756</v>
      </c>
      <c r="C31" s="54" t="s">
        <v>359</v>
      </c>
      <c r="D31" s="54">
        <v>975</v>
      </c>
      <c r="E31" s="66" t="s">
        <v>720</v>
      </c>
      <c r="F31" s="53" t="s">
        <v>757</v>
      </c>
      <c r="G31" s="50" t="s">
        <v>87</v>
      </c>
      <c r="H31" s="50" t="s">
        <v>122</v>
      </c>
      <c r="I31" s="54">
        <v>217</v>
      </c>
      <c r="J31" s="50" t="s">
        <v>758</v>
      </c>
      <c r="K31" s="54" t="s">
        <v>132</v>
      </c>
      <c r="L31" s="47" t="s">
        <v>153</v>
      </c>
      <c r="M31" s="56" t="s">
        <v>73</v>
      </c>
      <c r="N31" s="69" t="s">
        <v>759</v>
      </c>
      <c r="O31" s="57">
        <v>314</v>
      </c>
      <c r="P31" s="50" t="s">
        <v>77</v>
      </c>
      <c r="Q31" s="50"/>
      <c r="R31" s="50" t="s">
        <v>254</v>
      </c>
      <c r="S31" s="50">
        <v>5300551</v>
      </c>
      <c r="T31" s="50" t="s">
        <v>111</v>
      </c>
      <c r="U31" s="50">
        <v>5300326</v>
      </c>
      <c r="V31" s="50" t="s">
        <v>77</v>
      </c>
      <c r="W31" s="50">
        <v>5300942</v>
      </c>
      <c r="X31" s="43" t="s">
        <v>760</v>
      </c>
      <c r="Y31" s="43" t="s">
        <v>761</v>
      </c>
      <c r="Z31" s="43"/>
      <c r="AA31" s="43"/>
      <c r="AB31" s="43"/>
      <c r="AC31" s="43"/>
      <c r="AD31" s="43"/>
      <c r="AE31" s="43"/>
      <c r="AF31" s="43"/>
      <c r="AG31" s="43" t="s">
        <v>130</v>
      </c>
      <c r="AH31" s="43"/>
      <c r="AI31" s="43" t="s">
        <v>762</v>
      </c>
      <c r="AJ31" s="43" t="s">
        <v>763</v>
      </c>
      <c r="AK31" s="43" t="s">
        <v>764</v>
      </c>
      <c r="AL31" s="43"/>
      <c r="AM31" s="43"/>
      <c r="AN31" s="43"/>
      <c r="AO31" s="58"/>
      <c r="AP31" s="43"/>
      <c r="AQ31" s="43"/>
      <c r="AR31" s="43"/>
      <c r="AS31" s="51">
        <v>42655</v>
      </c>
      <c r="AT31" s="50"/>
      <c r="AU31" s="50" t="s">
        <v>765</v>
      </c>
      <c r="AV31" s="50">
        <v>2016</v>
      </c>
      <c r="AW31" s="50"/>
      <c r="AX31" s="50"/>
      <c r="AY31" s="50"/>
      <c r="AZ31" s="50"/>
      <c r="BA31" s="50"/>
      <c r="BB31" s="50"/>
      <c r="BC31" s="50"/>
      <c r="BD31" s="50"/>
      <c r="BE31" s="50"/>
      <c r="BF31" s="50"/>
      <c r="BG31" s="50"/>
      <c r="BH31" s="53"/>
      <c r="BI31" s="50"/>
      <c r="BJ31" s="50"/>
      <c r="BK31" s="50"/>
      <c r="BL31" s="50"/>
      <c r="BM31" s="50"/>
    </row>
    <row r="32" spans="1:65" ht="38.25" customHeight="1" x14ac:dyDescent="0.2">
      <c r="A32" s="54">
        <v>66</v>
      </c>
      <c r="B32" s="50" t="s">
        <v>786</v>
      </c>
      <c r="C32" s="54" t="s">
        <v>359</v>
      </c>
      <c r="D32" s="54">
        <v>975</v>
      </c>
      <c r="E32" s="66" t="s">
        <v>770</v>
      </c>
      <c r="F32" s="53" t="s">
        <v>771</v>
      </c>
      <c r="G32" s="50" t="s">
        <v>322</v>
      </c>
      <c r="H32" s="50" t="s">
        <v>122</v>
      </c>
      <c r="I32" s="54">
        <v>217</v>
      </c>
      <c r="J32" s="50" t="s">
        <v>758</v>
      </c>
      <c r="K32" s="54" t="s">
        <v>132</v>
      </c>
      <c r="L32" s="47" t="s">
        <v>334</v>
      </c>
      <c r="M32" s="56" t="s">
        <v>73</v>
      </c>
      <c r="N32" s="57" t="s">
        <v>787</v>
      </c>
      <c r="O32" s="57">
        <v>316</v>
      </c>
      <c r="P32" s="50" t="s">
        <v>254</v>
      </c>
      <c r="Q32" s="50"/>
      <c r="R32" s="50" t="s">
        <v>254</v>
      </c>
      <c r="S32" s="50">
        <v>5300553</v>
      </c>
      <c r="T32" s="50" t="s">
        <v>95</v>
      </c>
      <c r="U32" s="50">
        <v>5300548</v>
      </c>
      <c r="V32" s="50" t="s">
        <v>530</v>
      </c>
      <c r="W32" s="50">
        <v>5301280</v>
      </c>
      <c r="X32" s="43" t="s">
        <v>774</v>
      </c>
      <c r="Y32" s="43" t="s">
        <v>775</v>
      </c>
      <c r="Z32" s="43"/>
      <c r="AA32" s="43" t="s">
        <v>79</v>
      </c>
      <c r="AB32" s="43"/>
      <c r="AC32" s="43"/>
      <c r="AD32" s="43"/>
      <c r="AE32" s="43"/>
      <c r="AF32" s="43"/>
      <c r="AG32" s="43" t="s">
        <v>788</v>
      </c>
      <c r="AH32" s="43"/>
      <c r="AI32" s="43" t="s">
        <v>789</v>
      </c>
      <c r="AJ32" s="43" t="s">
        <v>790</v>
      </c>
      <c r="AK32" s="43" t="s">
        <v>791</v>
      </c>
      <c r="AL32" s="43" t="s">
        <v>114</v>
      </c>
      <c r="AM32" s="43"/>
      <c r="AN32" s="43" t="s">
        <v>792</v>
      </c>
      <c r="AO32" s="58"/>
      <c r="AP32" s="43"/>
      <c r="AQ32" s="43"/>
      <c r="AR32" s="43"/>
      <c r="AS32" s="51">
        <v>42655</v>
      </c>
      <c r="AT32" s="50"/>
      <c r="AU32" s="50" t="s">
        <v>765</v>
      </c>
      <c r="AV32" s="50">
        <v>2016</v>
      </c>
      <c r="AW32" s="50"/>
      <c r="AX32" s="50"/>
      <c r="AY32" s="50"/>
      <c r="AZ32" s="50"/>
      <c r="BA32" s="50"/>
      <c r="BB32" s="50"/>
      <c r="BC32" s="50"/>
      <c r="BD32" s="50"/>
      <c r="BE32" s="50"/>
      <c r="BF32" s="50"/>
      <c r="BG32" s="50"/>
      <c r="BH32" s="53"/>
      <c r="BI32" s="50"/>
      <c r="BJ32" s="50"/>
      <c r="BK32" s="50"/>
      <c r="BL32" s="50"/>
      <c r="BM32" s="50"/>
    </row>
    <row r="33" spans="1:65" ht="12.75" customHeight="1" x14ac:dyDescent="0.2">
      <c r="A33" s="54">
        <v>70</v>
      </c>
      <c r="B33" s="50" t="s">
        <v>809</v>
      </c>
      <c r="C33" s="54" t="s">
        <v>359</v>
      </c>
      <c r="D33" s="54">
        <v>975</v>
      </c>
      <c r="E33" s="66" t="s">
        <v>810</v>
      </c>
      <c r="F33" s="53" t="s">
        <v>704</v>
      </c>
      <c r="G33" s="50" t="s">
        <v>87</v>
      </c>
      <c r="H33" s="50" t="s">
        <v>122</v>
      </c>
      <c r="I33" s="54">
        <v>221</v>
      </c>
      <c r="J33" s="50" t="s">
        <v>89</v>
      </c>
      <c r="K33" s="54" t="s">
        <v>132</v>
      </c>
      <c r="L33" s="47" t="s">
        <v>153</v>
      </c>
      <c r="M33" s="56" t="s">
        <v>73</v>
      </c>
      <c r="N33" s="69" t="s">
        <v>811</v>
      </c>
      <c r="O33" s="57">
        <v>318</v>
      </c>
      <c r="P33" s="50" t="s">
        <v>111</v>
      </c>
      <c r="Q33" s="50"/>
      <c r="R33" s="50" t="s">
        <v>396</v>
      </c>
      <c r="S33" s="50">
        <v>5300206</v>
      </c>
      <c r="T33" s="50" t="s">
        <v>111</v>
      </c>
      <c r="U33" s="50">
        <v>5300352</v>
      </c>
      <c r="V33" s="50" t="s">
        <v>77</v>
      </c>
      <c r="W33" s="50">
        <v>5300943</v>
      </c>
      <c r="X33" s="43" t="s">
        <v>760</v>
      </c>
      <c r="Y33" s="43"/>
      <c r="Z33" s="43"/>
      <c r="AA33" s="43" t="s">
        <v>79</v>
      </c>
      <c r="AB33" s="43"/>
      <c r="AC33" s="43"/>
      <c r="AD33" s="43"/>
      <c r="AE33" s="43"/>
      <c r="AF33" s="43"/>
      <c r="AG33" s="43" t="s">
        <v>812</v>
      </c>
      <c r="AH33" s="43"/>
      <c r="AI33" s="43"/>
      <c r="AJ33" s="43" t="s">
        <v>813</v>
      </c>
      <c r="AK33" s="43" t="s">
        <v>814</v>
      </c>
      <c r="AL33" s="43" t="s">
        <v>114</v>
      </c>
      <c r="AM33" s="43"/>
      <c r="AN33" s="43"/>
      <c r="AO33" s="58"/>
      <c r="AP33" s="43"/>
      <c r="AQ33" s="43"/>
      <c r="AR33" s="43"/>
      <c r="AS33" s="51">
        <v>42719</v>
      </c>
      <c r="AT33" s="50"/>
      <c r="AU33" s="50" t="s">
        <v>815</v>
      </c>
      <c r="AV33" s="50">
        <v>2016</v>
      </c>
      <c r="AW33" s="50"/>
      <c r="AX33" s="50"/>
      <c r="AY33" s="50"/>
      <c r="AZ33" s="50"/>
      <c r="BA33" s="50"/>
      <c r="BB33" s="50"/>
      <c r="BC33" s="50"/>
      <c r="BD33" s="50"/>
      <c r="BE33" s="50"/>
      <c r="BF33" s="50"/>
      <c r="BG33" s="50"/>
      <c r="BH33" s="53"/>
      <c r="BI33" s="50"/>
      <c r="BJ33" s="50"/>
      <c r="BK33" s="50"/>
      <c r="BL33" s="50"/>
      <c r="BM33" s="50"/>
    </row>
    <row r="34" spans="1:65" ht="38.25" customHeight="1" x14ac:dyDescent="0.2">
      <c r="A34" s="54">
        <v>72</v>
      </c>
      <c r="B34" s="50" t="s">
        <v>819</v>
      </c>
      <c r="C34" s="54" t="s">
        <v>359</v>
      </c>
      <c r="D34" s="54">
        <v>975</v>
      </c>
      <c r="E34" s="66" t="s">
        <v>749</v>
      </c>
      <c r="F34" s="53" t="s">
        <v>375</v>
      </c>
      <c r="G34" s="50" t="s">
        <v>87</v>
      </c>
      <c r="H34" s="50" t="s">
        <v>122</v>
      </c>
      <c r="I34" s="54">
        <v>221</v>
      </c>
      <c r="J34" s="50" t="s">
        <v>89</v>
      </c>
      <c r="K34" s="54" t="s">
        <v>132</v>
      </c>
      <c r="L34" s="47" t="s">
        <v>153</v>
      </c>
      <c r="M34" s="56" t="s">
        <v>73</v>
      </c>
      <c r="N34" s="69" t="s">
        <v>820</v>
      </c>
      <c r="O34" s="57">
        <v>319</v>
      </c>
      <c r="P34" s="50" t="s">
        <v>396</v>
      </c>
      <c r="Q34" s="50"/>
      <c r="R34" s="50" t="s">
        <v>396</v>
      </c>
      <c r="S34" s="50">
        <v>5300555</v>
      </c>
      <c r="T34" s="50" t="s">
        <v>95</v>
      </c>
      <c r="U34" s="50">
        <v>5300316</v>
      </c>
      <c r="V34" s="50" t="s">
        <v>77</v>
      </c>
      <c r="W34" s="50">
        <v>5300944</v>
      </c>
      <c r="X34" s="43" t="s">
        <v>821</v>
      </c>
      <c r="Y34" s="43" t="s">
        <v>800</v>
      </c>
      <c r="Z34" s="43"/>
      <c r="AA34" s="43"/>
      <c r="AB34" s="43"/>
      <c r="AC34" s="43"/>
      <c r="AD34" s="43"/>
      <c r="AE34" s="43"/>
      <c r="AF34" s="43"/>
      <c r="AG34" s="43" t="s">
        <v>822</v>
      </c>
      <c r="AH34" s="43"/>
      <c r="AI34" s="43" t="s">
        <v>823</v>
      </c>
      <c r="AJ34" s="43" t="s">
        <v>824</v>
      </c>
      <c r="AK34" s="43" t="s">
        <v>825</v>
      </c>
      <c r="AL34" s="43" t="s">
        <v>114</v>
      </c>
      <c r="AM34" s="43"/>
      <c r="AN34" s="43"/>
      <c r="AO34" s="58"/>
      <c r="AP34" s="43"/>
      <c r="AQ34" s="43"/>
      <c r="AR34" s="43"/>
      <c r="AS34" s="51">
        <v>42655</v>
      </c>
      <c r="AT34" s="50"/>
      <c r="AU34" s="50"/>
      <c r="AV34" s="50">
        <v>2016</v>
      </c>
      <c r="AW34" s="50"/>
      <c r="AX34" s="50"/>
      <c r="AY34" s="50"/>
      <c r="AZ34" s="50"/>
      <c r="BA34" s="50"/>
      <c r="BB34" s="50"/>
      <c r="BC34" s="50"/>
      <c r="BD34" s="50"/>
      <c r="BE34" s="50"/>
      <c r="BF34" s="50"/>
      <c r="BG34" s="50"/>
      <c r="BH34" s="53"/>
      <c r="BI34" s="50"/>
      <c r="BJ34" s="50"/>
      <c r="BK34" s="50"/>
      <c r="BL34" s="50"/>
      <c r="BM34" s="50"/>
    </row>
    <row r="35" spans="1:65" ht="38.25" customHeight="1" x14ac:dyDescent="0.2">
      <c r="A35" s="54">
        <v>74</v>
      </c>
      <c r="B35" s="50" t="s">
        <v>837</v>
      </c>
      <c r="C35" s="54" t="s">
        <v>359</v>
      </c>
      <c r="D35" s="54">
        <v>975</v>
      </c>
      <c r="E35" s="66" t="s">
        <v>749</v>
      </c>
      <c r="F35" s="53" t="s">
        <v>375</v>
      </c>
      <c r="G35" s="50" t="s">
        <v>87</v>
      </c>
      <c r="H35" s="50" t="s">
        <v>122</v>
      </c>
      <c r="I35" s="54">
        <v>221</v>
      </c>
      <c r="J35" s="50" t="s">
        <v>89</v>
      </c>
      <c r="K35" s="54" t="s">
        <v>132</v>
      </c>
      <c r="L35" s="47" t="s">
        <v>838</v>
      </c>
      <c r="M35" s="56" t="s">
        <v>73</v>
      </c>
      <c r="N35" s="69" t="s">
        <v>839</v>
      </c>
      <c r="O35" s="57">
        <v>321</v>
      </c>
      <c r="P35" s="50" t="s">
        <v>95</v>
      </c>
      <c r="Q35" s="50"/>
      <c r="R35" s="50" t="s">
        <v>396</v>
      </c>
      <c r="S35" s="50">
        <v>5300557</v>
      </c>
      <c r="T35" s="50" t="s">
        <v>95</v>
      </c>
      <c r="U35" s="50">
        <v>5300321</v>
      </c>
      <c r="V35" s="50" t="s">
        <v>77</v>
      </c>
      <c r="W35" s="50">
        <v>5300947</v>
      </c>
      <c r="X35" s="43" t="s">
        <v>821</v>
      </c>
      <c r="Y35" s="43" t="s">
        <v>800</v>
      </c>
      <c r="Z35" s="43"/>
      <c r="AA35" s="43"/>
      <c r="AB35" s="43"/>
      <c r="AC35" s="43"/>
      <c r="AD35" s="43"/>
      <c r="AE35" s="43"/>
      <c r="AF35" s="43"/>
      <c r="AG35" s="43" t="s">
        <v>840</v>
      </c>
      <c r="AH35" s="43"/>
      <c r="AI35" s="43" t="s">
        <v>841</v>
      </c>
      <c r="AJ35" s="43" t="s">
        <v>842</v>
      </c>
      <c r="AK35" s="43" t="s">
        <v>843</v>
      </c>
      <c r="AL35" s="43" t="s">
        <v>114</v>
      </c>
      <c r="AM35" s="43"/>
      <c r="AN35" s="43"/>
      <c r="AO35" s="58"/>
      <c r="AP35" s="43"/>
      <c r="AQ35" s="43"/>
      <c r="AR35" s="43"/>
      <c r="AS35" s="51">
        <v>42655</v>
      </c>
      <c r="AT35" s="50"/>
      <c r="AU35" s="50"/>
      <c r="AV35" s="50">
        <v>2016</v>
      </c>
      <c r="AW35" s="50"/>
      <c r="AX35" s="50"/>
      <c r="AY35" s="50"/>
      <c r="AZ35" s="50"/>
      <c r="BA35" s="50"/>
      <c r="BB35" s="50"/>
      <c r="BC35" s="50"/>
      <c r="BD35" s="50"/>
      <c r="BE35" s="50"/>
      <c r="BF35" s="50"/>
      <c r="BG35" s="50"/>
      <c r="BH35" s="53"/>
      <c r="BI35" s="50"/>
      <c r="BJ35" s="50"/>
      <c r="BK35" s="50"/>
      <c r="BL35" s="50"/>
      <c r="BM35" s="50"/>
    </row>
    <row r="36" spans="1:65" ht="12.75" customHeight="1" x14ac:dyDescent="0.2">
      <c r="A36" s="273" t="s">
        <v>4043</v>
      </c>
      <c r="B36" s="50" t="s">
        <v>879</v>
      </c>
      <c r="C36" s="54" t="s">
        <v>359</v>
      </c>
      <c r="D36" s="54">
        <v>975</v>
      </c>
      <c r="E36" s="54" t="s">
        <v>880</v>
      </c>
      <c r="F36" s="54" t="s">
        <v>881</v>
      </c>
      <c r="G36" s="54" t="s">
        <v>87</v>
      </c>
      <c r="H36" s="54" t="s">
        <v>861</v>
      </c>
      <c r="I36" s="54">
        <v>220</v>
      </c>
      <c r="J36" s="54" t="s">
        <v>89</v>
      </c>
      <c r="K36" s="54" t="s">
        <v>132</v>
      </c>
      <c r="L36" s="54" t="s">
        <v>882</v>
      </c>
      <c r="M36" s="101" t="s">
        <v>883</v>
      </c>
      <c r="N36" s="54" t="s">
        <v>73</v>
      </c>
      <c r="O36" s="54" t="s">
        <v>884</v>
      </c>
      <c r="P36" s="54">
        <v>380</v>
      </c>
      <c r="Q36" s="54" t="s">
        <v>95</v>
      </c>
      <c r="R36" s="54"/>
      <c r="S36" s="54" t="s">
        <v>254</v>
      </c>
      <c r="T36" s="54" t="s">
        <v>885</v>
      </c>
      <c r="U36" s="54" t="s">
        <v>95</v>
      </c>
      <c r="V36" s="54"/>
      <c r="W36" s="54" t="s">
        <v>886</v>
      </c>
      <c r="X36" s="54">
        <v>5323626</v>
      </c>
      <c r="Y36" s="54"/>
      <c r="Z36" s="54"/>
      <c r="AA36" s="54" t="s">
        <v>79</v>
      </c>
      <c r="AB36" s="54"/>
      <c r="AC36" s="54"/>
      <c r="AD36" s="54"/>
      <c r="AE36" s="54"/>
      <c r="AF36" s="54"/>
      <c r="AG36" s="54"/>
      <c r="AH36" s="54" t="s">
        <v>887</v>
      </c>
      <c r="AI36" s="54" t="s">
        <v>888</v>
      </c>
      <c r="AJ36" s="54">
        <v>410</v>
      </c>
      <c r="AK36" s="54">
        <v>5326257</v>
      </c>
      <c r="AL36" s="54" t="s">
        <v>874</v>
      </c>
      <c r="AM36" s="54"/>
      <c r="AN36" s="54"/>
      <c r="AO36" s="54"/>
      <c r="AP36" s="54"/>
      <c r="AQ36" s="54"/>
      <c r="AR36" s="54"/>
      <c r="AS36" s="100">
        <v>42719</v>
      </c>
      <c r="AT36" s="54"/>
      <c r="AU36" s="54" t="s">
        <v>889</v>
      </c>
      <c r="AV36" s="54">
        <v>2016</v>
      </c>
      <c r="AW36" s="54"/>
      <c r="AX36" s="54"/>
      <c r="AY36" s="54"/>
      <c r="AZ36" s="54"/>
      <c r="BA36" s="54"/>
      <c r="BB36" s="54"/>
      <c r="BC36" s="54"/>
      <c r="BD36" s="54"/>
      <c r="BE36" s="54"/>
      <c r="BF36" s="54"/>
      <c r="BG36" s="54"/>
      <c r="BH36" s="54"/>
      <c r="BI36" s="54"/>
      <c r="BJ36" s="54"/>
      <c r="BK36" s="54"/>
      <c r="BL36" s="54"/>
      <c r="BM36" s="54"/>
    </row>
    <row r="37" spans="1:65" ht="12.75" customHeight="1" x14ac:dyDescent="0.2">
      <c r="A37" s="54">
        <v>6</v>
      </c>
      <c r="B37" s="50" t="s">
        <v>4044</v>
      </c>
      <c r="C37" s="54" t="s">
        <v>359</v>
      </c>
      <c r="D37" s="54">
        <v>975</v>
      </c>
      <c r="E37" s="54" t="s">
        <v>895</v>
      </c>
      <c r="F37" s="54" t="s">
        <v>896</v>
      </c>
      <c r="G37" s="54" t="s">
        <v>87</v>
      </c>
      <c r="H37" s="54" t="s">
        <v>861</v>
      </c>
      <c r="I37" s="54">
        <v>221</v>
      </c>
      <c r="J37" s="54" t="s">
        <v>89</v>
      </c>
      <c r="K37" s="54" t="s">
        <v>132</v>
      </c>
      <c r="L37" s="54" t="s">
        <v>897</v>
      </c>
      <c r="M37" s="101" t="s">
        <v>898</v>
      </c>
      <c r="N37" s="54" t="s">
        <v>73</v>
      </c>
      <c r="O37" s="54" t="s">
        <v>884</v>
      </c>
      <c r="P37" s="54">
        <v>381</v>
      </c>
      <c r="Q37" s="54" t="s">
        <v>111</v>
      </c>
      <c r="R37" s="54"/>
      <c r="S37" s="54" t="s">
        <v>254</v>
      </c>
      <c r="T37" s="54">
        <v>5323770</v>
      </c>
      <c r="U37" s="54" t="s">
        <v>111</v>
      </c>
      <c r="V37" s="54">
        <v>5328024</v>
      </c>
      <c r="W37" s="54" t="s">
        <v>530</v>
      </c>
      <c r="X37" s="54">
        <v>5323769</v>
      </c>
      <c r="Y37" s="54"/>
      <c r="Z37" s="54"/>
      <c r="AA37" s="54" t="s">
        <v>79</v>
      </c>
      <c r="AB37" s="54"/>
      <c r="AC37" s="54"/>
      <c r="AD37" s="54"/>
      <c r="AE37" s="54"/>
      <c r="AF37" s="54"/>
      <c r="AG37" s="54"/>
      <c r="AH37" s="54" t="s">
        <v>899</v>
      </c>
      <c r="AI37" s="54" t="s">
        <v>900</v>
      </c>
      <c r="AJ37" s="54">
        <v>411</v>
      </c>
      <c r="AK37" s="54">
        <v>5326266</v>
      </c>
      <c r="AL37" s="54" t="s">
        <v>874</v>
      </c>
      <c r="AM37" s="54"/>
      <c r="AN37" s="54"/>
      <c r="AO37" s="101">
        <v>1604000245</v>
      </c>
      <c r="AP37" s="102">
        <v>42590</v>
      </c>
      <c r="AQ37" s="54"/>
      <c r="AR37" s="54"/>
      <c r="AS37" s="100">
        <v>42689</v>
      </c>
      <c r="AT37" s="54"/>
      <c r="AU37" s="54" t="s">
        <v>438</v>
      </c>
      <c r="AV37" s="54">
        <v>2016</v>
      </c>
      <c r="AW37" s="54"/>
      <c r="AX37" s="54"/>
      <c r="AY37" s="54"/>
      <c r="AZ37" s="54"/>
      <c r="BA37" s="54"/>
      <c r="BB37" s="54"/>
      <c r="BC37" s="54"/>
      <c r="BD37" s="54"/>
      <c r="BE37" s="54"/>
      <c r="BF37" s="54"/>
      <c r="BG37" s="54"/>
      <c r="BH37" s="54"/>
      <c r="BI37" s="54"/>
      <c r="BJ37" s="54"/>
      <c r="BK37" s="54"/>
      <c r="BL37" s="54"/>
      <c r="BM37" s="54"/>
    </row>
    <row r="38" spans="1:65" ht="12.75" customHeight="1" x14ac:dyDescent="0.2">
      <c r="A38" s="54">
        <v>8</v>
      </c>
      <c r="B38" s="50" t="s">
        <v>905</v>
      </c>
      <c r="C38" s="54" t="s">
        <v>906</v>
      </c>
      <c r="D38" s="54">
        <v>906</v>
      </c>
      <c r="E38" s="103" t="s">
        <v>907</v>
      </c>
      <c r="F38" s="54" t="s">
        <v>908</v>
      </c>
      <c r="G38" s="54" t="s">
        <v>87</v>
      </c>
      <c r="H38" s="54" t="s">
        <v>909</v>
      </c>
      <c r="I38" s="54">
        <v>147</v>
      </c>
      <c r="J38" s="54" t="s">
        <v>89</v>
      </c>
      <c r="K38" s="54" t="s">
        <v>610</v>
      </c>
      <c r="L38" s="54" t="s">
        <v>910</v>
      </c>
      <c r="M38" s="101" t="s">
        <v>911</v>
      </c>
      <c r="N38" s="54" t="s">
        <v>73</v>
      </c>
      <c r="O38" s="54" t="s">
        <v>912</v>
      </c>
      <c r="P38" s="54" t="s">
        <v>913</v>
      </c>
      <c r="Q38" s="54" t="s">
        <v>530</v>
      </c>
      <c r="R38" s="54"/>
      <c r="S38" s="54" t="s">
        <v>254</v>
      </c>
      <c r="T38" s="54" t="s">
        <v>914</v>
      </c>
      <c r="U38" s="54" t="s">
        <v>95</v>
      </c>
      <c r="V38" s="54">
        <v>5323628</v>
      </c>
      <c r="W38" s="54" t="s">
        <v>530</v>
      </c>
      <c r="X38" s="54">
        <v>5323606</v>
      </c>
      <c r="Y38" s="54"/>
      <c r="Z38" s="54"/>
      <c r="AA38" s="54" t="s">
        <v>79</v>
      </c>
      <c r="AB38" s="54"/>
      <c r="AC38" s="54"/>
      <c r="AD38" s="54"/>
      <c r="AE38" s="54"/>
      <c r="AF38" s="54"/>
      <c r="AG38" s="54"/>
      <c r="AH38" s="54" t="s">
        <v>915</v>
      </c>
      <c r="AI38" s="54" t="s">
        <v>916</v>
      </c>
      <c r="AJ38" s="54">
        <v>408</v>
      </c>
      <c r="AK38" s="54">
        <v>5326250</v>
      </c>
      <c r="AL38" s="54" t="s">
        <v>874</v>
      </c>
      <c r="AM38" s="54"/>
      <c r="AN38" s="54"/>
      <c r="AO38" s="54"/>
      <c r="AP38" s="54"/>
      <c r="AQ38" s="54"/>
      <c r="AR38" s="54"/>
      <c r="AS38" s="100">
        <v>42629</v>
      </c>
      <c r="AT38" s="54"/>
      <c r="AU38" s="54" t="s">
        <v>917</v>
      </c>
      <c r="AV38" s="54">
        <v>2016</v>
      </c>
      <c r="AW38" s="54"/>
      <c r="AX38" s="54"/>
      <c r="AY38" s="54"/>
      <c r="AZ38" s="54"/>
      <c r="BA38" s="54"/>
      <c r="BB38" s="54"/>
      <c r="BC38" s="54"/>
      <c r="BD38" s="54"/>
      <c r="BE38" s="54"/>
      <c r="BF38" s="54"/>
      <c r="BG38" s="54"/>
      <c r="BH38" s="54"/>
      <c r="BI38" s="54"/>
      <c r="BJ38" s="54"/>
      <c r="BK38" s="54"/>
      <c r="BL38" s="54"/>
      <c r="BM38" s="54"/>
    </row>
    <row r="39" spans="1:65" ht="12.75" customHeight="1" x14ac:dyDescent="0.2">
      <c r="A39" s="24">
        <v>21</v>
      </c>
      <c r="B39" s="50" t="s">
        <v>1010</v>
      </c>
      <c r="C39" s="54" t="s">
        <v>359</v>
      </c>
      <c r="D39" s="54">
        <v>600</v>
      </c>
      <c r="E39" s="54">
        <v>1055359</v>
      </c>
      <c r="F39" s="54" t="s">
        <v>1011</v>
      </c>
      <c r="G39" s="54" t="s">
        <v>87</v>
      </c>
      <c r="H39" s="54" t="s">
        <v>1012</v>
      </c>
      <c r="I39" s="54">
        <v>30</v>
      </c>
      <c r="J39" s="54" t="s">
        <v>89</v>
      </c>
      <c r="K39" s="54" t="s">
        <v>1013</v>
      </c>
      <c r="L39" s="54" t="s">
        <v>1014</v>
      </c>
      <c r="M39" s="101" t="s">
        <v>1015</v>
      </c>
      <c r="N39" s="54" t="s">
        <v>73</v>
      </c>
      <c r="O39" s="54" t="s">
        <v>1016</v>
      </c>
      <c r="P39" s="54">
        <v>384</v>
      </c>
      <c r="Q39" s="54" t="s">
        <v>886</v>
      </c>
      <c r="R39" s="54"/>
      <c r="S39" s="54" t="s">
        <v>872</v>
      </c>
      <c r="T39" s="54">
        <v>5323963</v>
      </c>
      <c r="U39" s="54" t="s">
        <v>111</v>
      </c>
      <c r="V39" s="54">
        <v>5328027</v>
      </c>
      <c r="W39" s="54" t="s">
        <v>886</v>
      </c>
      <c r="X39" s="54" t="s">
        <v>1017</v>
      </c>
      <c r="Y39" s="54"/>
      <c r="Z39" s="54"/>
      <c r="AA39" s="54" t="s">
        <v>79</v>
      </c>
      <c r="AB39" s="54"/>
      <c r="AC39" s="54"/>
      <c r="AD39" s="54"/>
      <c r="AE39" s="54"/>
      <c r="AF39" s="54"/>
      <c r="AG39" s="54"/>
      <c r="AH39" s="54" t="s">
        <v>1018</v>
      </c>
      <c r="AI39" s="54" t="s">
        <v>1019</v>
      </c>
      <c r="AJ39" s="54">
        <v>415</v>
      </c>
      <c r="AK39" s="54">
        <v>5326269</v>
      </c>
      <c r="AL39" s="54" t="s">
        <v>874</v>
      </c>
      <c r="AM39" s="54"/>
      <c r="AN39" s="54"/>
      <c r="AO39" s="54"/>
      <c r="AP39" s="54"/>
      <c r="AQ39" s="54"/>
      <c r="AR39" s="54"/>
      <c r="AS39" s="100">
        <v>42616</v>
      </c>
      <c r="AT39" s="54"/>
      <c r="AU39" s="54"/>
      <c r="AV39" s="54">
        <v>2016</v>
      </c>
      <c r="AW39" s="54"/>
      <c r="AX39" s="54"/>
      <c r="AY39" s="54"/>
      <c r="AZ39" s="54"/>
      <c r="BA39" s="54"/>
      <c r="BB39" s="54"/>
      <c r="BC39" s="54"/>
      <c r="BD39" s="54"/>
      <c r="BE39" s="54"/>
      <c r="BF39" s="54"/>
      <c r="BG39" s="54"/>
      <c r="BH39" s="54"/>
      <c r="BI39" s="54"/>
      <c r="BJ39" s="54"/>
      <c r="BK39" s="54"/>
      <c r="BL39" s="54"/>
      <c r="BM39" s="54"/>
    </row>
    <row r="40" spans="1:65" ht="12.75" customHeight="1" x14ac:dyDescent="0.2">
      <c r="A40" s="54">
        <v>38</v>
      </c>
      <c r="B40" s="50" t="s">
        <v>1117</v>
      </c>
      <c r="C40" s="54" t="s">
        <v>359</v>
      </c>
      <c r="D40" s="54">
        <v>975</v>
      </c>
      <c r="E40" s="54">
        <v>461</v>
      </c>
      <c r="F40" s="54" t="s">
        <v>430</v>
      </c>
      <c r="G40" s="54" t="s">
        <v>87</v>
      </c>
      <c r="H40" s="54" t="s">
        <v>1078</v>
      </c>
      <c r="I40" s="54">
        <v>221</v>
      </c>
      <c r="J40" s="54" t="s">
        <v>89</v>
      </c>
      <c r="K40" s="54" t="s">
        <v>132</v>
      </c>
      <c r="L40" s="54" t="s">
        <v>1118</v>
      </c>
      <c r="M40" s="54"/>
      <c r="N40" s="54" t="s">
        <v>73</v>
      </c>
      <c r="O40" s="54" t="s">
        <v>153</v>
      </c>
      <c r="P40" s="54" t="s">
        <v>1119</v>
      </c>
      <c r="Q40" s="54" t="s">
        <v>1120</v>
      </c>
      <c r="R40" s="54"/>
      <c r="S40" s="54" t="s">
        <v>254</v>
      </c>
      <c r="T40" s="54"/>
      <c r="U40" s="54" t="s">
        <v>111</v>
      </c>
      <c r="V40" s="54"/>
      <c r="W40" s="54" t="s">
        <v>530</v>
      </c>
      <c r="X40" s="54"/>
      <c r="Y40" s="54"/>
      <c r="Z40" s="54"/>
      <c r="AA40" s="54"/>
      <c r="AB40" s="54"/>
      <c r="AC40" s="54"/>
      <c r="AD40" s="54"/>
      <c r="AE40" s="54"/>
      <c r="AF40" s="54"/>
      <c r="AG40" s="54"/>
      <c r="AH40" s="54"/>
      <c r="AI40" s="54">
        <v>5337187</v>
      </c>
      <c r="AJ40" s="54">
        <v>581</v>
      </c>
      <c r="AK40" s="54">
        <v>5337227</v>
      </c>
      <c r="AL40" s="54" t="s">
        <v>874</v>
      </c>
      <c r="AM40" s="54"/>
      <c r="AN40" s="54"/>
      <c r="AO40" s="54"/>
      <c r="AP40" s="54"/>
      <c r="AQ40" s="54"/>
      <c r="AR40" s="54"/>
      <c r="AS40" s="100">
        <v>42818</v>
      </c>
      <c r="AT40" s="54"/>
      <c r="AU40" s="54" t="s">
        <v>589</v>
      </c>
      <c r="AV40" s="54">
        <v>2017</v>
      </c>
      <c r="AW40" s="54"/>
      <c r="AX40" s="54"/>
      <c r="AY40" s="54"/>
      <c r="AZ40" s="54"/>
      <c r="BA40" s="54"/>
      <c r="BB40" s="54"/>
      <c r="BC40" s="54"/>
      <c r="BD40" s="54"/>
      <c r="BE40" s="101" t="s">
        <v>1121</v>
      </c>
      <c r="BF40" s="54"/>
      <c r="BG40" s="54"/>
      <c r="BH40" s="54"/>
      <c r="BI40" s="54"/>
      <c r="BJ40" s="54"/>
      <c r="BK40" s="54"/>
      <c r="BL40" s="54"/>
      <c r="BM40" s="54"/>
    </row>
    <row r="41" spans="1:65" ht="12.75" customHeight="1" x14ac:dyDescent="0.2">
      <c r="A41" s="54">
        <v>40</v>
      </c>
      <c r="B41" s="50" t="s">
        <v>1124</v>
      </c>
      <c r="C41" s="54" t="s">
        <v>359</v>
      </c>
      <c r="D41" s="54">
        <v>975</v>
      </c>
      <c r="E41" s="54">
        <v>461</v>
      </c>
      <c r="F41" s="54" t="s">
        <v>430</v>
      </c>
      <c r="G41" s="54" t="s">
        <v>87</v>
      </c>
      <c r="H41" s="54" t="s">
        <v>1078</v>
      </c>
      <c r="I41" s="54">
        <v>221</v>
      </c>
      <c r="J41" s="54" t="s">
        <v>89</v>
      </c>
      <c r="K41" s="54" t="s">
        <v>132</v>
      </c>
      <c r="L41" s="54" t="s">
        <v>1125</v>
      </c>
      <c r="M41" s="54" t="s">
        <v>1126</v>
      </c>
      <c r="N41" s="54" t="s">
        <v>73</v>
      </c>
      <c r="O41" s="54" t="s">
        <v>162</v>
      </c>
      <c r="P41" s="54" t="s">
        <v>1127</v>
      </c>
      <c r="Q41" s="54" t="s">
        <v>1120</v>
      </c>
      <c r="R41" s="54"/>
      <c r="S41" s="54" t="s">
        <v>1120</v>
      </c>
      <c r="T41" s="54"/>
      <c r="U41" s="54" t="s">
        <v>111</v>
      </c>
      <c r="V41" s="54"/>
      <c r="W41" s="54" t="s">
        <v>530</v>
      </c>
      <c r="X41" s="54">
        <v>5336037</v>
      </c>
      <c r="Y41" s="54"/>
      <c r="Z41" s="54"/>
      <c r="AA41" s="54" t="s">
        <v>79</v>
      </c>
      <c r="AB41" s="54"/>
      <c r="AC41" s="54"/>
      <c r="AD41" s="54"/>
      <c r="AE41" s="54"/>
      <c r="AF41" s="54"/>
      <c r="AG41" s="54"/>
      <c r="AH41" s="54" t="s">
        <v>1128</v>
      </c>
      <c r="AI41" s="54">
        <v>5337480</v>
      </c>
      <c r="AJ41" s="54" t="s">
        <v>1129</v>
      </c>
      <c r="AK41" s="54">
        <v>5337224</v>
      </c>
      <c r="AL41" s="54" t="s">
        <v>874</v>
      </c>
      <c r="AM41" s="54"/>
      <c r="AN41" s="54"/>
      <c r="AO41" s="54"/>
      <c r="AP41" s="54"/>
      <c r="AQ41" s="54"/>
      <c r="AR41" s="54"/>
      <c r="AS41" s="100">
        <v>42818</v>
      </c>
      <c r="AT41" s="54"/>
      <c r="AU41" s="54" t="s">
        <v>589</v>
      </c>
      <c r="AV41" s="54">
        <v>2017</v>
      </c>
      <c r="AW41" s="54"/>
      <c r="AX41" s="54"/>
      <c r="AY41" s="54"/>
      <c r="AZ41" s="54"/>
      <c r="BA41" s="54"/>
      <c r="BB41" s="54"/>
      <c r="BC41" s="54"/>
      <c r="BD41" s="54"/>
      <c r="BE41" s="54"/>
      <c r="BF41" s="54"/>
      <c r="BG41" s="54"/>
      <c r="BH41" s="54"/>
      <c r="BI41" s="54"/>
      <c r="BJ41" s="54"/>
      <c r="BK41" s="54"/>
      <c r="BL41" s="54"/>
      <c r="BM41" s="54"/>
    </row>
    <row r="42" spans="1:65" ht="12.75" customHeight="1" x14ac:dyDescent="0.2">
      <c r="A42" s="54">
        <v>42</v>
      </c>
      <c r="B42" s="50" t="s">
        <v>1134</v>
      </c>
      <c r="C42" s="54" t="s">
        <v>359</v>
      </c>
      <c r="D42" s="54">
        <v>906</v>
      </c>
      <c r="E42" s="54" t="s">
        <v>1135</v>
      </c>
      <c r="F42" s="54" t="s">
        <v>1136</v>
      </c>
      <c r="G42" s="54" t="s">
        <v>87</v>
      </c>
      <c r="H42" s="54" t="s">
        <v>1137</v>
      </c>
      <c r="I42" s="54">
        <v>27</v>
      </c>
      <c r="J42" s="54" t="s">
        <v>89</v>
      </c>
      <c r="K42" s="54" t="s">
        <v>610</v>
      </c>
      <c r="L42" s="54" t="s">
        <v>1138</v>
      </c>
      <c r="M42" s="101" t="s">
        <v>1139</v>
      </c>
      <c r="N42" s="54" t="s">
        <v>73</v>
      </c>
      <c r="O42" s="54"/>
      <c r="P42" s="54" t="s">
        <v>1140</v>
      </c>
      <c r="Q42" s="54" t="s">
        <v>886</v>
      </c>
      <c r="R42" s="54"/>
      <c r="S42" s="54" t="s">
        <v>254</v>
      </c>
      <c r="T42" s="54"/>
      <c r="U42" s="54" t="s">
        <v>95</v>
      </c>
      <c r="V42" s="54">
        <v>5336021</v>
      </c>
      <c r="W42" s="54" t="s">
        <v>886</v>
      </c>
      <c r="X42" s="54" t="s">
        <v>1141</v>
      </c>
      <c r="Y42" s="54"/>
      <c r="Z42" s="54"/>
      <c r="AA42" s="54" t="s">
        <v>1083</v>
      </c>
      <c r="AB42" s="54"/>
      <c r="AC42" s="54"/>
      <c r="AD42" s="54"/>
      <c r="AE42" s="54"/>
      <c r="AF42" s="54"/>
      <c r="AG42" s="54"/>
      <c r="AH42" s="54" t="s">
        <v>1142</v>
      </c>
      <c r="AI42" s="54">
        <v>5337188</v>
      </c>
      <c r="AJ42" s="54" t="s">
        <v>1143</v>
      </c>
      <c r="AK42" s="54">
        <v>5337225</v>
      </c>
      <c r="AL42" s="54" t="s">
        <v>874</v>
      </c>
      <c r="AM42" s="54"/>
      <c r="AN42" s="54"/>
      <c r="AO42" s="54"/>
      <c r="AP42" s="54"/>
      <c r="AQ42" s="54"/>
      <c r="AR42" s="54"/>
      <c r="AS42" s="100">
        <v>42818</v>
      </c>
      <c r="AT42" s="54"/>
      <c r="AU42" s="54" t="s">
        <v>589</v>
      </c>
      <c r="AV42" s="54">
        <v>2017</v>
      </c>
      <c r="AW42" s="54"/>
      <c r="AX42" s="54"/>
      <c r="AY42" s="54"/>
      <c r="AZ42" s="54"/>
      <c r="BA42" s="54"/>
      <c r="BB42" s="54"/>
      <c r="BC42" s="54"/>
      <c r="BD42" s="54"/>
      <c r="BE42" s="54"/>
      <c r="BF42" s="54"/>
      <c r="BG42" s="54"/>
      <c r="BH42" s="54"/>
      <c r="BI42" s="54"/>
      <c r="BJ42" s="54"/>
      <c r="BK42" s="54"/>
      <c r="BL42" s="54"/>
      <c r="BM42" s="54"/>
    </row>
    <row r="43" spans="1:65" ht="12.75" customHeight="1" x14ac:dyDescent="0.2">
      <c r="A43" s="54">
        <v>46</v>
      </c>
      <c r="B43" s="50" t="s">
        <v>1160</v>
      </c>
      <c r="C43" s="54" t="s">
        <v>359</v>
      </c>
      <c r="D43" s="54">
        <v>906</v>
      </c>
      <c r="E43" s="54" t="s">
        <v>1161</v>
      </c>
      <c r="F43" s="54" t="s">
        <v>1162</v>
      </c>
      <c r="G43" s="54" t="s">
        <v>87</v>
      </c>
      <c r="H43" s="54" t="s">
        <v>70</v>
      </c>
      <c r="I43" s="54">
        <v>1</v>
      </c>
      <c r="J43" s="54" t="s">
        <v>89</v>
      </c>
      <c r="K43" s="54" t="s">
        <v>610</v>
      </c>
      <c r="L43" s="54" t="s">
        <v>1163</v>
      </c>
      <c r="M43" s="101" t="s">
        <v>1164</v>
      </c>
      <c r="N43" s="54" t="s">
        <v>73</v>
      </c>
      <c r="O43" s="54" t="s">
        <v>153</v>
      </c>
      <c r="P43" s="54" t="s">
        <v>1165</v>
      </c>
      <c r="Q43" s="54" t="s">
        <v>111</v>
      </c>
      <c r="R43" s="54"/>
      <c r="S43" s="54" t="s">
        <v>949</v>
      </c>
      <c r="T43" s="54"/>
      <c r="U43" s="54" t="s">
        <v>111</v>
      </c>
      <c r="V43" s="54"/>
      <c r="W43" s="54" t="s">
        <v>530</v>
      </c>
      <c r="X43" s="54"/>
      <c r="Y43" s="54"/>
      <c r="Z43" s="54"/>
      <c r="AA43" s="54"/>
      <c r="AB43" s="54"/>
      <c r="AC43" s="54"/>
      <c r="AD43" s="54"/>
      <c r="AE43" s="54"/>
      <c r="AF43" s="54"/>
      <c r="AG43" s="54" t="s">
        <v>1166</v>
      </c>
      <c r="AH43" s="54"/>
      <c r="AI43" s="54" t="s">
        <v>1167</v>
      </c>
      <c r="AJ43" s="54">
        <v>608</v>
      </c>
      <c r="AK43" s="54">
        <v>5345259</v>
      </c>
      <c r="AL43" s="54" t="s">
        <v>874</v>
      </c>
      <c r="AM43" s="54" t="s">
        <v>1168</v>
      </c>
      <c r="AN43" s="107" t="s">
        <v>1169</v>
      </c>
      <c r="AO43" s="107" t="s">
        <v>1170</v>
      </c>
      <c r="AP43" s="107" t="s">
        <v>987</v>
      </c>
      <c r="AQ43" s="107" t="s">
        <v>1158</v>
      </c>
      <c r="AR43" s="107"/>
      <c r="AS43" s="100">
        <v>42818</v>
      </c>
      <c r="AT43" s="54"/>
      <c r="AU43" s="54" t="s">
        <v>589</v>
      </c>
      <c r="AV43" s="54">
        <v>2017</v>
      </c>
      <c r="AW43" s="54"/>
      <c r="AX43" s="54"/>
      <c r="AY43" s="54"/>
      <c r="AZ43" s="54"/>
      <c r="BA43" s="54"/>
      <c r="BB43" s="54"/>
      <c r="BC43" s="54"/>
      <c r="BD43" s="54"/>
      <c r="BE43" s="54"/>
      <c r="BF43" s="54"/>
      <c r="BG43" s="54"/>
      <c r="BH43" s="54"/>
      <c r="BI43" s="54"/>
      <c r="BJ43" s="54"/>
      <c r="BK43" s="54"/>
      <c r="BL43" s="54"/>
      <c r="BM43" s="54"/>
    </row>
    <row r="44" spans="1:65" ht="12.75" customHeight="1" x14ac:dyDescent="0.2">
      <c r="A44" s="54">
        <v>65</v>
      </c>
      <c r="B44" s="50" t="s">
        <v>1229</v>
      </c>
      <c r="C44" s="54" t="s">
        <v>359</v>
      </c>
      <c r="D44" s="54"/>
      <c r="E44" s="54" t="s">
        <v>1230</v>
      </c>
      <c r="F44" s="54" t="s">
        <v>89</v>
      </c>
      <c r="G44" s="54" t="s">
        <v>87</v>
      </c>
      <c r="H44" s="54" t="s">
        <v>1231</v>
      </c>
      <c r="I44" s="54">
        <v>106</v>
      </c>
      <c r="J44" s="54"/>
      <c r="K44" s="54"/>
      <c r="L44" s="54" t="s">
        <v>1232</v>
      </c>
      <c r="M44" s="101" t="s">
        <v>1233</v>
      </c>
      <c r="N44" s="54" t="s">
        <v>73</v>
      </c>
      <c r="O44" s="54" t="s">
        <v>1234</v>
      </c>
      <c r="P44" s="54">
        <v>524</v>
      </c>
      <c r="Q44" s="54" t="s">
        <v>254</v>
      </c>
      <c r="R44" s="54"/>
      <c r="S44" s="54" t="s">
        <v>254</v>
      </c>
      <c r="T44" s="54"/>
      <c r="U44" s="54" t="s">
        <v>95</v>
      </c>
      <c r="V44" s="54">
        <v>5346342</v>
      </c>
      <c r="W44" s="54" t="s">
        <v>886</v>
      </c>
      <c r="X44" s="54"/>
      <c r="Y44" s="54"/>
      <c r="Z44" s="54"/>
      <c r="AA44" s="54"/>
      <c r="AB44" s="54"/>
      <c r="AC44" s="54"/>
      <c r="AD44" s="54"/>
      <c r="AE44" s="54"/>
      <c r="AF44" s="54" t="s">
        <v>1235</v>
      </c>
      <c r="AG44" s="54" t="s">
        <v>1236</v>
      </c>
      <c r="AH44" s="54"/>
      <c r="AI44" s="54">
        <v>5345236</v>
      </c>
      <c r="AJ44" s="54" t="s">
        <v>1237</v>
      </c>
      <c r="AK44" s="54">
        <v>5345260</v>
      </c>
      <c r="AL44" s="54" t="s">
        <v>874</v>
      </c>
      <c r="AM44" s="54"/>
      <c r="AN44" s="54"/>
      <c r="AO44" s="54"/>
      <c r="AP44" s="54"/>
      <c r="AQ44" s="54"/>
      <c r="AR44" s="54"/>
      <c r="AS44" s="100">
        <v>42818</v>
      </c>
      <c r="AT44" s="54"/>
      <c r="AU44" s="54" t="s">
        <v>589</v>
      </c>
      <c r="AV44" s="54">
        <v>2017</v>
      </c>
      <c r="AW44" s="54"/>
      <c r="AX44" s="54"/>
      <c r="AY44" s="54"/>
      <c r="AZ44" s="54"/>
      <c r="BA44" s="54"/>
      <c r="BB44" s="54"/>
      <c r="BC44" s="54"/>
      <c r="BD44" s="54"/>
      <c r="BE44" s="54"/>
      <c r="BF44" s="54"/>
      <c r="BG44" s="54"/>
      <c r="BH44" s="54"/>
      <c r="BI44" s="54"/>
      <c r="BJ44" s="54"/>
      <c r="BK44" s="54"/>
      <c r="BL44" s="54"/>
      <c r="BM44" s="54"/>
    </row>
    <row r="45" spans="1:65" ht="12.75" customHeight="1" x14ac:dyDescent="0.2">
      <c r="A45" s="54">
        <v>87</v>
      </c>
      <c r="B45" s="50" t="s">
        <v>1340</v>
      </c>
      <c r="C45" s="54" t="s">
        <v>359</v>
      </c>
      <c r="D45" s="54">
        <v>600</v>
      </c>
      <c r="E45" s="54">
        <v>1072131</v>
      </c>
      <c r="F45" s="54" t="s">
        <v>1335</v>
      </c>
      <c r="G45" s="54" t="s">
        <v>87</v>
      </c>
      <c r="H45" s="54" t="s">
        <v>1289</v>
      </c>
      <c r="I45" s="54">
        <v>30</v>
      </c>
      <c r="J45" s="54" t="s">
        <v>89</v>
      </c>
      <c r="K45" s="54" t="s">
        <v>1013</v>
      </c>
      <c r="L45" s="54" t="s">
        <v>1341</v>
      </c>
      <c r="M45" s="54" t="s">
        <v>1342</v>
      </c>
      <c r="N45" s="54" t="s">
        <v>73</v>
      </c>
      <c r="O45" s="54" t="s">
        <v>153</v>
      </c>
      <c r="P45" s="54">
        <v>681</v>
      </c>
      <c r="Q45" s="54" t="s">
        <v>530</v>
      </c>
      <c r="R45" s="54"/>
      <c r="S45" s="54" t="s">
        <v>363</v>
      </c>
      <c r="T45" s="54"/>
      <c r="U45" s="54" t="s">
        <v>111</v>
      </c>
      <c r="V45" s="54"/>
      <c r="W45" s="54" t="s">
        <v>530</v>
      </c>
      <c r="X45" s="54"/>
      <c r="Y45" s="54"/>
      <c r="Z45" s="54"/>
      <c r="AA45" s="54" t="s">
        <v>79</v>
      </c>
      <c r="AB45" s="54"/>
      <c r="AC45" s="54"/>
      <c r="AD45" s="54"/>
      <c r="AE45" s="54"/>
      <c r="AF45" s="54"/>
      <c r="AG45" s="54"/>
      <c r="AH45" s="54"/>
      <c r="AI45" s="54"/>
      <c r="AJ45" s="54"/>
      <c r="AK45" s="54"/>
      <c r="AL45" s="54" t="s">
        <v>874</v>
      </c>
      <c r="AM45" s="54"/>
      <c r="AN45" s="54"/>
      <c r="AO45" s="54" t="s">
        <v>1343</v>
      </c>
      <c r="AP45" s="54" t="s">
        <v>987</v>
      </c>
      <c r="AQ45" s="54" t="s">
        <v>280</v>
      </c>
      <c r="AR45" s="54" t="s">
        <v>1344</v>
      </c>
      <c r="AS45" s="100">
        <v>42963</v>
      </c>
      <c r="AT45" s="54"/>
      <c r="AU45" s="54"/>
      <c r="AV45" s="54">
        <v>2017</v>
      </c>
      <c r="AW45" s="54"/>
      <c r="AX45" s="54"/>
      <c r="AY45" s="54"/>
      <c r="AZ45" s="54"/>
      <c r="BA45" s="54"/>
      <c r="BB45" s="54"/>
      <c r="BC45" s="54"/>
      <c r="BD45" s="54"/>
      <c r="BE45" s="54"/>
      <c r="BF45" s="54"/>
      <c r="BG45" s="54"/>
      <c r="BH45" s="54"/>
      <c r="BI45" s="54"/>
      <c r="BJ45" s="54"/>
      <c r="BK45" s="54"/>
      <c r="BL45" s="54"/>
      <c r="BM45" s="54"/>
    </row>
    <row r="46" spans="1:65" ht="12.75" customHeight="1" x14ac:dyDescent="0.2">
      <c r="A46" s="54"/>
      <c r="B46" s="50"/>
      <c r="C46" s="54"/>
      <c r="D46" s="54"/>
      <c r="E46" s="55"/>
      <c r="F46" s="53"/>
      <c r="G46" s="50"/>
      <c r="H46" s="50"/>
      <c r="I46" s="54"/>
      <c r="J46" s="50"/>
      <c r="K46" s="54"/>
      <c r="L46" s="47"/>
      <c r="M46" s="56"/>
      <c r="N46" s="57"/>
      <c r="O46" s="56"/>
      <c r="P46" s="50"/>
      <c r="Q46" s="50"/>
      <c r="R46" s="50"/>
      <c r="S46" s="50"/>
      <c r="T46" s="50"/>
      <c r="U46" s="50"/>
      <c r="V46" s="50"/>
      <c r="W46" s="50"/>
      <c r="X46" s="43"/>
      <c r="Y46" s="43"/>
      <c r="Z46" s="43"/>
      <c r="AA46" s="43"/>
      <c r="AB46" s="43"/>
      <c r="AC46" s="43"/>
      <c r="AD46" s="43"/>
      <c r="AE46" s="43"/>
      <c r="AF46" s="43"/>
      <c r="AG46" s="43"/>
      <c r="AH46" s="43"/>
      <c r="AI46" s="43"/>
      <c r="AJ46" s="43"/>
      <c r="AK46" s="43"/>
      <c r="AL46" s="43"/>
      <c r="AM46" s="58"/>
      <c r="AN46" s="43"/>
      <c r="AO46" s="43"/>
      <c r="AP46" s="43"/>
      <c r="AQ46" s="50"/>
      <c r="AR46" s="50"/>
      <c r="AS46" s="50"/>
      <c r="AT46" s="50"/>
      <c r="AU46" s="50"/>
      <c r="AV46" s="50"/>
      <c r="AW46" s="50"/>
      <c r="AX46" s="50"/>
      <c r="AY46" s="50"/>
      <c r="AZ46" s="50"/>
      <c r="BA46" s="50"/>
      <c r="BB46" s="50"/>
      <c r="BC46" s="50"/>
      <c r="BD46" s="50"/>
      <c r="BE46" s="50"/>
      <c r="BF46" s="53"/>
      <c r="BG46" s="50"/>
      <c r="BH46" s="50"/>
      <c r="BI46" s="50"/>
      <c r="BJ46" s="50"/>
      <c r="BK46" s="50"/>
      <c r="BL46" s="50"/>
      <c r="BM46" s="50"/>
    </row>
    <row r="47" spans="1:65" ht="12.75" customHeight="1" x14ac:dyDescent="0.2">
      <c r="A47" s="54"/>
      <c r="B47" s="50"/>
      <c r="C47" s="54"/>
      <c r="D47" s="54"/>
      <c r="E47" s="55"/>
      <c r="F47" s="53"/>
      <c r="G47" s="50"/>
      <c r="H47" s="50"/>
      <c r="I47" s="54"/>
      <c r="J47" s="50"/>
      <c r="K47" s="54"/>
      <c r="L47" s="47"/>
      <c r="M47" s="56"/>
      <c r="N47" s="57"/>
      <c r="O47" s="56"/>
      <c r="P47" s="50"/>
      <c r="Q47" s="50"/>
      <c r="R47" s="50"/>
      <c r="S47" s="50"/>
      <c r="T47" s="50"/>
      <c r="U47" s="50"/>
      <c r="V47" s="50"/>
      <c r="W47" s="50"/>
      <c r="X47" s="43"/>
      <c r="Y47" s="43"/>
      <c r="Z47" s="43"/>
      <c r="AA47" s="43"/>
      <c r="AB47" s="43"/>
      <c r="AC47" s="43"/>
      <c r="AD47" s="43"/>
      <c r="AE47" s="43"/>
      <c r="AF47" s="43"/>
      <c r="AG47" s="43"/>
      <c r="AH47" s="43"/>
      <c r="AI47" s="43"/>
      <c r="AJ47" s="43"/>
      <c r="AK47" s="43"/>
      <c r="AL47" s="43"/>
      <c r="AM47" s="58"/>
      <c r="AN47" s="43"/>
      <c r="AO47" s="43"/>
      <c r="AP47" s="43"/>
      <c r="AQ47" s="50"/>
      <c r="AR47" s="50"/>
      <c r="AS47" s="50"/>
      <c r="AT47" s="50"/>
      <c r="AU47" s="50"/>
      <c r="AV47" s="50"/>
      <c r="AW47" s="50"/>
      <c r="AX47" s="50"/>
      <c r="AY47" s="50"/>
      <c r="AZ47" s="50"/>
      <c r="BA47" s="50"/>
      <c r="BB47" s="50"/>
      <c r="BC47" s="50"/>
      <c r="BD47" s="50"/>
      <c r="BE47" s="50"/>
      <c r="BF47" s="53"/>
      <c r="BG47" s="50"/>
      <c r="BH47" s="50"/>
      <c r="BI47" s="50"/>
      <c r="BJ47" s="50"/>
      <c r="BK47" s="50"/>
      <c r="BL47" s="50"/>
      <c r="BM47" s="50"/>
    </row>
    <row r="48" spans="1:65" ht="12.75" customHeight="1" x14ac:dyDescent="0.2">
      <c r="A48" s="54"/>
      <c r="B48" s="50"/>
      <c r="C48" s="54"/>
      <c r="D48" s="54"/>
      <c r="E48" s="55"/>
      <c r="F48" s="53"/>
      <c r="G48" s="50"/>
      <c r="H48" s="50"/>
      <c r="I48" s="54"/>
      <c r="J48" s="50"/>
      <c r="K48" s="54"/>
      <c r="L48" s="47"/>
      <c r="M48" s="56"/>
      <c r="N48" s="57"/>
      <c r="O48" s="56"/>
      <c r="P48" s="50"/>
      <c r="Q48" s="50"/>
      <c r="R48" s="50"/>
      <c r="S48" s="50"/>
      <c r="T48" s="50"/>
      <c r="U48" s="50"/>
      <c r="V48" s="50"/>
      <c r="W48" s="50"/>
      <c r="X48" s="43"/>
      <c r="Y48" s="43"/>
      <c r="Z48" s="43"/>
      <c r="AA48" s="43"/>
      <c r="AB48" s="43"/>
      <c r="AC48" s="43"/>
      <c r="AD48" s="43"/>
      <c r="AE48" s="43"/>
      <c r="AF48" s="43"/>
      <c r="AG48" s="43"/>
      <c r="AH48" s="43"/>
      <c r="AI48" s="43"/>
      <c r="AJ48" s="43"/>
      <c r="AK48" s="43"/>
      <c r="AL48" s="43"/>
      <c r="AM48" s="58"/>
      <c r="AN48" s="43"/>
      <c r="AO48" s="43"/>
      <c r="AP48" s="43"/>
      <c r="AQ48" s="50"/>
      <c r="AR48" s="50"/>
      <c r="AS48" s="50"/>
      <c r="AT48" s="50"/>
      <c r="AU48" s="50"/>
      <c r="AV48" s="50"/>
      <c r="AW48" s="50"/>
      <c r="AX48" s="50"/>
      <c r="AY48" s="50"/>
      <c r="AZ48" s="50"/>
      <c r="BA48" s="50"/>
      <c r="BB48" s="50"/>
      <c r="BC48" s="50"/>
      <c r="BD48" s="50"/>
      <c r="BE48" s="50"/>
      <c r="BF48" s="53"/>
      <c r="BG48" s="50"/>
      <c r="BH48" s="50"/>
      <c r="BI48" s="50"/>
      <c r="BJ48" s="50"/>
      <c r="BK48" s="50"/>
      <c r="BL48" s="50"/>
      <c r="BM48" s="50"/>
    </row>
    <row r="49" spans="1:65" ht="12.75" customHeight="1" x14ac:dyDescent="0.2">
      <c r="A49" s="54"/>
      <c r="B49" s="50"/>
      <c r="C49" s="54"/>
      <c r="D49" s="54"/>
      <c r="E49" s="55"/>
      <c r="F49" s="53"/>
      <c r="G49" s="50"/>
      <c r="H49" s="50"/>
      <c r="I49" s="54"/>
      <c r="J49" s="50"/>
      <c r="K49" s="54"/>
      <c r="L49" s="47"/>
      <c r="M49" s="56"/>
      <c r="N49" s="57"/>
      <c r="O49" s="56"/>
      <c r="P49" s="50"/>
      <c r="Q49" s="50"/>
      <c r="R49" s="50"/>
      <c r="S49" s="50"/>
      <c r="T49" s="50"/>
      <c r="U49" s="50"/>
      <c r="V49" s="50"/>
      <c r="W49" s="50"/>
      <c r="X49" s="43"/>
      <c r="Y49" s="43"/>
      <c r="Z49" s="43"/>
      <c r="AA49" s="43"/>
      <c r="AB49" s="43"/>
      <c r="AC49" s="43"/>
      <c r="AD49" s="43"/>
      <c r="AE49" s="43"/>
      <c r="AF49" s="43"/>
      <c r="AG49" s="43"/>
      <c r="AH49" s="43"/>
      <c r="AI49" s="43"/>
      <c r="AJ49" s="43"/>
      <c r="AK49" s="43"/>
      <c r="AL49" s="43"/>
      <c r="AM49" s="58"/>
      <c r="AN49" s="43"/>
      <c r="AO49" s="43"/>
      <c r="AP49" s="43"/>
      <c r="AQ49" s="50"/>
      <c r="AR49" s="50"/>
      <c r="AS49" s="50"/>
      <c r="AT49" s="50"/>
      <c r="AU49" s="50"/>
      <c r="AV49" s="50"/>
      <c r="AW49" s="50"/>
      <c r="AX49" s="50"/>
      <c r="AY49" s="50"/>
      <c r="AZ49" s="50"/>
      <c r="BA49" s="50"/>
      <c r="BB49" s="50"/>
      <c r="BC49" s="50"/>
      <c r="BD49" s="50"/>
      <c r="BE49" s="50"/>
      <c r="BF49" s="53"/>
      <c r="BG49" s="50"/>
      <c r="BH49" s="50"/>
      <c r="BI49" s="50"/>
      <c r="BJ49" s="50"/>
      <c r="BK49" s="50"/>
      <c r="BL49" s="50"/>
      <c r="BM49" s="50"/>
    </row>
    <row r="50" spans="1:65" ht="12.75" customHeight="1" x14ac:dyDescent="0.2">
      <c r="A50" s="54"/>
      <c r="B50" s="50"/>
      <c r="C50" s="54"/>
      <c r="D50" s="54"/>
      <c r="E50" s="55"/>
      <c r="F50" s="53"/>
      <c r="G50" s="50"/>
      <c r="H50" s="50"/>
      <c r="I50" s="54"/>
      <c r="J50" s="50"/>
      <c r="K50" s="54"/>
      <c r="L50" s="47"/>
      <c r="M50" s="56"/>
      <c r="N50" s="57"/>
      <c r="O50" s="56"/>
      <c r="P50" s="50"/>
      <c r="Q50" s="50"/>
      <c r="R50" s="50"/>
      <c r="S50" s="50"/>
      <c r="T50" s="50"/>
      <c r="U50" s="50"/>
      <c r="V50" s="50"/>
      <c r="W50" s="50"/>
      <c r="X50" s="43"/>
      <c r="Y50" s="43"/>
      <c r="Z50" s="43"/>
      <c r="AA50" s="43"/>
      <c r="AB50" s="43"/>
      <c r="AC50" s="43"/>
      <c r="AD50" s="43"/>
      <c r="AE50" s="43"/>
      <c r="AF50" s="43"/>
      <c r="AG50" s="43"/>
      <c r="AH50" s="43"/>
      <c r="AI50" s="43"/>
      <c r="AJ50" s="43"/>
      <c r="AK50" s="43"/>
      <c r="AL50" s="43"/>
      <c r="AM50" s="58"/>
      <c r="AN50" s="43"/>
      <c r="AO50" s="43"/>
      <c r="AP50" s="43"/>
      <c r="AQ50" s="50"/>
      <c r="AR50" s="50"/>
      <c r="AS50" s="50"/>
      <c r="AT50" s="50"/>
      <c r="AU50" s="50"/>
      <c r="AV50" s="50"/>
      <c r="AW50" s="50"/>
      <c r="AX50" s="50"/>
      <c r="AY50" s="50"/>
      <c r="AZ50" s="50"/>
      <c r="BA50" s="50"/>
      <c r="BB50" s="50"/>
      <c r="BC50" s="50"/>
      <c r="BD50" s="50"/>
      <c r="BE50" s="50"/>
      <c r="BF50" s="53"/>
      <c r="BG50" s="50"/>
      <c r="BH50" s="50"/>
      <c r="BI50" s="50"/>
      <c r="BJ50" s="50"/>
      <c r="BK50" s="50"/>
      <c r="BL50" s="50"/>
      <c r="BM50" s="50"/>
    </row>
    <row r="51" spans="1:65" ht="12.75" customHeight="1" x14ac:dyDescent="0.2">
      <c r="A51" s="54"/>
      <c r="B51" s="50"/>
      <c r="C51" s="54"/>
      <c r="D51" s="54"/>
      <c r="E51" s="55"/>
      <c r="F51" s="53"/>
      <c r="G51" s="50"/>
      <c r="H51" s="50"/>
      <c r="I51" s="54"/>
      <c r="J51" s="50"/>
      <c r="K51" s="54"/>
      <c r="L51" s="47"/>
      <c r="M51" s="56"/>
      <c r="N51" s="57"/>
      <c r="O51" s="56"/>
      <c r="P51" s="50"/>
      <c r="Q51" s="50"/>
      <c r="R51" s="50"/>
      <c r="S51" s="50"/>
      <c r="T51" s="50"/>
      <c r="U51" s="50"/>
      <c r="V51" s="50"/>
      <c r="W51" s="50"/>
      <c r="X51" s="43"/>
      <c r="Y51" s="43"/>
      <c r="Z51" s="43"/>
      <c r="AA51" s="43"/>
      <c r="AB51" s="43"/>
      <c r="AC51" s="43"/>
      <c r="AD51" s="43"/>
      <c r="AE51" s="43"/>
      <c r="AF51" s="43"/>
      <c r="AG51" s="43"/>
      <c r="AH51" s="43"/>
      <c r="AI51" s="43"/>
      <c r="AJ51" s="43"/>
      <c r="AK51" s="43"/>
      <c r="AL51" s="43"/>
      <c r="AM51" s="58"/>
      <c r="AN51" s="43"/>
      <c r="AO51" s="43"/>
      <c r="AP51" s="43"/>
      <c r="AQ51" s="50"/>
      <c r="AR51" s="50"/>
      <c r="AS51" s="50"/>
      <c r="AT51" s="50"/>
      <c r="AU51" s="50"/>
      <c r="AV51" s="50"/>
      <c r="AW51" s="50"/>
      <c r="AX51" s="50"/>
      <c r="AY51" s="50"/>
      <c r="AZ51" s="50"/>
      <c r="BA51" s="50"/>
      <c r="BB51" s="50"/>
      <c r="BC51" s="50"/>
      <c r="BD51" s="50"/>
      <c r="BE51" s="50"/>
      <c r="BF51" s="53"/>
      <c r="BG51" s="50"/>
      <c r="BH51" s="50"/>
      <c r="BI51" s="50"/>
      <c r="BJ51" s="50"/>
      <c r="BK51" s="50"/>
      <c r="BL51" s="50"/>
      <c r="BM51" s="50"/>
    </row>
    <row r="52" spans="1:65" ht="12.75" customHeight="1" x14ac:dyDescent="0.2">
      <c r="A52" s="54"/>
      <c r="B52" s="50"/>
      <c r="C52" s="54"/>
      <c r="D52" s="54"/>
      <c r="E52" s="55"/>
      <c r="F52" s="53"/>
      <c r="G52" s="50"/>
      <c r="H52" s="50"/>
      <c r="I52" s="54"/>
      <c r="J52" s="50"/>
      <c r="K52" s="54"/>
      <c r="L52" s="47"/>
      <c r="M52" s="56"/>
      <c r="N52" s="57"/>
      <c r="O52" s="56"/>
      <c r="P52" s="50"/>
      <c r="Q52" s="50"/>
      <c r="R52" s="50"/>
      <c r="S52" s="50"/>
      <c r="T52" s="50"/>
      <c r="U52" s="50"/>
      <c r="V52" s="50"/>
      <c r="W52" s="50"/>
      <c r="X52" s="43"/>
      <c r="Y52" s="43"/>
      <c r="Z52" s="43"/>
      <c r="AA52" s="43"/>
      <c r="AB52" s="43"/>
      <c r="AC52" s="43"/>
      <c r="AD52" s="43"/>
      <c r="AE52" s="43"/>
      <c r="AF52" s="43"/>
      <c r="AG52" s="43"/>
      <c r="AH52" s="43"/>
      <c r="AI52" s="43"/>
      <c r="AJ52" s="43"/>
      <c r="AK52" s="43"/>
      <c r="AL52" s="43"/>
      <c r="AM52" s="58"/>
      <c r="AN52" s="43"/>
      <c r="AO52" s="43"/>
      <c r="AP52" s="43"/>
      <c r="AQ52" s="50"/>
      <c r="AR52" s="50"/>
      <c r="AS52" s="50"/>
      <c r="AT52" s="50"/>
      <c r="AU52" s="50"/>
      <c r="AV52" s="50"/>
      <c r="AW52" s="50"/>
      <c r="AX52" s="50"/>
      <c r="AY52" s="50"/>
      <c r="AZ52" s="50"/>
      <c r="BA52" s="50"/>
      <c r="BB52" s="50"/>
      <c r="BC52" s="50"/>
      <c r="BD52" s="50"/>
      <c r="BE52" s="50"/>
      <c r="BF52" s="53"/>
      <c r="BG52" s="50"/>
      <c r="BH52" s="50"/>
      <c r="BI52" s="50"/>
      <c r="BJ52" s="50"/>
      <c r="BK52" s="50"/>
      <c r="BL52" s="50"/>
      <c r="BM52" s="50"/>
    </row>
    <row r="53" spans="1:65" ht="12.75" customHeight="1" x14ac:dyDescent="0.2">
      <c r="A53" s="54"/>
      <c r="B53" s="50"/>
      <c r="C53" s="54"/>
      <c r="D53" s="54"/>
      <c r="E53" s="55"/>
      <c r="F53" s="53"/>
      <c r="G53" s="50"/>
      <c r="H53" s="50"/>
      <c r="I53" s="54"/>
      <c r="J53" s="50"/>
      <c r="K53" s="54"/>
      <c r="L53" s="47"/>
      <c r="M53" s="56"/>
      <c r="N53" s="57"/>
      <c r="O53" s="56"/>
      <c r="P53" s="50"/>
      <c r="Q53" s="50"/>
      <c r="R53" s="50"/>
      <c r="S53" s="50"/>
      <c r="T53" s="50"/>
      <c r="U53" s="50"/>
      <c r="V53" s="50"/>
      <c r="W53" s="50"/>
      <c r="X53" s="43"/>
      <c r="Y53" s="43"/>
      <c r="Z53" s="43"/>
      <c r="AA53" s="43"/>
      <c r="AB53" s="43"/>
      <c r="AC53" s="43"/>
      <c r="AD53" s="43"/>
      <c r="AE53" s="43"/>
      <c r="AF53" s="43"/>
      <c r="AG53" s="43"/>
      <c r="AH53" s="43"/>
      <c r="AI53" s="43"/>
      <c r="AJ53" s="43"/>
      <c r="AK53" s="43"/>
      <c r="AL53" s="43"/>
      <c r="AM53" s="58"/>
      <c r="AN53" s="43"/>
      <c r="AO53" s="43"/>
      <c r="AP53" s="43"/>
      <c r="AQ53" s="50"/>
      <c r="AR53" s="50"/>
      <c r="AS53" s="50"/>
      <c r="AT53" s="50"/>
      <c r="AU53" s="50"/>
      <c r="AV53" s="50"/>
      <c r="AW53" s="50"/>
      <c r="AX53" s="50"/>
      <c r="AY53" s="50"/>
      <c r="AZ53" s="50"/>
      <c r="BA53" s="50"/>
      <c r="BB53" s="50"/>
      <c r="BC53" s="50"/>
      <c r="BD53" s="50"/>
      <c r="BE53" s="50"/>
      <c r="BF53" s="53"/>
      <c r="BG53" s="50"/>
      <c r="BH53" s="50"/>
      <c r="BI53" s="50"/>
      <c r="BJ53" s="50"/>
      <c r="BK53" s="50"/>
      <c r="BL53" s="50"/>
      <c r="BM53" s="50"/>
    </row>
    <row r="54" spans="1:65" ht="12.75" customHeight="1" x14ac:dyDescent="0.2">
      <c r="A54" s="54"/>
      <c r="B54" s="50"/>
      <c r="C54" s="54"/>
      <c r="D54" s="54"/>
      <c r="E54" s="55"/>
      <c r="F54" s="53"/>
      <c r="G54" s="50"/>
      <c r="H54" s="50"/>
      <c r="I54" s="54"/>
      <c r="J54" s="50"/>
      <c r="K54" s="54"/>
      <c r="L54" s="47"/>
      <c r="M54" s="56"/>
      <c r="N54" s="57"/>
      <c r="O54" s="56"/>
      <c r="P54" s="50"/>
      <c r="Q54" s="50"/>
      <c r="R54" s="50"/>
      <c r="S54" s="50"/>
      <c r="T54" s="50"/>
      <c r="U54" s="50"/>
      <c r="V54" s="50"/>
      <c r="W54" s="50"/>
      <c r="X54" s="43"/>
      <c r="Y54" s="43"/>
      <c r="Z54" s="43"/>
      <c r="AA54" s="43"/>
      <c r="AB54" s="43"/>
      <c r="AC54" s="43"/>
      <c r="AD54" s="43"/>
      <c r="AE54" s="43"/>
      <c r="AF54" s="43"/>
      <c r="AG54" s="43"/>
      <c r="AH54" s="43"/>
      <c r="AI54" s="43"/>
      <c r="AJ54" s="43"/>
      <c r="AK54" s="43"/>
      <c r="AL54" s="43"/>
      <c r="AM54" s="58"/>
      <c r="AN54" s="43"/>
      <c r="AO54" s="43"/>
      <c r="AP54" s="43"/>
      <c r="AQ54" s="50"/>
      <c r="AR54" s="50"/>
      <c r="AS54" s="50"/>
      <c r="AT54" s="50"/>
      <c r="AU54" s="50"/>
      <c r="AV54" s="50"/>
      <c r="AW54" s="50"/>
      <c r="AX54" s="50"/>
      <c r="AY54" s="50"/>
      <c r="AZ54" s="50"/>
      <c r="BA54" s="50"/>
      <c r="BB54" s="50"/>
      <c r="BC54" s="50"/>
      <c r="BD54" s="50"/>
      <c r="BE54" s="50"/>
      <c r="BF54" s="53"/>
      <c r="BG54" s="50"/>
      <c r="BH54" s="50"/>
      <c r="BI54" s="50"/>
      <c r="BJ54" s="50"/>
      <c r="BK54" s="50"/>
      <c r="BL54" s="50"/>
      <c r="BM54" s="50"/>
    </row>
    <row r="55" spans="1:65" ht="12.75" customHeight="1" x14ac:dyDescent="0.2">
      <c r="A55" s="54"/>
      <c r="B55" s="50"/>
      <c r="C55" s="54"/>
      <c r="D55" s="54"/>
      <c r="E55" s="55"/>
      <c r="F55" s="53"/>
      <c r="G55" s="50"/>
      <c r="H55" s="50"/>
      <c r="I55" s="54"/>
      <c r="J55" s="50"/>
      <c r="K55" s="54"/>
      <c r="L55" s="47"/>
      <c r="M55" s="56"/>
      <c r="N55" s="57"/>
      <c r="O55" s="56"/>
      <c r="P55" s="50"/>
      <c r="Q55" s="50"/>
      <c r="R55" s="50"/>
      <c r="S55" s="50"/>
      <c r="T55" s="50"/>
      <c r="U55" s="50"/>
      <c r="V55" s="50"/>
      <c r="W55" s="50"/>
      <c r="X55" s="43"/>
      <c r="Y55" s="43"/>
      <c r="Z55" s="43"/>
      <c r="AA55" s="43"/>
      <c r="AB55" s="43"/>
      <c r="AC55" s="43"/>
      <c r="AD55" s="43"/>
      <c r="AE55" s="43"/>
      <c r="AF55" s="43"/>
      <c r="AG55" s="43"/>
      <c r="AH55" s="43"/>
      <c r="AI55" s="43"/>
      <c r="AJ55" s="43"/>
      <c r="AK55" s="43"/>
      <c r="AL55" s="43"/>
      <c r="AM55" s="58"/>
      <c r="AN55" s="43"/>
      <c r="AO55" s="43"/>
      <c r="AP55" s="43"/>
      <c r="AQ55" s="50"/>
      <c r="AR55" s="50"/>
      <c r="AS55" s="50"/>
      <c r="AT55" s="50"/>
      <c r="AU55" s="50"/>
      <c r="AV55" s="50"/>
      <c r="AW55" s="50"/>
      <c r="AX55" s="50"/>
      <c r="AY55" s="50"/>
      <c r="AZ55" s="50"/>
      <c r="BA55" s="50"/>
      <c r="BB55" s="50"/>
      <c r="BC55" s="50"/>
      <c r="BD55" s="50"/>
      <c r="BE55" s="50"/>
      <c r="BF55" s="53"/>
      <c r="BG55" s="50"/>
      <c r="BH55" s="50"/>
      <c r="BI55" s="50"/>
      <c r="BJ55" s="50"/>
      <c r="BK55" s="50"/>
      <c r="BL55" s="50"/>
      <c r="BM55" s="50"/>
    </row>
    <row r="56" spans="1:65" ht="12.75" customHeight="1" x14ac:dyDescent="0.2">
      <c r="A56" s="54"/>
      <c r="B56" s="50"/>
      <c r="C56" s="54"/>
      <c r="D56" s="54"/>
      <c r="E56" s="55"/>
      <c r="F56" s="53"/>
      <c r="G56" s="50"/>
      <c r="H56" s="50"/>
      <c r="I56" s="54"/>
      <c r="J56" s="50"/>
      <c r="K56" s="54"/>
      <c r="L56" s="47"/>
      <c r="M56" s="56"/>
      <c r="N56" s="57"/>
      <c r="O56" s="56"/>
      <c r="P56" s="50"/>
      <c r="Q56" s="50"/>
      <c r="R56" s="50"/>
      <c r="S56" s="50"/>
      <c r="T56" s="50"/>
      <c r="U56" s="50"/>
      <c r="V56" s="50"/>
      <c r="W56" s="50"/>
      <c r="X56" s="43"/>
      <c r="Y56" s="43"/>
      <c r="Z56" s="43"/>
      <c r="AA56" s="43"/>
      <c r="AB56" s="43"/>
      <c r="AC56" s="43"/>
      <c r="AD56" s="43"/>
      <c r="AE56" s="43"/>
      <c r="AF56" s="43"/>
      <c r="AG56" s="43"/>
      <c r="AH56" s="43"/>
      <c r="AI56" s="43"/>
      <c r="AJ56" s="43"/>
      <c r="AK56" s="43"/>
      <c r="AL56" s="43"/>
      <c r="AM56" s="58"/>
      <c r="AN56" s="43"/>
      <c r="AO56" s="43"/>
      <c r="AP56" s="43"/>
      <c r="AQ56" s="50"/>
      <c r="AR56" s="50"/>
      <c r="AS56" s="50"/>
      <c r="AT56" s="50"/>
      <c r="AU56" s="50"/>
      <c r="AV56" s="50"/>
      <c r="AW56" s="50"/>
      <c r="AX56" s="50"/>
      <c r="AY56" s="50"/>
      <c r="AZ56" s="50"/>
      <c r="BA56" s="50"/>
      <c r="BB56" s="50"/>
      <c r="BC56" s="50"/>
      <c r="BD56" s="50"/>
      <c r="BE56" s="50"/>
      <c r="BF56" s="53"/>
      <c r="BG56" s="50"/>
      <c r="BH56" s="50"/>
      <c r="BI56" s="50"/>
      <c r="BJ56" s="50"/>
      <c r="BK56" s="50"/>
      <c r="BL56" s="50"/>
      <c r="BM56" s="50"/>
    </row>
    <row r="57" spans="1:65" ht="12.75" customHeight="1" x14ac:dyDescent="0.2">
      <c r="A57" s="54"/>
      <c r="B57" s="50"/>
      <c r="C57" s="54"/>
      <c r="D57" s="54"/>
      <c r="E57" s="55"/>
      <c r="F57" s="53"/>
      <c r="G57" s="50"/>
      <c r="H57" s="50"/>
      <c r="I57" s="54"/>
      <c r="J57" s="50"/>
      <c r="K57" s="54"/>
      <c r="L57" s="47"/>
      <c r="M57" s="56"/>
      <c r="N57" s="57"/>
      <c r="O57" s="56"/>
      <c r="P57" s="50"/>
      <c r="Q57" s="50"/>
      <c r="R57" s="50"/>
      <c r="S57" s="50"/>
      <c r="T57" s="50"/>
      <c r="U57" s="50"/>
      <c r="V57" s="50"/>
      <c r="W57" s="50"/>
      <c r="X57" s="43"/>
      <c r="Y57" s="43"/>
      <c r="Z57" s="43"/>
      <c r="AA57" s="43"/>
      <c r="AB57" s="43"/>
      <c r="AC57" s="43"/>
      <c r="AD57" s="43"/>
      <c r="AE57" s="43"/>
      <c r="AF57" s="43"/>
      <c r="AG57" s="43"/>
      <c r="AH57" s="43"/>
      <c r="AI57" s="43"/>
      <c r="AJ57" s="43"/>
      <c r="AK57" s="43"/>
      <c r="AL57" s="43"/>
      <c r="AM57" s="58"/>
      <c r="AN57" s="43"/>
      <c r="AO57" s="43"/>
      <c r="AP57" s="43"/>
      <c r="AQ57" s="50"/>
      <c r="AR57" s="50"/>
      <c r="AS57" s="50"/>
      <c r="AT57" s="50"/>
      <c r="AU57" s="50"/>
      <c r="AV57" s="50"/>
      <c r="AW57" s="50"/>
      <c r="AX57" s="50"/>
      <c r="AY57" s="50"/>
      <c r="AZ57" s="50"/>
      <c r="BA57" s="50"/>
      <c r="BB57" s="50"/>
      <c r="BC57" s="50"/>
      <c r="BD57" s="50"/>
      <c r="BE57" s="50"/>
      <c r="BF57" s="53"/>
      <c r="BG57" s="50"/>
      <c r="BH57" s="50"/>
      <c r="BI57" s="50"/>
      <c r="BJ57" s="50"/>
      <c r="BK57" s="50"/>
      <c r="BL57" s="50"/>
      <c r="BM57" s="50"/>
    </row>
    <row r="58" spans="1:65" ht="12.75" customHeight="1" x14ac:dyDescent="0.2">
      <c r="A58" s="54"/>
      <c r="B58" s="50"/>
      <c r="C58" s="54"/>
      <c r="D58" s="54"/>
      <c r="E58" s="55"/>
      <c r="F58" s="53"/>
      <c r="G58" s="50"/>
      <c r="H58" s="50"/>
      <c r="I58" s="54"/>
      <c r="J58" s="50"/>
      <c r="K58" s="54"/>
      <c r="L58" s="47"/>
      <c r="M58" s="56"/>
      <c r="N58" s="57"/>
      <c r="O58" s="56"/>
      <c r="P58" s="50"/>
      <c r="Q58" s="50"/>
      <c r="R58" s="50"/>
      <c r="S58" s="50"/>
      <c r="T58" s="50"/>
      <c r="U58" s="50"/>
      <c r="V58" s="50"/>
      <c r="W58" s="50"/>
      <c r="X58" s="43"/>
      <c r="Y58" s="43"/>
      <c r="Z58" s="43"/>
      <c r="AA58" s="43"/>
      <c r="AB58" s="43"/>
      <c r="AC58" s="43"/>
      <c r="AD58" s="43"/>
      <c r="AE58" s="43"/>
      <c r="AF58" s="43"/>
      <c r="AG58" s="43"/>
      <c r="AH58" s="43"/>
      <c r="AI58" s="43"/>
      <c r="AJ58" s="43"/>
      <c r="AK58" s="43"/>
      <c r="AL58" s="43"/>
      <c r="AM58" s="58"/>
      <c r="AN58" s="43"/>
      <c r="AO58" s="43"/>
      <c r="AP58" s="43"/>
      <c r="AQ58" s="50"/>
      <c r="AR58" s="50"/>
      <c r="AS58" s="50"/>
      <c r="AT58" s="50"/>
      <c r="AU58" s="50"/>
      <c r="AV58" s="50"/>
      <c r="AW58" s="50"/>
      <c r="AX58" s="50"/>
      <c r="AY58" s="50"/>
      <c r="AZ58" s="50"/>
      <c r="BA58" s="50"/>
      <c r="BB58" s="50"/>
      <c r="BC58" s="50"/>
      <c r="BD58" s="50"/>
      <c r="BE58" s="50"/>
      <c r="BF58" s="53"/>
      <c r="BG58" s="50"/>
      <c r="BH58" s="50"/>
      <c r="BI58" s="50"/>
      <c r="BJ58" s="50"/>
      <c r="BK58" s="50"/>
      <c r="BL58" s="50"/>
      <c r="BM58" s="50"/>
    </row>
    <row r="59" spans="1:65" ht="12.75" customHeight="1" x14ac:dyDescent="0.2">
      <c r="A59" s="54"/>
      <c r="B59" s="50"/>
      <c r="C59" s="54"/>
      <c r="D59" s="54"/>
      <c r="E59" s="55"/>
      <c r="F59" s="53"/>
      <c r="G59" s="50"/>
      <c r="H59" s="50"/>
      <c r="I59" s="54"/>
      <c r="J59" s="50"/>
      <c r="K59" s="54"/>
      <c r="L59" s="47"/>
      <c r="M59" s="56"/>
      <c r="N59" s="57"/>
      <c r="O59" s="56"/>
      <c r="P59" s="50"/>
      <c r="Q59" s="50"/>
      <c r="R59" s="50"/>
      <c r="S59" s="50"/>
      <c r="T59" s="50"/>
      <c r="U59" s="50"/>
      <c r="V59" s="50"/>
      <c r="W59" s="50"/>
      <c r="X59" s="43"/>
      <c r="Y59" s="43"/>
      <c r="Z59" s="43"/>
      <c r="AA59" s="43"/>
      <c r="AB59" s="43"/>
      <c r="AC59" s="43"/>
      <c r="AD59" s="43"/>
      <c r="AE59" s="43"/>
      <c r="AF59" s="43"/>
      <c r="AG59" s="43"/>
      <c r="AH59" s="43"/>
      <c r="AI59" s="43"/>
      <c r="AJ59" s="43"/>
      <c r="AK59" s="43"/>
      <c r="AL59" s="43"/>
      <c r="AM59" s="58"/>
      <c r="AN59" s="43"/>
      <c r="AO59" s="43"/>
      <c r="AP59" s="43"/>
      <c r="AQ59" s="50"/>
      <c r="AR59" s="50"/>
      <c r="AS59" s="50"/>
      <c r="AT59" s="50"/>
      <c r="AU59" s="50"/>
      <c r="AV59" s="50"/>
      <c r="AW59" s="50"/>
      <c r="AX59" s="50"/>
      <c r="AY59" s="50"/>
      <c r="AZ59" s="50"/>
      <c r="BA59" s="50"/>
      <c r="BB59" s="50"/>
      <c r="BC59" s="50"/>
      <c r="BD59" s="50"/>
      <c r="BE59" s="50"/>
      <c r="BF59" s="53"/>
      <c r="BG59" s="50"/>
      <c r="BH59" s="50"/>
      <c r="BI59" s="50"/>
      <c r="BJ59" s="50"/>
      <c r="BK59" s="50"/>
      <c r="BL59" s="50"/>
      <c r="BM59" s="50"/>
    </row>
    <row r="60" spans="1:65" ht="12.75" customHeight="1" x14ac:dyDescent="0.2">
      <c r="A60" s="54"/>
      <c r="B60" s="50"/>
      <c r="C60" s="54"/>
      <c r="D60" s="54"/>
      <c r="E60" s="55"/>
      <c r="F60" s="53"/>
      <c r="G60" s="50"/>
      <c r="H60" s="50"/>
      <c r="I60" s="54"/>
      <c r="J60" s="50"/>
      <c r="K60" s="54"/>
      <c r="L60" s="47"/>
      <c r="M60" s="56"/>
      <c r="N60" s="57"/>
      <c r="O60" s="56"/>
      <c r="P60" s="50"/>
      <c r="Q60" s="50"/>
      <c r="R60" s="50"/>
      <c r="S60" s="50"/>
      <c r="T60" s="50"/>
      <c r="U60" s="50"/>
      <c r="V60" s="50"/>
      <c r="W60" s="50"/>
      <c r="X60" s="43"/>
      <c r="Y60" s="43"/>
      <c r="Z60" s="43"/>
      <c r="AA60" s="43"/>
      <c r="AB60" s="43"/>
      <c r="AC60" s="43"/>
      <c r="AD60" s="43"/>
      <c r="AE60" s="43"/>
      <c r="AF60" s="43"/>
      <c r="AG60" s="43"/>
      <c r="AH60" s="43"/>
      <c r="AI60" s="43"/>
      <c r="AJ60" s="43"/>
      <c r="AK60" s="43"/>
      <c r="AL60" s="43"/>
      <c r="AM60" s="58"/>
      <c r="AN60" s="43"/>
      <c r="AO60" s="43"/>
      <c r="AP60" s="43"/>
      <c r="AQ60" s="50"/>
      <c r="AR60" s="50"/>
      <c r="AS60" s="50"/>
      <c r="AT60" s="50"/>
      <c r="AU60" s="50"/>
      <c r="AV60" s="50"/>
      <c r="AW60" s="50"/>
      <c r="AX60" s="50"/>
      <c r="AY60" s="50"/>
      <c r="AZ60" s="50"/>
      <c r="BA60" s="50"/>
      <c r="BB60" s="50"/>
      <c r="BC60" s="50"/>
      <c r="BD60" s="50"/>
      <c r="BE60" s="50"/>
      <c r="BF60" s="53"/>
      <c r="BG60" s="50"/>
      <c r="BH60" s="50"/>
      <c r="BI60" s="50"/>
      <c r="BJ60" s="50"/>
      <c r="BK60" s="50"/>
      <c r="BL60" s="50"/>
      <c r="BM60" s="50"/>
    </row>
    <row r="61" spans="1:65" ht="12.75" customHeight="1" x14ac:dyDescent="0.2">
      <c r="A61" s="54"/>
      <c r="B61" s="50"/>
      <c r="C61" s="54"/>
      <c r="D61" s="54"/>
      <c r="E61" s="55"/>
      <c r="F61" s="53"/>
      <c r="G61" s="50"/>
      <c r="H61" s="50"/>
      <c r="I61" s="54"/>
      <c r="J61" s="50"/>
      <c r="K61" s="54"/>
      <c r="L61" s="47"/>
      <c r="M61" s="56"/>
      <c r="N61" s="57"/>
      <c r="O61" s="56"/>
      <c r="P61" s="50"/>
      <c r="Q61" s="50"/>
      <c r="R61" s="50"/>
      <c r="S61" s="50"/>
      <c r="T61" s="50"/>
      <c r="U61" s="50"/>
      <c r="V61" s="50"/>
      <c r="W61" s="50"/>
      <c r="X61" s="43"/>
      <c r="Y61" s="43"/>
      <c r="Z61" s="43"/>
      <c r="AA61" s="43"/>
      <c r="AB61" s="43"/>
      <c r="AC61" s="43"/>
      <c r="AD61" s="43"/>
      <c r="AE61" s="43"/>
      <c r="AF61" s="43"/>
      <c r="AG61" s="43"/>
      <c r="AH61" s="43"/>
      <c r="AI61" s="43"/>
      <c r="AJ61" s="43"/>
      <c r="AK61" s="43"/>
      <c r="AL61" s="43"/>
      <c r="AM61" s="58"/>
      <c r="AN61" s="43"/>
      <c r="AO61" s="43"/>
      <c r="AP61" s="43"/>
      <c r="AQ61" s="50"/>
      <c r="AR61" s="50"/>
      <c r="AS61" s="50"/>
      <c r="AT61" s="50"/>
      <c r="AU61" s="50"/>
      <c r="AV61" s="50"/>
      <c r="AW61" s="50"/>
      <c r="AX61" s="50"/>
      <c r="AY61" s="50"/>
      <c r="AZ61" s="50"/>
      <c r="BA61" s="50"/>
      <c r="BB61" s="50"/>
      <c r="BC61" s="50"/>
      <c r="BD61" s="50"/>
      <c r="BE61" s="50"/>
      <c r="BF61" s="53"/>
      <c r="BG61" s="50"/>
      <c r="BH61" s="50"/>
      <c r="BI61" s="50"/>
      <c r="BJ61" s="50"/>
      <c r="BK61" s="50"/>
      <c r="BL61" s="50"/>
      <c r="BM61" s="50"/>
    </row>
    <row r="62" spans="1:65" ht="12.75" customHeight="1" x14ac:dyDescent="0.2">
      <c r="A62" s="54"/>
      <c r="B62" s="50"/>
      <c r="C62" s="54"/>
      <c r="D62" s="54"/>
      <c r="E62" s="55"/>
      <c r="F62" s="53"/>
      <c r="G62" s="50"/>
      <c r="H62" s="50"/>
      <c r="I62" s="54"/>
      <c r="J62" s="50"/>
      <c r="K62" s="54"/>
      <c r="L62" s="47"/>
      <c r="M62" s="56"/>
      <c r="N62" s="57"/>
      <c r="O62" s="56"/>
      <c r="P62" s="50"/>
      <c r="Q62" s="50"/>
      <c r="R62" s="50"/>
      <c r="S62" s="50"/>
      <c r="T62" s="50"/>
      <c r="U62" s="50"/>
      <c r="V62" s="50"/>
      <c r="W62" s="50"/>
      <c r="X62" s="43"/>
      <c r="Y62" s="43"/>
      <c r="Z62" s="43"/>
      <c r="AA62" s="43"/>
      <c r="AB62" s="43"/>
      <c r="AC62" s="43"/>
      <c r="AD62" s="43"/>
      <c r="AE62" s="43"/>
      <c r="AF62" s="43"/>
      <c r="AG62" s="43"/>
      <c r="AH62" s="43"/>
      <c r="AI62" s="43"/>
      <c r="AJ62" s="43"/>
      <c r="AK62" s="43"/>
      <c r="AL62" s="43"/>
      <c r="AM62" s="58"/>
      <c r="AN62" s="43"/>
      <c r="AO62" s="43"/>
      <c r="AP62" s="43"/>
      <c r="AQ62" s="50"/>
      <c r="AR62" s="50"/>
      <c r="AS62" s="50"/>
      <c r="AT62" s="50"/>
      <c r="AU62" s="50"/>
      <c r="AV62" s="50"/>
      <c r="AW62" s="50"/>
      <c r="AX62" s="50"/>
      <c r="AY62" s="50"/>
      <c r="AZ62" s="50"/>
      <c r="BA62" s="50"/>
      <c r="BB62" s="50"/>
      <c r="BC62" s="50"/>
      <c r="BD62" s="50"/>
      <c r="BE62" s="50"/>
      <c r="BF62" s="53"/>
      <c r="BG62" s="50"/>
      <c r="BH62" s="50"/>
      <c r="BI62" s="50"/>
      <c r="BJ62" s="50"/>
      <c r="BK62" s="50"/>
      <c r="BL62" s="50"/>
      <c r="BM62" s="50"/>
    </row>
    <row r="63" spans="1:65" ht="12.75" customHeight="1" x14ac:dyDescent="0.2">
      <c r="A63" s="54"/>
      <c r="B63" s="50"/>
      <c r="C63" s="54"/>
      <c r="D63" s="54"/>
      <c r="E63" s="55"/>
      <c r="F63" s="53"/>
      <c r="G63" s="50"/>
      <c r="H63" s="50"/>
      <c r="I63" s="54"/>
      <c r="J63" s="50"/>
      <c r="K63" s="54"/>
      <c r="L63" s="47"/>
      <c r="M63" s="56"/>
      <c r="N63" s="57"/>
      <c r="O63" s="56"/>
      <c r="P63" s="50"/>
      <c r="Q63" s="50"/>
      <c r="R63" s="50"/>
      <c r="S63" s="50"/>
      <c r="T63" s="50"/>
      <c r="U63" s="50"/>
      <c r="V63" s="50"/>
      <c r="W63" s="50"/>
      <c r="X63" s="43"/>
      <c r="Y63" s="43"/>
      <c r="Z63" s="43"/>
      <c r="AA63" s="43"/>
      <c r="AB63" s="43"/>
      <c r="AC63" s="43"/>
      <c r="AD63" s="43"/>
      <c r="AE63" s="43"/>
      <c r="AF63" s="43"/>
      <c r="AG63" s="43"/>
      <c r="AH63" s="43"/>
      <c r="AI63" s="43"/>
      <c r="AJ63" s="43"/>
      <c r="AK63" s="43"/>
      <c r="AL63" s="43"/>
      <c r="AM63" s="58"/>
      <c r="AN63" s="43"/>
      <c r="AO63" s="43"/>
      <c r="AP63" s="43"/>
      <c r="AQ63" s="50"/>
      <c r="AR63" s="50"/>
      <c r="AS63" s="50"/>
      <c r="AT63" s="50"/>
      <c r="AU63" s="50"/>
      <c r="AV63" s="50"/>
      <c r="AW63" s="50"/>
      <c r="AX63" s="50"/>
      <c r="AY63" s="50"/>
      <c r="AZ63" s="50"/>
      <c r="BA63" s="50"/>
      <c r="BB63" s="50"/>
      <c r="BC63" s="50"/>
      <c r="BD63" s="50"/>
      <c r="BE63" s="50"/>
      <c r="BF63" s="53"/>
      <c r="BG63" s="50"/>
      <c r="BH63" s="50"/>
      <c r="BI63" s="50"/>
      <c r="BJ63" s="50"/>
      <c r="BK63" s="50"/>
      <c r="BL63" s="50"/>
      <c r="BM63" s="50"/>
    </row>
    <row r="64" spans="1:65" ht="12.75" customHeight="1" x14ac:dyDescent="0.2">
      <c r="A64" s="54"/>
      <c r="B64" s="50"/>
      <c r="C64" s="54"/>
      <c r="D64" s="54"/>
      <c r="E64" s="55"/>
      <c r="F64" s="53"/>
      <c r="G64" s="50"/>
      <c r="H64" s="50"/>
      <c r="I64" s="54"/>
      <c r="J64" s="50"/>
      <c r="K64" s="54"/>
      <c r="L64" s="47"/>
      <c r="M64" s="56"/>
      <c r="N64" s="57"/>
      <c r="O64" s="56"/>
      <c r="P64" s="50"/>
      <c r="Q64" s="50"/>
      <c r="R64" s="50"/>
      <c r="S64" s="50"/>
      <c r="T64" s="50"/>
      <c r="U64" s="50"/>
      <c r="V64" s="50"/>
      <c r="W64" s="50"/>
      <c r="X64" s="43"/>
      <c r="Y64" s="43"/>
      <c r="Z64" s="43"/>
      <c r="AA64" s="43"/>
      <c r="AB64" s="43"/>
      <c r="AC64" s="43"/>
      <c r="AD64" s="43"/>
      <c r="AE64" s="43"/>
      <c r="AF64" s="43"/>
      <c r="AG64" s="43"/>
      <c r="AH64" s="43"/>
      <c r="AI64" s="43"/>
      <c r="AJ64" s="43"/>
      <c r="AK64" s="43"/>
      <c r="AL64" s="43"/>
      <c r="AM64" s="58"/>
      <c r="AN64" s="43"/>
      <c r="AO64" s="43"/>
      <c r="AP64" s="43"/>
      <c r="AQ64" s="50"/>
      <c r="AR64" s="50"/>
      <c r="AS64" s="50"/>
      <c r="AT64" s="50"/>
      <c r="AU64" s="50"/>
      <c r="AV64" s="50"/>
      <c r="AW64" s="50"/>
      <c r="AX64" s="50"/>
      <c r="AY64" s="50"/>
      <c r="AZ64" s="50"/>
      <c r="BA64" s="50"/>
      <c r="BB64" s="50"/>
      <c r="BC64" s="50"/>
      <c r="BD64" s="50"/>
      <c r="BE64" s="50"/>
      <c r="BF64" s="53"/>
      <c r="BG64" s="50"/>
      <c r="BH64" s="50"/>
      <c r="BI64" s="50"/>
      <c r="BJ64" s="50"/>
      <c r="BK64" s="50"/>
      <c r="BL64" s="50"/>
      <c r="BM64" s="50"/>
    </row>
    <row r="65" spans="1:65" ht="12.75" customHeight="1" x14ac:dyDescent="0.2">
      <c r="A65" s="54"/>
      <c r="B65" s="50"/>
      <c r="C65" s="54"/>
      <c r="D65" s="54"/>
      <c r="E65" s="55"/>
      <c r="F65" s="53"/>
      <c r="G65" s="50"/>
      <c r="H65" s="50"/>
      <c r="I65" s="54"/>
      <c r="J65" s="50"/>
      <c r="K65" s="54"/>
      <c r="L65" s="47"/>
      <c r="M65" s="56"/>
      <c r="N65" s="57"/>
      <c r="O65" s="56"/>
      <c r="P65" s="50"/>
      <c r="Q65" s="50"/>
      <c r="R65" s="50"/>
      <c r="S65" s="50"/>
      <c r="T65" s="50"/>
      <c r="U65" s="50"/>
      <c r="V65" s="50"/>
      <c r="W65" s="50"/>
      <c r="X65" s="43"/>
      <c r="Y65" s="43"/>
      <c r="Z65" s="43"/>
      <c r="AA65" s="43"/>
      <c r="AB65" s="43"/>
      <c r="AC65" s="43"/>
      <c r="AD65" s="43"/>
      <c r="AE65" s="43"/>
      <c r="AF65" s="43"/>
      <c r="AG65" s="43"/>
      <c r="AH65" s="43"/>
      <c r="AI65" s="43"/>
      <c r="AJ65" s="43"/>
      <c r="AK65" s="43"/>
      <c r="AL65" s="43"/>
      <c r="AM65" s="58"/>
      <c r="AN65" s="43"/>
      <c r="AO65" s="43"/>
      <c r="AP65" s="43"/>
      <c r="AQ65" s="50"/>
      <c r="AR65" s="50"/>
      <c r="AS65" s="50"/>
      <c r="AT65" s="50"/>
      <c r="AU65" s="50"/>
      <c r="AV65" s="50"/>
      <c r="AW65" s="50"/>
      <c r="AX65" s="50"/>
      <c r="AY65" s="50"/>
      <c r="AZ65" s="50"/>
      <c r="BA65" s="50"/>
      <c r="BB65" s="50"/>
      <c r="BC65" s="50"/>
      <c r="BD65" s="50"/>
      <c r="BE65" s="50"/>
      <c r="BF65" s="53"/>
      <c r="BG65" s="50"/>
      <c r="BH65" s="50"/>
      <c r="BI65" s="50"/>
      <c r="BJ65" s="50"/>
      <c r="BK65" s="50"/>
      <c r="BL65" s="50"/>
      <c r="BM65" s="50"/>
    </row>
    <row r="66" spans="1:65" ht="12.75" customHeight="1" x14ac:dyDescent="0.2">
      <c r="A66" s="54"/>
      <c r="B66" s="50"/>
      <c r="C66" s="54"/>
      <c r="D66" s="54"/>
      <c r="E66" s="55"/>
      <c r="F66" s="53"/>
      <c r="G66" s="50"/>
      <c r="H66" s="50"/>
      <c r="I66" s="54"/>
      <c r="J66" s="50"/>
      <c r="K66" s="54"/>
      <c r="L66" s="47"/>
      <c r="M66" s="56"/>
      <c r="N66" s="57"/>
      <c r="O66" s="56"/>
      <c r="P66" s="50"/>
      <c r="Q66" s="50"/>
      <c r="R66" s="50"/>
      <c r="S66" s="50"/>
      <c r="T66" s="50"/>
      <c r="U66" s="50"/>
      <c r="V66" s="50"/>
      <c r="W66" s="50"/>
      <c r="X66" s="43"/>
      <c r="Y66" s="43"/>
      <c r="Z66" s="43"/>
      <c r="AA66" s="43"/>
      <c r="AB66" s="43"/>
      <c r="AC66" s="43"/>
      <c r="AD66" s="43"/>
      <c r="AE66" s="43"/>
      <c r="AF66" s="43"/>
      <c r="AG66" s="43"/>
      <c r="AH66" s="43"/>
      <c r="AI66" s="43"/>
      <c r="AJ66" s="43"/>
      <c r="AK66" s="43"/>
      <c r="AL66" s="43"/>
      <c r="AM66" s="58"/>
      <c r="AN66" s="43"/>
      <c r="AO66" s="43"/>
      <c r="AP66" s="43"/>
      <c r="AQ66" s="50"/>
      <c r="AR66" s="50"/>
      <c r="AS66" s="50"/>
      <c r="AT66" s="50"/>
      <c r="AU66" s="50"/>
      <c r="AV66" s="50"/>
      <c r="AW66" s="50"/>
      <c r="AX66" s="50"/>
      <c r="AY66" s="50"/>
      <c r="AZ66" s="50"/>
      <c r="BA66" s="50"/>
      <c r="BB66" s="50"/>
      <c r="BC66" s="50"/>
      <c r="BD66" s="50"/>
      <c r="BE66" s="50"/>
      <c r="BF66" s="53"/>
      <c r="BG66" s="50"/>
      <c r="BH66" s="50"/>
      <c r="BI66" s="50"/>
      <c r="BJ66" s="50"/>
      <c r="BK66" s="50"/>
      <c r="BL66" s="50"/>
      <c r="BM66" s="50"/>
    </row>
    <row r="67" spans="1:65" ht="12.75" customHeight="1" x14ac:dyDescent="0.2">
      <c r="A67" s="54"/>
      <c r="B67" s="50"/>
      <c r="C67" s="54"/>
      <c r="D67" s="54"/>
      <c r="E67" s="55"/>
      <c r="F67" s="53"/>
      <c r="G67" s="50"/>
      <c r="H67" s="50"/>
      <c r="I67" s="54"/>
      <c r="J67" s="50"/>
      <c r="K67" s="54"/>
      <c r="L67" s="47"/>
      <c r="M67" s="56"/>
      <c r="N67" s="57"/>
      <c r="O67" s="56"/>
      <c r="P67" s="50"/>
      <c r="Q67" s="50"/>
      <c r="R67" s="50"/>
      <c r="S67" s="50"/>
      <c r="T67" s="50"/>
      <c r="U67" s="50"/>
      <c r="V67" s="50"/>
      <c r="W67" s="50"/>
      <c r="X67" s="43"/>
      <c r="Y67" s="43"/>
      <c r="Z67" s="43"/>
      <c r="AA67" s="43"/>
      <c r="AB67" s="43"/>
      <c r="AC67" s="43"/>
      <c r="AD67" s="43"/>
      <c r="AE67" s="43"/>
      <c r="AF67" s="43"/>
      <c r="AG67" s="43"/>
      <c r="AH67" s="43"/>
      <c r="AI67" s="43"/>
      <c r="AJ67" s="43"/>
      <c r="AK67" s="43"/>
      <c r="AL67" s="43"/>
      <c r="AM67" s="58"/>
      <c r="AN67" s="43"/>
      <c r="AO67" s="43"/>
      <c r="AP67" s="43"/>
      <c r="AQ67" s="50"/>
      <c r="AR67" s="50"/>
      <c r="AS67" s="50"/>
      <c r="AT67" s="50"/>
      <c r="AU67" s="50"/>
      <c r="AV67" s="50"/>
      <c r="AW67" s="50"/>
      <c r="AX67" s="50"/>
      <c r="AY67" s="50"/>
      <c r="AZ67" s="50"/>
      <c r="BA67" s="50"/>
      <c r="BB67" s="50"/>
      <c r="BC67" s="50"/>
      <c r="BD67" s="50"/>
      <c r="BE67" s="50"/>
      <c r="BF67" s="53"/>
      <c r="BG67" s="50"/>
      <c r="BH67" s="50"/>
      <c r="BI67" s="50"/>
      <c r="BJ67" s="50"/>
      <c r="BK67" s="50"/>
      <c r="BL67" s="50"/>
      <c r="BM67" s="50"/>
    </row>
    <row r="68" spans="1:65" ht="12.75" customHeight="1" x14ac:dyDescent="0.2">
      <c r="A68" s="54"/>
      <c r="B68" s="50"/>
      <c r="C68" s="54"/>
      <c r="D68" s="54"/>
      <c r="E68" s="55"/>
      <c r="F68" s="53"/>
      <c r="G68" s="50"/>
      <c r="H68" s="50"/>
      <c r="I68" s="54"/>
      <c r="J68" s="50"/>
      <c r="K68" s="54"/>
      <c r="L68" s="47"/>
      <c r="M68" s="56"/>
      <c r="N68" s="57"/>
      <c r="O68" s="56"/>
      <c r="P68" s="50"/>
      <c r="Q68" s="50"/>
      <c r="R68" s="50"/>
      <c r="S68" s="50"/>
      <c r="T68" s="50"/>
      <c r="U68" s="50"/>
      <c r="V68" s="50"/>
      <c r="W68" s="50"/>
      <c r="X68" s="43"/>
      <c r="Y68" s="43"/>
      <c r="Z68" s="43"/>
      <c r="AA68" s="43"/>
      <c r="AB68" s="43"/>
      <c r="AC68" s="43"/>
      <c r="AD68" s="43"/>
      <c r="AE68" s="43"/>
      <c r="AF68" s="43"/>
      <c r="AG68" s="43"/>
      <c r="AH68" s="43"/>
      <c r="AI68" s="43"/>
      <c r="AJ68" s="43"/>
      <c r="AK68" s="43"/>
      <c r="AL68" s="43"/>
      <c r="AM68" s="58"/>
      <c r="AN68" s="43"/>
      <c r="AO68" s="43"/>
      <c r="AP68" s="43"/>
      <c r="AQ68" s="50"/>
      <c r="AR68" s="50"/>
      <c r="AS68" s="50"/>
      <c r="AT68" s="50"/>
      <c r="AU68" s="50"/>
      <c r="AV68" s="50"/>
      <c r="AW68" s="50"/>
      <c r="AX68" s="50"/>
      <c r="AY68" s="50"/>
      <c r="AZ68" s="50"/>
      <c r="BA68" s="50"/>
      <c r="BB68" s="50"/>
      <c r="BC68" s="50"/>
      <c r="BD68" s="50"/>
      <c r="BE68" s="50"/>
      <c r="BF68" s="53"/>
      <c r="BG68" s="50"/>
      <c r="BH68" s="50"/>
      <c r="BI68" s="50"/>
      <c r="BJ68" s="50"/>
      <c r="BK68" s="50"/>
      <c r="BL68" s="50"/>
      <c r="BM68" s="50"/>
    </row>
    <row r="69" spans="1:65" ht="12.75" customHeight="1" x14ac:dyDescent="0.2">
      <c r="A69" s="54"/>
      <c r="B69" s="50"/>
      <c r="C69" s="54"/>
      <c r="D69" s="54"/>
      <c r="E69" s="55"/>
      <c r="F69" s="53"/>
      <c r="G69" s="50"/>
      <c r="H69" s="50"/>
      <c r="I69" s="54"/>
      <c r="J69" s="50"/>
      <c r="K69" s="54"/>
      <c r="L69" s="47"/>
      <c r="M69" s="56"/>
      <c r="N69" s="57"/>
      <c r="O69" s="56"/>
      <c r="P69" s="50"/>
      <c r="Q69" s="50"/>
      <c r="R69" s="50"/>
      <c r="S69" s="50"/>
      <c r="T69" s="50"/>
      <c r="U69" s="50"/>
      <c r="V69" s="50"/>
      <c r="W69" s="50"/>
      <c r="X69" s="43"/>
      <c r="Y69" s="43"/>
      <c r="Z69" s="43"/>
      <c r="AA69" s="43"/>
      <c r="AB69" s="43"/>
      <c r="AC69" s="43"/>
      <c r="AD69" s="43"/>
      <c r="AE69" s="43"/>
      <c r="AF69" s="43"/>
      <c r="AG69" s="43"/>
      <c r="AH69" s="43"/>
      <c r="AI69" s="43"/>
      <c r="AJ69" s="43"/>
      <c r="AK69" s="43"/>
      <c r="AL69" s="43"/>
      <c r="AM69" s="58"/>
      <c r="AN69" s="43"/>
      <c r="AO69" s="43"/>
      <c r="AP69" s="43"/>
      <c r="AQ69" s="50"/>
      <c r="AR69" s="50"/>
      <c r="AS69" s="50"/>
      <c r="AT69" s="50"/>
      <c r="AU69" s="50"/>
      <c r="AV69" s="50"/>
      <c r="AW69" s="50"/>
      <c r="AX69" s="50"/>
      <c r="AY69" s="50"/>
      <c r="AZ69" s="50"/>
      <c r="BA69" s="50"/>
      <c r="BB69" s="50"/>
      <c r="BC69" s="50"/>
      <c r="BD69" s="50"/>
      <c r="BE69" s="50"/>
      <c r="BF69" s="53"/>
      <c r="BG69" s="50"/>
      <c r="BH69" s="50"/>
      <c r="BI69" s="50"/>
      <c r="BJ69" s="50"/>
      <c r="BK69" s="50"/>
      <c r="BL69" s="50"/>
      <c r="BM69" s="50"/>
    </row>
    <row r="70" spans="1:65" ht="12.75" customHeight="1" x14ac:dyDescent="0.2">
      <c r="A70" s="54"/>
      <c r="B70" s="50"/>
      <c r="C70" s="54"/>
      <c r="D70" s="54"/>
      <c r="E70" s="55"/>
      <c r="F70" s="53"/>
      <c r="G70" s="50"/>
      <c r="H70" s="50"/>
      <c r="I70" s="54"/>
      <c r="J70" s="50"/>
      <c r="K70" s="54"/>
      <c r="L70" s="47"/>
      <c r="M70" s="56"/>
      <c r="N70" s="57"/>
      <c r="O70" s="56"/>
      <c r="P70" s="50"/>
      <c r="Q70" s="50"/>
      <c r="R70" s="50"/>
      <c r="S70" s="50"/>
      <c r="T70" s="50"/>
      <c r="U70" s="50"/>
      <c r="V70" s="50"/>
      <c r="W70" s="50"/>
      <c r="X70" s="43"/>
      <c r="Y70" s="43"/>
      <c r="Z70" s="43"/>
      <c r="AA70" s="43"/>
      <c r="AB70" s="43"/>
      <c r="AC70" s="43"/>
      <c r="AD70" s="43"/>
      <c r="AE70" s="43"/>
      <c r="AF70" s="43"/>
      <c r="AG70" s="43"/>
      <c r="AH70" s="43"/>
      <c r="AI70" s="43"/>
      <c r="AJ70" s="43"/>
      <c r="AK70" s="43"/>
      <c r="AL70" s="43"/>
      <c r="AM70" s="58"/>
      <c r="AN70" s="43"/>
      <c r="AO70" s="43"/>
      <c r="AP70" s="43"/>
      <c r="AQ70" s="50"/>
      <c r="AR70" s="50"/>
      <c r="AS70" s="50"/>
      <c r="AT70" s="50"/>
      <c r="AU70" s="50"/>
      <c r="AV70" s="50"/>
      <c r="AW70" s="50"/>
      <c r="AX70" s="50"/>
      <c r="AY70" s="50"/>
      <c r="AZ70" s="50"/>
      <c r="BA70" s="50"/>
      <c r="BB70" s="50"/>
      <c r="BC70" s="50"/>
      <c r="BD70" s="50"/>
      <c r="BE70" s="50"/>
      <c r="BF70" s="53"/>
      <c r="BG70" s="50"/>
      <c r="BH70" s="50"/>
      <c r="BI70" s="50"/>
      <c r="BJ70" s="50"/>
      <c r="BK70" s="50"/>
      <c r="BL70" s="50"/>
      <c r="BM70" s="50"/>
    </row>
    <row r="71" spans="1:65" ht="12.75" customHeight="1" x14ac:dyDescent="0.2">
      <c r="A71" s="54"/>
      <c r="B71" s="50"/>
      <c r="C71" s="54"/>
      <c r="D71" s="54"/>
      <c r="E71" s="55"/>
      <c r="F71" s="53"/>
      <c r="G71" s="50"/>
      <c r="H71" s="50"/>
      <c r="I71" s="54"/>
      <c r="J71" s="50"/>
      <c r="K71" s="54"/>
      <c r="L71" s="47"/>
      <c r="M71" s="56"/>
      <c r="N71" s="57"/>
      <c r="O71" s="56"/>
      <c r="P71" s="50"/>
      <c r="Q71" s="50"/>
      <c r="R71" s="50"/>
      <c r="S71" s="50"/>
      <c r="T71" s="50"/>
      <c r="U71" s="50"/>
      <c r="V71" s="50"/>
      <c r="W71" s="50"/>
      <c r="X71" s="43"/>
      <c r="Y71" s="43"/>
      <c r="Z71" s="43"/>
      <c r="AA71" s="43"/>
      <c r="AB71" s="43"/>
      <c r="AC71" s="43"/>
      <c r="AD71" s="43"/>
      <c r="AE71" s="43"/>
      <c r="AF71" s="43"/>
      <c r="AG71" s="43"/>
      <c r="AH71" s="43"/>
      <c r="AI71" s="43"/>
      <c r="AJ71" s="43"/>
      <c r="AK71" s="43"/>
      <c r="AL71" s="43"/>
      <c r="AM71" s="58"/>
      <c r="AN71" s="43"/>
      <c r="AO71" s="43"/>
      <c r="AP71" s="43"/>
      <c r="AQ71" s="50"/>
      <c r="AR71" s="50"/>
      <c r="AS71" s="50"/>
      <c r="AT71" s="50"/>
      <c r="AU71" s="50"/>
      <c r="AV71" s="50"/>
      <c r="AW71" s="50"/>
      <c r="AX71" s="50"/>
      <c r="AY71" s="50"/>
      <c r="AZ71" s="50"/>
      <c r="BA71" s="50"/>
      <c r="BB71" s="50"/>
      <c r="BC71" s="50"/>
      <c r="BD71" s="50"/>
      <c r="BE71" s="50"/>
      <c r="BF71" s="53"/>
      <c r="BG71" s="50"/>
      <c r="BH71" s="50"/>
      <c r="BI71" s="50"/>
      <c r="BJ71" s="50"/>
      <c r="BK71" s="50"/>
      <c r="BL71" s="50"/>
      <c r="BM71" s="50"/>
    </row>
    <row r="72" spans="1:65" ht="12.75" customHeight="1" x14ac:dyDescent="0.2">
      <c r="A72" s="54"/>
      <c r="B72" s="50"/>
      <c r="C72" s="54"/>
      <c r="D72" s="54"/>
      <c r="E72" s="55"/>
      <c r="F72" s="53"/>
      <c r="G72" s="50"/>
      <c r="H72" s="50"/>
      <c r="I72" s="54"/>
      <c r="J72" s="50"/>
      <c r="K72" s="54"/>
      <c r="L72" s="47"/>
      <c r="M72" s="56"/>
      <c r="N72" s="57"/>
      <c r="O72" s="56"/>
      <c r="P72" s="50"/>
      <c r="Q72" s="50"/>
      <c r="R72" s="50"/>
      <c r="S72" s="50"/>
      <c r="T72" s="50"/>
      <c r="U72" s="50"/>
      <c r="V72" s="50"/>
      <c r="W72" s="50"/>
      <c r="X72" s="43"/>
      <c r="Y72" s="43"/>
      <c r="Z72" s="43"/>
      <c r="AA72" s="43"/>
      <c r="AB72" s="43"/>
      <c r="AC72" s="43"/>
      <c r="AD72" s="43"/>
      <c r="AE72" s="43"/>
      <c r="AF72" s="43"/>
      <c r="AG72" s="43"/>
      <c r="AH72" s="43"/>
      <c r="AI72" s="43"/>
      <c r="AJ72" s="43"/>
      <c r="AK72" s="43"/>
      <c r="AL72" s="43"/>
      <c r="AM72" s="58"/>
      <c r="AN72" s="43"/>
      <c r="AO72" s="43"/>
      <c r="AP72" s="43"/>
      <c r="AQ72" s="50"/>
      <c r="AR72" s="50"/>
      <c r="AS72" s="50"/>
      <c r="AT72" s="50"/>
      <c r="AU72" s="50"/>
      <c r="AV72" s="50"/>
      <c r="AW72" s="50"/>
      <c r="AX72" s="50"/>
      <c r="AY72" s="50"/>
      <c r="AZ72" s="50"/>
      <c r="BA72" s="50"/>
      <c r="BB72" s="50"/>
      <c r="BC72" s="50"/>
      <c r="BD72" s="50"/>
      <c r="BE72" s="50"/>
      <c r="BF72" s="53"/>
      <c r="BG72" s="50"/>
      <c r="BH72" s="50"/>
      <c r="BI72" s="50"/>
      <c r="BJ72" s="50"/>
      <c r="BK72" s="50"/>
      <c r="BL72" s="50"/>
      <c r="BM72" s="50"/>
    </row>
    <row r="73" spans="1:65" ht="12.75" customHeight="1" x14ac:dyDescent="0.2">
      <c r="A73" s="54"/>
      <c r="B73" s="50"/>
      <c r="C73" s="54"/>
      <c r="D73" s="54"/>
      <c r="E73" s="55"/>
      <c r="F73" s="53"/>
      <c r="G73" s="50"/>
      <c r="H73" s="50"/>
      <c r="I73" s="54"/>
      <c r="J73" s="50"/>
      <c r="K73" s="54"/>
      <c r="L73" s="47"/>
      <c r="M73" s="56"/>
      <c r="N73" s="57"/>
      <c r="O73" s="56"/>
      <c r="P73" s="50"/>
      <c r="Q73" s="50"/>
      <c r="R73" s="50"/>
      <c r="S73" s="50"/>
      <c r="T73" s="50"/>
      <c r="U73" s="50"/>
      <c r="V73" s="50"/>
      <c r="W73" s="50"/>
      <c r="X73" s="43"/>
      <c r="Y73" s="43"/>
      <c r="Z73" s="43"/>
      <c r="AA73" s="43"/>
      <c r="AB73" s="43"/>
      <c r="AC73" s="43"/>
      <c r="AD73" s="43"/>
      <c r="AE73" s="43"/>
      <c r="AF73" s="43"/>
      <c r="AG73" s="43"/>
      <c r="AH73" s="43"/>
      <c r="AI73" s="43"/>
      <c r="AJ73" s="43"/>
      <c r="AK73" s="43"/>
      <c r="AL73" s="43"/>
      <c r="AM73" s="58"/>
      <c r="AN73" s="43"/>
      <c r="AO73" s="43"/>
      <c r="AP73" s="43"/>
      <c r="AQ73" s="50"/>
      <c r="AR73" s="50"/>
      <c r="AS73" s="50"/>
      <c r="AT73" s="50"/>
      <c r="AU73" s="50"/>
      <c r="AV73" s="50"/>
      <c r="AW73" s="50"/>
      <c r="AX73" s="50"/>
      <c r="AY73" s="50"/>
      <c r="AZ73" s="50"/>
      <c r="BA73" s="50"/>
      <c r="BB73" s="50"/>
      <c r="BC73" s="50"/>
      <c r="BD73" s="50"/>
      <c r="BE73" s="50"/>
      <c r="BF73" s="53"/>
      <c r="BG73" s="50"/>
      <c r="BH73" s="50"/>
      <c r="BI73" s="50"/>
      <c r="BJ73" s="50"/>
      <c r="BK73" s="50"/>
      <c r="BL73" s="50"/>
      <c r="BM73" s="50"/>
    </row>
    <row r="74" spans="1:65" ht="12.75" customHeight="1" x14ac:dyDescent="0.2">
      <c r="A74" s="54"/>
      <c r="B74" s="50"/>
      <c r="C74" s="54"/>
      <c r="D74" s="54"/>
      <c r="E74" s="55"/>
      <c r="F74" s="53"/>
      <c r="G74" s="50"/>
      <c r="H74" s="50"/>
      <c r="I74" s="54"/>
      <c r="J74" s="50"/>
      <c r="K74" s="54"/>
      <c r="L74" s="47"/>
      <c r="M74" s="56"/>
      <c r="N74" s="57"/>
      <c r="O74" s="56"/>
      <c r="P74" s="50"/>
      <c r="Q74" s="50"/>
      <c r="R74" s="50"/>
      <c r="S74" s="50"/>
      <c r="T74" s="50"/>
      <c r="U74" s="50"/>
      <c r="V74" s="50"/>
      <c r="W74" s="50"/>
      <c r="X74" s="43"/>
      <c r="Y74" s="43"/>
      <c r="Z74" s="43"/>
      <c r="AA74" s="43"/>
      <c r="AB74" s="43"/>
      <c r="AC74" s="43"/>
      <c r="AD74" s="43"/>
      <c r="AE74" s="43"/>
      <c r="AF74" s="43"/>
      <c r="AG74" s="43"/>
      <c r="AH74" s="43"/>
      <c r="AI74" s="43"/>
      <c r="AJ74" s="43"/>
      <c r="AK74" s="43"/>
      <c r="AL74" s="43"/>
      <c r="AM74" s="58"/>
      <c r="AN74" s="43"/>
      <c r="AO74" s="43"/>
      <c r="AP74" s="43"/>
      <c r="AQ74" s="50"/>
      <c r="AR74" s="50"/>
      <c r="AS74" s="50"/>
      <c r="AT74" s="50"/>
      <c r="AU74" s="50"/>
      <c r="AV74" s="50"/>
      <c r="AW74" s="50"/>
      <c r="AX74" s="50"/>
      <c r="AY74" s="50"/>
      <c r="AZ74" s="50"/>
      <c r="BA74" s="50"/>
      <c r="BB74" s="50"/>
      <c r="BC74" s="50"/>
      <c r="BD74" s="50"/>
      <c r="BE74" s="50"/>
      <c r="BF74" s="53"/>
      <c r="BG74" s="50"/>
      <c r="BH74" s="50"/>
      <c r="BI74" s="50"/>
      <c r="BJ74" s="50"/>
      <c r="BK74" s="50"/>
      <c r="BL74" s="50"/>
      <c r="BM74" s="50"/>
    </row>
    <row r="75" spans="1:65" ht="12.75" customHeight="1" x14ac:dyDescent="0.2">
      <c r="A75" s="54"/>
      <c r="B75" s="50"/>
      <c r="C75" s="54"/>
      <c r="D75" s="54"/>
      <c r="E75" s="55"/>
      <c r="F75" s="53"/>
      <c r="G75" s="50"/>
      <c r="H75" s="50"/>
      <c r="I75" s="54"/>
      <c r="J75" s="50"/>
      <c r="K75" s="54"/>
      <c r="L75" s="47"/>
      <c r="M75" s="56"/>
      <c r="N75" s="57"/>
      <c r="O75" s="56"/>
      <c r="P75" s="50"/>
      <c r="Q75" s="50"/>
      <c r="R75" s="50"/>
      <c r="S75" s="50"/>
      <c r="T75" s="50"/>
      <c r="U75" s="50"/>
      <c r="V75" s="50"/>
      <c r="W75" s="50"/>
      <c r="X75" s="43"/>
      <c r="Y75" s="43"/>
      <c r="Z75" s="43"/>
      <c r="AA75" s="43"/>
      <c r="AB75" s="43"/>
      <c r="AC75" s="43"/>
      <c r="AD75" s="43"/>
      <c r="AE75" s="43"/>
      <c r="AF75" s="43"/>
      <c r="AG75" s="43"/>
      <c r="AH75" s="43"/>
      <c r="AI75" s="43"/>
      <c r="AJ75" s="43"/>
      <c r="AK75" s="43"/>
      <c r="AL75" s="43"/>
      <c r="AM75" s="58"/>
      <c r="AN75" s="43"/>
      <c r="AO75" s="43"/>
      <c r="AP75" s="43"/>
      <c r="AQ75" s="50"/>
      <c r="AR75" s="50"/>
      <c r="AS75" s="50"/>
      <c r="AT75" s="50"/>
      <c r="AU75" s="50"/>
      <c r="AV75" s="50"/>
      <c r="AW75" s="50"/>
      <c r="AX75" s="50"/>
      <c r="AY75" s="50"/>
      <c r="AZ75" s="50"/>
      <c r="BA75" s="50"/>
      <c r="BB75" s="50"/>
      <c r="BC75" s="50"/>
      <c r="BD75" s="50"/>
      <c r="BE75" s="50"/>
      <c r="BF75" s="53"/>
      <c r="BG75" s="50"/>
      <c r="BH75" s="50"/>
      <c r="BI75" s="50"/>
      <c r="BJ75" s="50"/>
      <c r="BK75" s="50"/>
      <c r="BL75" s="50"/>
      <c r="BM75" s="50"/>
    </row>
    <row r="76" spans="1:65" ht="12.75" customHeight="1" x14ac:dyDescent="0.2">
      <c r="A76" s="54"/>
      <c r="B76" s="50"/>
      <c r="C76" s="54"/>
      <c r="D76" s="54"/>
      <c r="E76" s="55"/>
      <c r="F76" s="53"/>
      <c r="G76" s="50"/>
      <c r="H76" s="50"/>
      <c r="I76" s="54"/>
      <c r="J76" s="50"/>
      <c r="K76" s="54"/>
      <c r="L76" s="47"/>
      <c r="M76" s="56"/>
      <c r="N76" s="57"/>
      <c r="O76" s="56"/>
      <c r="P76" s="50"/>
      <c r="Q76" s="50"/>
      <c r="R76" s="50"/>
      <c r="S76" s="50"/>
      <c r="T76" s="50"/>
      <c r="U76" s="50"/>
      <c r="V76" s="50"/>
      <c r="W76" s="50"/>
      <c r="X76" s="43"/>
      <c r="Y76" s="43"/>
      <c r="Z76" s="43"/>
      <c r="AA76" s="43"/>
      <c r="AB76" s="43"/>
      <c r="AC76" s="43"/>
      <c r="AD76" s="43"/>
      <c r="AE76" s="43"/>
      <c r="AF76" s="43"/>
      <c r="AG76" s="43"/>
      <c r="AH76" s="43"/>
      <c r="AI76" s="43"/>
      <c r="AJ76" s="43"/>
      <c r="AK76" s="43"/>
      <c r="AL76" s="43"/>
      <c r="AM76" s="58"/>
      <c r="AN76" s="43"/>
      <c r="AO76" s="43"/>
      <c r="AP76" s="43"/>
      <c r="AQ76" s="50"/>
      <c r="AR76" s="50"/>
      <c r="AS76" s="50"/>
      <c r="AT76" s="50"/>
      <c r="AU76" s="50"/>
      <c r="AV76" s="50"/>
      <c r="AW76" s="50"/>
      <c r="AX76" s="50"/>
      <c r="AY76" s="50"/>
      <c r="AZ76" s="50"/>
      <c r="BA76" s="50"/>
      <c r="BB76" s="50"/>
      <c r="BC76" s="50"/>
      <c r="BD76" s="50"/>
      <c r="BE76" s="50"/>
      <c r="BF76" s="53"/>
      <c r="BG76" s="50"/>
      <c r="BH76" s="50"/>
      <c r="BI76" s="50"/>
      <c r="BJ76" s="50"/>
      <c r="BK76" s="50"/>
      <c r="BL76" s="50"/>
      <c r="BM76" s="50"/>
    </row>
    <row r="77" spans="1:65" ht="12.75" customHeight="1" x14ac:dyDescent="0.2">
      <c r="A77" s="54"/>
      <c r="B77" s="50"/>
      <c r="C77" s="54"/>
      <c r="D77" s="54"/>
      <c r="E77" s="55"/>
      <c r="F77" s="53"/>
      <c r="G77" s="50"/>
      <c r="H77" s="50"/>
      <c r="I77" s="54"/>
      <c r="J77" s="50"/>
      <c r="K77" s="54"/>
      <c r="L77" s="47"/>
      <c r="M77" s="56"/>
      <c r="N77" s="57"/>
      <c r="O77" s="56"/>
      <c r="P77" s="50"/>
      <c r="Q77" s="50"/>
      <c r="R77" s="50"/>
      <c r="S77" s="50"/>
      <c r="T77" s="50"/>
      <c r="U77" s="50"/>
      <c r="V77" s="50"/>
      <c r="W77" s="50"/>
      <c r="X77" s="43"/>
      <c r="Y77" s="43"/>
      <c r="Z77" s="43"/>
      <c r="AA77" s="43"/>
      <c r="AB77" s="43"/>
      <c r="AC77" s="43"/>
      <c r="AD77" s="43"/>
      <c r="AE77" s="43"/>
      <c r="AF77" s="43"/>
      <c r="AG77" s="43"/>
      <c r="AH77" s="43"/>
      <c r="AI77" s="43"/>
      <c r="AJ77" s="43"/>
      <c r="AK77" s="43"/>
      <c r="AL77" s="43"/>
      <c r="AM77" s="58"/>
      <c r="AN77" s="43"/>
      <c r="AO77" s="43"/>
      <c r="AP77" s="43"/>
      <c r="AQ77" s="50"/>
      <c r="AR77" s="50"/>
      <c r="AS77" s="50"/>
      <c r="AT77" s="50"/>
      <c r="AU77" s="50"/>
      <c r="AV77" s="50"/>
      <c r="AW77" s="50"/>
      <c r="AX77" s="50"/>
      <c r="AY77" s="50"/>
      <c r="AZ77" s="50"/>
      <c r="BA77" s="50"/>
      <c r="BB77" s="50"/>
      <c r="BC77" s="50"/>
      <c r="BD77" s="50"/>
      <c r="BE77" s="50"/>
      <c r="BF77" s="53"/>
      <c r="BG77" s="50"/>
      <c r="BH77" s="50"/>
      <c r="BI77" s="50"/>
      <c r="BJ77" s="50"/>
      <c r="BK77" s="50"/>
      <c r="BL77" s="50"/>
      <c r="BM77" s="50"/>
    </row>
    <row r="78" spans="1:65" ht="12.75" customHeight="1" x14ac:dyDescent="0.2">
      <c r="A78" s="54"/>
      <c r="B78" s="50"/>
      <c r="C78" s="54"/>
      <c r="D78" s="54"/>
      <c r="E78" s="55"/>
      <c r="F78" s="53"/>
      <c r="G78" s="50"/>
      <c r="H78" s="50"/>
      <c r="I78" s="54"/>
      <c r="J78" s="50"/>
      <c r="K78" s="54"/>
      <c r="L78" s="47"/>
      <c r="M78" s="56"/>
      <c r="N78" s="57"/>
      <c r="O78" s="56"/>
      <c r="P78" s="50"/>
      <c r="Q78" s="50"/>
      <c r="R78" s="50"/>
      <c r="S78" s="50"/>
      <c r="T78" s="50"/>
      <c r="U78" s="50"/>
      <c r="V78" s="50"/>
      <c r="W78" s="50"/>
      <c r="X78" s="43"/>
      <c r="Y78" s="43"/>
      <c r="Z78" s="43"/>
      <c r="AA78" s="43"/>
      <c r="AB78" s="43"/>
      <c r="AC78" s="43"/>
      <c r="AD78" s="43"/>
      <c r="AE78" s="43"/>
      <c r="AF78" s="43"/>
      <c r="AG78" s="43"/>
      <c r="AH78" s="43"/>
      <c r="AI78" s="43"/>
      <c r="AJ78" s="43"/>
      <c r="AK78" s="43"/>
      <c r="AL78" s="43"/>
      <c r="AM78" s="58"/>
      <c r="AN78" s="43"/>
      <c r="AO78" s="43"/>
      <c r="AP78" s="43"/>
      <c r="AQ78" s="50"/>
      <c r="AR78" s="50"/>
      <c r="AS78" s="50"/>
      <c r="AT78" s="50"/>
      <c r="AU78" s="50"/>
      <c r="AV78" s="50"/>
      <c r="AW78" s="50"/>
      <c r="AX78" s="50"/>
      <c r="AY78" s="50"/>
      <c r="AZ78" s="50"/>
      <c r="BA78" s="50"/>
      <c r="BB78" s="50"/>
      <c r="BC78" s="50"/>
      <c r="BD78" s="50"/>
      <c r="BE78" s="50"/>
      <c r="BF78" s="53"/>
      <c r="BG78" s="50"/>
      <c r="BH78" s="50"/>
      <c r="BI78" s="50"/>
      <c r="BJ78" s="50"/>
      <c r="BK78" s="50"/>
      <c r="BL78" s="50"/>
      <c r="BM78" s="50"/>
    </row>
    <row r="79" spans="1:65" ht="12.75" customHeight="1" x14ac:dyDescent="0.2">
      <c r="A79" s="54"/>
      <c r="B79" s="50"/>
      <c r="C79" s="54"/>
      <c r="D79" s="54"/>
      <c r="E79" s="55"/>
      <c r="F79" s="53"/>
      <c r="G79" s="50"/>
      <c r="H79" s="50"/>
      <c r="I79" s="54"/>
      <c r="J79" s="50"/>
      <c r="K79" s="54"/>
      <c r="L79" s="47"/>
      <c r="M79" s="56"/>
      <c r="N79" s="57"/>
      <c r="O79" s="56"/>
      <c r="P79" s="50"/>
      <c r="Q79" s="50"/>
      <c r="R79" s="50"/>
      <c r="S79" s="50"/>
      <c r="T79" s="50"/>
      <c r="U79" s="50"/>
      <c r="V79" s="50"/>
      <c r="W79" s="50"/>
      <c r="X79" s="43"/>
      <c r="Y79" s="43"/>
      <c r="Z79" s="43"/>
      <c r="AA79" s="43"/>
      <c r="AB79" s="43"/>
      <c r="AC79" s="43"/>
      <c r="AD79" s="43"/>
      <c r="AE79" s="43"/>
      <c r="AF79" s="43"/>
      <c r="AG79" s="43"/>
      <c r="AH79" s="43"/>
      <c r="AI79" s="43"/>
      <c r="AJ79" s="43"/>
      <c r="AK79" s="43"/>
      <c r="AL79" s="43"/>
      <c r="AM79" s="58"/>
      <c r="AN79" s="43"/>
      <c r="AO79" s="43"/>
      <c r="AP79" s="43"/>
      <c r="AQ79" s="50"/>
      <c r="AR79" s="50"/>
      <c r="AS79" s="50"/>
      <c r="AT79" s="50"/>
      <c r="AU79" s="50"/>
      <c r="AV79" s="50"/>
      <c r="AW79" s="50"/>
      <c r="AX79" s="50"/>
      <c r="AY79" s="50"/>
      <c r="AZ79" s="50"/>
      <c r="BA79" s="50"/>
      <c r="BB79" s="50"/>
      <c r="BC79" s="50"/>
      <c r="BD79" s="50"/>
      <c r="BE79" s="50"/>
      <c r="BF79" s="53"/>
      <c r="BG79" s="50"/>
      <c r="BH79" s="50"/>
      <c r="BI79" s="50"/>
      <c r="BJ79" s="50"/>
      <c r="BK79" s="50"/>
      <c r="BL79" s="50"/>
      <c r="BM79" s="50"/>
    </row>
    <row r="80" spans="1:65" ht="12.75" customHeight="1" x14ac:dyDescent="0.2">
      <c r="A80" s="54"/>
      <c r="B80" s="50"/>
      <c r="C80" s="54"/>
      <c r="D80" s="54"/>
      <c r="E80" s="55"/>
      <c r="F80" s="53"/>
      <c r="G80" s="50"/>
      <c r="H80" s="50"/>
      <c r="I80" s="54"/>
      <c r="J80" s="50"/>
      <c r="K80" s="54"/>
      <c r="L80" s="47"/>
      <c r="M80" s="56"/>
      <c r="N80" s="57"/>
      <c r="O80" s="56"/>
      <c r="P80" s="50"/>
      <c r="Q80" s="50"/>
      <c r="R80" s="50"/>
      <c r="S80" s="50"/>
      <c r="T80" s="50"/>
      <c r="U80" s="50"/>
      <c r="V80" s="50"/>
      <c r="W80" s="50"/>
      <c r="X80" s="43"/>
      <c r="Y80" s="43"/>
      <c r="Z80" s="43"/>
      <c r="AA80" s="43"/>
      <c r="AB80" s="43"/>
      <c r="AC80" s="43"/>
      <c r="AD80" s="43"/>
      <c r="AE80" s="43"/>
      <c r="AF80" s="43"/>
      <c r="AG80" s="43"/>
      <c r="AH80" s="43"/>
      <c r="AI80" s="43"/>
      <c r="AJ80" s="43"/>
      <c r="AK80" s="43"/>
      <c r="AL80" s="43"/>
      <c r="AM80" s="58"/>
      <c r="AN80" s="43"/>
      <c r="AO80" s="43"/>
      <c r="AP80" s="43"/>
      <c r="AQ80" s="50"/>
      <c r="AR80" s="50"/>
      <c r="AS80" s="50"/>
      <c r="AT80" s="50"/>
      <c r="AU80" s="50"/>
      <c r="AV80" s="50"/>
      <c r="AW80" s="50"/>
      <c r="AX80" s="50"/>
      <c r="AY80" s="50"/>
      <c r="AZ80" s="50"/>
      <c r="BA80" s="50"/>
      <c r="BB80" s="50"/>
      <c r="BC80" s="50"/>
      <c r="BD80" s="50"/>
      <c r="BE80" s="50"/>
      <c r="BF80" s="53"/>
      <c r="BG80" s="50"/>
      <c r="BH80" s="50"/>
      <c r="BI80" s="50"/>
      <c r="BJ80" s="50"/>
      <c r="BK80" s="50"/>
      <c r="BL80" s="50"/>
      <c r="BM80" s="50"/>
    </row>
    <row r="81" spans="1:65" ht="12.75" customHeight="1" x14ac:dyDescent="0.2">
      <c r="A81" s="54"/>
      <c r="B81" s="50"/>
      <c r="C81" s="54"/>
      <c r="D81" s="54"/>
      <c r="E81" s="55"/>
      <c r="F81" s="53"/>
      <c r="G81" s="50"/>
      <c r="H81" s="50"/>
      <c r="I81" s="54"/>
      <c r="J81" s="50"/>
      <c r="K81" s="54"/>
      <c r="L81" s="47"/>
      <c r="M81" s="56"/>
      <c r="N81" s="57"/>
      <c r="O81" s="56"/>
      <c r="P81" s="50"/>
      <c r="Q81" s="50"/>
      <c r="R81" s="50"/>
      <c r="S81" s="50"/>
      <c r="T81" s="50"/>
      <c r="U81" s="50"/>
      <c r="V81" s="50"/>
      <c r="W81" s="50"/>
      <c r="X81" s="43"/>
      <c r="Y81" s="43"/>
      <c r="Z81" s="43"/>
      <c r="AA81" s="43"/>
      <c r="AB81" s="43"/>
      <c r="AC81" s="43"/>
      <c r="AD81" s="43"/>
      <c r="AE81" s="43"/>
      <c r="AF81" s="43"/>
      <c r="AG81" s="43"/>
      <c r="AH81" s="43"/>
      <c r="AI81" s="43"/>
      <c r="AJ81" s="43"/>
      <c r="AK81" s="43"/>
      <c r="AL81" s="43"/>
      <c r="AM81" s="58"/>
      <c r="AN81" s="43"/>
      <c r="AO81" s="43"/>
      <c r="AP81" s="43"/>
      <c r="AQ81" s="50"/>
      <c r="AR81" s="50"/>
      <c r="AS81" s="50"/>
      <c r="AT81" s="50"/>
      <c r="AU81" s="50"/>
      <c r="AV81" s="50"/>
      <c r="AW81" s="50"/>
      <c r="AX81" s="50"/>
      <c r="AY81" s="50"/>
      <c r="AZ81" s="50"/>
      <c r="BA81" s="50"/>
      <c r="BB81" s="50"/>
      <c r="BC81" s="50"/>
      <c r="BD81" s="50"/>
      <c r="BE81" s="50"/>
      <c r="BF81" s="53"/>
      <c r="BG81" s="50"/>
      <c r="BH81" s="50"/>
      <c r="BI81" s="50"/>
      <c r="BJ81" s="50"/>
      <c r="BK81" s="50"/>
      <c r="BL81" s="50"/>
      <c r="BM81" s="50"/>
    </row>
    <row r="82" spans="1:65" ht="12.75" customHeight="1" x14ac:dyDescent="0.2">
      <c r="A82" s="54"/>
      <c r="B82" s="50"/>
      <c r="C82" s="54"/>
      <c r="D82" s="54"/>
      <c r="E82" s="55"/>
      <c r="F82" s="53"/>
      <c r="G82" s="50"/>
      <c r="H82" s="50"/>
      <c r="I82" s="54"/>
      <c r="J82" s="50"/>
      <c r="K82" s="54"/>
      <c r="L82" s="47"/>
      <c r="M82" s="56"/>
      <c r="N82" s="57"/>
      <c r="O82" s="56"/>
      <c r="P82" s="50"/>
      <c r="Q82" s="50"/>
      <c r="R82" s="50"/>
      <c r="S82" s="50"/>
      <c r="T82" s="50"/>
      <c r="U82" s="50"/>
      <c r="V82" s="50"/>
      <c r="W82" s="50"/>
      <c r="X82" s="43"/>
      <c r="Y82" s="43"/>
      <c r="Z82" s="43"/>
      <c r="AA82" s="43"/>
      <c r="AB82" s="43"/>
      <c r="AC82" s="43"/>
      <c r="AD82" s="43"/>
      <c r="AE82" s="43"/>
      <c r="AF82" s="43"/>
      <c r="AG82" s="43"/>
      <c r="AH82" s="43"/>
      <c r="AI82" s="43"/>
      <c r="AJ82" s="43"/>
      <c r="AK82" s="43"/>
      <c r="AL82" s="43"/>
      <c r="AM82" s="58"/>
      <c r="AN82" s="43"/>
      <c r="AO82" s="43"/>
      <c r="AP82" s="43"/>
      <c r="AQ82" s="50"/>
      <c r="AR82" s="50"/>
      <c r="AS82" s="50"/>
      <c r="AT82" s="50"/>
      <c r="AU82" s="50"/>
      <c r="AV82" s="50"/>
      <c r="AW82" s="50"/>
      <c r="AX82" s="50"/>
      <c r="AY82" s="50"/>
      <c r="AZ82" s="50"/>
      <c r="BA82" s="50"/>
      <c r="BB82" s="50"/>
      <c r="BC82" s="50"/>
      <c r="BD82" s="50"/>
      <c r="BE82" s="50"/>
      <c r="BF82" s="53"/>
      <c r="BG82" s="50"/>
      <c r="BH82" s="50"/>
      <c r="BI82" s="50"/>
      <c r="BJ82" s="50"/>
      <c r="BK82" s="50"/>
      <c r="BL82" s="50"/>
      <c r="BM82" s="50"/>
    </row>
    <row r="83" spans="1:65" ht="12.75" customHeight="1" x14ac:dyDescent="0.2">
      <c r="A83" s="54"/>
      <c r="B83" s="50"/>
      <c r="C83" s="54"/>
      <c r="D83" s="54"/>
      <c r="E83" s="55"/>
      <c r="F83" s="53"/>
      <c r="G83" s="50"/>
      <c r="H83" s="50"/>
      <c r="I83" s="54"/>
      <c r="J83" s="50"/>
      <c r="K83" s="54"/>
      <c r="L83" s="47"/>
      <c r="M83" s="56"/>
      <c r="N83" s="57"/>
      <c r="O83" s="56"/>
      <c r="P83" s="50"/>
      <c r="Q83" s="50"/>
      <c r="R83" s="50"/>
      <c r="S83" s="50"/>
      <c r="T83" s="50"/>
      <c r="U83" s="50"/>
      <c r="V83" s="50"/>
      <c r="W83" s="50"/>
      <c r="X83" s="43"/>
      <c r="Y83" s="43"/>
      <c r="Z83" s="43"/>
      <c r="AA83" s="43"/>
      <c r="AB83" s="43"/>
      <c r="AC83" s="43"/>
      <c r="AD83" s="43"/>
      <c r="AE83" s="43"/>
      <c r="AF83" s="43"/>
      <c r="AG83" s="43"/>
      <c r="AH83" s="43"/>
      <c r="AI83" s="43"/>
      <c r="AJ83" s="43"/>
      <c r="AK83" s="43"/>
      <c r="AL83" s="43"/>
      <c r="AM83" s="58"/>
      <c r="AN83" s="43"/>
      <c r="AO83" s="43"/>
      <c r="AP83" s="43"/>
      <c r="AQ83" s="50"/>
      <c r="AR83" s="50"/>
      <c r="AS83" s="50"/>
      <c r="AT83" s="50"/>
      <c r="AU83" s="50"/>
      <c r="AV83" s="50"/>
      <c r="AW83" s="50"/>
      <c r="AX83" s="50"/>
      <c r="AY83" s="50"/>
      <c r="AZ83" s="50"/>
      <c r="BA83" s="50"/>
      <c r="BB83" s="50"/>
      <c r="BC83" s="50"/>
      <c r="BD83" s="50"/>
      <c r="BE83" s="50"/>
      <c r="BF83" s="53"/>
      <c r="BG83" s="50"/>
      <c r="BH83" s="50"/>
      <c r="BI83" s="50"/>
      <c r="BJ83" s="50"/>
      <c r="BK83" s="50"/>
      <c r="BL83" s="50"/>
      <c r="BM83" s="50"/>
    </row>
    <row r="84" spans="1:65" ht="12.75" customHeight="1" x14ac:dyDescent="0.2">
      <c r="A84" s="54"/>
      <c r="B84" s="50"/>
      <c r="C84" s="54"/>
      <c r="D84" s="54"/>
      <c r="E84" s="55"/>
      <c r="F84" s="53"/>
      <c r="G84" s="50"/>
      <c r="H84" s="50"/>
      <c r="I84" s="54"/>
      <c r="J84" s="50"/>
      <c r="K84" s="54"/>
      <c r="L84" s="47"/>
      <c r="M84" s="56"/>
      <c r="N84" s="57"/>
      <c r="O84" s="56"/>
      <c r="P84" s="50"/>
      <c r="Q84" s="50"/>
      <c r="R84" s="50"/>
      <c r="S84" s="50"/>
      <c r="T84" s="50"/>
      <c r="U84" s="50"/>
      <c r="V84" s="50"/>
      <c r="W84" s="50"/>
      <c r="X84" s="43"/>
      <c r="Y84" s="43"/>
      <c r="Z84" s="43"/>
      <c r="AA84" s="43"/>
      <c r="AB84" s="43"/>
      <c r="AC84" s="43"/>
      <c r="AD84" s="43"/>
      <c r="AE84" s="43"/>
      <c r="AF84" s="43"/>
      <c r="AG84" s="43"/>
      <c r="AH84" s="43"/>
      <c r="AI84" s="43"/>
      <c r="AJ84" s="43"/>
      <c r="AK84" s="43"/>
      <c r="AL84" s="43"/>
      <c r="AM84" s="58"/>
      <c r="AN84" s="43"/>
      <c r="AO84" s="43"/>
      <c r="AP84" s="43"/>
      <c r="AQ84" s="50"/>
      <c r="AR84" s="50"/>
      <c r="AS84" s="50"/>
      <c r="AT84" s="50"/>
      <c r="AU84" s="50"/>
      <c r="AV84" s="50"/>
      <c r="AW84" s="50"/>
      <c r="AX84" s="50"/>
      <c r="AY84" s="50"/>
      <c r="AZ84" s="50"/>
      <c r="BA84" s="50"/>
      <c r="BB84" s="50"/>
      <c r="BC84" s="50"/>
      <c r="BD84" s="50"/>
      <c r="BE84" s="50"/>
      <c r="BF84" s="53"/>
      <c r="BG84" s="50"/>
      <c r="BH84" s="50"/>
      <c r="BI84" s="50"/>
      <c r="BJ84" s="50"/>
      <c r="BK84" s="50"/>
      <c r="BL84" s="50"/>
      <c r="BM84" s="50"/>
    </row>
    <row r="85" spans="1:65" ht="12.75" customHeight="1" x14ac:dyDescent="0.2">
      <c r="A85" s="54"/>
      <c r="B85" s="50"/>
      <c r="C85" s="54"/>
      <c r="D85" s="54"/>
      <c r="E85" s="55"/>
      <c r="F85" s="53"/>
      <c r="G85" s="50"/>
      <c r="H85" s="50"/>
      <c r="I85" s="54"/>
      <c r="J85" s="50"/>
      <c r="K85" s="54"/>
      <c r="L85" s="47"/>
      <c r="M85" s="56"/>
      <c r="N85" s="57"/>
      <c r="O85" s="56"/>
      <c r="P85" s="50"/>
      <c r="Q85" s="50"/>
      <c r="R85" s="50"/>
      <c r="S85" s="50"/>
      <c r="T85" s="50"/>
      <c r="U85" s="50"/>
      <c r="V85" s="50"/>
      <c r="W85" s="50"/>
      <c r="X85" s="43"/>
      <c r="Y85" s="43"/>
      <c r="Z85" s="43"/>
      <c r="AA85" s="43"/>
      <c r="AB85" s="43"/>
      <c r="AC85" s="43"/>
      <c r="AD85" s="43"/>
      <c r="AE85" s="43"/>
      <c r="AF85" s="43"/>
      <c r="AG85" s="43"/>
      <c r="AH85" s="43"/>
      <c r="AI85" s="43"/>
      <c r="AJ85" s="43"/>
      <c r="AK85" s="43"/>
      <c r="AL85" s="43"/>
      <c r="AM85" s="58"/>
      <c r="AN85" s="43"/>
      <c r="AO85" s="43"/>
      <c r="AP85" s="43"/>
      <c r="AQ85" s="50"/>
      <c r="AR85" s="50"/>
      <c r="AS85" s="50"/>
      <c r="AT85" s="50"/>
      <c r="AU85" s="50"/>
      <c r="AV85" s="50"/>
      <c r="AW85" s="50"/>
      <c r="AX85" s="50"/>
      <c r="AY85" s="50"/>
      <c r="AZ85" s="50"/>
      <c r="BA85" s="50"/>
      <c r="BB85" s="50"/>
      <c r="BC85" s="50"/>
      <c r="BD85" s="50"/>
      <c r="BE85" s="50"/>
      <c r="BF85" s="53"/>
      <c r="BG85" s="50"/>
      <c r="BH85" s="50"/>
      <c r="BI85" s="50"/>
      <c r="BJ85" s="50"/>
      <c r="BK85" s="50"/>
      <c r="BL85" s="50"/>
      <c r="BM85" s="50"/>
    </row>
    <row r="86" spans="1:65" ht="12.75" customHeight="1" x14ac:dyDescent="0.2">
      <c r="A86" s="54"/>
      <c r="B86" s="50"/>
      <c r="C86" s="54"/>
      <c r="D86" s="54"/>
      <c r="E86" s="55"/>
      <c r="F86" s="53"/>
      <c r="G86" s="50"/>
      <c r="H86" s="50"/>
      <c r="I86" s="54"/>
      <c r="J86" s="50"/>
      <c r="K86" s="54"/>
      <c r="L86" s="47"/>
      <c r="M86" s="56"/>
      <c r="N86" s="57"/>
      <c r="O86" s="56"/>
      <c r="P86" s="50"/>
      <c r="Q86" s="50"/>
      <c r="R86" s="50"/>
      <c r="S86" s="50"/>
      <c r="T86" s="50"/>
      <c r="U86" s="50"/>
      <c r="V86" s="50"/>
      <c r="W86" s="50"/>
      <c r="X86" s="43"/>
      <c r="Y86" s="43"/>
      <c r="Z86" s="43"/>
      <c r="AA86" s="43"/>
      <c r="AB86" s="43"/>
      <c r="AC86" s="43"/>
      <c r="AD86" s="43"/>
      <c r="AE86" s="43"/>
      <c r="AF86" s="43"/>
      <c r="AG86" s="43"/>
      <c r="AH86" s="43"/>
      <c r="AI86" s="43"/>
      <c r="AJ86" s="43"/>
      <c r="AK86" s="43"/>
      <c r="AL86" s="43"/>
      <c r="AM86" s="58"/>
      <c r="AN86" s="43"/>
      <c r="AO86" s="43"/>
      <c r="AP86" s="43"/>
      <c r="AQ86" s="50"/>
      <c r="AR86" s="50"/>
      <c r="AS86" s="50"/>
      <c r="AT86" s="50"/>
      <c r="AU86" s="50"/>
      <c r="AV86" s="50"/>
      <c r="AW86" s="50"/>
      <c r="AX86" s="50"/>
      <c r="AY86" s="50"/>
      <c r="AZ86" s="50"/>
      <c r="BA86" s="50"/>
      <c r="BB86" s="50"/>
      <c r="BC86" s="50"/>
      <c r="BD86" s="50"/>
      <c r="BE86" s="50"/>
      <c r="BF86" s="53"/>
      <c r="BG86" s="50"/>
      <c r="BH86" s="50"/>
      <c r="BI86" s="50"/>
      <c r="BJ86" s="50"/>
      <c r="BK86" s="50"/>
      <c r="BL86" s="50"/>
      <c r="BM86" s="50"/>
    </row>
    <row r="87" spans="1:65" ht="12.75" customHeight="1" x14ac:dyDescent="0.2">
      <c r="A87" s="54"/>
      <c r="B87" s="50"/>
      <c r="C87" s="54"/>
      <c r="D87" s="54"/>
      <c r="E87" s="55"/>
      <c r="F87" s="53"/>
      <c r="G87" s="50"/>
      <c r="H87" s="50"/>
      <c r="I87" s="54"/>
      <c r="J87" s="50"/>
      <c r="K87" s="54"/>
      <c r="L87" s="47"/>
      <c r="M87" s="56"/>
      <c r="N87" s="57"/>
      <c r="O87" s="56"/>
      <c r="P87" s="50"/>
      <c r="Q87" s="50"/>
      <c r="R87" s="50"/>
      <c r="S87" s="50"/>
      <c r="T87" s="50"/>
      <c r="U87" s="50"/>
      <c r="V87" s="50"/>
      <c r="W87" s="50"/>
      <c r="X87" s="43"/>
      <c r="Y87" s="43"/>
      <c r="Z87" s="43"/>
      <c r="AA87" s="43"/>
      <c r="AB87" s="43"/>
      <c r="AC87" s="43"/>
      <c r="AD87" s="43"/>
      <c r="AE87" s="43"/>
      <c r="AF87" s="43"/>
      <c r="AG87" s="43"/>
      <c r="AH87" s="43"/>
      <c r="AI87" s="43"/>
      <c r="AJ87" s="43"/>
      <c r="AK87" s="43"/>
      <c r="AL87" s="43"/>
      <c r="AM87" s="58"/>
      <c r="AN87" s="43"/>
      <c r="AO87" s="43"/>
      <c r="AP87" s="43"/>
      <c r="AQ87" s="50"/>
      <c r="AR87" s="50"/>
      <c r="AS87" s="50"/>
      <c r="AT87" s="50"/>
      <c r="AU87" s="50"/>
      <c r="AV87" s="50"/>
      <c r="AW87" s="50"/>
      <c r="AX87" s="50"/>
      <c r="AY87" s="50"/>
      <c r="AZ87" s="50"/>
      <c r="BA87" s="50"/>
      <c r="BB87" s="50"/>
      <c r="BC87" s="50"/>
      <c r="BD87" s="50"/>
      <c r="BE87" s="50"/>
      <c r="BF87" s="53"/>
      <c r="BG87" s="50"/>
      <c r="BH87" s="50"/>
      <c r="BI87" s="50"/>
      <c r="BJ87" s="50"/>
      <c r="BK87" s="50"/>
      <c r="BL87" s="50"/>
      <c r="BM87" s="50"/>
    </row>
    <row r="88" spans="1:65" ht="12.75" customHeight="1" x14ac:dyDescent="0.2">
      <c r="A88" s="54"/>
      <c r="B88" s="50"/>
      <c r="C88" s="54"/>
      <c r="D88" s="54"/>
      <c r="E88" s="55"/>
      <c r="F88" s="53"/>
      <c r="G88" s="50"/>
      <c r="H88" s="50"/>
      <c r="I88" s="54"/>
      <c r="J88" s="50"/>
      <c r="K88" s="54"/>
      <c r="L88" s="47"/>
      <c r="M88" s="56"/>
      <c r="N88" s="57"/>
      <c r="O88" s="56"/>
      <c r="P88" s="50"/>
      <c r="Q88" s="50"/>
      <c r="R88" s="50"/>
      <c r="S88" s="50"/>
      <c r="T88" s="50"/>
      <c r="U88" s="50"/>
      <c r="V88" s="50"/>
      <c r="W88" s="50"/>
      <c r="X88" s="43"/>
      <c r="Y88" s="43"/>
      <c r="Z88" s="43"/>
      <c r="AA88" s="43"/>
      <c r="AB88" s="43"/>
      <c r="AC88" s="43"/>
      <c r="AD88" s="43"/>
      <c r="AE88" s="43"/>
      <c r="AF88" s="43"/>
      <c r="AG88" s="43"/>
      <c r="AH88" s="43"/>
      <c r="AI88" s="43"/>
      <c r="AJ88" s="43"/>
      <c r="AK88" s="43"/>
      <c r="AL88" s="43"/>
      <c r="AM88" s="58"/>
      <c r="AN88" s="43"/>
      <c r="AO88" s="43"/>
      <c r="AP88" s="43"/>
      <c r="AQ88" s="50"/>
      <c r="AR88" s="50"/>
      <c r="AS88" s="50"/>
      <c r="AT88" s="50"/>
      <c r="AU88" s="50"/>
      <c r="AV88" s="50"/>
      <c r="AW88" s="50"/>
      <c r="AX88" s="50"/>
      <c r="AY88" s="50"/>
      <c r="AZ88" s="50"/>
      <c r="BA88" s="50"/>
      <c r="BB88" s="50"/>
      <c r="BC88" s="50"/>
      <c r="BD88" s="50"/>
      <c r="BE88" s="50"/>
      <c r="BF88" s="53"/>
      <c r="BG88" s="50"/>
      <c r="BH88" s="50"/>
      <c r="BI88" s="50"/>
      <c r="BJ88" s="50"/>
      <c r="BK88" s="50"/>
      <c r="BL88" s="50"/>
      <c r="BM88" s="50"/>
    </row>
    <row r="89" spans="1:65" ht="12.75" customHeight="1" x14ac:dyDescent="0.2">
      <c r="A89" s="54"/>
      <c r="B89" s="50"/>
      <c r="C89" s="54"/>
      <c r="D89" s="54"/>
      <c r="E89" s="55"/>
      <c r="F89" s="53"/>
      <c r="G89" s="50"/>
      <c r="H89" s="50"/>
      <c r="I89" s="54"/>
      <c r="J89" s="50"/>
      <c r="K89" s="54"/>
      <c r="L89" s="47"/>
      <c r="M89" s="56"/>
      <c r="N89" s="57"/>
      <c r="O89" s="56"/>
      <c r="P89" s="50"/>
      <c r="Q89" s="50"/>
      <c r="R89" s="50"/>
      <c r="S89" s="50"/>
      <c r="T89" s="50"/>
      <c r="U89" s="50"/>
      <c r="V89" s="50"/>
      <c r="W89" s="50"/>
      <c r="X89" s="43"/>
      <c r="Y89" s="43"/>
      <c r="Z89" s="43"/>
      <c r="AA89" s="43"/>
      <c r="AB89" s="43"/>
      <c r="AC89" s="43"/>
      <c r="AD89" s="43"/>
      <c r="AE89" s="43"/>
      <c r="AF89" s="43"/>
      <c r="AG89" s="43"/>
      <c r="AH89" s="43"/>
      <c r="AI89" s="43"/>
      <c r="AJ89" s="43"/>
      <c r="AK89" s="43"/>
      <c r="AL89" s="43"/>
      <c r="AM89" s="58"/>
      <c r="AN89" s="43"/>
      <c r="AO89" s="43"/>
      <c r="AP89" s="43"/>
      <c r="AQ89" s="50"/>
      <c r="AR89" s="50"/>
      <c r="AS89" s="50"/>
      <c r="AT89" s="50"/>
      <c r="AU89" s="50"/>
      <c r="AV89" s="50"/>
      <c r="AW89" s="50"/>
      <c r="AX89" s="50"/>
      <c r="AY89" s="50"/>
      <c r="AZ89" s="50"/>
      <c r="BA89" s="50"/>
      <c r="BB89" s="50"/>
      <c r="BC89" s="50"/>
      <c r="BD89" s="50"/>
      <c r="BE89" s="50"/>
      <c r="BF89" s="53"/>
      <c r="BG89" s="50"/>
      <c r="BH89" s="50"/>
      <c r="BI89" s="50"/>
      <c r="BJ89" s="50"/>
      <c r="BK89" s="50"/>
      <c r="BL89" s="50"/>
      <c r="BM89" s="50"/>
    </row>
    <row r="90" spans="1:65" ht="12.75" customHeight="1" x14ac:dyDescent="0.2">
      <c r="A90" s="54"/>
      <c r="B90" s="50"/>
      <c r="C90" s="54"/>
      <c r="D90" s="54"/>
      <c r="E90" s="55"/>
      <c r="F90" s="53"/>
      <c r="G90" s="50"/>
      <c r="H90" s="50"/>
      <c r="I90" s="54"/>
      <c r="J90" s="50"/>
      <c r="K90" s="54"/>
      <c r="L90" s="47"/>
      <c r="M90" s="56"/>
      <c r="N90" s="57"/>
      <c r="O90" s="56"/>
      <c r="P90" s="50"/>
      <c r="Q90" s="50"/>
      <c r="R90" s="50"/>
      <c r="S90" s="50"/>
      <c r="T90" s="50"/>
      <c r="U90" s="50"/>
      <c r="V90" s="50"/>
      <c r="W90" s="50"/>
      <c r="X90" s="43"/>
      <c r="Y90" s="43"/>
      <c r="Z90" s="43"/>
      <c r="AA90" s="43"/>
      <c r="AB90" s="43"/>
      <c r="AC90" s="43"/>
      <c r="AD90" s="43"/>
      <c r="AE90" s="43"/>
      <c r="AF90" s="43"/>
      <c r="AG90" s="43"/>
      <c r="AH90" s="43"/>
      <c r="AI90" s="43"/>
      <c r="AJ90" s="43"/>
      <c r="AK90" s="43"/>
      <c r="AL90" s="43"/>
      <c r="AM90" s="58"/>
      <c r="AN90" s="43"/>
      <c r="AO90" s="43"/>
      <c r="AP90" s="43"/>
      <c r="AQ90" s="50"/>
      <c r="AR90" s="50"/>
      <c r="AS90" s="50"/>
      <c r="AT90" s="50"/>
      <c r="AU90" s="50"/>
      <c r="AV90" s="50"/>
      <c r="AW90" s="50"/>
      <c r="AX90" s="50"/>
      <c r="AY90" s="50"/>
      <c r="AZ90" s="50"/>
      <c r="BA90" s="50"/>
      <c r="BB90" s="50"/>
      <c r="BC90" s="50"/>
      <c r="BD90" s="50"/>
      <c r="BE90" s="50"/>
      <c r="BF90" s="53"/>
      <c r="BG90" s="50"/>
      <c r="BH90" s="50"/>
      <c r="BI90" s="50"/>
      <c r="BJ90" s="50"/>
      <c r="BK90" s="50"/>
      <c r="BL90" s="50"/>
      <c r="BM90" s="50"/>
    </row>
    <row r="91" spans="1:65" ht="12.75" customHeight="1" x14ac:dyDescent="0.2">
      <c r="A91" s="54"/>
      <c r="B91" s="50"/>
      <c r="C91" s="54"/>
      <c r="D91" s="54"/>
      <c r="E91" s="55"/>
      <c r="F91" s="53"/>
      <c r="G91" s="50"/>
      <c r="H91" s="50"/>
      <c r="I91" s="54"/>
      <c r="J91" s="50"/>
      <c r="K91" s="54"/>
      <c r="L91" s="47"/>
      <c r="M91" s="56"/>
      <c r="N91" s="57"/>
      <c r="O91" s="56"/>
      <c r="P91" s="50"/>
      <c r="Q91" s="50"/>
      <c r="R91" s="50"/>
      <c r="S91" s="50"/>
      <c r="T91" s="50"/>
      <c r="U91" s="50"/>
      <c r="V91" s="50"/>
      <c r="W91" s="50"/>
      <c r="X91" s="43"/>
      <c r="Y91" s="43"/>
      <c r="Z91" s="43"/>
      <c r="AA91" s="43"/>
      <c r="AB91" s="43"/>
      <c r="AC91" s="43"/>
      <c r="AD91" s="43"/>
      <c r="AE91" s="43"/>
      <c r="AF91" s="43"/>
      <c r="AG91" s="43"/>
      <c r="AH91" s="43"/>
      <c r="AI91" s="43"/>
      <c r="AJ91" s="43"/>
      <c r="AK91" s="43"/>
      <c r="AL91" s="43"/>
      <c r="AM91" s="58"/>
      <c r="AN91" s="43"/>
      <c r="AO91" s="43"/>
      <c r="AP91" s="43"/>
      <c r="AQ91" s="50"/>
      <c r="AR91" s="50"/>
      <c r="AS91" s="50"/>
      <c r="AT91" s="50"/>
      <c r="AU91" s="50"/>
      <c r="AV91" s="50"/>
      <c r="AW91" s="50"/>
      <c r="AX91" s="50"/>
      <c r="AY91" s="50"/>
      <c r="AZ91" s="50"/>
      <c r="BA91" s="50"/>
      <c r="BB91" s="50"/>
      <c r="BC91" s="50"/>
      <c r="BD91" s="50"/>
      <c r="BE91" s="50"/>
      <c r="BF91" s="53"/>
      <c r="BG91" s="50"/>
      <c r="BH91" s="50"/>
      <c r="BI91" s="50"/>
      <c r="BJ91" s="50"/>
      <c r="BK91" s="50"/>
      <c r="BL91" s="50"/>
      <c r="BM91" s="50"/>
    </row>
    <row r="92" spans="1:65" ht="12.75" customHeight="1" x14ac:dyDescent="0.2">
      <c r="A92" s="54"/>
      <c r="B92" s="50"/>
      <c r="C92" s="54"/>
      <c r="D92" s="54"/>
      <c r="E92" s="55"/>
      <c r="F92" s="53"/>
      <c r="G92" s="50"/>
      <c r="H92" s="50"/>
      <c r="I92" s="54"/>
      <c r="J92" s="50"/>
      <c r="K92" s="54"/>
      <c r="L92" s="47"/>
      <c r="M92" s="56"/>
      <c r="N92" s="57"/>
      <c r="O92" s="56"/>
      <c r="P92" s="50"/>
      <c r="Q92" s="50"/>
      <c r="R92" s="50"/>
      <c r="S92" s="50"/>
      <c r="T92" s="50"/>
      <c r="U92" s="50"/>
      <c r="V92" s="50"/>
      <c r="W92" s="50"/>
      <c r="X92" s="43"/>
      <c r="Y92" s="43"/>
      <c r="Z92" s="43"/>
      <c r="AA92" s="43"/>
      <c r="AB92" s="43"/>
      <c r="AC92" s="43"/>
      <c r="AD92" s="43"/>
      <c r="AE92" s="43"/>
      <c r="AF92" s="43"/>
      <c r="AG92" s="43"/>
      <c r="AH92" s="43"/>
      <c r="AI92" s="43"/>
      <c r="AJ92" s="43"/>
      <c r="AK92" s="43"/>
      <c r="AL92" s="43"/>
      <c r="AM92" s="58"/>
      <c r="AN92" s="43"/>
      <c r="AO92" s="43"/>
      <c r="AP92" s="43"/>
      <c r="AQ92" s="50"/>
      <c r="AR92" s="50"/>
      <c r="AS92" s="50"/>
      <c r="AT92" s="50"/>
      <c r="AU92" s="50"/>
      <c r="AV92" s="50"/>
      <c r="AW92" s="50"/>
      <c r="AX92" s="50"/>
      <c r="AY92" s="50"/>
      <c r="AZ92" s="50"/>
      <c r="BA92" s="50"/>
      <c r="BB92" s="50"/>
      <c r="BC92" s="50"/>
      <c r="BD92" s="50"/>
      <c r="BE92" s="50"/>
      <c r="BF92" s="53"/>
      <c r="BG92" s="50"/>
      <c r="BH92" s="50"/>
      <c r="BI92" s="50"/>
      <c r="BJ92" s="50"/>
      <c r="BK92" s="50"/>
      <c r="BL92" s="50"/>
      <c r="BM92" s="50"/>
    </row>
    <row r="93" spans="1:65" ht="12.75" customHeight="1" x14ac:dyDescent="0.2">
      <c r="A93" s="54"/>
      <c r="B93" s="50"/>
      <c r="C93" s="54"/>
      <c r="D93" s="54"/>
      <c r="E93" s="55"/>
      <c r="F93" s="53"/>
      <c r="G93" s="50"/>
      <c r="H93" s="50"/>
      <c r="I93" s="54"/>
      <c r="J93" s="50"/>
      <c r="K93" s="54"/>
      <c r="L93" s="47"/>
      <c r="M93" s="56"/>
      <c r="N93" s="57"/>
      <c r="O93" s="56"/>
      <c r="P93" s="50"/>
      <c r="Q93" s="50"/>
      <c r="R93" s="50"/>
      <c r="S93" s="50"/>
      <c r="T93" s="50"/>
      <c r="U93" s="50"/>
      <c r="V93" s="50"/>
      <c r="W93" s="50"/>
      <c r="X93" s="43"/>
      <c r="Y93" s="43"/>
      <c r="Z93" s="43"/>
      <c r="AA93" s="43"/>
      <c r="AB93" s="43"/>
      <c r="AC93" s="43"/>
      <c r="AD93" s="43"/>
      <c r="AE93" s="43"/>
      <c r="AF93" s="43"/>
      <c r="AG93" s="43"/>
      <c r="AH93" s="43"/>
      <c r="AI93" s="43"/>
      <c r="AJ93" s="43"/>
      <c r="AK93" s="43"/>
      <c r="AL93" s="43"/>
      <c r="AM93" s="58"/>
      <c r="AN93" s="43"/>
      <c r="AO93" s="43"/>
      <c r="AP93" s="43"/>
      <c r="AQ93" s="50"/>
      <c r="AR93" s="50"/>
      <c r="AS93" s="50"/>
      <c r="AT93" s="50"/>
      <c r="AU93" s="50"/>
      <c r="AV93" s="50"/>
      <c r="AW93" s="50"/>
      <c r="AX93" s="50"/>
      <c r="AY93" s="50"/>
      <c r="AZ93" s="50"/>
      <c r="BA93" s="50"/>
      <c r="BB93" s="50"/>
      <c r="BC93" s="50"/>
      <c r="BD93" s="50"/>
      <c r="BE93" s="50"/>
      <c r="BF93" s="53"/>
      <c r="BG93" s="50"/>
      <c r="BH93" s="50"/>
      <c r="BI93" s="50"/>
      <c r="BJ93" s="50"/>
      <c r="BK93" s="50"/>
      <c r="BL93" s="50"/>
      <c r="BM93" s="50"/>
    </row>
    <row r="94" spans="1:65" ht="12.75" customHeight="1" x14ac:dyDescent="0.2">
      <c r="A94" s="54"/>
      <c r="B94" s="50"/>
      <c r="C94" s="54"/>
      <c r="D94" s="54"/>
      <c r="E94" s="55"/>
      <c r="F94" s="53"/>
      <c r="G94" s="50"/>
      <c r="H94" s="50"/>
      <c r="I94" s="54"/>
      <c r="J94" s="50"/>
      <c r="K94" s="54"/>
      <c r="L94" s="47"/>
      <c r="M94" s="56"/>
      <c r="N94" s="57"/>
      <c r="O94" s="56"/>
      <c r="P94" s="50"/>
      <c r="Q94" s="50"/>
      <c r="R94" s="50"/>
      <c r="S94" s="50"/>
      <c r="T94" s="50"/>
      <c r="U94" s="50"/>
      <c r="V94" s="50"/>
      <c r="W94" s="50"/>
      <c r="X94" s="43"/>
      <c r="Y94" s="43"/>
      <c r="Z94" s="43"/>
      <c r="AA94" s="43"/>
      <c r="AB94" s="43"/>
      <c r="AC94" s="43"/>
      <c r="AD94" s="43"/>
      <c r="AE94" s="43"/>
      <c r="AF94" s="43"/>
      <c r="AG94" s="43"/>
      <c r="AH94" s="43"/>
      <c r="AI94" s="43"/>
      <c r="AJ94" s="43"/>
      <c r="AK94" s="43"/>
      <c r="AL94" s="43"/>
      <c r="AM94" s="58"/>
      <c r="AN94" s="43"/>
      <c r="AO94" s="43"/>
      <c r="AP94" s="43"/>
      <c r="AQ94" s="50"/>
      <c r="AR94" s="50"/>
      <c r="AS94" s="50"/>
      <c r="AT94" s="50"/>
      <c r="AU94" s="50"/>
      <c r="AV94" s="50"/>
      <c r="AW94" s="50"/>
      <c r="AX94" s="50"/>
      <c r="AY94" s="50"/>
      <c r="AZ94" s="50"/>
      <c r="BA94" s="50"/>
      <c r="BB94" s="50"/>
      <c r="BC94" s="50"/>
      <c r="BD94" s="50"/>
      <c r="BE94" s="50"/>
      <c r="BF94" s="53"/>
      <c r="BG94" s="50"/>
      <c r="BH94" s="50"/>
      <c r="BI94" s="50"/>
      <c r="BJ94" s="50"/>
      <c r="BK94" s="50"/>
      <c r="BL94" s="50"/>
      <c r="BM94" s="50"/>
    </row>
    <row r="95" spans="1:65" ht="12.75" customHeight="1" x14ac:dyDescent="0.2">
      <c r="A95" s="54"/>
      <c r="B95" s="50"/>
      <c r="C95" s="54"/>
      <c r="D95" s="54"/>
      <c r="E95" s="55"/>
      <c r="F95" s="53"/>
      <c r="G95" s="50"/>
      <c r="H95" s="50"/>
      <c r="I95" s="54"/>
      <c r="J95" s="50"/>
      <c r="K95" s="54"/>
      <c r="L95" s="47"/>
      <c r="M95" s="56"/>
      <c r="N95" s="57"/>
      <c r="O95" s="56"/>
      <c r="P95" s="50"/>
      <c r="Q95" s="50"/>
      <c r="R95" s="50"/>
      <c r="S95" s="50"/>
      <c r="T95" s="50"/>
      <c r="U95" s="50"/>
      <c r="V95" s="50"/>
      <c r="W95" s="50"/>
      <c r="X95" s="43"/>
      <c r="Y95" s="43"/>
      <c r="Z95" s="43"/>
      <c r="AA95" s="43"/>
      <c r="AB95" s="43"/>
      <c r="AC95" s="43"/>
      <c r="AD95" s="43"/>
      <c r="AE95" s="43"/>
      <c r="AF95" s="43"/>
      <c r="AG95" s="43"/>
      <c r="AH95" s="43"/>
      <c r="AI95" s="43"/>
      <c r="AJ95" s="43"/>
      <c r="AK95" s="43"/>
      <c r="AL95" s="43"/>
      <c r="AM95" s="58"/>
      <c r="AN95" s="43"/>
      <c r="AO95" s="43"/>
      <c r="AP95" s="43"/>
      <c r="AQ95" s="50"/>
      <c r="AR95" s="50"/>
      <c r="AS95" s="50"/>
      <c r="AT95" s="50"/>
      <c r="AU95" s="50"/>
      <c r="AV95" s="50"/>
      <c r="AW95" s="50"/>
      <c r="AX95" s="50"/>
      <c r="AY95" s="50"/>
      <c r="AZ95" s="50"/>
      <c r="BA95" s="50"/>
      <c r="BB95" s="50"/>
      <c r="BC95" s="50"/>
      <c r="BD95" s="50"/>
      <c r="BE95" s="50"/>
      <c r="BF95" s="53"/>
      <c r="BG95" s="50"/>
      <c r="BH95" s="50"/>
      <c r="BI95" s="50"/>
      <c r="BJ95" s="50"/>
      <c r="BK95" s="50"/>
      <c r="BL95" s="50"/>
      <c r="BM95" s="50"/>
    </row>
    <row r="96" spans="1:65" ht="12.75" customHeight="1" x14ac:dyDescent="0.2">
      <c r="A96" s="54"/>
      <c r="B96" s="50"/>
      <c r="C96" s="54"/>
      <c r="D96" s="54"/>
      <c r="E96" s="55"/>
      <c r="F96" s="53"/>
      <c r="G96" s="50"/>
      <c r="H96" s="50"/>
      <c r="I96" s="54"/>
      <c r="J96" s="50"/>
      <c r="K96" s="54"/>
      <c r="L96" s="47"/>
      <c r="M96" s="56"/>
      <c r="N96" s="57"/>
      <c r="O96" s="56"/>
      <c r="P96" s="50"/>
      <c r="Q96" s="50"/>
      <c r="R96" s="50"/>
      <c r="S96" s="50"/>
      <c r="T96" s="50"/>
      <c r="U96" s="50"/>
      <c r="V96" s="50"/>
      <c r="W96" s="50"/>
      <c r="X96" s="43"/>
      <c r="Y96" s="43"/>
      <c r="Z96" s="43"/>
      <c r="AA96" s="43"/>
      <c r="AB96" s="43"/>
      <c r="AC96" s="43"/>
      <c r="AD96" s="43"/>
      <c r="AE96" s="43"/>
      <c r="AF96" s="43"/>
      <c r="AG96" s="43"/>
      <c r="AH96" s="43"/>
      <c r="AI96" s="43"/>
      <c r="AJ96" s="43"/>
      <c r="AK96" s="43"/>
      <c r="AL96" s="43"/>
      <c r="AM96" s="58"/>
      <c r="AN96" s="43"/>
      <c r="AO96" s="43"/>
      <c r="AP96" s="43"/>
      <c r="AQ96" s="50"/>
      <c r="AR96" s="50"/>
      <c r="AS96" s="50"/>
      <c r="AT96" s="50"/>
      <c r="AU96" s="50"/>
      <c r="AV96" s="50"/>
      <c r="AW96" s="50"/>
      <c r="AX96" s="50"/>
      <c r="AY96" s="50"/>
      <c r="AZ96" s="50"/>
      <c r="BA96" s="50"/>
      <c r="BB96" s="50"/>
      <c r="BC96" s="50"/>
      <c r="BD96" s="50"/>
      <c r="BE96" s="50"/>
      <c r="BF96" s="53"/>
      <c r="BG96" s="50"/>
      <c r="BH96" s="50"/>
      <c r="BI96" s="50"/>
      <c r="BJ96" s="50"/>
      <c r="BK96" s="50"/>
      <c r="BL96" s="50"/>
      <c r="BM96" s="50"/>
    </row>
    <row r="97" spans="1:65" ht="12.75" customHeight="1" x14ac:dyDescent="0.2">
      <c r="A97" s="54"/>
      <c r="B97" s="50"/>
      <c r="C97" s="54"/>
      <c r="D97" s="54"/>
      <c r="E97" s="55"/>
      <c r="F97" s="53"/>
      <c r="G97" s="50"/>
      <c r="H97" s="50"/>
      <c r="I97" s="54"/>
      <c r="J97" s="50"/>
      <c r="K97" s="54"/>
      <c r="L97" s="47"/>
      <c r="M97" s="56"/>
      <c r="N97" s="57"/>
      <c r="O97" s="56"/>
      <c r="P97" s="50"/>
      <c r="Q97" s="50"/>
      <c r="R97" s="50"/>
      <c r="S97" s="50"/>
      <c r="T97" s="50"/>
      <c r="U97" s="50"/>
      <c r="V97" s="50"/>
      <c r="W97" s="50"/>
      <c r="X97" s="43"/>
      <c r="Y97" s="43"/>
      <c r="Z97" s="43"/>
      <c r="AA97" s="43"/>
      <c r="AB97" s="43"/>
      <c r="AC97" s="43"/>
      <c r="AD97" s="43"/>
      <c r="AE97" s="43"/>
      <c r="AF97" s="43"/>
      <c r="AG97" s="43"/>
      <c r="AH97" s="43"/>
      <c r="AI97" s="43"/>
      <c r="AJ97" s="43"/>
      <c r="AK97" s="43"/>
      <c r="AL97" s="43"/>
      <c r="AM97" s="58"/>
      <c r="AN97" s="43"/>
      <c r="AO97" s="43"/>
      <c r="AP97" s="43"/>
      <c r="AQ97" s="50"/>
      <c r="AR97" s="50"/>
      <c r="AS97" s="50"/>
      <c r="AT97" s="50"/>
      <c r="AU97" s="50"/>
      <c r="AV97" s="50"/>
      <c r="AW97" s="50"/>
      <c r="AX97" s="50"/>
      <c r="AY97" s="50"/>
      <c r="AZ97" s="50"/>
      <c r="BA97" s="50"/>
      <c r="BB97" s="50"/>
      <c r="BC97" s="50"/>
      <c r="BD97" s="50"/>
      <c r="BE97" s="50"/>
      <c r="BF97" s="53"/>
      <c r="BG97" s="50"/>
      <c r="BH97" s="50"/>
      <c r="BI97" s="50"/>
      <c r="BJ97" s="50"/>
      <c r="BK97" s="50"/>
      <c r="BL97" s="50"/>
      <c r="BM97" s="50"/>
    </row>
    <row r="98" spans="1:65" ht="12.75" customHeight="1" x14ac:dyDescent="0.2">
      <c r="A98" s="54"/>
      <c r="B98" s="50"/>
      <c r="C98" s="54"/>
      <c r="D98" s="54"/>
      <c r="E98" s="55"/>
      <c r="F98" s="53"/>
      <c r="G98" s="50"/>
      <c r="H98" s="50"/>
      <c r="I98" s="54"/>
      <c r="J98" s="50"/>
      <c r="K98" s="54"/>
      <c r="L98" s="47"/>
      <c r="M98" s="56"/>
      <c r="N98" s="57"/>
      <c r="O98" s="56"/>
      <c r="P98" s="50"/>
      <c r="Q98" s="50"/>
      <c r="R98" s="50"/>
      <c r="S98" s="50"/>
      <c r="T98" s="50"/>
      <c r="U98" s="50"/>
      <c r="V98" s="50"/>
      <c r="W98" s="50"/>
      <c r="X98" s="43"/>
      <c r="Y98" s="43"/>
      <c r="Z98" s="43"/>
      <c r="AA98" s="43"/>
      <c r="AB98" s="43"/>
      <c r="AC98" s="43"/>
      <c r="AD98" s="43"/>
      <c r="AE98" s="43"/>
      <c r="AF98" s="43"/>
      <c r="AG98" s="43"/>
      <c r="AH98" s="43"/>
      <c r="AI98" s="43"/>
      <c r="AJ98" s="43"/>
      <c r="AK98" s="43"/>
      <c r="AL98" s="43"/>
      <c r="AM98" s="58"/>
      <c r="AN98" s="43"/>
      <c r="AO98" s="43"/>
      <c r="AP98" s="43"/>
      <c r="AQ98" s="50"/>
      <c r="AR98" s="50"/>
      <c r="AS98" s="50"/>
      <c r="AT98" s="50"/>
      <c r="AU98" s="50"/>
      <c r="AV98" s="50"/>
      <c r="AW98" s="50"/>
      <c r="AX98" s="50"/>
      <c r="AY98" s="50"/>
      <c r="AZ98" s="50"/>
      <c r="BA98" s="50"/>
      <c r="BB98" s="50"/>
      <c r="BC98" s="50"/>
      <c r="BD98" s="50"/>
      <c r="BE98" s="50"/>
      <c r="BF98" s="53"/>
      <c r="BG98" s="50"/>
      <c r="BH98" s="50"/>
      <c r="BI98" s="50"/>
      <c r="BJ98" s="50"/>
      <c r="BK98" s="50"/>
      <c r="BL98" s="50"/>
      <c r="BM98" s="50"/>
    </row>
    <row r="99" spans="1:65" ht="12.75" customHeight="1" x14ac:dyDescent="0.2">
      <c r="A99" s="54"/>
      <c r="B99" s="50"/>
      <c r="C99" s="54"/>
      <c r="D99" s="54"/>
      <c r="E99" s="55"/>
      <c r="F99" s="53"/>
      <c r="G99" s="50"/>
      <c r="H99" s="50"/>
      <c r="I99" s="54"/>
      <c r="J99" s="50"/>
      <c r="K99" s="54"/>
      <c r="L99" s="47"/>
      <c r="M99" s="56"/>
      <c r="N99" s="57"/>
      <c r="O99" s="56"/>
      <c r="P99" s="50"/>
      <c r="Q99" s="50"/>
      <c r="R99" s="50"/>
      <c r="S99" s="50"/>
      <c r="T99" s="50"/>
      <c r="U99" s="50"/>
      <c r="V99" s="50"/>
      <c r="W99" s="50"/>
      <c r="X99" s="43"/>
      <c r="Y99" s="43"/>
      <c r="Z99" s="43"/>
      <c r="AA99" s="43"/>
      <c r="AB99" s="43"/>
      <c r="AC99" s="43"/>
      <c r="AD99" s="43"/>
      <c r="AE99" s="43"/>
      <c r="AF99" s="43"/>
      <c r="AG99" s="43"/>
      <c r="AH99" s="43"/>
      <c r="AI99" s="43"/>
      <c r="AJ99" s="43"/>
      <c r="AK99" s="43"/>
      <c r="AL99" s="43"/>
      <c r="AM99" s="58"/>
      <c r="AN99" s="43"/>
      <c r="AO99" s="43"/>
      <c r="AP99" s="43"/>
      <c r="AQ99" s="50"/>
      <c r="AR99" s="50"/>
      <c r="AS99" s="50"/>
      <c r="AT99" s="50"/>
      <c r="AU99" s="50"/>
      <c r="AV99" s="50"/>
      <c r="AW99" s="50"/>
      <c r="AX99" s="50"/>
      <c r="AY99" s="50"/>
      <c r="AZ99" s="50"/>
      <c r="BA99" s="50"/>
      <c r="BB99" s="50"/>
      <c r="BC99" s="50"/>
      <c r="BD99" s="50"/>
      <c r="BE99" s="50"/>
      <c r="BF99" s="53"/>
      <c r="BG99" s="50"/>
      <c r="BH99" s="50"/>
      <c r="BI99" s="50"/>
      <c r="BJ99" s="50"/>
      <c r="BK99" s="50"/>
      <c r="BL99" s="50"/>
      <c r="BM99" s="50"/>
    </row>
    <row r="100" spans="1:65" ht="12.75" customHeight="1" x14ac:dyDescent="0.2">
      <c r="A100" s="54"/>
      <c r="B100" s="50"/>
      <c r="C100" s="54"/>
      <c r="D100" s="54"/>
      <c r="E100" s="55"/>
      <c r="F100" s="53"/>
      <c r="G100" s="50"/>
      <c r="H100" s="50"/>
      <c r="I100" s="54"/>
      <c r="J100" s="50"/>
      <c r="K100" s="54"/>
      <c r="L100" s="47"/>
      <c r="M100" s="56"/>
      <c r="N100" s="57"/>
      <c r="O100" s="56"/>
      <c r="P100" s="50"/>
      <c r="Q100" s="50"/>
      <c r="R100" s="50"/>
      <c r="S100" s="50"/>
      <c r="T100" s="50"/>
      <c r="U100" s="50"/>
      <c r="V100" s="50"/>
      <c r="W100" s="50"/>
      <c r="X100" s="43"/>
      <c r="Y100" s="43"/>
      <c r="Z100" s="43"/>
      <c r="AA100" s="43"/>
      <c r="AB100" s="43"/>
      <c r="AC100" s="43"/>
      <c r="AD100" s="43"/>
      <c r="AE100" s="43"/>
      <c r="AF100" s="43"/>
      <c r="AG100" s="43"/>
      <c r="AH100" s="43"/>
      <c r="AI100" s="43"/>
      <c r="AJ100" s="43"/>
      <c r="AK100" s="43"/>
      <c r="AL100" s="43"/>
      <c r="AM100" s="58"/>
      <c r="AN100" s="43"/>
      <c r="AO100" s="43"/>
      <c r="AP100" s="43"/>
      <c r="AQ100" s="50"/>
      <c r="AR100" s="50"/>
      <c r="AS100" s="50"/>
      <c r="AT100" s="50"/>
      <c r="AU100" s="50"/>
      <c r="AV100" s="50"/>
      <c r="AW100" s="50"/>
      <c r="AX100" s="50"/>
      <c r="AY100" s="50"/>
      <c r="AZ100" s="50"/>
      <c r="BA100" s="50"/>
      <c r="BB100" s="50"/>
      <c r="BC100" s="50"/>
      <c r="BD100" s="50"/>
      <c r="BE100" s="50"/>
      <c r="BF100" s="53"/>
      <c r="BG100" s="50"/>
      <c r="BH100" s="50"/>
      <c r="BI100" s="50"/>
      <c r="BJ100" s="50"/>
      <c r="BK100" s="50"/>
      <c r="BL100" s="50"/>
      <c r="BM100" s="50"/>
    </row>
    <row r="101" spans="1:65" ht="12.75" customHeight="1" x14ac:dyDescent="0.2">
      <c r="A101" s="54"/>
      <c r="B101" s="50"/>
      <c r="C101" s="54"/>
      <c r="D101" s="54"/>
      <c r="E101" s="55"/>
      <c r="F101" s="53"/>
      <c r="G101" s="50"/>
      <c r="H101" s="50"/>
      <c r="I101" s="54"/>
      <c r="J101" s="50"/>
      <c r="K101" s="54"/>
      <c r="L101" s="47"/>
      <c r="M101" s="56"/>
      <c r="N101" s="57"/>
      <c r="O101" s="56"/>
      <c r="P101" s="50"/>
      <c r="Q101" s="50"/>
      <c r="R101" s="50"/>
      <c r="S101" s="50"/>
      <c r="T101" s="50"/>
      <c r="U101" s="50"/>
      <c r="V101" s="50"/>
      <c r="W101" s="50"/>
      <c r="X101" s="43"/>
      <c r="Y101" s="43"/>
      <c r="Z101" s="43"/>
      <c r="AA101" s="43"/>
      <c r="AB101" s="43"/>
      <c r="AC101" s="43"/>
      <c r="AD101" s="43"/>
      <c r="AE101" s="43"/>
      <c r="AF101" s="43"/>
      <c r="AG101" s="43"/>
      <c r="AH101" s="43"/>
      <c r="AI101" s="43"/>
      <c r="AJ101" s="43"/>
      <c r="AK101" s="43"/>
      <c r="AL101" s="43"/>
      <c r="AM101" s="58"/>
      <c r="AN101" s="43"/>
      <c r="AO101" s="43"/>
      <c r="AP101" s="43"/>
      <c r="AQ101" s="50"/>
      <c r="AR101" s="50"/>
      <c r="AS101" s="50"/>
      <c r="AT101" s="50"/>
      <c r="AU101" s="50"/>
      <c r="AV101" s="50"/>
      <c r="AW101" s="50"/>
      <c r="AX101" s="50"/>
      <c r="AY101" s="50"/>
      <c r="AZ101" s="50"/>
      <c r="BA101" s="50"/>
      <c r="BB101" s="50"/>
      <c r="BC101" s="50"/>
      <c r="BD101" s="50"/>
      <c r="BE101" s="50"/>
      <c r="BF101" s="53"/>
      <c r="BG101" s="50"/>
      <c r="BH101" s="50"/>
      <c r="BI101" s="50"/>
      <c r="BJ101" s="50"/>
      <c r="BK101" s="50"/>
      <c r="BL101" s="50"/>
      <c r="BM101" s="50"/>
    </row>
    <row r="102" spans="1:65" ht="12.75" customHeight="1" x14ac:dyDescent="0.2">
      <c r="A102" s="54"/>
      <c r="B102" s="50"/>
      <c r="C102" s="54"/>
      <c r="D102" s="54"/>
      <c r="E102" s="55"/>
      <c r="F102" s="53"/>
      <c r="G102" s="50"/>
      <c r="H102" s="50"/>
      <c r="I102" s="54"/>
      <c r="J102" s="50"/>
      <c r="K102" s="54"/>
      <c r="L102" s="47"/>
      <c r="M102" s="56"/>
      <c r="N102" s="57"/>
      <c r="O102" s="56"/>
      <c r="P102" s="50"/>
      <c r="Q102" s="50"/>
      <c r="R102" s="50"/>
      <c r="S102" s="50"/>
      <c r="T102" s="50"/>
      <c r="U102" s="50"/>
      <c r="V102" s="50"/>
      <c r="W102" s="50"/>
      <c r="X102" s="43"/>
      <c r="Y102" s="43"/>
      <c r="Z102" s="43"/>
      <c r="AA102" s="43"/>
      <c r="AB102" s="43"/>
      <c r="AC102" s="43"/>
      <c r="AD102" s="43"/>
      <c r="AE102" s="43"/>
      <c r="AF102" s="43"/>
      <c r="AG102" s="43"/>
      <c r="AH102" s="43"/>
      <c r="AI102" s="43"/>
      <c r="AJ102" s="43"/>
      <c r="AK102" s="43"/>
      <c r="AL102" s="43"/>
      <c r="AM102" s="58"/>
      <c r="AN102" s="43"/>
      <c r="AO102" s="43"/>
      <c r="AP102" s="43"/>
      <c r="AQ102" s="50"/>
      <c r="AR102" s="50"/>
      <c r="AS102" s="50"/>
      <c r="AT102" s="50"/>
      <c r="AU102" s="50"/>
      <c r="AV102" s="50"/>
      <c r="AW102" s="50"/>
      <c r="AX102" s="50"/>
      <c r="AY102" s="50"/>
      <c r="AZ102" s="50"/>
      <c r="BA102" s="50"/>
      <c r="BB102" s="50"/>
      <c r="BC102" s="50"/>
      <c r="BD102" s="50"/>
      <c r="BE102" s="50"/>
      <c r="BF102" s="53"/>
      <c r="BG102" s="50"/>
      <c r="BH102" s="50"/>
      <c r="BI102" s="50"/>
      <c r="BJ102" s="50"/>
      <c r="BK102" s="50"/>
      <c r="BL102" s="50"/>
      <c r="BM102" s="50"/>
    </row>
    <row r="103" spans="1:65" ht="12.75" customHeight="1" x14ac:dyDescent="0.2">
      <c r="A103" s="54"/>
      <c r="B103" s="50"/>
      <c r="C103" s="54"/>
      <c r="D103" s="54"/>
      <c r="E103" s="55"/>
      <c r="F103" s="53"/>
      <c r="G103" s="50"/>
      <c r="H103" s="50"/>
      <c r="I103" s="54"/>
      <c r="J103" s="50"/>
      <c r="K103" s="54"/>
      <c r="L103" s="47"/>
      <c r="M103" s="56"/>
      <c r="N103" s="57"/>
      <c r="O103" s="56"/>
      <c r="P103" s="50"/>
      <c r="Q103" s="50"/>
      <c r="R103" s="50"/>
      <c r="S103" s="50"/>
      <c r="T103" s="50"/>
      <c r="U103" s="50"/>
      <c r="V103" s="50"/>
      <c r="W103" s="50"/>
      <c r="X103" s="43"/>
      <c r="Y103" s="43"/>
      <c r="Z103" s="43"/>
      <c r="AA103" s="43"/>
      <c r="AB103" s="43"/>
      <c r="AC103" s="43"/>
      <c r="AD103" s="43"/>
      <c r="AE103" s="43"/>
      <c r="AF103" s="43"/>
      <c r="AG103" s="43"/>
      <c r="AH103" s="43"/>
      <c r="AI103" s="43"/>
      <c r="AJ103" s="43"/>
      <c r="AK103" s="43"/>
      <c r="AL103" s="43"/>
      <c r="AM103" s="58"/>
      <c r="AN103" s="43"/>
      <c r="AO103" s="43"/>
      <c r="AP103" s="43"/>
      <c r="AQ103" s="50"/>
      <c r="AR103" s="50"/>
      <c r="AS103" s="50"/>
      <c r="AT103" s="50"/>
      <c r="AU103" s="50"/>
      <c r="AV103" s="50"/>
      <c r="AW103" s="50"/>
      <c r="AX103" s="50"/>
      <c r="AY103" s="50"/>
      <c r="AZ103" s="50"/>
      <c r="BA103" s="50"/>
      <c r="BB103" s="50"/>
      <c r="BC103" s="50"/>
      <c r="BD103" s="50"/>
      <c r="BE103" s="50"/>
      <c r="BF103" s="53"/>
      <c r="BG103" s="50"/>
      <c r="BH103" s="50"/>
      <c r="BI103" s="50"/>
      <c r="BJ103" s="50"/>
      <c r="BK103" s="50"/>
      <c r="BL103" s="50"/>
      <c r="BM103" s="50"/>
    </row>
    <row r="104" spans="1:65" ht="12.75" customHeight="1" x14ac:dyDescent="0.2">
      <c r="A104" s="54"/>
      <c r="B104" s="50"/>
      <c r="C104" s="54"/>
      <c r="D104" s="54"/>
      <c r="E104" s="55"/>
      <c r="F104" s="53"/>
      <c r="G104" s="50"/>
      <c r="H104" s="50"/>
      <c r="I104" s="54"/>
      <c r="J104" s="50"/>
      <c r="K104" s="54"/>
      <c r="L104" s="47"/>
      <c r="M104" s="56"/>
      <c r="N104" s="57"/>
      <c r="O104" s="56"/>
      <c r="P104" s="50"/>
      <c r="Q104" s="50"/>
      <c r="R104" s="50"/>
      <c r="S104" s="50"/>
      <c r="T104" s="50"/>
      <c r="U104" s="50"/>
      <c r="V104" s="50"/>
      <c r="W104" s="50"/>
      <c r="X104" s="43"/>
      <c r="Y104" s="43"/>
      <c r="Z104" s="43"/>
      <c r="AA104" s="43"/>
      <c r="AB104" s="43"/>
      <c r="AC104" s="43"/>
      <c r="AD104" s="43"/>
      <c r="AE104" s="43"/>
      <c r="AF104" s="43"/>
      <c r="AG104" s="43"/>
      <c r="AH104" s="43"/>
      <c r="AI104" s="43"/>
      <c r="AJ104" s="43"/>
      <c r="AK104" s="43"/>
      <c r="AL104" s="43"/>
      <c r="AM104" s="58"/>
      <c r="AN104" s="43"/>
      <c r="AO104" s="43"/>
      <c r="AP104" s="43"/>
      <c r="AQ104" s="50"/>
      <c r="AR104" s="50"/>
      <c r="AS104" s="50"/>
      <c r="AT104" s="50"/>
      <c r="AU104" s="50"/>
      <c r="AV104" s="50"/>
      <c r="AW104" s="50"/>
      <c r="AX104" s="50"/>
      <c r="AY104" s="50"/>
      <c r="AZ104" s="50"/>
      <c r="BA104" s="50"/>
      <c r="BB104" s="50"/>
      <c r="BC104" s="50"/>
      <c r="BD104" s="50"/>
      <c r="BE104" s="50"/>
      <c r="BF104" s="53"/>
      <c r="BG104" s="50"/>
      <c r="BH104" s="50"/>
      <c r="BI104" s="50"/>
      <c r="BJ104" s="50"/>
      <c r="BK104" s="50"/>
      <c r="BL104" s="50"/>
      <c r="BM104" s="50"/>
    </row>
    <row r="105" spans="1:65" ht="12.75" customHeight="1" x14ac:dyDescent="0.2">
      <c r="A105" s="54"/>
      <c r="B105" s="50"/>
      <c r="C105" s="54"/>
      <c r="D105" s="54"/>
      <c r="E105" s="55"/>
      <c r="F105" s="53"/>
      <c r="G105" s="50"/>
      <c r="H105" s="50"/>
      <c r="I105" s="54"/>
      <c r="J105" s="50"/>
      <c r="K105" s="54"/>
      <c r="L105" s="47"/>
      <c r="M105" s="56"/>
      <c r="N105" s="57"/>
      <c r="O105" s="56"/>
      <c r="P105" s="50"/>
      <c r="Q105" s="50"/>
      <c r="R105" s="50"/>
      <c r="S105" s="50"/>
      <c r="T105" s="50"/>
      <c r="U105" s="50"/>
      <c r="V105" s="50"/>
      <c r="W105" s="50"/>
      <c r="X105" s="43"/>
      <c r="Y105" s="43"/>
      <c r="Z105" s="43"/>
      <c r="AA105" s="43"/>
      <c r="AB105" s="43"/>
      <c r="AC105" s="43"/>
      <c r="AD105" s="43"/>
      <c r="AE105" s="43"/>
      <c r="AF105" s="43"/>
      <c r="AG105" s="43"/>
      <c r="AH105" s="43"/>
      <c r="AI105" s="43"/>
      <c r="AJ105" s="43"/>
      <c r="AK105" s="43"/>
      <c r="AL105" s="43"/>
      <c r="AM105" s="58"/>
      <c r="AN105" s="43"/>
      <c r="AO105" s="43"/>
      <c r="AP105" s="43"/>
      <c r="AQ105" s="50"/>
      <c r="AR105" s="50"/>
      <c r="AS105" s="50"/>
      <c r="AT105" s="50"/>
      <c r="AU105" s="50"/>
      <c r="AV105" s="50"/>
      <c r="AW105" s="50"/>
      <c r="AX105" s="50"/>
      <c r="AY105" s="50"/>
      <c r="AZ105" s="50"/>
      <c r="BA105" s="50"/>
      <c r="BB105" s="50"/>
      <c r="BC105" s="50"/>
      <c r="BD105" s="50"/>
      <c r="BE105" s="50"/>
      <c r="BF105" s="53"/>
      <c r="BG105" s="50"/>
      <c r="BH105" s="50"/>
      <c r="BI105" s="50"/>
      <c r="BJ105" s="50"/>
      <c r="BK105" s="50"/>
      <c r="BL105" s="50"/>
      <c r="BM105" s="50"/>
    </row>
    <row r="106" spans="1:65" ht="12.75" customHeight="1" x14ac:dyDescent="0.2">
      <c r="A106" s="54"/>
      <c r="B106" s="50"/>
      <c r="C106" s="54"/>
      <c r="D106" s="54"/>
      <c r="E106" s="55"/>
      <c r="F106" s="53"/>
      <c r="G106" s="50"/>
      <c r="H106" s="50"/>
      <c r="I106" s="54"/>
      <c r="J106" s="50"/>
      <c r="K106" s="54"/>
      <c r="L106" s="47"/>
      <c r="M106" s="56"/>
      <c r="N106" s="57"/>
      <c r="O106" s="56"/>
      <c r="P106" s="50"/>
      <c r="Q106" s="50"/>
      <c r="R106" s="50"/>
      <c r="S106" s="50"/>
      <c r="T106" s="50"/>
      <c r="U106" s="50"/>
      <c r="V106" s="50"/>
      <c r="W106" s="50"/>
      <c r="X106" s="43"/>
      <c r="Y106" s="43"/>
      <c r="Z106" s="43"/>
      <c r="AA106" s="43"/>
      <c r="AB106" s="43"/>
      <c r="AC106" s="43"/>
      <c r="AD106" s="43"/>
      <c r="AE106" s="43"/>
      <c r="AF106" s="43"/>
      <c r="AG106" s="43"/>
      <c r="AH106" s="43"/>
      <c r="AI106" s="43"/>
      <c r="AJ106" s="43"/>
      <c r="AK106" s="43"/>
      <c r="AL106" s="43"/>
      <c r="AM106" s="58"/>
      <c r="AN106" s="43"/>
      <c r="AO106" s="43"/>
      <c r="AP106" s="43"/>
      <c r="AQ106" s="50"/>
      <c r="AR106" s="50"/>
      <c r="AS106" s="50"/>
      <c r="AT106" s="50"/>
      <c r="AU106" s="50"/>
      <c r="AV106" s="50"/>
      <c r="AW106" s="50"/>
      <c r="AX106" s="50"/>
      <c r="AY106" s="50"/>
      <c r="AZ106" s="50"/>
      <c r="BA106" s="50"/>
      <c r="BB106" s="50"/>
      <c r="BC106" s="50"/>
      <c r="BD106" s="50"/>
      <c r="BE106" s="50"/>
      <c r="BF106" s="53"/>
      <c r="BG106" s="50"/>
      <c r="BH106" s="50"/>
      <c r="BI106" s="50"/>
      <c r="BJ106" s="50"/>
      <c r="BK106" s="50"/>
      <c r="BL106" s="50"/>
      <c r="BM106" s="50"/>
    </row>
    <row r="107" spans="1:65" ht="12.75" customHeight="1" x14ac:dyDescent="0.2">
      <c r="A107" s="54"/>
      <c r="B107" s="50"/>
      <c r="C107" s="54"/>
      <c r="D107" s="54"/>
      <c r="E107" s="55"/>
      <c r="F107" s="53"/>
      <c r="G107" s="50"/>
      <c r="H107" s="50"/>
      <c r="I107" s="54"/>
      <c r="J107" s="50"/>
      <c r="K107" s="54"/>
      <c r="L107" s="47"/>
      <c r="M107" s="56"/>
      <c r="N107" s="57"/>
      <c r="O107" s="56"/>
      <c r="P107" s="50"/>
      <c r="Q107" s="50"/>
      <c r="R107" s="50"/>
      <c r="S107" s="50"/>
      <c r="T107" s="50"/>
      <c r="U107" s="50"/>
      <c r="V107" s="50"/>
      <c r="W107" s="50"/>
      <c r="X107" s="43"/>
      <c r="Y107" s="43"/>
      <c r="Z107" s="43"/>
      <c r="AA107" s="43"/>
      <c r="AB107" s="43"/>
      <c r="AC107" s="43"/>
      <c r="AD107" s="43"/>
      <c r="AE107" s="43"/>
      <c r="AF107" s="43"/>
      <c r="AG107" s="43"/>
      <c r="AH107" s="43"/>
      <c r="AI107" s="43"/>
      <c r="AJ107" s="43"/>
      <c r="AK107" s="43"/>
      <c r="AL107" s="43"/>
      <c r="AM107" s="58"/>
      <c r="AN107" s="43"/>
      <c r="AO107" s="43"/>
      <c r="AP107" s="43"/>
      <c r="AQ107" s="50"/>
      <c r="AR107" s="50"/>
      <c r="AS107" s="50"/>
      <c r="AT107" s="50"/>
      <c r="AU107" s="50"/>
      <c r="AV107" s="50"/>
      <c r="AW107" s="50"/>
      <c r="AX107" s="50"/>
      <c r="AY107" s="50"/>
      <c r="AZ107" s="50"/>
      <c r="BA107" s="50"/>
      <c r="BB107" s="50"/>
      <c r="BC107" s="50"/>
      <c r="BD107" s="50"/>
      <c r="BE107" s="50"/>
      <c r="BF107" s="53"/>
      <c r="BG107" s="50"/>
      <c r="BH107" s="50"/>
      <c r="BI107" s="50"/>
      <c r="BJ107" s="50"/>
      <c r="BK107" s="50"/>
      <c r="BL107" s="50"/>
      <c r="BM107" s="50"/>
    </row>
    <row r="108" spans="1:65" ht="12.75" customHeight="1" x14ac:dyDescent="0.2">
      <c r="A108" s="54"/>
      <c r="B108" s="50"/>
      <c r="C108" s="54"/>
      <c r="D108" s="54"/>
      <c r="E108" s="55"/>
      <c r="F108" s="53"/>
      <c r="G108" s="50"/>
      <c r="H108" s="50"/>
      <c r="I108" s="54"/>
      <c r="J108" s="50"/>
      <c r="K108" s="54"/>
      <c r="L108" s="47"/>
      <c r="M108" s="56"/>
      <c r="N108" s="57"/>
      <c r="O108" s="56"/>
      <c r="P108" s="50"/>
      <c r="Q108" s="50"/>
      <c r="R108" s="50"/>
      <c r="S108" s="50"/>
      <c r="T108" s="50"/>
      <c r="U108" s="50"/>
      <c r="V108" s="50"/>
      <c r="W108" s="50"/>
      <c r="X108" s="43"/>
      <c r="Y108" s="43"/>
      <c r="Z108" s="43"/>
      <c r="AA108" s="43"/>
      <c r="AB108" s="43"/>
      <c r="AC108" s="43"/>
      <c r="AD108" s="43"/>
      <c r="AE108" s="43"/>
      <c r="AF108" s="43"/>
      <c r="AG108" s="43"/>
      <c r="AH108" s="43"/>
      <c r="AI108" s="43"/>
      <c r="AJ108" s="43"/>
      <c r="AK108" s="43"/>
      <c r="AL108" s="43"/>
      <c r="AM108" s="58"/>
      <c r="AN108" s="43"/>
      <c r="AO108" s="43"/>
      <c r="AP108" s="43"/>
      <c r="AQ108" s="50"/>
      <c r="AR108" s="50"/>
      <c r="AS108" s="50"/>
      <c r="AT108" s="50"/>
      <c r="AU108" s="50"/>
      <c r="AV108" s="50"/>
      <c r="AW108" s="50"/>
      <c r="AX108" s="50"/>
      <c r="AY108" s="50"/>
      <c r="AZ108" s="50"/>
      <c r="BA108" s="50"/>
      <c r="BB108" s="50"/>
      <c r="BC108" s="50"/>
      <c r="BD108" s="50"/>
      <c r="BE108" s="50"/>
      <c r="BF108" s="53"/>
      <c r="BG108" s="50"/>
      <c r="BH108" s="50"/>
      <c r="BI108" s="50"/>
      <c r="BJ108" s="50"/>
      <c r="BK108" s="50"/>
      <c r="BL108" s="50"/>
      <c r="BM108" s="50"/>
    </row>
    <row r="109" spans="1:65" ht="12.75" customHeight="1" x14ac:dyDescent="0.2">
      <c r="A109" s="54"/>
      <c r="B109" s="50"/>
      <c r="C109" s="54"/>
      <c r="D109" s="54"/>
      <c r="E109" s="55"/>
      <c r="F109" s="53"/>
      <c r="G109" s="50"/>
      <c r="H109" s="50"/>
      <c r="I109" s="54"/>
      <c r="J109" s="50"/>
      <c r="K109" s="54"/>
      <c r="L109" s="47"/>
      <c r="M109" s="56"/>
      <c r="N109" s="57"/>
      <c r="O109" s="56"/>
      <c r="P109" s="50"/>
      <c r="Q109" s="50"/>
      <c r="R109" s="50"/>
      <c r="S109" s="50"/>
      <c r="T109" s="50"/>
      <c r="U109" s="50"/>
      <c r="V109" s="50"/>
      <c r="W109" s="50"/>
      <c r="X109" s="43"/>
      <c r="Y109" s="43"/>
      <c r="Z109" s="43"/>
      <c r="AA109" s="43"/>
      <c r="AB109" s="43"/>
      <c r="AC109" s="43"/>
      <c r="AD109" s="43"/>
      <c r="AE109" s="43"/>
      <c r="AF109" s="43"/>
      <c r="AG109" s="43"/>
      <c r="AH109" s="43"/>
      <c r="AI109" s="43"/>
      <c r="AJ109" s="43"/>
      <c r="AK109" s="43"/>
      <c r="AL109" s="43"/>
      <c r="AM109" s="58"/>
      <c r="AN109" s="43"/>
      <c r="AO109" s="43"/>
      <c r="AP109" s="43"/>
      <c r="AQ109" s="50"/>
      <c r="AR109" s="50"/>
      <c r="AS109" s="50"/>
      <c r="AT109" s="50"/>
      <c r="AU109" s="50"/>
      <c r="AV109" s="50"/>
      <c r="AW109" s="50"/>
      <c r="AX109" s="50"/>
      <c r="AY109" s="50"/>
      <c r="AZ109" s="50"/>
      <c r="BA109" s="50"/>
      <c r="BB109" s="50"/>
      <c r="BC109" s="50"/>
      <c r="BD109" s="50"/>
      <c r="BE109" s="50"/>
      <c r="BF109" s="53"/>
      <c r="BG109" s="50"/>
      <c r="BH109" s="50"/>
      <c r="BI109" s="50"/>
      <c r="BJ109" s="50"/>
      <c r="BK109" s="50"/>
      <c r="BL109" s="50"/>
      <c r="BM109" s="50"/>
    </row>
    <row r="110" spans="1:65" ht="12.75" customHeight="1" x14ac:dyDescent="0.2">
      <c r="A110" s="54"/>
      <c r="B110" s="50"/>
      <c r="C110" s="54"/>
      <c r="D110" s="54"/>
      <c r="E110" s="55"/>
      <c r="F110" s="53"/>
      <c r="G110" s="50"/>
      <c r="H110" s="50"/>
      <c r="I110" s="54"/>
      <c r="J110" s="50"/>
      <c r="K110" s="54"/>
      <c r="L110" s="47"/>
      <c r="M110" s="56"/>
      <c r="N110" s="57"/>
      <c r="O110" s="56"/>
      <c r="P110" s="50"/>
      <c r="Q110" s="50"/>
      <c r="R110" s="50"/>
      <c r="S110" s="50"/>
      <c r="T110" s="50"/>
      <c r="U110" s="50"/>
      <c r="V110" s="50"/>
      <c r="W110" s="50"/>
      <c r="X110" s="43"/>
      <c r="Y110" s="43"/>
      <c r="Z110" s="43"/>
      <c r="AA110" s="43"/>
      <c r="AB110" s="43"/>
      <c r="AC110" s="43"/>
      <c r="AD110" s="43"/>
      <c r="AE110" s="43"/>
      <c r="AF110" s="43"/>
      <c r="AG110" s="43"/>
      <c r="AH110" s="43"/>
      <c r="AI110" s="43"/>
      <c r="AJ110" s="43"/>
      <c r="AK110" s="43"/>
      <c r="AL110" s="43"/>
      <c r="AM110" s="58"/>
      <c r="AN110" s="43"/>
      <c r="AO110" s="43"/>
      <c r="AP110" s="43"/>
      <c r="AQ110" s="50"/>
      <c r="AR110" s="50"/>
      <c r="AS110" s="50"/>
      <c r="AT110" s="50"/>
      <c r="AU110" s="50"/>
      <c r="AV110" s="50"/>
      <c r="AW110" s="50"/>
      <c r="AX110" s="50"/>
      <c r="AY110" s="50"/>
      <c r="AZ110" s="50"/>
      <c r="BA110" s="50"/>
      <c r="BB110" s="50"/>
      <c r="BC110" s="50"/>
      <c r="BD110" s="50"/>
      <c r="BE110" s="50"/>
      <c r="BF110" s="53"/>
      <c r="BG110" s="50"/>
      <c r="BH110" s="50"/>
      <c r="BI110" s="50"/>
      <c r="BJ110" s="50"/>
      <c r="BK110" s="50"/>
      <c r="BL110" s="50"/>
      <c r="BM110" s="50"/>
    </row>
    <row r="111" spans="1:65" ht="12.75" customHeight="1" x14ac:dyDescent="0.2">
      <c r="A111" s="54"/>
      <c r="B111" s="50"/>
      <c r="C111" s="54"/>
      <c r="D111" s="54"/>
      <c r="E111" s="55"/>
      <c r="F111" s="53"/>
      <c r="G111" s="50"/>
      <c r="H111" s="50"/>
      <c r="I111" s="54"/>
      <c r="J111" s="50"/>
      <c r="K111" s="54"/>
      <c r="L111" s="47"/>
      <c r="M111" s="56"/>
      <c r="N111" s="57"/>
      <c r="O111" s="56"/>
      <c r="P111" s="50"/>
      <c r="Q111" s="50"/>
      <c r="R111" s="50"/>
      <c r="S111" s="50"/>
      <c r="T111" s="50"/>
      <c r="U111" s="50"/>
      <c r="V111" s="50"/>
      <c r="W111" s="50"/>
      <c r="X111" s="43"/>
      <c r="Y111" s="43"/>
      <c r="Z111" s="43"/>
      <c r="AA111" s="43"/>
      <c r="AB111" s="43"/>
      <c r="AC111" s="43"/>
      <c r="AD111" s="43"/>
      <c r="AE111" s="43"/>
      <c r="AF111" s="43"/>
      <c r="AG111" s="43"/>
      <c r="AH111" s="43"/>
      <c r="AI111" s="43"/>
      <c r="AJ111" s="43"/>
      <c r="AK111" s="43"/>
      <c r="AL111" s="43"/>
      <c r="AM111" s="58"/>
      <c r="AN111" s="43"/>
      <c r="AO111" s="43"/>
      <c r="AP111" s="43"/>
      <c r="AQ111" s="50"/>
      <c r="AR111" s="50"/>
      <c r="AS111" s="50"/>
      <c r="AT111" s="50"/>
      <c r="AU111" s="50"/>
      <c r="AV111" s="50"/>
      <c r="AW111" s="50"/>
      <c r="AX111" s="50"/>
      <c r="AY111" s="50"/>
      <c r="AZ111" s="50"/>
      <c r="BA111" s="50"/>
      <c r="BB111" s="50"/>
      <c r="BC111" s="50"/>
      <c r="BD111" s="50"/>
      <c r="BE111" s="50"/>
      <c r="BF111" s="53"/>
      <c r="BG111" s="50"/>
      <c r="BH111" s="50"/>
      <c r="BI111" s="50"/>
      <c r="BJ111" s="50"/>
      <c r="BK111" s="50"/>
      <c r="BL111" s="50"/>
      <c r="BM111" s="50"/>
    </row>
    <row r="112" spans="1:65" ht="12.75" customHeight="1" x14ac:dyDescent="0.2">
      <c r="A112" s="54"/>
      <c r="B112" s="50"/>
      <c r="C112" s="54"/>
      <c r="D112" s="54"/>
      <c r="E112" s="55"/>
      <c r="F112" s="53"/>
      <c r="G112" s="50"/>
      <c r="H112" s="50"/>
      <c r="I112" s="54"/>
      <c r="J112" s="50"/>
      <c r="K112" s="54"/>
      <c r="L112" s="47"/>
      <c r="M112" s="56"/>
      <c r="N112" s="57"/>
      <c r="O112" s="56"/>
      <c r="P112" s="50"/>
      <c r="Q112" s="50"/>
      <c r="R112" s="50"/>
      <c r="S112" s="50"/>
      <c r="T112" s="50"/>
      <c r="U112" s="50"/>
      <c r="V112" s="50"/>
      <c r="W112" s="50"/>
      <c r="X112" s="43"/>
      <c r="Y112" s="43"/>
      <c r="Z112" s="43"/>
      <c r="AA112" s="43"/>
      <c r="AB112" s="43"/>
      <c r="AC112" s="43"/>
      <c r="AD112" s="43"/>
      <c r="AE112" s="43"/>
      <c r="AF112" s="43"/>
      <c r="AG112" s="43"/>
      <c r="AH112" s="43"/>
      <c r="AI112" s="43"/>
      <c r="AJ112" s="43"/>
      <c r="AK112" s="43"/>
      <c r="AL112" s="43"/>
      <c r="AM112" s="58"/>
      <c r="AN112" s="43"/>
      <c r="AO112" s="43"/>
      <c r="AP112" s="43"/>
      <c r="AQ112" s="50"/>
      <c r="AR112" s="50"/>
      <c r="AS112" s="50"/>
      <c r="AT112" s="50"/>
      <c r="AU112" s="50"/>
      <c r="AV112" s="50"/>
      <c r="AW112" s="50"/>
      <c r="AX112" s="50"/>
      <c r="AY112" s="50"/>
      <c r="AZ112" s="50"/>
      <c r="BA112" s="50"/>
      <c r="BB112" s="50"/>
      <c r="BC112" s="50"/>
      <c r="BD112" s="50"/>
      <c r="BE112" s="50"/>
      <c r="BF112" s="53"/>
      <c r="BG112" s="50"/>
      <c r="BH112" s="50"/>
      <c r="BI112" s="50"/>
      <c r="BJ112" s="50"/>
      <c r="BK112" s="50"/>
      <c r="BL112" s="50"/>
      <c r="BM112" s="50"/>
    </row>
    <row r="113" spans="1:65" ht="12.75" customHeight="1" x14ac:dyDescent="0.2">
      <c r="A113" s="54"/>
      <c r="B113" s="50"/>
      <c r="C113" s="54"/>
      <c r="D113" s="54"/>
      <c r="E113" s="55"/>
      <c r="F113" s="53"/>
      <c r="G113" s="50"/>
      <c r="H113" s="50"/>
      <c r="I113" s="54"/>
      <c r="J113" s="50"/>
      <c r="K113" s="54"/>
      <c r="L113" s="47"/>
      <c r="M113" s="56"/>
      <c r="N113" s="57"/>
      <c r="O113" s="56"/>
      <c r="P113" s="50"/>
      <c r="Q113" s="50"/>
      <c r="R113" s="50"/>
      <c r="S113" s="50"/>
      <c r="T113" s="50"/>
      <c r="U113" s="50"/>
      <c r="V113" s="50"/>
      <c r="W113" s="50"/>
      <c r="X113" s="43"/>
      <c r="Y113" s="43"/>
      <c r="Z113" s="43"/>
      <c r="AA113" s="43"/>
      <c r="AB113" s="43"/>
      <c r="AC113" s="43"/>
      <c r="AD113" s="43"/>
      <c r="AE113" s="43"/>
      <c r="AF113" s="43"/>
      <c r="AG113" s="43"/>
      <c r="AH113" s="43"/>
      <c r="AI113" s="43"/>
      <c r="AJ113" s="43"/>
      <c r="AK113" s="43"/>
      <c r="AL113" s="43"/>
      <c r="AM113" s="58"/>
      <c r="AN113" s="43"/>
      <c r="AO113" s="43"/>
      <c r="AP113" s="43"/>
      <c r="AQ113" s="50"/>
      <c r="AR113" s="50"/>
      <c r="AS113" s="50"/>
      <c r="AT113" s="50"/>
      <c r="AU113" s="50"/>
      <c r="AV113" s="50"/>
      <c r="AW113" s="50"/>
      <c r="AX113" s="50"/>
      <c r="AY113" s="50"/>
      <c r="AZ113" s="50"/>
      <c r="BA113" s="50"/>
      <c r="BB113" s="50"/>
      <c r="BC113" s="50"/>
      <c r="BD113" s="50"/>
      <c r="BE113" s="50"/>
      <c r="BF113" s="53"/>
      <c r="BG113" s="50"/>
      <c r="BH113" s="50"/>
      <c r="BI113" s="50"/>
      <c r="BJ113" s="50"/>
      <c r="BK113" s="50"/>
      <c r="BL113" s="50"/>
      <c r="BM113" s="50"/>
    </row>
    <row r="114" spans="1:65" ht="12.75" customHeight="1" x14ac:dyDescent="0.2">
      <c r="A114" s="54"/>
      <c r="B114" s="50"/>
      <c r="C114" s="54"/>
      <c r="D114" s="54"/>
      <c r="E114" s="55"/>
      <c r="F114" s="53"/>
      <c r="G114" s="50"/>
      <c r="H114" s="50"/>
      <c r="I114" s="54"/>
      <c r="J114" s="50"/>
      <c r="K114" s="54"/>
      <c r="L114" s="47"/>
      <c r="M114" s="56"/>
      <c r="N114" s="57"/>
      <c r="O114" s="56"/>
      <c r="P114" s="50"/>
      <c r="Q114" s="50"/>
      <c r="R114" s="50"/>
      <c r="S114" s="50"/>
      <c r="T114" s="50"/>
      <c r="U114" s="50"/>
      <c r="V114" s="50"/>
      <c r="W114" s="50"/>
      <c r="X114" s="43"/>
      <c r="Y114" s="43"/>
      <c r="Z114" s="43"/>
      <c r="AA114" s="43"/>
      <c r="AB114" s="43"/>
      <c r="AC114" s="43"/>
      <c r="AD114" s="43"/>
      <c r="AE114" s="43"/>
      <c r="AF114" s="43"/>
      <c r="AG114" s="43"/>
      <c r="AH114" s="43"/>
      <c r="AI114" s="43"/>
      <c r="AJ114" s="43"/>
      <c r="AK114" s="43"/>
      <c r="AL114" s="43"/>
      <c r="AM114" s="58"/>
      <c r="AN114" s="43"/>
      <c r="AO114" s="43"/>
      <c r="AP114" s="43"/>
      <c r="AQ114" s="50"/>
      <c r="AR114" s="50"/>
      <c r="AS114" s="50"/>
      <c r="AT114" s="50"/>
      <c r="AU114" s="50"/>
      <c r="AV114" s="50"/>
      <c r="AW114" s="50"/>
      <c r="AX114" s="50"/>
      <c r="AY114" s="50"/>
      <c r="AZ114" s="50"/>
      <c r="BA114" s="50"/>
      <c r="BB114" s="50"/>
      <c r="BC114" s="50"/>
      <c r="BD114" s="50"/>
      <c r="BE114" s="50"/>
      <c r="BF114" s="53"/>
      <c r="BG114" s="50"/>
      <c r="BH114" s="50"/>
      <c r="BI114" s="50"/>
      <c r="BJ114" s="50"/>
      <c r="BK114" s="50"/>
      <c r="BL114" s="50"/>
      <c r="BM114" s="50"/>
    </row>
    <row r="115" spans="1:65" ht="12.75" customHeight="1" x14ac:dyDescent="0.2">
      <c r="A115" s="54"/>
      <c r="B115" s="50"/>
      <c r="C115" s="54"/>
      <c r="D115" s="54"/>
      <c r="E115" s="55"/>
      <c r="F115" s="53"/>
      <c r="G115" s="50"/>
      <c r="H115" s="50"/>
      <c r="I115" s="54"/>
      <c r="J115" s="50"/>
      <c r="K115" s="54"/>
      <c r="L115" s="47"/>
      <c r="M115" s="56"/>
      <c r="N115" s="57"/>
      <c r="O115" s="56"/>
      <c r="P115" s="50"/>
      <c r="Q115" s="50"/>
      <c r="R115" s="50"/>
      <c r="S115" s="50"/>
      <c r="T115" s="50"/>
      <c r="U115" s="50"/>
      <c r="V115" s="50"/>
      <c r="W115" s="50"/>
      <c r="X115" s="43"/>
      <c r="Y115" s="43"/>
      <c r="Z115" s="43"/>
      <c r="AA115" s="43"/>
      <c r="AB115" s="43"/>
      <c r="AC115" s="43"/>
      <c r="AD115" s="43"/>
      <c r="AE115" s="43"/>
      <c r="AF115" s="43"/>
      <c r="AG115" s="43"/>
      <c r="AH115" s="43"/>
      <c r="AI115" s="43"/>
      <c r="AJ115" s="43"/>
      <c r="AK115" s="43"/>
      <c r="AL115" s="43"/>
      <c r="AM115" s="58"/>
      <c r="AN115" s="43"/>
      <c r="AO115" s="43"/>
      <c r="AP115" s="43"/>
      <c r="AQ115" s="50"/>
      <c r="AR115" s="50"/>
      <c r="AS115" s="50"/>
      <c r="AT115" s="50"/>
      <c r="AU115" s="50"/>
      <c r="AV115" s="50"/>
      <c r="AW115" s="50"/>
      <c r="AX115" s="50"/>
      <c r="AY115" s="50"/>
      <c r="AZ115" s="50"/>
      <c r="BA115" s="50"/>
      <c r="BB115" s="50"/>
      <c r="BC115" s="50"/>
      <c r="BD115" s="50"/>
      <c r="BE115" s="50"/>
      <c r="BF115" s="53"/>
      <c r="BG115" s="50"/>
      <c r="BH115" s="50"/>
      <c r="BI115" s="50"/>
      <c r="BJ115" s="50"/>
      <c r="BK115" s="50"/>
      <c r="BL115" s="50"/>
      <c r="BM115" s="50"/>
    </row>
    <row r="116" spans="1:65" ht="12.75" customHeight="1" x14ac:dyDescent="0.2">
      <c r="A116" s="54"/>
      <c r="B116" s="50"/>
      <c r="C116" s="54"/>
      <c r="D116" s="54"/>
      <c r="E116" s="55"/>
      <c r="F116" s="53"/>
      <c r="G116" s="50"/>
      <c r="H116" s="50"/>
      <c r="I116" s="54"/>
      <c r="J116" s="50"/>
      <c r="K116" s="54"/>
      <c r="L116" s="47"/>
      <c r="M116" s="56"/>
      <c r="N116" s="57"/>
      <c r="O116" s="56"/>
      <c r="P116" s="50"/>
      <c r="Q116" s="50"/>
      <c r="R116" s="50"/>
      <c r="S116" s="50"/>
      <c r="T116" s="50"/>
      <c r="U116" s="50"/>
      <c r="V116" s="50"/>
      <c r="W116" s="50"/>
      <c r="X116" s="43"/>
      <c r="Y116" s="43"/>
      <c r="Z116" s="43"/>
      <c r="AA116" s="43"/>
      <c r="AB116" s="43"/>
      <c r="AC116" s="43"/>
      <c r="AD116" s="43"/>
      <c r="AE116" s="43"/>
      <c r="AF116" s="43"/>
      <c r="AG116" s="43"/>
      <c r="AH116" s="43"/>
      <c r="AI116" s="43"/>
      <c r="AJ116" s="43"/>
      <c r="AK116" s="43"/>
      <c r="AL116" s="43"/>
      <c r="AM116" s="58"/>
      <c r="AN116" s="43"/>
      <c r="AO116" s="43"/>
      <c r="AP116" s="43"/>
      <c r="AQ116" s="50"/>
      <c r="AR116" s="50"/>
      <c r="AS116" s="50"/>
      <c r="AT116" s="50"/>
      <c r="AU116" s="50"/>
      <c r="AV116" s="50"/>
      <c r="AW116" s="50"/>
      <c r="AX116" s="50"/>
      <c r="AY116" s="50"/>
      <c r="AZ116" s="50"/>
      <c r="BA116" s="50"/>
      <c r="BB116" s="50"/>
      <c r="BC116" s="50"/>
      <c r="BD116" s="50"/>
      <c r="BE116" s="50"/>
      <c r="BF116" s="53"/>
      <c r="BG116" s="50"/>
      <c r="BH116" s="50"/>
      <c r="BI116" s="50"/>
      <c r="BJ116" s="50"/>
      <c r="BK116" s="50"/>
      <c r="BL116" s="50"/>
      <c r="BM116" s="50"/>
    </row>
    <row r="117" spans="1:65" ht="12.75" customHeight="1" x14ac:dyDescent="0.2">
      <c r="A117" s="54"/>
      <c r="B117" s="50"/>
      <c r="C117" s="54"/>
      <c r="D117" s="54"/>
      <c r="E117" s="55"/>
      <c r="F117" s="53"/>
      <c r="G117" s="50"/>
      <c r="H117" s="50"/>
      <c r="I117" s="54"/>
      <c r="J117" s="50"/>
      <c r="K117" s="54"/>
      <c r="L117" s="47"/>
      <c r="M117" s="56"/>
      <c r="N117" s="57"/>
      <c r="O117" s="56"/>
      <c r="P117" s="50"/>
      <c r="Q117" s="50"/>
      <c r="R117" s="50"/>
      <c r="S117" s="50"/>
      <c r="T117" s="50"/>
      <c r="U117" s="50"/>
      <c r="V117" s="50"/>
      <c r="W117" s="50"/>
      <c r="X117" s="43"/>
      <c r="Y117" s="43"/>
      <c r="Z117" s="43"/>
      <c r="AA117" s="43"/>
      <c r="AB117" s="43"/>
      <c r="AC117" s="43"/>
      <c r="AD117" s="43"/>
      <c r="AE117" s="43"/>
      <c r="AF117" s="43"/>
      <c r="AG117" s="43"/>
      <c r="AH117" s="43"/>
      <c r="AI117" s="43"/>
      <c r="AJ117" s="43"/>
      <c r="AK117" s="43"/>
      <c r="AL117" s="43"/>
      <c r="AM117" s="58"/>
      <c r="AN117" s="43"/>
      <c r="AO117" s="43"/>
      <c r="AP117" s="43"/>
      <c r="AQ117" s="50"/>
      <c r="AR117" s="50"/>
      <c r="AS117" s="50"/>
      <c r="AT117" s="50"/>
      <c r="AU117" s="50"/>
      <c r="AV117" s="50"/>
      <c r="AW117" s="50"/>
      <c r="AX117" s="50"/>
      <c r="AY117" s="50"/>
      <c r="AZ117" s="50"/>
      <c r="BA117" s="50"/>
      <c r="BB117" s="50"/>
      <c r="BC117" s="50"/>
      <c r="BD117" s="50"/>
      <c r="BE117" s="50"/>
      <c r="BF117" s="53"/>
      <c r="BG117" s="50"/>
      <c r="BH117" s="50"/>
      <c r="BI117" s="50"/>
      <c r="BJ117" s="50"/>
      <c r="BK117" s="50"/>
      <c r="BL117" s="50"/>
      <c r="BM117" s="50"/>
    </row>
    <row r="118" spans="1:65" ht="12.75" customHeight="1" x14ac:dyDescent="0.2">
      <c r="A118" s="54"/>
      <c r="B118" s="50"/>
      <c r="C118" s="54"/>
      <c r="D118" s="54"/>
      <c r="E118" s="55"/>
      <c r="F118" s="53"/>
      <c r="G118" s="50"/>
      <c r="H118" s="50"/>
      <c r="I118" s="54"/>
      <c r="J118" s="50"/>
      <c r="K118" s="54"/>
      <c r="L118" s="47"/>
      <c r="M118" s="56"/>
      <c r="N118" s="57"/>
      <c r="O118" s="56"/>
      <c r="P118" s="50"/>
      <c r="Q118" s="50"/>
      <c r="R118" s="50"/>
      <c r="S118" s="50"/>
      <c r="T118" s="50"/>
      <c r="U118" s="50"/>
      <c r="V118" s="50"/>
      <c r="W118" s="50"/>
      <c r="X118" s="43"/>
      <c r="Y118" s="43"/>
      <c r="Z118" s="43"/>
      <c r="AA118" s="43"/>
      <c r="AB118" s="43"/>
      <c r="AC118" s="43"/>
      <c r="AD118" s="43"/>
      <c r="AE118" s="43"/>
      <c r="AF118" s="43"/>
      <c r="AG118" s="43"/>
      <c r="AH118" s="43"/>
      <c r="AI118" s="43"/>
      <c r="AJ118" s="43"/>
      <c r="AK118" s="43"/>
      <c r="AL118" s="43"/>
      <c r="AM118" s="58"/>
      <c r="AN118" s="43"/>
      <c r="AO118" s="43"/>
      <c r="AP118" s="43"/>
      <c r="AQ118" s="50"/>
      <c r="AR118" s="50"/>
      <c r="AS118" s="50"/>
      <c r="AT118" s="50"/>
      <c r="AU118" s="50"/>
      <c r="AV118" s="50"/>
      <c r="AW118" s="50"/>
      <c r="AX118" s="50"/>
      <c r="AY118" s="50"/>
      <c r="AZ118" s="50"/>
      <c r="BA118" s="50"/>
      <c r="BB118" s="50"/>
      <c r="BC118" s="50"/>
      <c r="BD118" s="50"/>
      <c r="BE118" s="50"/>
      <c r="BF118" s="53"/>
      <c r="BG118" s="50"/>
      <c r="BH118" s="50"/>
      <c r="BI118" s="50"/>
      <c r="BJ118" s="50"/>
      <c r="BK118" s="50"/>
      <c r="BL118" s="50"/>
      <c r="BM118" s="50"/>
    </row>
    <row r="119" spans="1:65" ht="12.75" customHeight="1" x14ac:dyDescent="0.2">
      <c r="A119" s="54"/>
      <c r="B119" s="50"/>
      <c r="C119" s="54"/>
      <c r="D119" s="54"/>
      <c r="E119" s="55"/>
      <c r="F119" s="53"/>
      <c r="G119" s="50"/>
      <c r="H119" s="50"/>
      <c r="I119" s="54"/>
      <c r="J119" s="50"/>
      <c r="K119" s="54"/>
      <c r="L119" s="47"/>
      <c r="M119" s="56"/>
      <c r="N119" s="57"/>
      <c r="O119" s="56"/>
      <c r="P119" s="50"/>
      <c r="Q119" s="50"/>
      <c r="R119" s="50"/>
      <c r="S119" s="50"/>
      <c r="T119" s="50"/>
      <c r="U119" s="50"/>
      <c r="V119" s="50"/>
      <c r="W119" s="50"/>
      <c r="X119" s="43"/>
      <c r="Y119" s="43"/>
      <c r="Z119" s="43"/>
      <c r="AA119" s="43"/>
      <c r="AB119" s="43"/>
      <c r="AC119" s="43"/>
      <c r="AD119" s="43"/>
      <c r="AE119" s="43"/>
      <c r="AF119" s="43"/>
      <c r="AG119" s="43"/>
      <c r="AH119" s="43"/>
      <c r="AI119" s="43"/>
      <c r="AJ119" s="43"/>
      <c r="AK119" s="43"/>
      <c r="AL119" s="43"/>
      <c r="AM119" s="58"/>
      <c r="AN119" s="43"/>
      <c r="AO119" s="43"/>
      <c r="AP119" s="43"/>
      <c r="AQ119" s="50"/>
      <c r="AR119" s="50"/>
      <c r="AS119" s="50"/>
      <c r="AT119" s="50"/>
      <c r="AU119" s="50"/>
      <c r="AV119" s="50"/>
      <c r="AW119" s="50"/>
      <c r="AX119" s="50"/>
      <c r="AY119" s="50"/>
      <c r="AZ119" s="50"/>
      <c r="BA119" s="50"/>
      <c r="BB119" s="50"/>
      <c r="BC119" s="50"/>
      <c r="BD119" s="50"/>
      <c r="BE119" s="50"/>
      <c r="BF119" s="53"/>
      <c r="BG119" s="50"/>
      <c r="BH119" s="50"/>
      <c r="BI119" s="50"/>
      <c r="BJ119" s="50"/>
      <c r="BK119" s="50"/>
      <c r="BL119" s="50"/>
      <c r="BM119" s="50"/>
    </row>
    <row r="120" spans="1:65" ht="12.75" customHeight="1" x14ac:dyDescent="0.2">
      <c r="A120" s="54"/>
      <c r="B120" s="50"/>
      <c r="C120" s="54"/>
      <c r="D120" s="54"/>
      <c r="E120" s="55"/>
      <c r="F120" s="53"/>
      <c r="G120" s="50"/>
      <c r="H120" s="50"/>
      <c r="I120" s="54"/>
      <c r="J120" s="50"/>
      <c r="K120" s="54"/>
      <c r="L120" s="47"/>
      <c r="M120" s="56"/>
      <c r="N120" s="57"/>
      <c r="O120" s="56"/>
      <c r="P120" s="50"/>
      <c r="Q120" s="50"/>
      <c r="R120" s="50"/>
      <c r="S120" s="50"/>
      <c r="T120" s="50"/>
      <c r="U120" s="50"/>
      <c r="V120" s="50"/>
      <c r="W120" s="50"/>
      <c r="X120" s="43"/>
      <c r="Y120" s="43"/>
      <c r="Z120" s="43"/>
      <c r="AA120" s="43"/>
      <c r="AB120" s="43"/>
      <c r="AC120" s="43"/>
      <c r="AD120" s="43"/>
      <c r="AE120" s="43"/>
      <c r="AF120" s="43"/>
      <c r="AG120" s="43"/>
      <c r="AH120" s="43"/>
      <c r="AI120" s="43"/>
      <c r="AJ120" s="43"/>
      <c r="AK120" s="43"/>
      <c r="AL120" s="43"/>
      <c r="AM120" s="58"/>
      <c r="AN120" s="43"/>
      <c r="AO120" s="43"/>
      <c r="AP120" s="43"/>
      <c r="AQ120" s="50"/>
      <c r="AR120" s="50"/>
      <c r="AS120" s="50"/>
      <c r="AT120" s="50"/>
      <c r="AU120" s="50"/>
      <c r="AV120" s="50"/>
      <c r="AW120" s="50"/>
      <c r="AX120" s="50"/>
      <c r="AY120" s="50"/>
      <c r="AZ120" s="50"/>
      <c r="BA120" s="50"/>
      <c r="BB120" s="50"/>
      <c r="BC120" s="50"/>
      <c r="BD120" s="50"/>
      <c r="BE120" s="50"/>
      <c r="BF120" s="53"/>
      <c r="BG120" s="50"/>
      <c r="BH120" s="50"/>
      <c r="BI120" s="50"/>
      <c r="BJ120" s="50"/>
      <c r="BK120" s="50"/>
      <c r="BL120" s="50"/>
      <c r="BM120" s="50"/>
    </row>
    <row r="121" spans="1:65" ht="12.75" customHeight="1" x14ac:dyDescent="0.2">
      <c r="A121" s="54"/>
      <c r="B121" s="50"/>
      <c r="C121" s="54"/>
      <c r="D121" s="54"/>
      <c r="E121" s="55"/>
      <c r="F121" s="53"/>
      <c r="G121" s="50"/>
      <c r="H121" s="50"/>
      <c r="I121" s="54"/>
      <c r="J121" s="50"/>
      <c r="K121" s="54"/>
      <c r="L121" s="47"/>
      <c r="M121" s="56"/>
      <c r="N121" s="57"/>
      <c r="O121" s="56"/>
      <c r="P121" s="50"/>
      <c r="Q121" s="50"/>
      <c r="R121" s="50"/>
      <c r="S121" s="50"/>
      <c r="T121" s="50"/>
      <c r="U121" s="50"/>
      <c r="V121" s="50"/>
      <c r="W121" s="50"/>
      <c r="X121" s="43"/>
      <c r="Y121" s="43"/>
      <c r="Z121" s="43"/>
      <c r="AA121" s="43"/>
      <c r="AB121" s="43"/>
      <c r="AC121" s="43"/>
      <c r="AD121" s="43"/>
      <c r="AE121" s="43"/>
      <c r="AF121" s="43"/>
      <c r="AG121" s="43"/>
      <c r="AH121" s="43"/>
      <c r="AI121" s="43"/>
      <c r="AJ121" s="43"/>
      <c r="AK121" s="43"/>
      <c r="AL121" s="43"/>
      <c r="AM121" s="58"/>
      <c r="AN121" s="43"/>
      <c r="AO121" s="43"/>
      <c r="AP121" s="43"/>
      <c r="AQ121" s="50"/>
      <c r="AR121" s="50"/>
      <c r="AS121" s="50"/>
      <c r="AT121" s="50"/>
      <c r="AU121" s="50"/>
      <c r="AV121" s="50"/>
      <c r="AW121" s="50"/>
      <c r="AX121" s="50"/>
      <c r="AY121" s="50"/>
      <c r="AZ121" s="50"/>
      <c r="BA121" s="50"/>
      <c r="BB121" s="50"/>
      <c r="BC121" s="50"/>
      <c r="BD121" s="50"/>
      <c r="BE121" s="50"/>
      <c r="BF121" s="53"/>
      <c r="BG121" s="50"/>
      <c r="BH121" s="50"/>
      <c r="BI121" s="50"/>
      <c r="BJ121" s="50"/>
      <c r="BK121" s="50"/>
      <c r="BL121" s="50"/>
      <c r="BM121" s="50"/>
    </row>
    <row r="122" spans="1:65" ht="12.75" customHeight="1" x14ac:dyDescent="0.2">
      <c r="A122" s="54"/>
      <c r="B122" s="50"/>
      <c r="C122" s="54"/>
      <c r="D122" s="54"/>
      <c r="E122" s="55"/>
      <c r="F122" s="53"/>
      <c r="G122" s="50"/>
      <c r="H122" s="50"/>
      <c r="I122" s="54"/>
      <c r="J122" s="50"/>
      <c r="K122" s="54"/>
      <c r="L122" s="47"/>
      <c r="M122" s="56"/>
      <c r="N122" s="57"/>
      <c r="O122" s="56"/>
      <c r="P122" s="50"/>
      <c r="Q122" s="50"/>
      <c r="R122" s="50"/>
      <c r="S122" s="50"/>
      <c r="T122" s="50"/>
      <c r="U122" s="50"/>
      <c r="V122" s="50"/>
      <c r="W122" s="50"/>
      <c r="X122" s="43"/>
      <c r="Y122" s="43"/>
      <c r="Z122" s="43"/>
      <c r="AA122" s="43"/>
      <c r="AB122" s="43"/>
      <c r="AC122" s="43"/>
      <c r="AD122" s="43"/>
      <c r="AE122" s="43"/>
      <c r="AF122" s="43"/>
      <c r="AG122" s="43"/>
      <c r="AH122" s="43"/>
      <c r="AI122" s="43"/>
      <c r="AJ122" s="43"/>
      <c r="AK122" s="43"/>
      <c r="AL122" s="43"/>
      <c r="AM122" s="58"/>
      <c r="AN122" s="43"/>
      <c r="AO122" s="43"/>
      <c r="AP122" s="43"/>
      <c r="AQ122" s="50"/>
      <c r="AR122" s="50"/>
      <c r="AS122" s="50"/>
      <c r="AT122" s="50"/>
      <c r="AU122" s="50"/>
      <c r="AV122" s="50"/>
      <c r="AW122" s="50"/>
      <c r="AX122" s="50"/>
      <c r="AY122" s="50"/>
      <c r="AZ122" s="50"/>
      <c r="BA122" s="50"/>
      <c r="BB122" s="50"/>
      <c r="BC122" s="50"/>
      <c r="BD122" s="50"/>
      <c r="BE122" s="50"/>
      <c r="BF122" s="53"/>
      <c r="BG122" s="50"/>
      <c r="BH122" s="50"/>
      <c r="BI122" s="50"/>
      <c r="BJ122" s="50"/>
      <c r="BK122" s="50"/>
      <c r="BL122" s="50"/>
      <c r="BM122" s="50"/>
    </row>
    <row r="123" spans="1:65" ht="12.75" customHeight="1" x14ac:dyDescent="0.2">
      <c r="A123" s="54"/>
      <c r="B123" s="50"/>
      <c r="C123" s="54"/>
      <c r="D123" s="54"/>
      <c r="E123" s="55"/>
      <c r="F123" s="53"/>
      <c r="G123" s="50"/>
      <c r="H123" s="50"/>
      <c r="I123" s="54"/>
      <c r="J123" s="50"/>
      <c r="K123" s="54"/>
      <c r="L123" s="47"/>
      <c r="M123" s="56"/>
      <c r="N123" s="57"/>
      <c r="O123" s="56"/>
      <c r="P123" s="50"/>
      <c r="Q123" s="50"/>
      <c r="R123" s="50"/>
      <c r="S123" s="50"/>
      <c r="T123" s="50"/>
      <c r="U123" s="50"/>
      <c r="V123" s="50"/>
      <c r="W123" s="50"/>
      <c r="X123" s="43"/>
      <c r="Y123" s="43"/>
      <c r="Z123" s="43"/>
      <c r="AA123" s="43"/>
      <c r="AB123" s="43"/>
      <c r="AC123" s="43"/>
      <c r="AD123" s="43"/>
      <c r="AE123" s="43"/>
      <c r="AF123" s="43"/>
      <c r="AG123" s="43"/>
      <c r="AH123" s="43"/>
      <c r="AI123" s="43"/>
      <c r="AJ123" s="43"/>
      <c r="AK123" s="43"/>
      <c r="AL123" s="43"/>
      <c r="AM123" s="58"/>
      <c r="AN123" s="43"/>
      <c r="AO123" s="43"/>
      <c r="AP123" s="43"/>
      <c r="AQ123" s="50"/>
      <c r="AR123" s="50"/>
      <c r="AS123" s="50"/>
      <c r="AT123" s="50"/>
      <c r="AU123" s="50"/>
      <c r="AV123" s="50"/>
      <c r="AW123" s="50"/>
      <c r="AX123" s="50"/>
      <c r="AY123" s="50"/>
      <c r="AZ123" s="50"/>
      <c r="BA123" s="50"/>
      <c r="BB123" s="50"/>
      <c r="BC123" s="50"/>
      <c r="BD123" s="50"/>
      <c r="BE123" s="50"/>
      <c r="BF123" s="53"/>
      <c r="BG123" s="50"/>
      <c r="BH123" s="50"/>
      <c r="BI123" s="50"/>
      <c r="BJ123" s="50"/>
      <c r="BK123" s="50"/>
      <c r="BL123" s="50"/>
      <c r="BM123" s="50"/>
    </row>
    <row r="124" spans="1:65" ht="12.75" customHeight="1" x14ac:dyDescent="0.2">
      <c r="A124" s="54"/>
      <c r="B124" s="50"/>
      <c r="C124" s="54"/>
      <c r="D124" s="54"/>
      <c r="E124" s="55"/>
      <c r="F124" s="53"/>
      <c r="G124" s="50"/>
      <c r="H124" s="50"/>
      <c r="I124" s="54"/>
      <c r="J124" s="50"/>
      <c r="K124" s="54"/>
      <c r="L124" s="47"/>
      <c r="M124" s="56"/>
      <c r="N124" s="57"/>
      <c r="O124" s="56"/>
      <c r="P124" s="50"/>
      <c r="Q124" s="50"/>
      <c r="R124" s="50"/>
      <c r="S124" s="50"/>
      <c r="T124" s="50"/>
      <c r="U124" s="50"/>
      <c r="V124" s="50"/>
      <c r="W124" s="50"/>
      <c r="X124" s="43"/>
      <c r="Y124" s="43"/>
      <c r="Z124" s="43"/>
      <c r="AA124" s="43"/>
      <c r="AB124" s="43"/>
      <c r="AC124" s="43"/>
      <c r="AD124" s="43"/>
      <c r="AE124" s="43"/>
      <c r="AF124" s="43"/>
      <c r="AG124" s="43"/>
      <c r="AH124" s="43"/>
      <c r="AI124" s="43"/>
      <c r="AJ124" s="43"/>
      <c r="AK124" s="43"/>
      <c r="AL124" s="43"/>
      <c r="AM124" s="58"/>
      <c r="AN124" s="43"/>
      <c r="AO124" s="43"/>
      <c r="AP124" s="43"/>
      <c r="AQ124" s="50"/>
      <c r="AR124" s="50"/>
      <c r="AS124" s="50"/>
      <c r="AT124" s="50"/>
      <c r="AU124" s="50"/>
      <c r="AV124" s="50"/>
      <c r="AW124" s="50"/>
      <c r="AX124" s="50"/>
      <c r="AY124" s="50"/>
      <c r="AZ124" s="50"/>
      <c r="BA124" s="50"/>
      <c r="BB124" s="50"/>
      <c r="BC124" s="50"/>
      <c r="BD124" s="50"/>
      <c r="BE124" s="50"/>
      <c r="BF124" s="53"/>
      <c r="BG124" s="50"/>
      <c r="BH124" s="50"/>
      <c r="BI124" s="50"/>
      <c r="BJ124" s="50"/>
      <c r="BK124" s="50"/>
      <c r="BL124" s="50"/>
      <c r="BM124" s="50"/>
    </row>
    <row r="125" spans="1:65" ht="12.75" customHeight="1" x14ac:dyDescent="0.2">
      <c r="A125" s="54"/>
      <c r="B125" s="50"/>
      <c r="C125" s="54"/>
      <c r="D125" s="54"/>
      <c r="E125" s="55"/>
      <c r="F125" s="53"/>
      <c r="G125" s="50"/>
      <c r="H125" s="50"/>
      <c r="I125" s="54"/>
      <c r="J125" s="50"/>
      <c r="K125" s="54"/>
      <c r="L125" s="47"/>
      <c r="M125" s="56"/>
      <c r="N125" s="57"/>
      <c r="O125" s="56"/>
      <c r="P125" s="50"/>
      <c r="Q125" s="50"/>
      <c r="R125" s="50"/>
      <c r="S125" s="50"/>
      <c r="T125" s="50"/>
      <c r="U125" s="50"/>
      <c r="V125" s="50"/>
      <c r="W125" s="50"/>
      <c r="X125" s="43"/>
      <c r="Y125" s="43"/>
      <c r="Z125" s="43"/>
      <c r="AA125" s="43"/>
      <c r="AB125" s="43"/>
      <c r="AC125" s="43"/>
      <c r="AD125" s="43"/>
      <c r="AE125" s="43"/>
      <c r="AF125" s="43"/>
      <c r="AG125" s="43"/>
      <c r="AH125" s="43"/>
      <c r="AI125" s="43"/>
      <c r="AJ125" s="43"/>
      <c r="AK125" s="43"/>
      <c r="AL125" s="43"/>
      <c r="AM125" s="58"/>
      <c r="AN125" s="43"/>
      <c r="AO125" s="43"/>
      <c r="AP125" s="43"/>
      <c r="AQ125" s="50"/>
      <c r="AR125" s="50"/>
      <c r="AS125" s="50"/>
      <c r="AT125" s="50"/>
      <c r="AU125" s="50"/>
      <c r="AV125" s="50"/>
      <c r="AW125" s="50"/>
      <c r="AX125" s="50"/>
      <c r="AY125" s="50"/>
      <c r="AZ125" s="50"/>
      <c r="BA125" s="50"/>
      <c r="BB125" s="50"/>
      <c r="BC125" s="50"/>
      <c r="BD125" s="50"/>
      <c r="BE125" s="50"/>
      <c r="BF125" s="53"/>
      <c r="BG125" s="50"/>
      <c r="BH125" s="50"/>
      <c r="BI125" s="50"/>
      <c r="BJ125" s="50"/>
      <c r="BK125" s="50"/>
      <c r="BL125" s="50"/>
      <c r="BM125" s="50"/>
    </row>
    <row r="126" spans="1:65" ht="12.75" customHeight="1" x14ac:dyDescent="0.2">
      <c r="A126" s="54"/>
      <c r="B126" s="50"/>
      <c r="C126" s="54"/>
      <c r="D126" s="54"/>
      <c r="E126" s="55"/>
      <c r="F126" s="53"/>
      <c r="G126" s="50"/>
      <c r="H126" s="50"/>
      <c r="I126" s="54"/>
      <c r="J126" s="50"/>
      <c r="K126" s="54"/>
      <c r="L126" s="47"/>
      <c r="M126" s="56"/>
      <c r="N126" s="57"/>
      <c r="O126" s="56"/>
      <c r="P126" s="50"/>
      <c r="Q126" s="50"/>
      <c r="R126" s="50"/>
      <c r="S126" s="50"/>
      <c r="T126" s="50"/>
      <c r="U126" s="50"/>
      <c r="V126" s="50"/>
      <c r="W126" s="50"/>
      <c r="X126" s="43"/>
      <c r="Y126" s="43"/>
      <c r="Z126" s="43"/>
      <c r="AA126" s="43"/>
      <c r="AB126" s="43"/>
      <c r="AC126" s="43"/>
      <c r="AD126" s="43"/>
      <c r="AE126" s="43"/>
      <c r="AF126" s="43"/>
      <c r="AG126" s="43"/>
      <c r="AH126" s="43"/>
      <c r="AI126" s="43"/>
      <c r="AJ126" s="43"/>
      <c r="AK126" s="43"/>
      <c r="AL126" s="43"/>
      <c r="AM126" s="58"/>
      <c r="AN126" s="43"/>
      <c r="AO126" s="43"/>
      <c r="AP126" s="43"/>
      <c r="AQ126" s="50"/>
      <c r="AR126" s="50"/>
      <c r="AS126" s="50"/>
      <c r="AT126" s="50"/>
      <c r="AU126" s="50"/>
      <c r="AV126" s="50"/>
      <c r="AW126" s="50"/>
      <c r="AX126" s="50"/>
      <c r="AY126" s="50"/>
      <c r="AZ126" s="50"/>
      <c r="BA126" s="50"/>
      <c r="BB126" s="50"/>
      <c r="BC126" s="50"/>
      <c r="BD126" s="50"/>
      <c r="BE126" s="50"/>
      <c r="BF126" s="53"/>
      <c r="BG126" s="50"/>
      <c r="BH126" s="50"/>
      <c r="BI126" s="50"/>
      <c r="BJ126" s="50"/>
      <c r="BK126" s="50"/>
      <c r="BL126" s="50"/>
      <c r="BM126" s="50"/>
    </row>
    <row r="127" spans="1:65" ht="12.75" customHeight="1" x14ac:dyDescent="0.2">
      <c r="A127" s="54"/>
      <c r="B127" s="50"/>
      <c r="C127" s="54"/>
      <c r="D127" s="54"/>
      <c r="E127" s="55"/>
      <c r="F127" s="53"/>
      <c r="G127" s="50"/>
      <c r="H127" s="50"/>
      <c r="I127" s="54"/>
      <c r="J127" s="50"/>
      <c r="K127" s="54"/>
      <c r="L127" s="47"/>
      <c r="M127" s="56"/>
      <c r="N127" s="57"/>
      <c r="O127" s="56"/>
      <c r="P127" s="50"/>
      <c r="Q127" s="50"/>
      <c r="R127" s="50"/>
      <c r="S127" s="50"/>
      <c r="T127" s="50"/>
      <c r="U127" s="50"/>
      <c r="V127" s="50"/>
      <c r="W127" s="50"/>
      <c r="X127" s="43"/>
      <c r="Y127" s="43"/>
      <c r="Z127" s="43"/>
      <c r="AA127" s="43"/>
      <c r="AB127" s="43"/>
      <c r="AC127" s="43"/>
      <c r="AD127" s="43"/>
      <c r="AE127" s="43"/>
      <c r="AF127" s="43"/>
      <c r="AG127" s="43"/>
      <c r="AH127" s="43"/>
      <c r="AI127" s="43"/>
      <c r="AJ127" s="43"/>
      <c r="AK127" s="43"/>
      <c r="AL127" s="43"/>
      <c r="AM127" s="58"/>
      <c r="AN127" s="43"/>
      <c r="AO127" s="43"/>
      <c r="AP127" s="43"/>
      <c r="AQ127" s="50"/>
      <c r="AR127" s="50"/>
      <c r="AS127" s="50"/>
      <c r="AT127" s="50"/>
      <c r="AU127" s="50"/>
      <c r="AV127" s="50"/>
      <c r="AW127" s="50"/>
      <c r="AX127" s="50"/>
      <c r="AY127" s="50"/>
      <c r="AZ127" s="50"/>
      <c r="BA127" s="50"/>
      <c r="BB127" s="50"/>
      <c r="BC127" s="50"/>
      <c r="BD127" s="50"/>
      <c r="BE127" s="50"/>
      <c r="BF127" s="53"/>
      <c r="BG127" s="50"/>
      <c r="BH127" s="50"/>
      <c r="BI127" s="50"/>
      <c r="BJ127" s="50"/>
      <c r="BK127" s="50"/>
      <c r="BL127" s="50"/>
      <c r="BM127" s="50"/>
    </row>
    <row r="128" spans="1:65" ht="12.75" customHeight="1" x14ac:dyDescent="0.2">
      <c r="A128" s="54"/>
      <c r="B128" s="50"/>
      <c r="C128" s="54"/>
      <c r="D128" s="54"/>
      <c r="E128" s="55"/>
      <c r="F128" s="53"/>
      <c r="G128" s="50"/>
      <c r="H128" s="50"/>
      <c r="I128" s="54"/>
      <c r="J128" s="50"/>
      <c r="K128" s="54"/>
      <c r="L128" s="47"/>
      <c r="M128" s="56"/>
      <c r="N128" s="57"/>
      <c r="O128" s="56"/>
      <c r="P128" s="50"/>
      <c r="Q128" s="50"/>
      <c r="R128" s="50"/>
      <c r="S128" s="50"/>
      <c r="T128" s="50"/>
      <c r="U128" s="50"/>
      <c r="V128" s="50"/>
      <c r="W128" s="50"/>
      <c r="X128" s="43"/>
      <c r="Y128" s="43"/>
      <c r="Z128" s="43"/>
      <c r="AA128" s="43"/>
      <c r="AB128" s="43"/>
      <c r="AC128" s="43"/>
      <c r="AD128" s="43"/>
      <c r="AE128" s="43"/>
      <c r="AF128" s="43"/>
      <c r="AG128" s="43"/>
      <c r="AH128" s="43"/>
      <c r="AI128" s="43"/>
      <c r="AJ128" s="43"/>
      <c r="AK128" s="43"/>
      <c r="AL128" s="43"/>
      <c r="AM128" s="58"/>
      <c r="AN128" s="43"/>
      <c r="AO128" s="43"/>
      <c r="AP128" s="43"/>
      <c r="AQ128" s="50"/>
      <c r="AR128" s="50"/>
      <c r="AS128" s="50"/>
      <c r="AT128" s="50"/>
      <c r="AU128" s="50"/>
      <c r="AV128" s="50"/>
      <c r="AW128" s="50"/>
      <c r="AX128" s="50"/>
      <c r="AY128" s="50"/>
      <c r="AZ128" s="50"/>
      <c r="BA128" s="50"/>
      <c r="BB128" s="50"/>
      <c r="BC128" s="50"/>
      <c r="BD128" s="50"/>
      <c r="BE128" s="50"/>
      <c r="BF128" s="53"/>
      <c r="BG128" s="50"/>
      <c r="BH128" s="50"/>
      <c r="BI128" s="50"/>
      <c r="BJ128" s="50"/>
      <c r="BK128" s="50"/>
      <c r="BL128" s="50"/>
      <c r="BM128" s="50"/>
    </row>
    <row r="129" spans="1:65" ht="12.75" customHeight="1" x14ac:dyDescent="0.2">
      <c r="A129" s="54"/>
      <c r="B129" s="50"/>
      <c r="C129" s="54"/>
      <c r="D129" s="54"/>
      <c r="E129" s="55"/>
      <c r="F129" s="53"/>
      <c r="G129" s="50"/>
      <c r="H129" s="50"/>
      <c r="I129" s="54"/>
      <c r="J129" s="50"/>
      <c r="K129" s="54"/>
      <c r="L129" s="47"/>
      <c r="M129" s="56"/>
      <c r="N129" s="57"/>
      <c r="O129" s="56"/>
      <c r="P129" s="50"/>
      <c r="Q129" s="50"/>
      <c r="R129" s="50"/>
      <c r="S129" s="50"/>
      <c r="T129" s="50"/>
      <c r="U129" s="50"/>
      <c r="V129" s="50"/>
      <c r="W129" s="50"/>
      <c r="X129" s="43"/>
      <c r="Y129" s="43"/>
      <c r="Z129" s="43"/>
      <c r="AA129" s="43"/>
      <c r="AB129" s="43"/>
      <c r="AC129" s="43"/>
      <c r="AD129" s="43"/>
      <c r="AE129" s="43"/>
      <c r="AF129" s="43"/>
      <c r="AG129" s="43"/>
      <c r="AH129" s="43"/>
      <c r="AI129" s="43"/>
      <c r="AJ129" s="43"/>
      <c r="AK129" s="43"/>
      <c r="AL129" s="43"/>
      <c r="AM129" s="58"/>
      <c r="AN129" s="43"/>
      <c r="AO129" s="43"/>
      <c r="AP129" s="43"/>
      <c r="AQ129" s="50"/>
      <c r="AR129" s="50"/>
      <c r="AS129" s="50"/>
      <c r="AT129" s="50"/>
      <c r="AU129" s="50"/>
      <c r="AV129" s="50"/>
      <c r="AW129" s="50"/>
      <c r="AX129" s="50"/>
      <c r="AY129" s="50"/>
      <c r="AZ129" s="50"/>
      <c r="BA129" s="50"/>
      <c r="BB129" s="50"/>
      <c r="BC129" s="50"/>
      <c r="BD129" s="50"/>
      <c r="BE129" s="50"/>
      <c r="BF129" s="53"/>
      <c r="BG129" s="50"/>
      <c r="BH129" s="50"/>
      <c r="BI129" s="50"/>
      <c r="BJ129" s="50"/>
      <c r="BK129" s="50"/>
      <c r="BL129" s="50"/>
      <c r="BM129" s="50"/>
    </row>
    <row r="130" spans="1:65" ht="12.75" customHeight="1" x14ac:dyDescent="0.2">
      <c r="A130" s="54"/>
      <c r="B130" s="50"/>
      <c r="C130" s="54"/>
      <c r="D130" s="54"/>
      <c r="E130" s="55"/>
      <c r="F130" s="53"/>
      <c r="G130" s="50"/>
      <c r="H130" s="50"/>
      <c r="I130" s="54"/>
      <c r="J130" s="50"/>
      <c r="K130" s="54"/>
      <c r="L130" s="47"/>
      <c r="M130" s="56"/>
      <c r="N130" s="57"/>
      <c r="O130" s="56"/>
      <c r="P130" s="50"/>
      <c r="Q130" s="50"/>
      <c r="R130" s="50"/>
      <c r="S130" s="50"/>
      <c r="T130" s="50"/>
      <c r="U130" s="50"/>
      <c r="V130" s="50"/>
      <c r="W130" s="50"/>
      <c r="X130" s="43"/>
      <c r="Y130" s="43"/>
      <c r="Z130" s="43"/>
      <c r="AA130" s="43"/>
      <c r="AB130" s="43"/>
      <c r="AC130" s="43"/>
      <c r="AD130" s="43"/>
      <c r="AE130" s="43"/>
      <c r="AF130" s="43"/>
      <c r="AG130" s="43"/>
      <c r="AH130" s="43"/>
      <c r="AI130" s="43"/>
      <c r="AJ130" s="43"/>
      <c r="AK130" s="43"/>
      <c r="AL130" s="43"/>
      <c r="AM130" s="58"/>
      <c r="AN130" s="43"/>
      <c r="AO130" s="43"/>
      <c r="AP130" s="43"/>
      <c r="AQ130" s="50"/>
      <c r="AR130" s="50"/>
      <c r="AS130" s="50"/>
      <c r="AT130" s="50"/>
      <c r="AU130" s="50"/>
      <c r="AV130" s="50"/>
      <c r="AW130" s="50"/>
      <c r="AX130" s="50"/>
      <c r="AY130" s="50"/>
      <c r="AZ130" s="50"/>
      <c r="BA130" s="50"/>
      <c r="BB130" s="50"/>
      <c r="BC130" s="50"/>
      <c r="BD130" s="50"/>
      <c r="BE130" s="50"/>
      <c r="BF130" s="53"/>
      <c r="BG130" s="50"/>
      <c r="BH130" s="50"/>
      <c r="BI130" s="50"/>
      <c r="BJ130" s="50"/>
      <c r="BK130" s="50"/>
      <c r="BL130" s="50"/>
      <c r="BM130" s="50"/>
    </row>
    <row r="131" spans="1:65" ht="12.75" customHeight="1" x14ac:dyDescent="0.2">
      <c r="A131" s="54"/>
      <c r="B131" s="50"/>
      <c r="C131" s="54"/>
      <c r="D131" s="54"/>
      <c r="E131" s="55"/>
      <c r="F131" s="53"/>
      <c r="G131" s="50"/>
      <c r="H131" s="50"/>
      <c r="I131" s="54"/>
      <c r="J131" s="50"/>
      <c r="K131" s="54"/>
      <c r="L131" s="47"/>
      <c r="M131" s="56"/>
      <c r="N131" s="57"/>
      <c r="O131" s="56"/>
      <c r="P131" s="50"/>
      <c r="Q131" s="50"/>
      <c r="R131" s="50"/>
      <c r="S131" s="50"/>
      <c r="T131" s="50"/>
      <c r="U131" s="50"/>
      <c r="V131" s="50"/>
      <c r="W131" s="50"/>
      <c r="X131" s="43"/>
      <c r="Y131" s="43"/>
      <c r="Z131" s="43"/>
      <c r="AA131" s="43"/>
      <c r="AB131" s="43"/>
      <c r="AC131" s="43"/>
      <c r="AD131" s="43"/>
      <c r="AE131" s="43"/>
      <c r="AF131" s="43"/>
      <c r="AG131" s="43"/>
      <c r="AH131" s="43"/>
      <c r="AI131" s="43"/>
      <c r="AJ131" s="43"/>
      <c r="AK131" s="43"/>
      <c r="AL131" s="43"/>
      <c r="AM131" s="58"/>
      <c r="AN131" s="43"/>
      <c r="AO131" s="43"/>
      <c r="AP131" s="43"/>
      <c r="AQ131" s="50"/>
      <c r="AR131" s="50"/>
      <c r="AS131" s="50"/>
      <c r="AT131" s="50"/>
      <c r="AU131" s="50"/>
      <c r="AV131" s="50"/>
      <c r="AW131" s="50"/>
      <c r="AX131" s="50"/>
      <c r="AY131" s="50"/>
      <c r="AZ131" s="50"/>
      <c r="BA131" s="50"/>
      <c r="BB131" s="50"/>
      <c r="BC131" s="50"/>
      <c r="BD131" s="50"/>
      <c r="BE131" s="50"/>
      <c r="BF131" s="53"/>
      <c r="BG131" s="50"/>
      <c r="BH131" s="50"/>
      <c r="BI131" s="50"/>
      <c r="BJ131" s="50"/>
      <c r="BK131" s="50"/>
      <c r="BL131" s="50"/>
      <c r="BM131" s="50"/>
    </row>
    <row r="132" spans="1:65" ht="12.75" customHeight="1" x14ac:dyDescent="0.2">
      <c r="A132" s="54"/>
      <c r="B132" s="50"/>
      <c r="C132" s="54"/>
      <c r="D132" s="54"/>
      <c r="E132" s="55"/>
      <c r="F132" s="53"/>
      <c r="G132" s="50"/>
      <c r="H132" s="50"/>
      <c r="I132" s="54"/>
      <c r="J132" s="50"/>
      <c r="K132" s="54"/>
      <c r="L132" s="47"/>
      <c r="M132" s="56"/>
      <c r="N132" s="57"/>
      <c r="O132" s="56"/>
      <c r="P132" s="50"/>
      <c r="Q132" s="50"/>
      <c r="R132" s="50"/>
      <c r="S132" s="50"/>
      <c r="T132" s="50"/>
      <c r="U132" s="50"/>
      <c r="V132" s="50"/>
      <c r="W132" s="50"/>
      <c r="X132" s="43"/>
      <c r="Y132" s="43"/>
      <c r="Z132" s="43"/>
      <c r="AA132" s="43"/>
      <c r="AB132" s="43"/>
      <c r="AC132" s="43"/>
      <c r="AD132" s="43"/>
      <c r="AE132" s="43"/>
      <c r="AF132" s="43"/>
      <c r="AG132" s="43"/>
      <c r="AH132" s="43"/>
      <c r="AI132" s="43"/>
      <c r="AJ132" s="43"/>
      <c r="AK132" s="43"/>
      <c r="AL132" s="43"/>
      <c r="AM132" s="58"/>
      <c r="AN132" s="43"/>
      <c r="AO132" s="43"/>
      <c r="AP132" s="43"/>
      <c r="AQ132" s="50"/>
      <c r="AR132" s="50"/>
      <c r="AS132" s="50"/>
      <c r="AT132" s="50"/>
      <c r="AU132" s="50"/>
      <c r="AV132" s="50"/>
      <c r="AW132" s="50"/>
      <c r="AX132" s="50"/>
      <c r="AY132" s="50"/>
      <c r="AZ132" s="50"/>
      <c r="BA132" s="50"/>
      <c r="BB132" s="50"/>
      <c r="BC132" s="50"/>
      <c r="BD132" s="50"/>
      <c r="BE132" s="50"/>
      <c r="BF132" s="53"/>
      <c r="BG132" s="50"/>
      <c r="BH132" s="50"/>
      <c r="BI132" s="50"/>
      <c r="BJ132" s="50"/>
      <c r="BK132" s="50"/>
      <c r="BL132" s="50"/>
      <c r="BM132" s="50"/>
    </row>
    <row r="133" spans="1:65" ht="12.75" customHeight="1" x14ac:dyDescent="0.2">
      <c r="A133" s="54"/>
      <c r="B133" s="50"/>
      <c r="C133" s="54"/>
      <c r="D133" s="54"/>
      <c r="E133" s="55"/>
      <c r="F133" s="53"/>
      <c r="G133" s="50"/>
      <c r="H133" s="50"/>
      <c r="I133" s="54"/>
      <c r="J133" s="50"/>
      <c r="K133" s="54"/>
      <c r="L133" s="47"/>
      <c r="M133" s="56"/>
      <c r="N133" s="57"/>
      <c r="O133" s="56"/>
      <c r="P133" s="50"/>
      <c r="Q133" s="50"/>
      <c r="R133" s="50"/>
      <c r="S133" s="50"/>
      <c r="T133" s="50"/>
      <c r="U133" s="50"/>
      <c r="V133" s="50"/>
      <c r="W133" s="50"/>
      <c r="X133" s="43"/>
      <c r="Y133" s="43"/>
      <c r="Z133" s="43"/>
      <c r="AA133" s="43"/>
      <c r="AB133" s="43"/>
      <c r="AC133" s="43"/>
      <c r="AD133" s="43"/>
      <c r="AE133" s="43"/>
      <c r="AF133" s="43"/>
      <c r="AG133" s="43"/>
      <c r="AH133" s="43"/>
      <c r="AI133" s="43"/>
      <c r="AJ133" s="43"/>
      <c r="AK133" s="43"/>
      <c r="AL133" s="43"/>
      <c r="AM133" s="58"/>
      <c r="AN133" s="43"/>
      <c r="AO133" s="43"/>
      <c r="AP133" s="43"/>
      <c r="AQ133" s="50"/>
      <c r="AR133" s="50"/>
      <c r="AS133" s="50"/>
      <c r="AT133" s="50"/>
      <c r="AU133" s="50"/>
      <c r="AV133" s="50"/>
      <c r="AW133" s="50"/>
      <c r="AX133" s="50"/>
      <c r="AY133" s="50"/>
      <c r="AZ133" s="50"/>
      <c r="BA133" s="50"/>
      <c r="BB133" s="50"/>
      <c r="BC133" s="50"/>
      <c r="BD133" s="50"/>
      <c r="BE133" s="50"/>
      <c r="BF133" s="53"/>
      <c r="BG133" s="50"/>
      <c r="BH133" s="50"/>
      <c r="BI133" s="50"/>
      <c r="BJ133" s="50"/>
      <c r="BK133" s="50"/>
      <c r="BL133" s="50"/>
      <c r="BM133" s="50"/>
    </row>
    <row r="134" spans="1:65" ht="12.75" customHeight="1" x14ac:dyDescent="0.2">
      <c r="A134" s="54"/>
      <c r="B134" s="50"/>
      <c r="C134" s="54"/>
      <c r="D134" s="54"/>
      <c r="E134" s="55"/>
      <c r="F134" s="53"/>
      <c r="G134" s="50"/>
      <c r="H134" s="50"/>
      <c r="I134" s="54"/>
      <c r="J134" s="50"/>
      <c r="K134" s="54"/>
      <c r="L134" s="47"/>
      <c r="M134" s="56"/>
      <c r="N134" s="57"/>
      <c r="O134" s="56"/>
      <c r="P134" s="50"/>
      <c r="Q134" s="50"/>
      <c r="R134" s="50"/>
      <c r="S134" s="50"/>
      <c r="T134" s="50"/>
      <c r="U134" s="50"/>
      <c r="V134" s="50"/>
      <c r="W134" s="50"/>
      <c r="X134" s="43"/>
      <c r="Y134" s="43"/>
      <c r="Z134" s="43"/>
      <c r="AA134" s="43"/>
      <c r="AB134" s="43"/>
      <c r="AC134" s="43"/>
      <c r="AD134" s="43"/>
      <c r="AE134" s="43"/>
      <c r="AF134" s="43"/>
      <c r="AG134" s="43"/>
      <c r="AH134" s="43"/>
      <c r="AI134" s="43"/>
      <c r="AJ134" s="43"/>
      <c r="AK134" s="43"/>
      <c r="AL134" s="43"/>
      <c r="AM134" s="58"/>
      <c r="AN134" s="43"/>
      <c r="AO134" s="43"/>
      <c r="AP134" s="43"/>
      <c r="AQ134" s="50"/>
      <c r="AR134" s="50"/>
      <c r="AS134" s="50"/>
      <c r="AT134" s="50"/>
      <c r="AU134" s="50"/>
      <c r="AV134" s="50"/>
      <c r="AW134" s="50"/>
      <c r="AX134" s="50"/>
      <c r="AY134" s="50"/>
      <c r="AZ134" s="50"/>
      <c r="BA134" s="50"/>
      <c r="BB134" s="50"/>
      <c r="BC134" s="50"/>
      <c r="BD134" s="50"/>
      <c r="BE134" s="50"/>
      <c r="BF134" s="53"/>
      <c r="BG134" s="50"/>
      <c r="BH134" s="50"/>
      <c r="BI134" s="50"/>
      <c r="BJ134" s="50"/>
      <c r="BK134" s="50"/>
      <c r="BL134" s="50"/>
      <c r="BM134" s="50"/>
    </row>
    <row r="135" spans="1:65" ht="12.75" customHeight="1" x14ac:dyDescent="0.2">
      <c r="A135" s="54"/>
      <c r="B135" s="50"/>
      <c r="C135" s="54"/>
      <c r="D135" s="54"/>
      <c r="E135" s="55"/>
      <c r="F135" s="53"/>
      <c r="G135" s="50"/>
      <c r="H135" s="50"/>
      <c r="I135" s="54"/>
      <c r="J135" s="50"/>
      <c r="K135" s="54"/>
      <c r="L135" s="47"/>
      <c r="M135" s="56"/>
      <c r="N135" s="57"/>
      <c r="O135" s="56"/>
      <c r="P135" s="50"/>
      <c r="Q135" s="50"/>
      <c r="R135" s="50"/>
      <c r="S135" s="50"/>
      <c r="T135" s="50"/>
      <c r="U135" s="50"/>
      <c r="V135" s="50"/>
      <c r="W135" s="50"/>
      <c r="X135" s="43"/>
      <c r="Y135" s="43"/>
      <c r="Z135" s="43"/>
      <c r="AA135" s="43"/>
      <c r="AB135" s="43"/>
      <c r="AC135" s="43"/>
      <c r="AD135" s="43"/>
      <c r="AE135" s="43"/>
      <c r="AF135" s="43"/>
      <c r="AG135" s="43"/>
      <c r="AH135" s="43"/>
      <c r="AI135" s="43"/>
      <c r="AJ135" s="43"/>
      <c r="AK135" s="43"/>
      <c r="AL135" s="43"/>
      <c r="AM135" s="58"/>
      <c r="AN135" s="43"/>
      <c r="AO135" s="43"/>
      <c r="AP135" s="43"/>
      <c r="AQ135" s="50"/>
      <c r="AR135" s="50"/>
      <c r="AS135" s="50"/>
      <c r="AT135" s="50"/>
      <c r="AU135" s="50"/>
      <c r="AV135" s="50"/>
      <c r="AW135" s="50"/>
      <c r="AX135" s="50"/>
      <c r="AY135" s="50"/>
      <c r="AZ135" s="50"/>
      <c r="BA135" s="50"/>
      <c r="BB135" s="50"/>
      <c r="BC135" s="50"/>
      <c r="BD135" s="50"/>
      <c r="BE135" s="50"/>
      <c r="BF135" s="53"/>
      <c r="BG135" s="50"/>
      <c r="BH135" s="50"/>
      <c r="BI135" s="50"/>
      <c r="BJ135" s="50"/>
      <c r="BK135" s="50"/>
      <c r="BL135" s="50"/>
      <c r="BM135" s="50"/>
    </row>
    <row r="136" spans="1:65" ht="12.75" customHeight="1" x14ac:dyDescent="0.2">
      <c r="A136" s="54"/>
      <c r="B136" s="50"/>
      <c r="C136" s="54"/>
      <c r="D136" s="54"/>
      <c r="E136" s="55"/>
      <c r="F136" s="53"/>
      <c r="G136" s="50"/>
      <c r="H136" s="50"/>
      <c r="I136" s="54"/>
      <c r="J136" s="50"/>
      <c r="K136" s="54"/>
      <c r="L136" s="47"/>
      <c r="M136" s="56"/>
      <c r="N136" s="57"/>
      <c r="O136" s="56"/>
      <c r="P136" s="50"/>
      <c r="Q136" s="50"/>
      <c r="R136" s="50"/>
      <c r="S136" s="50"/>
      <c r="T136" s="50"/>
      <c r="U136" s="50"/>
      <c r="V136" s="50"/>
      <c r="W136" s="50"/>
      <c r="X136" s="43"/>
      <c r="Y136" s="43"/>
      <c r="Z136" s="43"/>
      <c r="AA136" s="43"/>
      <c r="AB136" s="43"/>
      <c r="AC136" s="43"/>
      <c r="AD136" s="43"/>
      <c r="AE136" s="43"/>
      <c r="AF136" s="43"/>
      <c r="AG136" s="43"/>
      <c r="AH136" s="43"/>
      <c r="AI136" s="43"/>
      <c r="AJ136" s="43"/>
      <c r="AK136" s="43"/>
      <c r="AL136" s="43"/>
      <c r="AM136" s="58"/>
      <c r="AN136" s="43"/>
      <c r="AO136" s="43"/>
      <c r="AP136" s="43"/>
      <c r="AQ136" s="50"/>
      <c r="AR136" s="50"/>
      <c r="AS136" s="50"/>
      <c r="AT136" s="50"/>
      <c r="AU136" s="50"/>
      <c r="AV136" s="50"/>
      <c r="AW136" s="50"/>
      <c r="AX136" s="50"/>
      <c r="AY136" s="50"/>
      <c r="AZ136" s="50"/>
      <c r="BA136" s="50"/>
      <c r="BB136" s="50"/>
      <c r="BC136" s="50"/>
      <c r="BD136" s="50"/>
      <c r="BE136" s="50"/>
      <c r="BF136" s="53"/>
      <c r="BG136" s="50"/>
      <c r="BH136" s="50"/>
      <c r="BI136" s="50"/>
      <c r="BJ136" s="50"/>
      <c r="BK136" s="50"/>
      <c r="BL136" s="50"/>
      <c r="BM136" s="50"/>
    </row>
    <row r="137" spans="1:65" ht="12.75" customHeight="1" x14ac:dyDescent="0.2">
      <c r="A137" s="54"/>
      <c r="B137" s="50"/>
      <c r="C137" s="54"/>
      <c r="D137" s="54"/>
      <c r="E137" s="55"/>
      <c r="F137" s="53"/>
      <c r="G137" s="50"/>
      <c r="H137" s="50"/>
      <c r="I137" s="54"/>
      <c r="J137" s="50"/>
      <c r="K137" s="54"/>
      <c r="L137" s="47"/>
      <c r="M137" s="56"/>
      <c r="N137" s="57"/>
      <c r="O137" s="56"/>
      <c r="P137" s="50"/>
      <c r="Q137" s="50"/>
      <c r="R137" s="50"/>
      <c r="S137" s="50"/>
      <c r="T137" s="50"/>
      <c r="U137" s="50"/>
      <c r="V137" s="50"/>
      <c r="W137" s="50"/>
      <c r="X137" s="43"/>
      <c r="Y137" s="43"/>
      <c r="Z137" s="43"/>
      <c r="AA137" s="43"/>
      <c r="AB137" s="43"/>
      <c r="AC137" s="43"/>
      <c r="AD137" s="43"/>
      <c r="AE137" s="43"/>
      <c r="AF137" s="43"/>
      <c r="AG137" s="43"/>
      <c r="AH137" s="43"/>
      <c r="AI137" s="43"/>
      <c r="AJ137" s="43"/>
      <c r="AK137" s="43"/>
      <c r="AL137" s="43"/>
      <c r="AM137" s="58"/>
      <c r="AN137" s="43"/>
      <c r="AO137" s="43"/>
      <c r="AP137" s="43"/>
      <c r="AQ137" s="50"/>
      <c r="AR137" s="50"/>
      <c r="AS137" s="50"/>
      <c r="AT137" s="50"/>
      <c r="AU137" s="50"/>
      <c r="AV137" s="50"/>
      <c r="AW137" s="50"/>
      <c r="AX137" s="50"/>
      <c r="AY137" s="50"/>
      <c r="AZ137" s="50"/>
      <c r="BA137" s="50"/>
      <c r="BB137" s="50"/>
      <c r="BC137" s="50"/>
      <c r="BD137" s="50"/>
      <c r="BE137" s="50"/>
      <c r="BF137" s="53"/>
      <c r="BG137" s="50"/>
      <c r="BH137" s="50"/>
      <c r="BI137" s="50"/>
      <c r="BJ137" s="50"/>
      <c r="BK137" s="50"/>
      <c r="BL137" s="50"/>
      <c r="BM137" s="50"/>
    </row>
    <row r="138" spans="1:65" ht="12.75" customHeight="1" x14ac:dyDescent="0.2">
      <c r="A138" s="54"/>
      <c r="B138" s="50"/>
      <c r="C138" s="54"/>
      <c r="D138" s="54"/>
      <c r="E138" s="55"/>
      <c r="F138" s="53"/>
      <c r="G138" s="50"/>
      <c r="H138" s="50"/>
      <c r="I138" s="54"/>
      <c r="J138" s="50"/>
      <c r="K138" s="54"/>
      <c r="L138" s="47"/>
      <c r="M138" s="56"/>
      <c r="N138" s="57"/>
      <c r="O138" s="56"/>
      <c r="P138" s="50"/>
      <c r="Q138" s="50"/>
      <c r="R138" s="50"/>
      <c r="S138" s="50"/>
      <c r="T138" s="50"/>
      <c r="U138" s="50"/>
      <c r="V138" s="50"/>
      <c r="W138" s="50"/>
      <c r="X138" s="43"/>
      <c r="Y138" s="43"/>
      <c r="Z138" s="43"/>
      <c r="AA138" s="43"/>
      <c r="AB138" s="43"/>
      <c r="AC138" s="43"/>
      <c r="AD138" s="43"/>
      <c r="AE138" s="43"/>
      <c r="AF138" s="43"/>
      <c r="AG138" s="43"/>
      <c r="AH138" s="43"/>
      <c r="AI138" s="43"/>
      <c r="AJ138" s="43"/>
      <c r="AK138" s="43"/>
      <c r="AL138" s="43"/>
      <c r="AM138" s="58"/>
      <c r="AN138" s="43"/>
      <c r="AO138" s="43"/>
      <c r="AP138" s="43"/>
      <c r="AQ138" s="50"/>
      <c r="AR138" s="50"/>
      <c r="AS138" s="50"/>
      <c r="AT138" s="50"/>
      <c r="AU138" s="50"/>
      <c r="AV138" s="50"/>
      <c r="AW138" s="50"/>
      <c r="AX138" s="50"/>
      <c r="AY138" s="50"/>
      <c r="AZ138" s="50"/>
      <c r="BA138" s="50"/>
      <c r="BB138" s="50"/>
      <c r="BC138" s="50"/>
      <c r="BD138" s="50"/>
      <c r="BE138" s="50"/>
      <c r="BF138" s="53"/>
      <c r="BG138" s="50"/>
      <c r="BH138" s="50"/>
      <c r="BI138" s="50"/>
      <c r="BJ138" s="50"/>
      <c r="BK138" s="50"/>
      <c r="BL138" s="50"/>
      <c r="BM138" s="50"/>
    </row>
    <row r="139" spans="1:65" ht="12.75" customHeight="1" x14ac:dyDescent="0.2">
      <c r="A139" s="54"/>
      <c r="B139" s="50"/>
      <c r="C139" s="54"/>
      <c r="D139" s="54"/>
      <c r="E139" s="55"/>
      <c r="F139" s="53"/>
      <c r="G139" s="50"/>
      <c r="H139" s="50"/>
      <c r="I139" s="54"/>
      <c r="J139" s="50"/>
      <c r="K139" s="54"/>
      <c r="L139" s="47"/>
      <c r="M139" s="56"/>
      <c r="N139" s="57"/>
      <c r="O139" s="56"/>
      <c r="P139" s="50"/>
      <c r="Q139" s="50"/>
      <c r="R139" s="50"/>
      <c r="S139" s="50"/>
      <c r="T139" s="50"/>
      <c r="U139" s="50"/>
      <c r="V139" s="50"/>
      <c r="W139" s="50"/>
      <c r="X139" s="43"/>
      <c r="Y139" s="43"/>
      <c r="Z139" s="43"/>
      <c r="AA139" s="43"/>
      <c r="AB139" s="43"/>
      <c r="AC139" s="43"/>
      <c r="AD139" s="43"/>
      <c r="AE139" s="43"/>
      <c r="AF139" s="43"/>
      <c r="AG139" s="43"/>
      <c r="AH139" s="43"/>
      <c r="AI139" s="43"/>
      <c r="AJ139" s="43"/>
      <c r="AK139" s="43"/>
      <c r="AL139" s="43"/>
      <c r="AM139" s="58"/>
      <c r="AN139" s="43"/>
      <c r="AO139" s="43"/>
      <c r="AP139" s="43"/>
      <c r="AQ139" s="50"/>
      <c r="AR139" s="50"/>
      <c r="AS139" s="50"/>
      <c r="AT139" s="50"/>
      <c r="AU139" s="50"/>
      <c r="AV139" s="50"/>
      <c r="AW139" s="50"/>
      <c r="AX139" s="50"/>
      <c r="AY139" s="50"/>
      <c r="AZ139" s="50"/>
      <c r="BA139" s="50"/>
      <c r="BB139" s="50"/>
      <c r="BC139" s="50"/>
      <c r="BD139" s="50"/>
      <c r="BE139" s="50"/>
      <c r="BF139" s="53"/>
      <c r="BG139" s="50"/>
      <c r="BH139" s="50"/>
      <c r="BI139" s="50"/>
      <c r="BJ139" s="50"/>
      <c r="BK139" s="50"/>
      <c r="BL139" s="50"/>
      <c r="BM139" s="50"/>
    </row>
    <row r="140" spans="1:65" ht="12.75" customHeight="1" x14ac:dyDescent="0.2">
      <c r="A140" s="54"/>
      <c r="B140" s="50"/>
      <c r="C140" s="54"/>
      <c r="D140" s="54"/>
      <c r="E140" s="55"/>
      <c r="F140" s="53"/>
      <c r="G140" s="50"/>
      <c r="H140" s="50"/>
      <c r="I140" s="54"/>
      <c r="J140" s="50"/>
      <c r="K140" s="54"/>
      <c r="L140" s="47"/>
      <c r="M140" s="56"/>
      <c r="N140" s="57"/>
      <c r="O140" s="56"/>
      <c r="P140" s="50"/>
      <c r="Q140" s="50"/>
      <c r="R140" s="50"/>
      <c r="S140" s="50"/>
      <c r="T140" s="50"/>
      <c r="U140" s="50"/>
      <c r="V140" s="50"/>
      <c r="W140" s="50"/>
      <c r="X140" s="43"/>
      <c r="Y140" s="43"/>
      <c r="Z140" s="43"/>
      <c r="AA140" s="43"/>
      <c r="AB140" s="43"/>
      <c r="AC140" s="43"/>
      <c r="AD140" s="43"/>
      <c r="AE140" s="43"/>
      <c r="AF140" s="43"/>
      <c r="AG140" s="43"/>
      <c r="AH140" s="43"/>
      <c r="AI140" s="43"/>
      <c r="AJ140" s="43"/>
      <c r="AK140" s="43"/>
      <c r="AL140" s="43"/>
      <c r="AM140" s="58"/>
      <c r="AN140" s="43"/>
      <c r="AO140" s="43"/>
      <c r="AP140" s="43"/>
      <c r="AQ140" s="50"/>
      <c r="AR140" s="50"/>
      <c r="AS140" s="50"/>
      <c r="AT140" s="50"/>
      <c r="AU140" s="50"/>
      <c r="AV140" s="50"/>
      <c r="AW140" s="50"/>
      <c r="AX140" s="50"/>
      <c r="AY140" s="50"/>
      <c r="AZ140" s="50"/>
      <c r="BA140" s="50"/>
      <c r="BB140" s="50"/>
      <c r="BC140" s="50"/>
      <c r="BD140" s="50"/>
      <c r="BE140" s="50"/>
      <c r="BF140" s="53"/>
      <c r="BG140" s="50"/>
      <c r="BH140" s="50"/>
      <c r="BI140" s="50"/>
      <c r="BJ140" s="50"/>
      <c r="BK140" s="50"/>
      <c r="BL140" s="50"/>
      <c r="BM140" s="50"/>
    </row>
    <row r="141" spans="1:65" ht="12.75" customHeight="1" x14ac:dyDescent="0.2">
      <c r="A141" s="54"/>
      <c r="B141" s="50"/>
      <c r="C141" s="54"/>
      <c r="D141" s="54"/>
      <c r="E141" s="55"/>
      <c r="F141" s="53"/>
      <c r="G141" s="50"/>
      <c r="H141" s="50"/>
      <c r="I141" s="54"/>
      <c r="J141" s="50"/>
      <c r="K141" s="54"/>
      <c r="L141" s="47"/>
      <c r="M141" s="56"/>
      <c r="N141" s="57"/>
      <c r="O141" s="56"/>
      <c r="P141" s="50"/>
      <c r="Q141" s="50"/>
      <c r="R141" s="50"/>
      <c r="S141" s="50"/>
      <c r="T141" s="50"/>
      <c r="U141" s="50"/>
      <c r="V141" s="50"/>
      <c r="W141" s="50"/>
      <c r="X141" s="43"/>
      <c r="Y141" s="43"/>
      <c r="Z141" s="43"/>
      <c r="AA141" s="43"/>
      <c r="AB141" s="43"/>
      <c r="AC141" s="43"/>
      <c r="AD141" s="43"/>
      <c r="AE141" s="43"/>
      <c r="AF141" s="43"/>
      <c r="AG141" s="43"/>
      <c r="AH141" s="43"/>
      <c r="AI141" s="43"/>
      <c r="AJ141" s="43"/>
      <c r="AK141" s="43"/>
      <c r="AL141" s="43"/>
      <c r="AM141" s="58"/>
      <c r="AN141" s="43"/>
      <c r="AO141" s="43"/>
      <c r="AP141" s="43"/>
      <c r="AQ141" s="50"/>
      <c r="AR141" s="50"/>
      <c r="AS141" s="50"/>
      <c r="AT141" s="50"/>
      <c r="AU141" s="50"/>
      <c r="AV141" s="50"/>
      <c r="AW141" s="50"/>
      <c r="AX141" s="50"/>
      <c r="AY141" s="50"/>
      <c r="AZ141" s="50"/>
      <c r="BA141" s="50"/>
      <c r="BB141" s="50"/>
      <c r="BC141" s="50"/>
      <c r="BD141" s="50"/>
      <c r="BE141" s="50"/>
      <c r="BF141" s="53"/>
      <c r="BG141" s="50"/>
      <c r="BH141" s="50"/>
      <c r="BI141" s="50"/>
      <c r="BJ141" s="50"/>
      <c r="BK141" s="50"/>
      <c r="BL141" s="50"/>
      <c r="BM141" s="50"/>
    </row>
    <row r="142" spans="1:65" ht="12.75" customHeight="1" x14ac:dyDescent="0.2">
      <c r="A142" s="54"/>
      <c r="B142" s="50"/>
      <c r="C142" s="54"/>
      <c r="D142" s="54"/>
      <c r="E142" s="55"/>
      <c r="F142" s="53"/>
      <c r="G142" s="50"/>
      <c r="H142" s="50"/>
      <c r="I142" s="54"/>
      <c r="J142" s="50"/>
      <c r="K142" s="54"/>
      <c r="L142" s="47"/>
      <c r="M142" s="56"/>
      <c r="N142" s="57"/>
      <c r="O142" s="56"/>
      <c r="P142" s="50"/>
      <c r="Q142" s="50"/>
      <c r="R142" s="50"/>
      <c r="S142" s="50"/>
      <c r="T142" s="50"/>
      <c r="U142" s="50"/>
      <c r="V142" s="50"/>
      <c r="W142" s="50"/>
      <c r="X142" s="43"/>
      <c r="Y142" s="43"/>
      <c r="Z142" s="43"/>
      <c r="AA142" s="43"/>
      <c r="AB142" s="43"/>
      <c r="AC142" s="43"/>
      <c r="AD142" s="43"/>
      <c r="AE142" s="43"/>
      <c r="AF142" s="43"/>
      <c r="AG142" s="43"/>
      <c r="AH142" s="43"/>
      <c r="AI142" s="43"/>
      <c r="AJ142" s="43"/>
      <c r="AK142" s="43"/>
      <c r="AL142" s="43"/>
      <c r="AM142" s="58"/>
      <c r="AN142" s="43"/>
      <c r="AO142" s="43"/>
      <c r="AP142" s="43"/>
      <c r="AQ142" s="50"/>
      <c r="AR142" s="50"/>
      <c r="AS142" s="50"/>
      <c r="AT142" s="50"/>
      <c r="AU142" s="50"/>
      <c r="AV142" s="50"/>
      <c r="AW142" s="50"/>
      <c r="AX142" s="50"/>
      <c r="AY142" s="50"/>
      <c r="AZ142" s="50"/>
      <c r="BA142" s="50"/>
      <c r="BB142" s="50"/>
      <c r="BC142" s="50"/>
      <c r="BD142" s="50"/>
      <c r="BE142" s="50"/>
      <c r="BF142" s="53"/>
      <c r="BG142" s="50"/>
      <c r="BH142" s="50"/>
      <c r="BI142" s="50"/>
      <c r="BJ142" s="50"/>
      <c r="BK142" s="50"/>
      <c r="BL142" s="50"/>
      <c r="BM142" s="50"/>
    </row>
    <row r="143" spans="1:65" ht="12.75" customHeight="1" x14ac:dyDescent="0.2">
      <c r="A143" s="54"/>
      <c r="B143" s="50"/>
      <c r="C143" s="54"/>
      <c r="D143" s="54"/>
      <c r="E143" s="55"/>
      <c r="F143" s="53"/>
      <c r="G143" s="50"/>
      <c r="H143" s="50"/>
      <c r="I143" s="54"/>
      <c r="J143" s="50"/>
      <c r="K143" s="54"/>
      <c r="L143" s="47"/>
      <c r="M143" s="56"/>
      <c r="N143" s="57"/>
      <c r="O143" s="56"/>
      <c r="P143" s="50"/>
      <c r="Q143" s="50"/>
      <c r="R143" s="50"/>
      <c r="S143" s="50"/>
      <c r="T143" s="50"/>
      <c r="U143" s="50"/>
      <c r="V143" s="50"/>
      <c r="W143" s="50"/>
      <c r="X143" s="43"/>
      <c r="Y143" s="43"/>
      <c r="Z143" s="43"/>
      <c r="AA143" s="43"/>
      <c r="AB143" s="43"/>
      <c r="AC143" s="43"/>
      <c r="AD143" s="43"/>
      <c r="AE143" s="43"/>
      <c r="AF143" s="43"/>
      <c r="AG143" s="43"/>
      <c r="AH143" s="43"/>
      <c r="AI143" s="43"/>
      <c r="AJ143" s="43"/>
      <c r="AK143" s="43"/>
      <c r="AL143" s="43"/>
      <c r="AM143" s="58"/>
      <c r="AN143" s="43"/>
      <c r="AO143" s="43"/>
      <c r="AP143" s="43"/>
      <c r="AQ143" s="50"/>
      <c r="AR143" s="50"/>
      <c r="AS143" s="50"/>
      <c r="AT143" s="50"/>
      <c r="AU143" s="50"/>
      <c r="AV143" s="50"/>
      <c r="AW143" s="50"/>
      <c r="AX143" s="50"/>
      <c r="AY143" s="50"/>
      <c r="AZ143" s="50"/>
      <c r="BA143" s="50"/>
      <c r="BB143" s="50"/>
      <c r="BC143" s="50"/>
      <c r="BD143" s="50"/>
      <c r="BE143" s="50"/>
      <c r="BF143" s="53"/>
      <c r="BG143" s="50"/>
      <c r="BH143" s="50"/>
      <c r="BI143" s="50"/>
      <c r="BJ143" s="50"/>
      <c r="BK143" s="50"/>
      <c r="BL143" s="50"/>
      <c r="BM143" s="50"/>
    </row>
    <row r="144" spans="1:65" ht="12.75" customHeight="1" x14ac:dyDescent="0.2">
      <c r="A144" s="54"/>
      <c r="B144" s="50"/>
      <c r="C144" s="54"/>
      <c r="D144" s="54"/>
      <c r="E144" s="55"/>
      <c r="F144" s="53"/>
      <c r="G144" s="50"/>
      <c r="H144" s="50"/>
      <c r="I144" s="54"/>
      <c r="J144" s="50"/>
      <c r="K144" s="54"/>
      <c r="L144" s="47"/>
      <c r="M144" s="56"/>
      <c r="N144" s="57"/>
      <c r="O144" s="56"/>
      <c r="P144" s="50"/>
      <c r="Q144" s="50"/>
      <c r="R144" s="50"/>
      <c r="S144" s="50"/>
      <c r="T144" s="50"/>
      <c r="U144" s="50"/>
      <c r="V144" s="50"/>
      <c r="W144" s="50"/>
      <c r="X144" s="43"/>
      <c r="Y144" s="43"/>
      <c r="Z144" s="43"/>
      <c r="AA144" s="43"/>
      <c r="AB144" s="43"/>
      <c r="AC144" s="43"/>
      <c r="AD144" s="43"/>
      <c r="AE144" s="43"/>
      <c r="AF144" s="43"/>
      <c r="AG144" s="43"/>
      <c r="AH144" s="43"/>
      <c r="AI144" s="43"/>
      <c r="AJ144" s="43"/>
      <c r="AK144" s="43"/>
      <c r="AL144" s="43"/>
      <c r="AM144" s="58"/>
      <c r="AN144" s="43"/>
      <c r="AO144" s="43"/>
      <c r="AP144" s="43"/>
      <c r="AQ144" s="50"/>
      <c r="AR144" s="50"/>
      <c r="AS144" s="50"/>
      <c r="AT144" s="50"/>
      <c r="AU144" s="50"/>
      <c r="AV144" s="50"/>
      <c r="AW144" s="50"/>
      <c r="AX144" s="50"/>
      <c r="AY144" s="50"/>
      <c r="AZ144" s="50"/>
      <c r="BA144" s="50"/>
      <c r="BB144" s="50"/>
      <c r="BC144" s="50"/>
      <c r="BD144" s="50"/>
      <c r="BE144" s="50"/>
      <c r="BF144" s="53"/>
      <c r="BG144" s="50"/>
      <c r="BH144" s="50"/>
      <c r="BI144" s="50"/>
      <c r="BJ144" s="50"/>
      <c r="BK144" s="50"/>
      <c r="BL144" s="50"/>
      <c r="BM144" s="50"/>
    </row>
    <row r="145" spans="1:65" ht="12.75" customHeight="1" x14ac:dyDescent="0.2">
      <c r="A145" s="54"/>
      <c r="B145" s="50"/>
      <c r="C145" s="54"/>
      <c r="D145" s="54"/>
      <c r="E145" s="55"/>
      <c r="F145" s="53"/>
      <c r="G145" s="50"/>
      <c r="H145" s="50"/>
      <c r="I145" s="54"/>
      <c r="J145" s="50"/>
      <c r="K145" s="54"/>
      <c r="L145" s="47"/>
      <c r="M145" s="56"/>
      <c r="N145" s="57"/>
      <c r="O145" s="56"/>
      <c r="P145" s="50"/>
      <c r="Q145" s="50"/>
      <c r="R145" s="50"/>
      <c r="S145" s="50"/>
      <c r="T145" s="50"/>
      <c r="U145" s="50"/>
      <c r="V145" s="50"/>
      <c r="W145" s="50"/>
      <c r="X145" s="43"/>
      <c r="Y145" s="43"/>
      <c r="Z145" s="43"/>
      <c r="AA145" s="43"/>
      <c r="AB145" s="43"/>
      <c r="AC145" s="43"/>
      <c r="AD145" s="43"/>
      <c r="AE145" s="43"/>
      <c r="AF145" s="43"/>
      <c r="AG145" s="43"/>
      <c r="AH145" s="43"/>
      <c r="AI145" s="43"/>
      <c r="AJ145" s="43"/>
      <c r="AK145" s="43"/>
      <c r="AL145" s="43"/>
      <c r="AM145" s="58"/>
      <c r="AN145" s="43"/>
      <c r="AO145" s="43"/>
      <c r="AP145" s="43"/>
      <c r="AQ145" s="50"/>
      <c r="AR145" s="50"/>
      <c r="AS145" s="50"/>
      <c r="AT145" s="50"/>
      <c r="AU145" s="50"/>
      <c r="AV145" s="50"/>
      <c r="AW145" s="50"/>
      <c r="AX145" s="50"/>
      <c r="AY145" s="50"/>
      <c r="AZ145" s="50"/>
      <c r="BA145" s="50"/>
      <c r="BB145" s="50"/>
      <c r="BC145" s="50"/>
      <c r="BD145" s="50"/>
      <c r="BE145" s="50"/>
      <c r="BF145" s="53"/>
      <c r="BG145" s="50"/>
      <c r="BH145" s="50"/>
      <c r="BI145" s="50"/>
      <c r="BJ145" s="50"/>
      <c r="BK145" s="50"/>
      <c r="BL145" s="50"/>
      <c r="BM145" s="50"/>
    </row>
    <row r="146" spans="1:65" ht="12.75" customHeight="1" x14ac:dyDescent="0.2">
      <c r="A146" s="54"/>
      <c r="B146" s="50"/>
      <c r="C146" s="54"/>
      <c r="D146" s="54"/>
      <c r="E146" s="55"/>
      <c r="F146" s="53"/>
      <c r="G146" s="50"/>
      <c r="H146" s="50"/>
      <c r="I146" s="54"/>
      <c r="J146" s="50"/>
      <c r="K146" s="54"/>
      <c r="L146" s="47"/>
      <c r="M146" s="56"/>
      <c r="N146" s="57"/>
      <c r="O146" s="56"/>
      <c r="P146" s="50"/>
      <c r="Q146" s="50"/>
      <c r="R146" s="50"/>
      <c r="S146" s="50"/>
      <c r="T146" s="50"/>
      <c r="U146" s="50"/>
      <c r="V146" s="50"/>
      <c r="W146" s="50"/>
      <c r="X146" s="43"/>
      <c r="Y146" s="43"/>
      <c r="Z146" s="43"/>
      <c r="AA146" s="43"/>
      <c r="AB146" s="43"/>
      <c r="AC146" s="43"/>
      <c r="AD146" s="43"/>
      <c r="AE146" s="43"/>
      <c r="AF146" s="43"/>
      <c r="AG146" s="43"/>
      <c r="AH146" s="43"/>
      <c r="AI146" s="43"/>
      <c r="AJ146" s="43"/>
      <c r="AK146" s="43"/>
      <c r="AL146" s="43"/>
      <c r="AM146" s="58"/>
      <c r="AN146" s="43"/>
      <c r="AO146" s="43"/>
      <c r="AP146" s="43"/>
      <c r="AQ146" s="50"/>
      <c r="AR146" s="50"/>
      <c r="AS146" s="50"/>
      <c r="AT146" s="50"/>
      <c r="AU146" s="50"/>
      <c r="AV146" s="50"/>
      <c r="AW146" s="50"/>
      <c r="AX146" s="50"/>
      <c r="AY146" s="50"/>
      <c r="AZ146" s="50"/>
      <c r="BA146" s="50"/>
      <c r="BB146" s="50"/>
      <c r="BC146" s="50"/>
      <c r="BD146" s="50"/>
      <c r="BE146" s="50"/>
      <c r="BF146" s="53"/>
      <c r="BG146" s="50"/>
      <c r="BH146" s="50"/>
      <c r="BI146" s="50"/>
      <c r="BJ146" s="50"/>
      <c r="BK146" s="50"/>
      <c r="BL146" s="50"/>
      <c r="BM146" s="50"/>
    </row>
    <row r="147" spans="1:65" ht="12.75" customHeight="1" x14ac:dyDescent="0.2">
      <c r="A147" s="54"/>
      <c r="B147" s="50"/>
      <c r="C147" s="54"/>
      <c r="D147" s="54"/>
      <c r="E147" s="55"/>
      <c r="F147" s="53"/>
      <c r="G147" s="50"/>
      <c r="H147" s="50"/>
      <c r="I147" s="54"/>
      <c r="J147" s="50"/>
      <c r="K147" s="54"/>
      <c r="L147" s="47"/>
      <c r="M147" s="56"/>
      <c r="N147" s="57"/>
      <c r="O147" s="56"/>
      <c r="P147" s="50"/>
      <c r="Q147" s="50"/>
      <c r="R147" s="50"/>
      <c r="S147" s="50"/>
      <c r="T147" s="50"/>
      <c r="U147" s="50"/>
      <c r="V147" s="50"/>
      <c r="W147" s="50"/>
      <c r="X147" s="43"/>
      <c r="Y147" s="43"/>
      <c r="Z147" s="43"/>
      <c r="AA147" s="43"/>
      <c r="AB147" s="43"/>
      <c r="AC147" s="43"/>
      <c r="AD147" s="43"/>
      <c r="AE147" s="43"/>
      <c r="AF147" s="43"/>
      <c r="AG147" s="43"/>
      <c r="AH147" s="43"/>
      <c r="AI147" s="43"/>
      <c r="AJ147" s="43"/>
      <c r="AK147" s="43"/>
      <c r="AL147" s="43"/>
      <c r="AM147" s="58"/>
      <c r="AN147" s="43"/>
      <c r="AO147" s="43"/>
      <c r="AP147" s="43"/>
      <c r="AQ147" s="50"/>
      <c r="AR147" s="50"/>
      <c r="AS147" s="50"/>
      <c r="AT147" s="50"/>
      <c r="AU147" s="50"/>
      <c r="AV147" s="50"/>
      <c r="AW147" s="50"/>
      <c r="AX147" s="50"/>
      <c r="AY147" s="50"/>
      <c r="AZ147" s="50"/>
      <c r="BA147" s="50"/>
      <c r="BB147" s="50"/>
      <c r="BC147" s="50"/>
      <c r="BD147" s="50"/>
      <c r="BE147" s="50"/>
      <c r="BF147" s="53"/>
      <c r="BG147" s="50"/>
      <c r="BH147" s="50"/>
      <c r="BI147" s="50"/>
      <c r="BJ147" s="50"/>
      <c r="BK147" s="50"/>
      <c r="BL147" s="50"/>
      <c r="BM147" s="50"/>
    </row>
    <row r="148" spans="1:65" ht="12.75" customHeight="1" x14ac:dyDescent="0.2">
      <c r="A148" s="54"/>
      <c r="B148" s="50"/>
      <c r="C148" s="54"/>
      <c r="D148" s="54"/>
      <c r="E148" s="55"/>
      <c r="F148" s="53"/>
      <c r="G148" s="50"/>
      <c r="H148" s="50"/>
      <c r="I148" s="54"/>
      <c r="J148" s="50"/>
      <c r="K148" s="54"/>
      <c r="L148" s="47"/>
      <c r="M148" s="56"/>
      <c r="N148" s="57"/>
      <c r="O148" s="56"/>
      <c r="P148" s="50"/>
      <c r="Q148" s="50"/>
      <c r="R148" s="50"/>
      <c r="S148" s="50"/>
      <c r="T148" s="50"/>
      <c r="U148" s="50"/>
      <c r="V148" s="50"/>
      <c r="W148" s="50"/>
      <c r="X148" s="43"/>
      <c r="Y148" s="43"/>
      <c r="Z148" s="43"/>
      <c r="AA148" s="43"/>
      <c r="AB148" s="43"/>
      <c r="AC148" s="43"/>
      <c r="AD148" s="43"/>
      <c r="AE148" s="43"/>
      <c r="AF148" s="43"/>
      <c r="AG148" s="43"/>
      <c r="AH148" s="43"/>
      <c r="AI148" s="43"/>
      <c r="AJ148" s="43"/>
      <c r="AK148" s="43"/>
      <c r="AL148" s="43"/>
      <c r="AM148" s="58"/>
      <c r="AN148" s="43"/>
      <c r="AO148" s="43"/>
      <c r="AP148" s="43"/>
      <c r="AQ148" s="50"/>
      <c r="AR148" s="50"/>
      <c r="AS148" s="50"/>
      <c r="AT148" s="50"/>
      <c r="AU148" s="50"/>
      <c r="AV148" s="50"/>
      <c r="AW148" s="50"/>
      <c r="AX148" s="50"/>
      <c r="AY148" s="50"/>
      <c r="AZ148" s="50"/>
      <c r="BA148" s="50"/>
      <c r="BB148" s="50"/>
      <c r="BC148" s="50"/>
      <c r="BD148" s="50"/>
      <c r="BE148" s="50"/>
      <c r="BF148" s="53"/>
      <c r="BG148" s="50"/>
      <c r="BH148" s="50"/>
      <c r="BI148" s="50"/>
      <c r="BJ148" s="50"/>
      <c r="BK148" s="50"/>
      <c r="BL148" s="50"/>
      <c r="BM148" s="50"/>
    </row>
    <row r="149" spans="1:65" ht="12.75" customHeight="1" x14ac:dyDescent="0.2">
      <c r="A149" s="54"/>
      <c r="B149" s="50"/>
      <c r="C149" s="54"/>
      <c r="D149" s="54"/>
      <c r="E149" s="55"/>
      <c r="F149" s="53"/>
      <c r="G149" s="50"/>
      <c r="H149" s="50"/>
      <c r="I149" s="54"/>
      <c r="J149" s="50"/>
      <c r="K149" s="54"/>
      <c r="L149" s="47"/>
      <c r="M149" s="56"/>
      <c r="N149" s="57"/>
      <c r="O149" s="56"/>
      <c r="P149" s="50"/>
      <c r="Q149" s="50"/>
      <c r="R149" s="50"/>
      <c r="S149" s="50"/>
      <c r="T149" s="50"/>
      <c r="U149" s="50"/>
      <c r="V149" s="50"/>
      <c r="W149" s="50"/>
      <c r="X149" s="43"/>
      <c r="Y149" s="43"/>
      <c r="Z149" s="43"/>
      <c r="AA149" s="43"/>
      <c r="AB149" s="43"/>
      <c r="AC149" s="43"/>
      <c r="AD149" s="43"/>
      <c r="AE149" s="43"/>
      <c r="AF149" s="43"/>
      <c r="AG149" s="43"/>
      <c r="AH149" s="43"/>
      <c r="AI149" s="43"/>
      <c r="AJ149" s="43"/>
      <c r="AK149" s="43"/>
      <c r="AL149" s="43"/>
      <c r="AM149" s="58"/>
      <c r="AN149" s="43"/>
      <c r="AO149" s="43"/>
      <c r="AP149" s="43"/>
      <c r="AQ149" s="50"/>
      <c r="AR149" s="50"/>
      <c r="AS149" s="50"/>
      <c r="AT149" s="50"/>
      <c r="AU149" s="50"/>
      <c r="AV149" s="50"/>
      <c r="AW149" s="50"/>
      <c r="AX149" s="50"/>
      <c r="AY149" s="50"/>
      <c r="AZ149" s="50"/>
      <c r="BA149" s="50"/>
      <c r="BB149" s="50"/>
      <c r="BC149" s="50"/>
      <c r="BD149" s="50"/>
      <c r="BE149" s="50"/>
      <c r="BF149" s="53"/>
      <c r="BG149" s="50"/>
      <c r="BH149" s="50"/>
      <c r="BI149" s="50"/>
      <c r="BJ149" s="50"/>
      <c r="BK149" s="50"/>
      <c r="BL149" s="50"/>
      <c r="BM149" s="50"/>
    </row>
    <row r="150" spans="1:65" ht="12.75" customHeight="1" x14ac:dyDescent="0.2">
      <c r="A150" s="54"/>
      <c r="B150" s="50"/>
      <c r="C150" s="54"/>
      <c r="D150" s="54"/>
      <c r="E150" s="55"/>
      <c r="F150" s="53"/>
      <c r="G150" s="50"/>
      <c r="H150" s="50"/>
      <c r="I150" s="54"/>
      <c r="J150" s="50"/>
      <c r="K150" s="54"/>
      <c r="L150" s="47"/>
      <c r="M150" s="56"/>
      <c r="N150" s="57"/>
      <c r="O150" s="56"/>
      <c r="P150" s="50"/>
      <c r="Q150" s="50"/>
      <c r="R150" s="50"/>
      <c r="S150" s="50"/>
      <c r="T150" s="50"/>
      <c r="U150" s="50"/>
      <c r="V150" s="50"/>
      <c r="W150" s="50"/>
      <c r="X150" s="43"/>
      <c r="Y150" s="43"/>
      <c r="Z150" s="43"/>
      <c r="AA150" s="43"/>
      <c r="AB150" s="43"/>
      <c r="AC150" s="43"/>
      <c r="AD150" s="43"/>
      <c r="AE150" s="43"/>
      <c r="AF150" s="43"/>
      <c r="AG150" s="43"/>
      <c r="AH150" s="43"/>
      <c r="AI150" s="43"/>
      <c r="AJ150" s="43"/>
      <c r="AK150" s="43"/>
      <c r="AL150" s="43"/>
      <c r="AM150" s="58"/>
      <c r="AN150" s="43"/>
      <c r="AO150" s="43"/>
      <c r="AP150" s="43"/>
      <c r="AQ150" s="50"/>
      <c r="AR150" s="50"/>
      <c r="AS150" s="50"/>
      <c r="AT150" s="50"/>
      <c r="AU150" s="50"/>
      <c r="AV150" s="50"/>
      <c r="AW150" s="50"/>
      <c r="AX150" s="50"/>
      <c r="AY150" s="50"/>
      <c r="AZ150" s="50"/>
      <c r="BA150" s="50"/>
      <c r="BB150" s="50"/>
      <c r="BC150" s="50"/>
      <c r="BD150" s="50"/>
      <c r="BE150" s="50"/>
      <c r="BF150" s="53"/>
      <c r="BG150" s="50"/>
      <c r="BH150" s="50"/>
      <c r="BI150" s="50"/>
      <c r="BJ150" s="50"/>
      <c r="BK150" s="50"/>
      <c r="BL150" s="50"/>
      <c r="BM150" s="50"/>
    </row>
    <row r="151" spans="1:65" ht="12.75" customHeight="1" x14ac:dyDescent="0.2">
      <c r="A151" s="54"/>
      <c r="B151" s="50"/>
      <c r="C151" s="54"/>
      <c r="D151" s="54"/>
      <c r="E151" s="55"/>
      <c r="F151" s="53"/>
      <c r="G151" s="50"/>
      <c r="H151" s="50"/>
      <c r="I151" s="54"/>
      <c r="J151" s="50"/>
      <c r="K151" s="54"/>
      <c r="L151" s="47"/>
      <c r="M151" s="56"/>
      <c r="N151" s="57"/>
      <c r="O151" s="56"/>
      <c r="P151" s="50"/>
      <c r="Q151" s="50"/>
      <c r="R151" s="50"/>
      <c r="S151" s="50"/>
      <c r="T151" s="50"/>
      <c r="U151" s="50"/>
      <c r="V151" s="50"/>
      <c r="W151" s="50"/>
      <c r="X151" s="43"/>
      <c r="Y151" s="43"/>
      <c r="Z151" s="43"/>
      <c r="AA151" s="43"/>
      <c r="AB151" s="43"/>
      <c r="AC151" s="43"/>
      <c r="AD151" s="43"/>
      <c r="AE151" s="43"/>
      <c r="AF151" s="43"/>
      <c r="AG151" s="43"/>
      <c r="AH151" s="43"/>
      <c r="AI151" s="43"/>
      <c r="AJ151" s="43"/>
      <c r="AK151" s="43"/>
      <c r="AL151" s="43"/>
      <c r="AM151" s="58"/>
      <c r="AN151" s="43"/>
      <c r="AO151" s="43"/>
      <c r="AP151" s="43"/>
      <c r="AQ151" s="50"/>
      <c r="AR151" s="50"/>
      <c r="AS151" s="50"/>
      <c r="AT151" s="50"/>
      <c r="AU151" s="50"/>
      <c r="AV151" s="50"/>
      <c r="AW151" s="50"/>
      <c r="AX151" s="50"/>
      <c r="AY151" s="50"/>
      <c r="AZ151" s="50"/>
      <c r="BA151" s="50"/>
      <c r="BB151" s="50"/>
      <c r="BC151" s="50"/>
      <c r="BD151" s="50"/>
      <c r="BE151" s="50"/>
      <c r="BF151" s="53"/>
      <c r="BG151" s="50"/>
      <c r="BH151" s="50"/>
      <c r="BI151" s="50"/>
      <c r="BJ151" s="50"/>
      <c r="BK151" s="50"/>
      <c r="BL151" s="50"/>
      <c r="BM151" s="50"/>
    </row>
    <row r="152" spans="1:65" ht="12.75" customHeight="1" x14ac:dyDescent="0.2">
      <c r="A152" s="54"/>
      <c r="B152" s="50"/>
      <c r="C152" s="54"/>
      <c r="D152" s="54"/>
      <c r="E152" s="55"/>
      <c r="F152" s="53"/>
      <c r="G152" s="50"/>
      <c r="H152" s="50"/>
      <c r="I152" s="54"/>
      <c r="J152" s="50"/>
      <c r="K152" s="54"/>
      <c r="L152" s="47"/>
      <c r="M152" s="56"/>
      <c r="N152" s="57"/>
      <c r="O152" s="56"/>
      <c r="P152" s="50"/>
      <c r="Q152" s="50"/>
      <c r="R152" s="50"/>
      <c r="S152" s="50"/>
      <c r="T152" s="50"/>
      <c r="U152" s="50"/>
      <c r="V152" s="50"/>
      <c r="W152" s="50"/>
      <c r="X152" s="43"/>
      <c r="Y152" s="43"/>
      <c r="Z152" s="43"/>
      <c r="AA152" s="43"/>
      <c r="AB152" s="43"/>
      <c r="AC152" s="43"/>
      <c r="AD152" s="43"/>
      <c r="AE152" s="43"/>
      <c r="AF152" s="43"/>
      <c r="AG152" s="43"/>
      <c r="AH152" s="43"/>
      <c r="AI152" s="43"/>
      <c r="AJ152" s="43"/>
      <c r="AK152" s="43"/>
      <c r="AL152" s="43"/>
      <c r="AM152" s="58"/>
      <c r="AN152" s="43"/>
      <c r="AO152" s="43"/>
      <c r="AP152" s="43"/>
      <c r="AQ152" s="50"/>
      <c r="AR152" s="50"/>
      <c r="AS152" s="50"/>
      <c r="AT152" s="50"/>
      <c r="AU152" s="50"/>
      <c r="AV152" s="50"/>
      <c r="AW152" s="50"/>
      <c r="AX152" s="50"/>
      <c r="AY152" s="50"/>
      <c r="AZ152" s="50"/>
      <c r="BA152" s="50"/>
      <c r="BB152" s="50"/>
      <c r="BC152" s="50"/>
      <c r="BD152" s="50"/>
      <c r="BE152" s="50"/>
      <c r="BF152" s="53"/>
      <c r="BG152" s="50"/>
      <c r="BH152" s="50"/>
      <c r="BI152" s="50"/>
      <c r="BJ152" s="50"/>
      <c r="BK152" s="50"/>
      <c r="BL152" s="50"/>
      <c r="BM152" s="50"/>
    </row>
    <row r="153" spans="1:65" ht="12.75" customHeight="1" x14ac:dyDescent="0.2">
      <c r="A153" s="54"/>
      <c r="B153" s="50"/>
      <c r="C153" s="54"/>
      <c r="D153" s="54"/>
      <c r="E153" s="55"/>
      <c r="F153" s="53"/>
      <c r="G153" s="50"/>
      <c r="H153" s="50"/>
      <c r="I153" s="54"/>
      <c r="J153" s="50"/>
      <c r="K153" s="54"/>
      <c r="L153" s="47"/>
      <c r="M153" s="56"/>
      <c r="N153" s="57"/>
      <c r="O153" s="56"/>
      <c r="P153" s="50"/>
      <c r="Q153" s="50"/>
      <c r="R153" s="50"/>
      <c r="S153" s="50"/>
      <c r="T153" s="50"/>
      <c r="U153" s="50"/>
      <c r="V153" s="50"/>
      <c r="W153" s="50"/>
      <c r="X153" s="43"/>
      <c r="Y153" s="43"/>
      <c r="Z153" s="43"/>
      <c r="AA153" s="43"/>
      <c r="AB153" s="43"/>
      <c r="AC153" s="43"/>
      <c r="AD153" s="43"/>
      <c r="AE153" s="43"/>
      <c r="AF153" s="43"/>
      <c r="AG153" s="43"/>
      <c r="AH153" s="43"/>
      <c r="AI153" s="43"/>
      <c r="AJ153" s="43"/>
      <c r="AK153" s="43"/>
      <c r="AL153" s="43"/>
      <c r="AM153" s="58"/>
      <c r="AN153" s="43"/>
      <c r="AO153" s="43"/>
      <c r="AP153" s="43"/>
      <c r="AQ153" s="50"/>
      <c r="AR153" s="50"/>
      <c r="AS153" s="50"/>
      <c r="AT153" s="50"/>
      <c r="AU153" s="50"/>
      <c r="AV153" s="50"/>
      <c r="AW153" s="50"/>
      <c r="AX153" s="50"/>
      <c r="AY153" s="50"/>
      <c r="AZ153" s="50"/>
      <c r="BA153" s="50"/>
      <c r="BB153" s="50"/>
      <c r="BC153" s="50"/>
      <c r="BD153" s="50"/>
      <c r="BE153" s="50"/>
      <c r="BF153" s="53"/>
      <c r="BG153" s="50"/>
      <c r="BH153" s="50"/>
      <c r="BI153" s="50"/>
      <c r="BJ153" s="50"/>
      <c r="BK153" s="50"/>
      <c r="BL153" s="50"/>
      <c r="BM153" s="50"/>
    </row>
    <row r="154" spans="1:65" ht="12.75" customHeight="1" x14ac:dyDescent="0.2">
      <c r="A154" s="54"/>
      <c r="B154" s="50"/>
      <c r="C154" s="54"/>
      <c r="D154" s="54"/>
      <c r="E154" s="55"/>
      <c r="F154" s="53"/>
      <c r="G154" s="50"/>
      <c r="H154" s="50"/>
      <c r="I154" s="54"/>
      <c r="J154" s="50"/>
      <c r="K154" s="54"/>
      <c r="L154" s="47"/>
      <c r="M154" s="56"/>
      <c r="N154" s="57"/>
      <c r="O154" s="56"/>
      <c r="P154" s="50"/>
      <c r="Q154" s="50"/>
      <c r="R154" s="50"/>
      <c r="S154" s="50"/>
      <c r="T154" s="50"/>
      <c r="U154" s="50"/>
      <c r="V154" s="50"/>
      <c r="W154" s="50"/>
      <c r="X154" s="43"/>
      <c r="Y154" s="43"/>
      <c r="Z154" s="43"/>
      <c r="AA154" s="43"/>
      <c r="AB154" s="43"/>
      <c r="AC154" s="43"/>
      <c r="AD154" s="43"/>
      <c r="AE154" s="43"/>
      <c r="AF154" s="43"/>
      <c r="AG154" s="43"/>
      <c r="AH154" s="43"/>
      <c r="AI154" s="43"/>
      <c r="AJ154" s="43"/>
      <c r="AK154" s="43"/>
      <c r="AL154" s="43"/>
      <c r="AM154" s="58"/>
      <c r="AN154" s="43"/>
      <c r="AO154" s="43"/>
      <c r="AP154" s="43"/>
      <c r="AQ154" s="50"/>
      <c r="AR154" s="50"/>
      <c r="AS154" s="50"/>
      <c r="AT154" s="50"/>
      <c r="AU154" s="50"/>
      <c r="AV154" s="50"/>
      <c r="AW154" s="50"/>
      <c r="AX154" s="50"/>
      <c r="AY154" s="50"/>
      <c r="AZ154" s="50"/>
      <c r="BA154" s="50"/>
      <c r="BB154" s="50"/>
      <c r="BC154" s="50"/>
      <c r="BD154" s="50"/>
      <c r="BE154" s="50"/>
      <c r="BF154" s="53"/>
      <c r="BG154" s="50"/>
      <c r="BH154" s="50"/>
      <c r="BI154" s="50"/>
      <c r="BJ154" s="50"/>
      <c r="BK154" s="50"/>
      <c r="BL154" s="50"/>
      <c r="BM154" s="50"/>
    </row>
    <row r="155" spans="1:65" ht="12.75" customHeight="1" x14ac:dyDescent="0.2">
      <c r="A155" s="54"/>
      <c r="B155" s="50"/>
      <c r="C155" s="54"/>
      <c r="D155" s="54"/>
      <c r="E155" s="55"/>
      <c r="F155" s="53"/>
      <c r="G155" s="50"/>
      <c r="H155" s="50"/>
      <c r="I155" s="54"/>
      <c r="J155" s="50"/>
      <c r="K155" s="54"/>
      <c r="L155" s="47"/>
      <c r="M155" s="56"/>
      <c r="N155" s="57"/>
      <c r="O155" s="56"/>
      <c r="P155" s="50"/>
      <c r="Q155" s="50"/>
      <c r="R155" s="50"/>
      <c r="S155" s="50"/>
      <c r="T155" s="50"/>
      <c r="U155" s="50"/>
      <c r="V155" s="50"/>
      <c r="W155" s="50"/>
      <c r="X155" s="43"/>
      <c r="Y155" s="43"/>
      <c r="Z155" s="43"/>
      <c r="AA155" s="43"/>
      <c r="AB155" s="43"/>
      <c r="AC155" s="43"/>
      <c r="AD155" s="43"/>
      <c r="AE155" s="43"/>
      <c r="AF155" s="43"/>
      <c r="AG155" s="43"/>
      <c r="AH155" s="43"/>
      <c r="AI155" s="43"/>
      <c r="AJ155" s="43"/>
      <c r="AK155" s="43"/>
      <c r="AL155" s="43"/>
      <c r="AM155" s="58"/>
      <c r="AN155" s="43"/>
      <c r="AO155" s="43"/>
      <c r="AP155" s="43"/>
      <c r="AQ155" s="50"/>
      <c r="AR155" s="50"/>
      <c r="AS155" s="50"/>
      <c r="AT155" s="50"/>
      <c r="AU155" s="50"/>
      <c r="AV155" s="50"/>
      <c r="AW155" s="50"/>
      <c r="AX155" s="50"/>
      <c r="AY155" s="50"/>
      <c r="AZ155" s="50"/>
      <c r="BA155" s="50"/>
      <c r="BB155" s="50"/>
      <c r="BC155" s="50"/>
      <c r="BD155" s="50"/>
      <c r="BE155" s="50"/>
      <c r="BF155" s="53"/>
      <c r="BG155" s="50"/>
      <c r="BH155" s="50"/>
      <c r="BI155" s="50"/>
      <c r="BJ155" s="50"/>
      <c r="BK155" s="50"/>
      <c r="BL155" s="50"/>
      <c r="BM155" s="50"/>
    </row>
    <row r="156" spans="1:65" ht="12.75" customHeight="1" x14ac:dyDescent="0.2">
      <c r="A156" s="54"/>
      <c r="B156" s="50"/>
      <c r="C156" s="54"/>
      <c r="D156" s="54"/>
      <c r="E156" s="55"/>
      <c r="F156" s="53"/>
      <c r="G156" s="50"/>
      <c r="H156" s="50"/>
      <c r="I156" s="54"/>
      <c r="J156" s="50"/>
      <c r="K156" s="54"/>
      <c r="L156" s="47"/>
      <c r="M156" s="56"/>
      <c r="N156" s="57"/>
      <c r="O156" s="56"/>
      <c r="P156" s="50"/>
      <c r="Q156" s="50"/>
      <c r="R156" s="50"/>
      <c r="S156" s="50"/>
      <c r="T156" s="50"/>
      <c r="U156" s="50"/>
      <c r="V156" s="50"/>
      <c r="W156" s="50"/>
      <c r="X156" s="43"/>
      <c r="Y156" s="43"/>
      <c r="Z156" s="43"/>
      <c r="AA156" s="43"/>
      <c r="AB156" s="43"/>
      <c r="AC156" s="43"/>
      <c r="AD156" s="43"/>
      <c r="AE156" s="43"/>
      <c r="AF156" s="43"/>
      <c r="AG156" s="43"/>
      <c r="AH156" s="43"/>
      <c r="AI156" s="43"/>
      <c r="AJ156" s="43"/>
      <c r="AK156" s="43"/>
      <c r="AL156" s="43"/>
      <c r="AM156" s="58"/>
      <c r="AN156" s="43"/>
      <c r="AO156" s="43"/>
      <c r="AP156" s="43"/>
      <c r="AQ156" s="50"/>
      <c r="AR156" s="50"/>
      <c r="AS156" s="50"/>
      <c r="AT156" s="50"/>
      <c r="AU156" s="50"/>
      <c r="AV156" s="50"/>
      <c r="AW156" s="50"/>
      <c r="AX156" s="50"/>
      <c r="AY156" s="50"/>
      <c r="AZ156" s="50"/>
      <c r="BA156" s="50"/>
      <c r="BB156" s="50"/>
      <c r="BC156" s="50"/>
      <c r="BD156" s="50"/>
      <c r="BE156" s="50"/>
      <c r="BF156" s="53"/>
      <c r="BG156" s="50"/>
      <c r="BH156" s="50"/>
      <c r="BI156" s="50"/>
      <c r="BJ156" s="50"/>
      <c r="BK156" s="50"/>
      <c r="BL156" s="50"/>
      <c r="BM156" s="50"/>
    </row>
    <row r="157" spans="1:65" ht="12.75" customHeight="1" x14ac:dyDescent="0.2">
      <c r="A157" s="54"/>
      <c r="B157" s="50"/>
      <c r="C157" s="54"/>
      <c r="D157" s="54"/>
      <c r="E157" s="55"/>
      <c r="F157" s="53"/>
      <c r="G157" s="50"/>
      <c r="H157" s="50"/>
      <c r="I157" s="54"/>
      <c r="J157" s="50"/>
      <c r="K157" s="54"/>
      <c r="L157" s="47"/>
      <c r="M157" s="56"/>
      <c r="N157" s="57"/>
      <c r="O157" s="56"/>
      <c r="P157" s="50"/>
      <c r="Q157" s="50"/>
      <c r="R157" s="50"/>
      <c r="S157" s="50"/>
      <c r="T157" s="50"/>
      <c r="U157" s="50"/>
      <c r="V157" s="50"/>
      <c r="W157" s="50"/>
      <c r="X157" s="43"/>
      <c r="Y157" s="43"/>
      <c r="Z157" s="43"/>
      <c r="AA157" s="43"/>
      <c r="AB157" s="43"/>
      <c r="AC157" s="43"/>
      <c r="AD157" s="43"/>
      <c r="AE157" s="43"/>
      <c r="AF157" s="43"/>
      <c r="AG157" s="43"/>
      <c r="AH157" s="43"/>
      <c r="AI157" s="43"/>
      <c r="AJ157" s="43"/>
      <c r="AK157" s="43"/>
      <c r="AL157" s="43"/>
      <c r="AM157" s="58"/>
      <c r="AN157" s="43"/>
      <c r="AO157" s="43"/>
      <c r="AP157" s="43"/>
      <c r="AQ157" s="50"/>
      <c r="AR157" s="50"/>
      <c r="AS157" s="50"/>
      <c r="AT157" s="50"/>
      <c r="AU157" s="50"/>
      <c r="AV157" s="50"/>
      <c r="AW157" s="50"/>
      <c r="AX157" s="50"/>
      <c r="AY157" s="50"/>
      <c r="AZ157" s="50"/>
      <c r="BA157" s="50"/>
      <c r="BB157" s="50"/>
      <c r="BC157" s="50"/>
      <c r="BD157" s="50"/>
      <c r="BE157" s="50"/>
      <c r="BF157" s="53"/>
      <c r="BG157" s="50"/>
      <c r="BH157" s="50"/>
      <c r="BI157" s="50"/>
      <c r="BJ157" s="50"/>
      <c r="BK157" s="50"/>
      <c r="BL157" s="50"/>
      <c r="BM157" s="50"/>
    </row>
    <row r="158" spans="1:65" ht="12.75" customHeight="1" x14ac:dyDescent="0.2">
      <c r="A158" s="54"/>
      <c r="B158" s="50"/>
      <c r="C158" s="54"/>
      <c r="D158" s="54"/>
      <c r="E158" s="55"/>
      <c r="F158" s="53"/>
      <c r="G158" s="50"/>
      <c r="H158" s="50"/>
      <c r="I158" s="54"/>
      <c r="J158" s="50"/>
      <c r="K158" s="54"/>
      <c r="L158" s="47"/>
      <c r="M158" s="56"/>
      <c r="N158" s="57"/>
      <c r="O158" s="56"/>
      <c r="P158" s="50"/>
      <c r="Q158" s="50"/>
      <c r="R158" s="50"/>
      <c r="S158" s="50"/>
      <c r="T158" s="50"/>
      <c r="U158" s="50"/>
      <c r="V158" s="50"/>
      <c r="W158" s="50"/>
      <c r="X158" s="43"/>
      <c r="Y158" s="43"/>
      <c r="Z158" s="43"/>
      <c r="AA158" s="43"/>
      <c r="AB158" s="43"/>
      <c r="AC158" s="43"/>
      <c r="AD158" s="43"/>
      <c r="AE158" s="43"/>
      <c r="AF158" s="43"/>
      <c r="AG158" s="43"/>
      <c r="AH158" s="43"/>
      <c r="AI158" s="43"/>
      <c r="AJ158" s="43"/>
      <c r="AK158" s="43"/>
      <c r="AL158" s="43"/>
      <c r="AM158" s="58"/>
      <c r="AN158" s="43"/>
      <c r="AO158" s="43"/>
      <c r="AP158" s="43"/>
      <c r="AQ158" s="50"/>
      <c r="AR158" s="50"/>
      <c r="AS158" s="50"/>
      <c r="AT158" s="50"/>
      <c r="AU158" s="50"/>
      <c r="AV158" s="50"/>
      <c r="AW158" s="50"/>
      <c r="AX158" s="50"/>
      <c r="AY158" s="50"/>
      <c r="AZ158" s="50"/>
      <c r="BA158" s="50"/>
      <c r="BB158" s="50"/>
      <c r="BC158" s="50"/>
      <c r="BD158" s="50"/>
      <c r="BE158" s="50"/>
      <c r="BF158" s="53"/>
      <c r="BG158" s="50"/>
      <c r="BH158" s="50"/>
      <c r="BI158" s="50"/>
      <c r="BJ158" s="50"/>
      <c r="BK158" s="50"/>
      <c r="BL158" s="50"/>
      <c r="BM158" s="50"/>
    </row>
    <row r="159" spans="1:65" ht="12.75" customHeight="1" x14ac:dyDescent="0.2">
      <c r="A159" s="54"/>
      <c r="B159" s="50"/>
      <c r="C159" s="54"/>
      <c r="D159" s="54"/>
      <c r="E159" s="55"/>
      <c r="F159" s="53"/>
      <c r="G159" s="50"/>
      <c r="H159" s="50"/>
      <c r="I159" s="54"/>
      <c r="J159" s="50"/>
      <c r="K159" s="54"/>
      <c r="L159" s="47"/>
      <c r="M159" s="56"/>
      <c r="N159" s="57"/>
      <c r="O159" s="56"/>
      <c r="P159" s="50"/>
      <c r="Q159" s="50"/>
      <c r="R159" s="50"/>
      <c r="S159" s="50"/>
      <c r="T159" s="50"/>
      <c r="U159" s="50"/>
      <c r="V159" s="50"/>
      <c r="W159" s="50"/>
      <c r="X159" s="43"/>
      <c r="Y159" s="43"/>
      <c r="Z159" s="43"/>
      <c r="AA159" s="43"/>
      <c r="AB159" s="43"/>
      <c r="AC159" s="43"/>
      <c r="AD159" s="43"/>
      <c r="AE159" s="43"/>
      <c r="AF159" s="43"/>
      <c r="AG159" s="43"/>
      <c r="AH159" s="43"/>
      <c r="AI159" s="43"/>
      <c r="AJ159" s="43"/>
      <c r="AK159" s="43"/>
      <c r="AL159" s="43"/>
      <c r="AM159" s="58"/>
      <c r="AN159" s="43"/>
      <c r="AO159" s="43"/>
      <c r="AP159" s="43"/>
      <c r="AQ159" s="50"/>
      <c r="AR159" s="50"/>
      <c r="AS159" s="50"/>
      <c r="AT159" s="50"/>
      <c r="AU159" s="50"/>
      <c r="AV159" s="50"/>
      <c r="AW159" s="50"/>
      <c r="AX159" s="50"/>
      <c r="AY159" s="50"/>
      <c r="AZ159" s="50"/>
      <c r="BA159" s="50"/>
      <c r="BB159" s="50"/>
      <c r="BC159" s="50"/>
      <c r="BD159" s="50"/>
      <c r="BE159" s="50"/>
      <c r="BF159" s="53"/>
      <c r="BG159" s="50"/>
      <c r="BH159" s="50"/>
      <c r="BI159" s="50"/>
      <c r="BJ159" s="50"/>
      <c r="BK159" s="50"/>
      <c r="BL159" s="50"/>
      <c r="BM159" s="50"/>
    </row>
    <row r="160" spans="1:65" ht="12.75" customHeight="1" x14ac:dyDescent="0.2">
      <c r="A160" s="54"/>
      <c r="B160" s="50"/>
      <c r="C160" s="54"/>
      <c r="D160" s="54"/>
      <c r="E160" s="55"/>
      <c r="F160" s="53"/>
      <c r="G160" s="50"/>
      <c r="H160" s="50"/>
      <c r="I160" s="54"/>
      <c r="J160" s="50"/>
      <c r="K160" s="54"/>
      <c r="L160" s="47"/>
      <c r="M160" s="56"/>
      <c r="N160" s="57"/>
      <c r="O160" s="56"/>
      <c r="P160" s="50"/>
      <c r="Q160" s="50"/>
      <c r="R160" s="50"/>
      <c r="S160" s="50"/>
      <c r="T160" s="50"/>
      <c r="U160" s="50"/>
      <c r="V160" s="50"/>
      <c r="W160" s="50"/>
      <c r="X160" s="43"/>
      <c r="Y160" s="43"/>
      <c r="Z160" s="43"/>
      <c r="AA160" s="43"/>
      <c r="AB160" s="43"/>
      <c r="AC160" s="43"/>
      <c r="AD160" s="43"/>
      <c r="AE160" s="43"/>
      <c r="AF160" s="43"/>
      <c r="AG160" s="43"/>
      <c r="AH160" s="43"/>
      <c r="AI160" s="43"/>
      <c r="AJ160" s="43"/>
      <c r="AK160" s="43"/>
      <c r="AL160" s="43"/>
      <c r="AM160" s="58"/>
      <c r="AN160" s="43"/>
      <c r="AO160" s="43"/>
      <c r="AP160" s="43"/>
      <c r="AQ160" s="50"/>
      <c r="AR160" s="50"/>
      <c r="AS160" s="50"/>
      <c r="AT160" s="50"/>
      <c r="AU160" s="50"/>
      <c r="AV160" s="50"/>
      <c r="AW160" s="50"/>
      <c r="AX160" s="50"/>
      <c r="AY160" s="50"/>
      <c r="AZ160" s="50"/>
      <c r="BA160" s="50"/>
      <c r="BB160" s="50"/>
      <c r="BC160" s="50"/>
      <c r="BD160" s="50"/>
      <c r="BE160" s="50"/>
      <c r="BF160" s="53"/>
      <c r="BG160" s="50"/>
      <c r="BH160" s="50"/>
      <c r="BI160" s="50"/>
      <c r="BJ160" s="50"/>
      <c r="BK160" s="50"/>
      <c r="BL160" s="50"/>
      <c r="BM160" s="50"/>
    </row>
    <row r="161" spans="1:65" ht="12.75" customHeight="1" x14ac:dyDescent="0.2">
      <c r="A161" s="54"/>
      <c r="B161" s="50"/>
      <c r="C161" s="54"/>
      <c r="D161" s="54"/>
      <c r="E161" s="55"/>
      <c r="F161" s="53"/>
      <c r="G161" s="50"/>
      <c r="H161" s="50"/>
      <c r="I161" s="54"/>
      <c r="J161" s="50"/>
      <c r="K161" s="54"/>
      <c r="L161" s="47"/>
      <c r="M161" s="56"/>
      <c r="N161" s="57"/>
      <c r="O161" s="56"/>
      <c r="P161" s="50"/>
      <c r="Q161" s="50"/>
      <c r="R161" s="50"/>
      <c r="S161" s="50"/>
      <c r="T161" s="50"/>
      <c r="U161" s="50"/>
      <c r="V161" s="50"/>
      <c r="W161" s="50"/>
      <c r="X161" s="43"/>
      <c r="Y161" s="43"/>
      <c r="Z161" s="43"/>
      <c r="AA161" s="43"/>
      <c r="AB161" s="43"/>
      <c r="AC161" s="43"/>
      <c r="AD161" s="43"/>
      <c r="AE161" s="43"/>
      <c r="AF161" s="43"/>
      <c r="AG161" s="43"/>
      <c r="AH161" s="43"/>
      <c r="AI161" s="43"/>
      <c r="AJ161" s="43"/>
      <c r="AK161" s="43"/>
      <c r="AL161" s="43"/>
      <c r="AM161" s="58"/>
      <c r="AN161" s="43"/>
      <c r="AO161" s="43"/>
      <c r="AP161" s="43"/>
      <c r="AQ161" s="50"/>
      <c r="AR161" s="50"/>
      <c r="AS161" s="50"/>
      <c r="AT161" s="50"/>
      <c r="AU161" s="50"/>
      <c r="AV161" s="50"/>
      <c r="AW161" s="50"/>
      <c r="AX161" s="50"/>
      <c r="AY161" s="50"/>
      <c r="AZ161" s="50"/>
      <c r="BA161" s="50"/>
      <c r="BB161" s="50"/>
      <c r="BC161" s="50"/>
      <c r="BD161" s="50"/>
      <c r="BE161" s="50"/>
      <c r="BF161" s="53"/>
      <c r="BG161" s="50"/>
      <c r="BH161" s="50"/>
      <c r="BI161" s="50"/>
      <c r="BJ161" s="50"/>
      <c r="BK161" s="50"/>
      <c r="BL161" s="50"/>
      <c r="BM161" s="50"/>
    </row>
    <row r="162" spans="1:65" ht="12.75" customHeight="1" x14ac:dyDescent="0.2">
      <c r="A162" s="54"/>
      <c r="B162" s="50"/>
      <c r="C162" s="54"/>
      <c r="D162" s="54"/>
      <c r="E162" s="55"/>
      <c r="F162" s="53"/>
      <c r="G162" s="50"/>
      <c r="H162" s="50"/>
      <c r="I162" s="54"/>
      <c r="J162" s="50"/>
      <c r="K162" s="54"/>
      <c r="L162" s="47"/>
      <c r="M162" s="56"/>
      <c r="N162" s="57"/>
      <c r="O162" s="56"/>
      <c r="P162" s="50"/>
      <c r="Q162" s="50"/>
      <c r="R162" s="50"/>
      <c r="S162" s="50"/>
      <c r="T162" s="50"/>
      <c r="U162" s="50"/>
      <c r="V162" s="50"/>
      <c r="W162" s="50"/>
      <c r="X162" s="43"/>
      <c r="Y162" s="43"/>
      <c r="Z162" s="43"/>
      <c r="AA162" s="43"/>
      <c r="AB162" s="43"/>
      <c r="AC162" s="43"/>
      <c r="AD162" s="43"/>
      <c r="AE162" s="43"/>
      <c r="AF162" s="43"/>
      <c r="AG162" s="43"/>
      <c r="AH162" s="43"/>
      <c r="AI162" s="43"/>
      <c r="AJ162" s="43"/>
      <c r="AK162" s="43"/>
      <c r="AL162" s="43"/>
      <c r="AM162" s="58"/>
      <c r="AN162" s="43"/>
      <c r="AO162" s="43"/>
      <c r="AP162" s="43"/>
      <c r="AQ162" s="50"/>
      <c r="AR162" s="50"/>
      <c r="AS162" s="50"/>
      <c r="AT162" s="50"/>
      <c r="AU162" s="50"/>
      <c r="AV162" s="50"/>
      <c r="AW162" s="50"/>
      <c r="AX162" s="50"/>
      <c r="AY162" s="50"/>
      <c r="AZ162" s="50"/>
      <c r="BA162" s="50"/>
      <c r="BB162" s="50"/>
      <c r="BC162" s="50"/>
      <c r="BD162" s="50"/>
      <c r="BE162" s="50"/>
      <c r="BF162" s="53"/>
      <c r="BG162" s="50"/>
      <c r="BH162" s="50"/>
      <c r="BI162" s="50"/>
      <c r="BJ162" s="50"/>
      <c r="BK162" s="50"/>
      <c r="BL162" s="50"/>
      <c r="BM162" s="50"/>
    </row>
    <row r="163" spans="1:65" ht="12.75" customHeight="1" x14ac:dyDescent="0.2">
      <c r="A163" s="54"/>
      <c r="B163" s="50"/>
      <c r="C163" s="54"/>
      <c r="D163" s="54"/>
      <c r="E163" s="55"/>
      <c r="F163" s="53"/>
      <c r="G163" s="50"/>
      <c r="H163" s="50"/>
      <c r="I163" s="54"/>
      <c r="J163" s="50"/>
      <c r="K163" s="54"/>
      <c r="L163" s="47"/>
      <c r="M163" s="56"/>
      <c r="N163" s="57"/>
      <c r="O163" s="56"/>
      <c r="P163" s="50"/>
      <c r="Q163" s="50"/>
      <c r="R163" s="50"/>
      <c r="S163" s="50"/>
      <c r="T163" s="50"/>
      <c r="U163" s="50"/>
      <c r="V163" s="50"/>
      <c r="W163" s="50"/>
      <c r="X163" s="43"/>
      <c r="Y163" s="43"/>
      <c r="Z163" s="43"/>
      <c r="AA163" s="43"/>
      <c r="AB163" s="43"/>
      <c r="AC163" s="43"/>
      <c r="AD163" s="43"/>
      <c r="AE163" s="43"/>
      <c r="AF163" s="43"/>
      <c r="AG163" s="43"/>
      <c r="AH163" s="43"/>
      <c r="AI163" s="43"/>
      <c r="AJ163" s="43"/>
      <c r="AK163" s="43"/>
      <c r="AL163" s="43"/>
      <c r="AM163" s="58"/>
      <c r="AN163" s="43"/>
      <c r="AO163" s="43"/>
      <c r="AP163" s="43"/>
      <c r="AQ163" s="50"/>
      <c r="AR163" s="50"/>
      <c r="AS163" s="50"/>
      <c r="AT163" s="50"/>
      <c r="AU163" s="50"/>
      <c r="AV163" s="50"/>
      <c r="AW163" s="50"/>
      <c r="AX163" s="50"/>
      <c r="AY163" s="50"/>
      <c r="AZ163" s="50"/>
      <c r="BA163" s="50"/>
      <c r="BB163" s="50"/>
      <c r="BC163" s="50"/>
      <c r="BD163" s="50"/>
      <c r="BE163" s="50"/>
      <c r="BF163" s="53"/>
      <c r="BG163" s="50"/>
      <c r="BH163" s="50"/>
      <c r="BI163" s="50"/>
      <c r="BJ163" s="50"/>
      <c r="BK163" s="50"/>
      <c r="BL163" s="50"/>
      <c r="BM163" s="50"/>
    </row>
    <row r="164" spans="1:65" ht="12.75" customHeight="1" x14ac:dyDescent="0.2">
      <c r="A164" s="54"/>
      <c r="B164" s="50"/>
      <c r="C164" s="54"/>
      <c r="D164" s="54"/>
      <c r="E164" s="55"/>
      <c r="F164" s="53"/>
      <c r="G164" s="50"/>
      <c r="H164" s="50"/>
      <c r="I164" s="54"/>
      <c r="J164" s="50"/>
      <c r="K164" s="54"/>
      <c r="L164" s="47"/>
      <c r="M164" s="56"/>
      <c r="N164" s="57"/>
      <c r="O164" s="56"/>
      <c r="P164" s="50"/>
      <c r="Q164" s="50"/>
      <c r="R164" s="50"/>
      <c r="S164" s="50"/>
      <c r="T164" s="50"/>
      <c r="U164" s="50"/>
      <c r="V164" s="50"/>
      <c r="W164" s="50"/>
      <c r="X164" s="43"/>
      <c r="Y164" s="43"/>
      <c r="Z164" s="43"/>
      <c r="AA164" s="43"/>
      <c r="AB164" s="43"/>
      <c r="AC164" s="43"/>
      <c r="AD164" s="43"/>
      <c r="AE164" s="43"/>
      <c r="AF164" s="43"/>
      <c r="AG164" s="43"/>
      <c r="AH164" s="43"/>
      <c r="AI164" s="43"/>
      <c r="AJ164" s="43"/>
      <c r="AK164" s="43"/>
      <c r="AL164" s="43"/>
      <c r="AM164" s="58"/>
      <c r="AN164" s="43"/>
      <c r="AO164" s="43"/>
      <c r="AP164" s="43"/>
      <c r="AQ164" s="50"/>
      <c r="AR164" s="50"/>
      <c r="AS164" s="50"/>
      <c r="AT164" s="50"/>
      <c r="AU164" s="50"/>
      <c r="AV164" s="50"/>
      <c r="AW164" s="50"/>
      <c r="AX164" s="50"/>
      <c r="AY164" s="50"/>
      <c r="AZ164" s="50"/>
      <c r="BA164" s="50"/>
      <c r="BB164" s="50"/>
      <c r="BC164" s="50"/>
      <c r="BD164" s="50"/>
      <c r="BE164" s="50"/>
      <c r="BF164" s="53"/>
      <c r="BG164" s="50"/>
      <c r="BH164" s="50"/>
      <c r="BI164" s="50"/>
      <c r="BJ164" s="50"/>
      <c r="BK164" s="50"/>
      <c r="BL164" s="50"/>
      <c r="BM164" s="50"/>
    </row>
    <row r="165" spans="1:65" ht="12.75" customHeight="1" x14ac:dyDescent="0.2">
      <c r="A165" s="54"/>
      <c r="B165" s="50"/>
      <c r="C165" s="54"/>
      <c r="D165" s="54"/>
      <c r="E165" s="55"/>
      <c r="F165" s="53"/>
      <c r="G165" s="50"/>
      <c r="H165" s="50"/>
      <c r="I165" s="54"/>
      <c r="J165" s="50"/>
      <c r="K165" s="54"/>
      <c r="L165" s="47"/>
      <c r="M165" s="56"/>
      <c r="N165" s="57"/>
      <c r="O165" s="56"/>
      <c r="P165" s="50"/>
      <c r="Q165" s="50"/>
      <c r="R165" s="50"/>
      <c r="S165" s="50"/>
      <c r="T165" s="50"/>
      <c r="U165" s="50"/>
      <c r="V165" s="50"/>
      <c r="W165" s="50"/>
      <c r="X165" s="43"/>
      <c r="Y165" s="43"/>
      <c r="Z165" s="43"/>
      <c r="AA165" s="43"/>
      <c r="AB165" s="43"/>
      <c r="AC165" s="43"/>
      <c r="AD165" s="43"/>
      <c r="AE165" s="43"/>
      <c r="AF165" s="43"/>
      <c r="AG165" s="43"/>
      <c r="AH165" s="43"/>
      <c r="AI165" s="43"/>
      <c r="AJ165" s="43"/>
      <c r="AK165" s="43"/>
      <c r="AL165" s="43"/>
      <c r="AM165" s="58"/>
      <c r="AN165" s="43"/>
      <c r="AO165" s="43"/>
      <c r="AP165" s="43"/>
      <c r="AQ165" s="50"/>
      <c r="AR165" s="50"/>
      <c r="AS165" s="50"/>
      <c r="AT165" s="50"/>
      <c r="AU165" s="50"/>
      <c r="AV165" s="50"/>
      <c r="AW165" s="50"/>
      <c r="AX165" s="50"/>
      <c r="AY165" s="50"/>
      <c r="AZ165" s="50"/>
      <c r="BA165" s="50"/>
      <c r="BB165" s="50"/>
      <c r="BC165" s="50"/>
      <c r="BD165" s="50"/>
      <c r="BE165" s="50"/>
      <c r="BF165" s="53"/>
      <c r="BG165" s="50"/>
      <c r="BH165" s="50"/>
      <c r="BI165" s="50"/>
      <c r="BJ165" s="50"/>
      <c r="BK165" s="50"/>
      <c r="BL165" s="50"/>
      <c r="BM165" s="50"/>
    </row>
    <row r="166" spans="1:65" ht="12.75" customHeight="1" x14ac:dyDescent="0.2">
      <c r="A166" s="54"/>
      <c r="B166" s="50"/>
      <c r="C166" s="54"/>
      <c r="D166" s="54"/>
      <c r="E166" s="55"/>
      <c r="F166" s="53"/>
      <c r="G166" s="50"/>
      <c r="H166" s="50"/>
      <c r="I166" s="54"/>
      <c r="J166" s="50"/>
      <c r="K166" s="54"/>
      <c r="L166" s="47"/>
      <c r="M166" s="56"/>
      <c r="N166" s="57"/>
      <c r="O166" s="56"/>
      <c r="P166" s="50"/>
      <c r="Q166" s="50"/>
      <c r="R166" s="50"/>
      <c r="S166" s="50"/>
      <c r="T166" s="50"/>
      <c r="U166" s="50"/>
      <c r="V166" s="50"/>
      <c r="W166" s="50"/>
      <c r="X166" s="43"/>
      <c r="Y166" s="43"/>
      <c r="Z166" s="43"/>
      <c r="AA166" s="43"/>
      <c r="AB166" s="43"/>
      <c r="AC166" s="43"/>
      <c r="AD166" s="43"/>
      <c r="AE166" s="43"/>
      <c r="AF166" s="43"/>
      <c r="AG166" s="43"/>
      <c r="AH166" s="43"/>
      <c r="AI166" s="43"/>
      <c r="AJ166" s="43"/>
      <c r="AK166" s="43"/>
      <c r="AL166" s="43"/>
      <c r="AM166" s="58"/>
      <c r="AN166" s="43"/>
      <c r="AO166" s="43"/>
      <c r="AP166" s="43"/>
      <c r="AQ166" s="50"/>
      <c r="AR166" s="50"/>
      <c r="AS166" s="50"/>
      <c r="AT166" s="50"/>
      <c r="AU166" s="50"/>
      <c r="AV166" s="50"/>
      <c r="AW166" s="50"/>
      <c r="AX166" s="50"/>
      <c r="AY166" s="50"/>
      <c r="AZ166" s="50"/>
      <c r="BA166" s="50"/>
      <c r="BB166" s="50"/>
      <c r="BC166" s="50"/>
      <c r="BD166" s="50"/>
      <c r="BE166" s="50"/>
      <c r="BF166" s="53"/>
      <c r="BG166" s="50"/>
      <c r="BH166" s="50"/>
      <c r="BI166" s="50"/>
      <c r="BJ166" s="50"/>
      <c r="BK166" s="50"/>
      <c r="BL166" s="50"/>
      <c r="BM166" s="50"/>
    </row>
    <row r="167" spans="1:65" ht="12.75" customHeight="1" x14ac:dyDescent="0.2">
      <c r="A167" s="54"/>
      <c r="B167" s="50"/>
      <c r="C167" s="54"/>
      <c r="D167" s="54"/>
      <c r="E167" s="55"/>
      <c r="F167" s="53"/>
      <c r="G167" s="50"/>
      <c r="H167" s="50"/>
      <c r="I167" s="54"/>
      <c r="J167" s="50"/>
      <c r="K167" s="54"/>
      <c r="L167" s="47"/>
      <c r="M167" s="56"/>
      <c r="N167" s="57"/>
      <c r="O167" s="56"/>
      <c r="P167" s="50"/>
      <c r="Q167" s="50"/>
      <c r="R167" s="50"/>
      <c r="S167" s="50"/>
      <c r="T167" s="50"/>
      <c r="U167" s="50"/>
      <c r="V167" s="50"/>
      <c r="W167" s="50"/>
      <c r="X167" s="43"/>
      <c r="Y167" s="43"/>
      <c r="Z167" s="43"/>
      <c r="AA167" s="43"/>
      <c r="AB167" s="43"/>
      <c r="AC167" s="43"/>
      <c r="AD167" s="43"/>
      <c r="AE167" s="43"/>
      <c r="AF167" s="43"/>
      <c r="AG167" s="43"/>
      <c r="AH167" s="43"/>
      <c r="AI167" s="43"/>
      <c r="AJ167" s="43"/>
      <c r="AK167" s="43"/>
      <c r="AL167" s="43"/>
      <c r="AM167" s="58"/>
      <c r="AN167" s="43"/>
      <c r="AO167" s="43"/>
      <c r="AP167" s="43"/>
      <c r="AQ167" s="50"/>
      <c r="AR167" s="50"/>
      <c r="AS167" s="50"/>
      <c r="AT167" s="50"/>
      <c r="AU167" s="50"/>
      <c r="AV167" s="50"/>
      <c r="AW167" s="50"/>
      <c r="AX167" s="50"/>
      <c r="AY167" s="50"/>
      <c r="AZ167" s="50"/>
      <c r="BA167" s="50"/>
      <c r="BB167" s="50"/>
      <c r="BC167" s="50"/>
      <c r="BD167" s="50"/>
      <c r="BE167" s="50"/>
      <c r="BF167" s="53"/>
      <c r="BG167" s="50"/>
      <c r="BH167" s="50"/>
      <c r="BI167" s="50"/>
      <c r="BJ167" s="50"/>
      <c r="BK167" s="50"/>
      <c r="BL167" s="50"/>
      <c r="BM167" s="50"/>
    </row>
    <row r="168" spans="1:65" ht="12.75" customHeight="1" x14ac:dyDescent="0.2">
      <c r="A168" s="54"/>
      <c r="B168" s="50"/>
      <c r="C168" s="54"/>
      <c r="D168" s="54"/>
      <c r="E168" s="55"/>
      <c r="F168" s="53"/>
      <c r="G168" s="50"/>
      <c r="H168" s="50"/>
      <c r="I168" s="54"/>
      <c r="J168" s="50"/>
      <c r="K168" s="54"/>
      <c r="L168" s="47"/>
      <c r="M168" s="56"/>
      <c r="N168" s="57"/>
      <c r="O168" s="56"/>
      <c r="P168" s="50"/>
      <c r="Q168" s="50"/>
      <c r="R168" s="50"/>
      <c r="S168" s="50"/>
      <c r="T168" s="50"/>
      <c r="U168" s="50"/>
      <c r="V168" s="50"/>
      <c r="W168" s="50"/>
      <c r="X168" s="43"/>
      <c r="Y168" s="43"/>
      <c r="Z168" s="43"/>
      <c r="AA168" s="43"/>
      <c r="AB168" s="43"/>
      <c r="AC168" s="43"/>
      <c r="AD168" s="43"/>
      <c r="AE168" s="43"/>
      <c r="AF168" s="43"/>
      <c r="AG168" s="43"/>
      <c r="AH168" s="43"/>
      <c r="AI168" s="43"/>
      <c r="AJ168" s="43"/>
      <c r="AK168" s="43"/>
      <c r="AL168" s="43"/>
      <c r="AM168" s="58"/>
      <c r="AN168" s="43"/>
      <c r="AO168" s="43"/>
      <c r="AP168" s="43"/>
      <c r="AQ168" s="50"/>
      <c r="AR168" s="50"/>
      <c r="AS168" s="50"/>
      <c r="AT168" s="50"/>
      <c r="AU168" s="50"/>
      <c r="AV168" s="50"/>
      <c r="AW168" s="50"/>
      <c r="AX168" s="50"/>
      <c r="AY168" s="50"/>
      <c r="AZ168" s="50"/>
      <c r="BA168" s="50"/>
      <c r="BB168" s="50"/>
      <c r="BC168" s="50"/>
      <c r="BD168" s="50"/>
      <c r="BE168" s="50"/>
      <c r="BF168" s="53"/>
      <c r="BG168" s="50"/>
      <c r="BH168" s="50"/>
      <c r="BI168" s="50"/>
      <c r="BJ168" s="50"/>
      <c r="BK168" s="50"/>
      <c r="BL168" s="50"/>
      <c r="BM168" s="50"/>
    </row>
    <row r="169" spans="1:65" ht="12.75" customHeight="1" x14ac:dyDescent="0.2">
      <c r="A169" s="54"/>
      <c r="B169" s="50"/>
      <c r="C169" s="54"/>
      <c r="D169" s="54"/>
      <c r="E169" s="55"/>
      <c r="F169" s="53"/>
      <c r="G169" s="50"/>
      <c r="H169" s="50"/>
      <c r="I169" s="54"/>
      <c r="J169" s="50"/>
      <c r="K169" s="54"/>
      <c r="L169" s="47"/>
      <c r="M169" s="56"/>
      <c r="N169" s="57"/>
      <c r="O169" s="56"/>
      <c r="P169" s="50"/>
      <c r="Q169" s="50"/>
      <c r="R169" s="50"/>
      <c r="S169" s="50"/>
      <c r="T169" s="50"/>
      <c r="U169" s="50"/>
      <c r="V169" s="50"/>
      <c r="W169" s="50"/>
      <c r="X169" s="43"/>
      <c r="Y169" s="43"/>
      <c r="Z169" s="43"/>
      <c r="AA169" s="43"/>
      <c r="AB169" s="43"/>
      <c r="AC169" s="43"/>
      <c r="AD169" s="43"/>
      <c r="AE169" s="43"/>
      <c r="AF169" s="43"/>
      <c r="AG169" s="43"/>
      <c r="AH169" s="43"/>
      <c r="AI169" s="43"/>
      <c r="AJ169" s="43"/>
      <c r="AK169" s="43"/>
      <c r="AL169" s="43"/>
      <c r="AM169" s="58"/>
      <c r="AN169" s="43"/>
      <c r="AO169" s="43"/>
      <c r="AP169" s="43"/>
      <c r="AQ169" s="50"/>
      <c r="AR169" s="50"/>
      <c r="AS169" s="50"/>
      <c r="AT169" s="50"/>
      <c r="AU169" s="50"/>
      <c r="AV169" s="50"/>
      <c r="AW169" s="50"/>
      <c r="AX169" s="50"/>
      <c r="AY169" s="50"/>
      <c r="AZ169" s="50"/>
      <c r="BA169" s="50"/>
      <c r="BB169" s="50"/>
      <c r="BC169" s="50"/>
      <c r="BD169" s="50"/>
      <c r="BE169" s="50"/>
      <c r="BF169" s="53"/>
      <c r="BG169" s="50"/>
      <c r="BH169" s="50"/>
      <c r="BI169" s="50"/>
      <c r="BJ169" s="50"/>
      <c r="BK169" s="50"/>
      <c r="BL169" s="50"/>
      <c r="BM169" s="50"/>
    </row>
    <row r="170" spans="1:65" ht="12.75" customHeight="1" x14ac:dyDescent="0.2">
      <c r="A170" s="54"/>
      <c r="B170" s="50"/>
      <c r="C170" s="54"/>
      <c r="D170" s="54"/>
      <c r="E170" s="55"/>
      <c r="F170" s="53"/>
      <c r="G170" s="50"/>
      <c r="H170" s="50"/>
      <c r="I170" s="54"/>
      <c r="J170" s="50"/>
      <c r="K170" s="54"/>
      <c r="L170" s="47"/>
      <c r="M170" s="56"/>
      <c r="N170" s="57"/>
      <c r="O170" s="56"/>
      <c r="P170" s="50"/>
      <c r="Q170" s="50"/>
      <c r="R170" s="50"/>
      <c r="S170" s="50"/>
      <c r="T170" s="50"/>
      <c r="U170" s="50"/>
      <c r="V170" s="50"/>
      <c r="W170" s="50"/>
      <c r="X170" s="43"/>
      <c r="Y170" s="43"/>
      <c r="Z170" s="43"/>
      <c r="AA170" s="43"/>
      <c r="AB170" s="43"/>
      <c r="AC170" s="43"/>
      <c r="AD170" s="43"/>
      <c r="AE170" s="43"/>
      <c r="AF170" s="43"/>
      <c r="AG170" s="43"/>
      <c r="AH170" s="43"/>
      <c r="AI170" s="43"/>
      <c r="AJ170" s="43"/>
      <c r="AK170" s="43"/>
      <c r="AL170" s="43"/>
      <c r="AM170" s="58"/>
      <c r="AN170" s="43"/>
      <c r="AO170" s="43"/>
      <c r="AP170" s="43"/>
      <c r="AQ170" s="50"/>
      <c r="AR170" s="50"/>
      <c r="AS170" s="50"/>
      <c r="AT170" s="50"/>
      <c r="AU170" s="50"/>
      <c r="AV170" s="50"/>
      <c r="AW170" s="50"/>
      <c r="AX170" s="50"/>
      <c r="AY170" s="50"/>
      <c r="AZ170" s="50"/>
      <c r="BA170" s="50"/>
      <c r="BB170" s="50"/>
      <c r="BC170" s="50"/>
      <c r="BD170" s="50"/>
      <c r="BE170" s="50"/>
      <c r="BF170" s="53"/>
      <c r="BG170" s="50"/>
      <c r="BH170" s="50"/>
      <c r="BI170" s="50"/>
      <c r="BJ170" s="50"/>
      <c r="BK170" s="50"/>
      <c r="BL170" s="50"/>
      <c r="BM170" s="50"/>
    </row>
    <row r="171" spans="1:65" ht="12.75" customHeight="1" x14ac:dyDescent="0.2">
      <c r="A171" s="54"/>
      <c r="B171" s="50"/>
      <c r="C171" s="54"/>
      <c r="D171" s="54"/>
      <c r="E171" s="55"/>
      <c r="F171" s="53"/>
      <c r="G171" s="50"/>
      <c r="H171" s="50"/>
      <c r="I171" s="54"/>
      <c r="J171" s="50"/>
      <c r="K171" s="54"/>
      <c r="L171" s="47"/>
      <c r="M171" s="56"/>
      <c r="N171" s="57"/>
      <c r="O171" s="56"/>
      <c r="P171" s="50"/>
      <c r="Q171" s="50"/>
      <c r="R171" s="50"/>
      <c r="S171" s="50"/>
      <c r="T171" s="50"/>
      <c r="U171" s="50"/>
      <c r="V171" s="50"/>
      <c r="W171" s="50"/>
      <c r="X171" s="43"/>
      <c r="Y171" s="43"/>
      <c r="Z171" s="43"/>
      <c r="AA171" s="43"/>
      <c r="AB171" s="43"/>
      <c r="AC171" s="43"/>
      <c r="AD171" s="43"/>
      <c r="AE171" s="43"/>
      <c r="AF171" s="43"/>
      <c r="AG171" s="43"/>
      <c r="AH171" s="43"/>
      <c r="AI171" s="43"/>
      <c r="AJ171" s="43"/>
      <c r="AK171" s="43"/>
      <c r="AL171" s="43"/>
      <c r="AM171" s="58"/>
      <c r="AN171" s="43"/>
      <c r="AO171" s="43"/>
      <c r="AP171" s="43"/>
      <c r="AQ171" s="50"/>
      <c r="AR171" s="50"/>
      <c r="AS171" s="50"/>
      <c r="AT171" s="50"/>
      <c r="AU171" s="50"/>
      <c r="AV171" s="50"/>
      <c r="AW171" s="50"/>
      <c r="AX171" s="50"/>
      <c r="AY171" s="50"/>
      <c r="AZ171" s="50"/>
      <c r="BA171" s="50"/>
      <c r="BB171" s="50"/>
      <c r="BC171" s="50"/>
      <c r="BD171" s="50"/>
      <c r="BE171" s="50"/>
      <c r="BF171" s="53"/>
      <c r="BG171" s="50"/>
      <c r="BH171" s="50"/>
      <c r="BI171" s="50"/>
      <c r="BJ171" s="50"/>
      <c r="BK171" s="50"/>
      <c r="BL171" s="50"/>
      <c r="BM171" s="50"/>
    </row>
    <row r="172" spans="1:65" ht="12.75" customHeight="1" x14ac:dyDescent="0.2">
      <c r="A172" s="54"/>
      <c r="B172" s="50"/>
      <c r="C172" s="54"/>
      <c r="D172" s="54"/>
      <c r="E172" s="55"/>
      <c r="F172" s="53"/>
      <c r="G172" s="50"/>
      <c r="H172" s="50"/>
      <c r="I172" s="54"/>
      <c r="J172" s="50"/>
      <c r="K172" s="54"/>
      <c r="L172" s="47"/>
      <c r="M172" s="56"/>
      <c r="N172" s="57"/>
      <c r="O172" s="56"/>
      <c r="P172" s="50"/>
      <c r="Q172" s="50"/>
      <c r="R172" s="50"/>
      <c r="S172" s="50"/>
      <c r="T172" s="50"/>
      <c r="U172" s="50"/>
      <c r="V172" s="50"/>
      <c r="W172" s="50"/>
      <c r="X172" s="43"/>
      <c r="Y172" s="43"/>
      <c r="Z172" s="43"/>
      <c r="AA172" s="43"/>
      <c r="AB172" s="43"/>
      <c r="AC172" s="43"/>
      <c r="AD172" s="43"/>
      <c r="AE172" s="43"/>
      <c r="AF172" s="43"/>
      <c r="AG172" s="43"/>
      <c r="AH172" s="43"/>
      <c r="AI172" s="43"/>
      <c r="AJ172" s="43"/>
      <c r="AK172" s="43"/>
      <c r="AL172" s="43"/>
      <c r="AM172" s="58"/>
      <c r="AN172" s="43"/>
      <c r="AO172" s="43"/>
      <c r="AP172" s="43"/>
      <c r="AQ172" s="50"/>
      <c r="AR172" s="50"/>
      <c r="AS172" s="50"/>
      <c r="AT172" s="50"/>
      <c r="AU172" s="50"/>
      <c r="AV172" s="50"/>
      <c r="AW172" s="50"/>
      <c r="AX172" s="50"/>
      <c r="AY172" s="50"/>
      <c r="AZ172" s="50"/>
      <c r="BA172" s="50"/>
      <c r="BB172" s="50"/>
      <c r="BC172" s="50"/>
      <c r="BD172" s="50"/>
      <c r="BE172" s="50"/>
      <c r="BF172" s="53"/>
      <c r="BG172" s="50"/>
      <c r="BH172" s="50"/>
      <c r="BI172" s="50"/>
      <c r="BJ172" s="50"/>
      <c r="BK172" s="50"/>
      <c r="BL172" s="50"/>
      <c r="BM172" s="50"/>
    </row>
    <row r="173" spans="1:65" ht="12.75" customHeight="1" x14ac:dyDescent="0.2">
      <c r="A173" s="54"/>
      <c r="B173" s="50"/>
      <c r="C173" s="54"/>
      <c r="D173" s="54"/>
      <c r="E173" s="55"/>
      <c r="F173" s="53"/>
      <c r="G173" s="50"/>
      <c r="H173" s="50"/>
      <c r="I173" s="54"/>
      <c r="J173" s="50"/>
      <c r="K173" s="54"/>
      <c r="L173" s="47"/>
      <c r="M173" s="56"/>
      <c r="N173" s="57"/>
      <c r="O173" s="56"/>
      <c r="P173" s="50"/>
      <c r="Q173" s="50"/>
      <c r="R173" s="50"/>
      <c r="S173" s="50"/>
      <c r="T173" s="50"/>
      <c r="U173" s="50"/>
      <c r="V173" s="50"/>
      <c r="W173" s="50"/>
      <c r="X173" s="43"/>
      <c r="Y173" s="43"/>
      <c r="Z173" s="43"/>
      <c r="AA173" s="43"/>
      <c r="AB173" s="43"/>
      <c r="AC173" s="43"/>
      <c r="AD173" s="43"/>
      <c r="AE173" s="43"/>
      <c r="AF173" s="43"/>
      <c r="AG173" s="43"/>
      <c r="AH173" s="43"/>
      <c r="AI173" s="43"/>
      <c r="AJ173" s="43"/>
      <c r="AK173" s="43"/>
      <c r="AL173" s="43"/>
      <c r="AM173" s="58"/>
      <c r="AN173" s="43"/>
      <c r="AO173" s="43"/>
      <c r="AP173" s="43"/>
      <c r="AQ173" s="50"/>
      <c r="AR173" s="50"/>
      <c r="AS173" s="50"/>
      <c r="AT173" s="50"/>
      <c r="AU173" s="50"/>
      <c r="AV173" s="50"/>
      <c r="AW173" s="50"/>
      <c r="AX173" s="50"/>
      <c r="AY173" s="50"/>
      <c r="AZ173" s="50"/>
      <c r="BA173" s="50"/>
      <c r="BB173" s="50"/>
      <c r="BC173" s="50"/>
      <c r="BD173" s="50"/>
      <c r="BE173" s="50"/>
      <c r="BF173" s="53"/>
      <c r="BG173" s="50"/>
      <c r="BH173" s="50"/>
      <c r="BI173" s="50"/>
      <c r="BJ173" s="50"/>
      <c r="BK173" s="50"/>
      <c r="BL173" s="50"/>
      <c r="BM173" s="50"/>
    </row>
    <row r="174" spans="1:65" ht="12.75" customHeight="1" x14ac:dyDescent="0.2">
      <c r="A174" s="54"/>
      <c r="B174" s="50"/>
      <c r="C174" s="54"/>
      <c r="D174" s="54"/>
      <c r="E174" s="55"/>
      <c r="F174" s="53"/>
      <c r="G174" s="50"/>
      <c r="H174" s="50"/>
      <c r="I174" s="54"/>
      <c r="J174" s="50"/>
      <c r="K174" s="54"/>
      <c r="L174" s="47"/>
      <c r="M174" s="56"/>
      <c r="N174" s="57"/>
      <c r="O174" s="56"/>
      <c r="P174" s="50"/>
      <c r="Q174" s="50"/>
      <c r="R174" s="50"/>
      <c r="S174" s="50"/>
      <c r="T174" s="50"/>
      <c r="U174" s="50"/>
      <c r="V174" s="50"/>
      <c r="W174" s="50"/>
      <c r="X174" s="43"/>
      <c r="Y174" s="43"/>
      <c r="Z174" s="43"/>
      <c r="AA174" s="43"/>
      <c r="AB174" s="43"/>
      <c r="AC174" s="43"/>
      <c r="AD174" s="43"/>
      <c r="AE174" s="43"/>
      <c r="AF174" s="43"/>
      <c r="AG174" s="43"/>
      <c r="AH174" s="43"/>
      <c r="AI174" s="43"/>
      <c r="AJ174" s="43"/>
      <c r="AK174" s="43"/>
      <c r="AL174" s="43"/>
      <c r="AM174" s="58"/>
      <c r="AN174" s="43"/>
      <c r="AO174" s="43"/>
      <c r="AP174" s="43"/>
      <c r="AQ174" s="50"/>
      <c r="AR174" s="50"/>
      <c r="AS174" s="50"/>
      <c r="AT174" s="50"/>
      <c r="AU174" s="50"/>
      <c r="AV174" s="50"/>
      <c r="AW174" s="50"/>
      <c r="AX174" s="50"/>
      <c r="AY174" s="50"/>
      <c r="AZ174" s="50"/>
      <c r="BA174" s="50"/>
      <c r="BB174" s="50"/>
      <c r="BC174" s="50"/>
      <c r="BD174" s="50"/>
      <c r="BE174" s="50"/>
      <c r="BF174" s="53"/>
      <c r="BG174" s="50"/>
      <c r="BH174" s="50"/>
      <c r="BI174" s="50"/>
      <c r="BJ174" s="50"/>
      <c r="BK174" s="50"/>
      <c r="BL174" s="50"/>
      <c r="BM174" s="50"/>
    </row>
    <row r="175" spans="1:65" ht="12.75" customHeight="1" x14ac:dyDescent="0.2">
      <c r="A175" s="54"/>
      <c r="B175" s="50"/>
      <c r="C175" s="54"/>
      <c r="D175" s="54"/>
      <c r="E175" s="55"/>
      <c r="F175" s="53"/>
      <c r="G175" s="50"/>
      <c r="H175" s="50"/>
      <c r="I175" s="54"/>
      <c r="J175" s="50"/>
      <c r="K175" s="54"/>
      <c r="L175" s="47"/>
      <c r="M175" s="56"/>
      <c r="N175" s="57"/>
      <c r="O175" s="56"/>
      <c r="P175" s="50"/>
      <c r="Q175" s="50"/>
      <c r="R175" s="50"/>
      <c r="S175" s="50"/>
      <c r="T175" s="50"/>
      <c r="U175" s="50"/>
      <c r="V175" s="50"/>
      <c r="W175" s="50"/>
      <c r="X175" s="43"/>
      <c r="Y175" s="43"/>
      <c r="Z175" s="43"/>
      <c r="AA175" s="43"/>
      <c r="AB175" s="43"/>
      <c r="AC175" s="43"/>
      <c r="AD175" s="43"/>
      <c r="AE175" s="43"/>
      <c r="AF175" s="43"/>
      <c r="AG175" s="43"/>
      <c r="AH175" s="43"/>
      <c r="AI175" s="43"/>
      <c r="AJ175" s="43"/>
      <c r="AK175" s="43"/>
      <c r="AL175" s="43"/>
      <c r="AM175" s="58"/>
      <c r="AN175" s="43"/>
      <c r="AO175" s="43"/>
      <c r="AP175" s="43"/>
      <c r="AQ175" s="50"/>
      <c r="AR175" s="50"/>
      <c r="AS175" s="50"/>
      <c r="AT175" s="50"/>
      <c r="AU175" s="50"/>
      <c r="AV175" s="50"/>
      <c r="AW175" s="50"/>
      <c r="AX175" s="50"/>
      <c r="AY175" s="50"/>
      <c r="AZ175" s="50"/>
      <c r="BA175" s="50"/>
      <c r="BB175" s="50"/>
      <c r="BC175" s="50"/>
      <c r="BD175" s="50"/>
      <c r="BE175" s="50"/>
      <c r="BF175" s="53"/>
      <c r="BG175" s="50"/>
      <c r="BH175" s="50"/>
      <c r="BI175" s="50"/>
      <c r="BJ175" s="50"/>
      <c r="BK175" s="50"/>
      <c r="BL175" s="50"/>
      <c r="BM175" s="50"/>
    </row>
    <row r="176" spans="1:65" ht="12.75" customHeight="1" x14ac:dyDescent="0.2">
      <c r="A176" s="54"/>
      <c r="B176" s="50"/>
      <c r="C176" s="54"/>
      <c r="D176" s="54"/>
      <c r="E176" s="55"/>
      <c r="F176" s="53"/>
      <c r="G176" s="50"/>
      <c r="H176" s="50"/>
      <c r="I176" s="54"/>
      <c r="J176" s="50"/>
      <c r="K176" s="54"/>
      <c r="L176" s="47"/>
      <c r="M176" s="56"/>
      <c r="N176" s="57"/>
      <c r="O176" s="56"/>
      <c r="P176" s="50"/>
      <c r="Q176" s="50"/>
      <c r="R176" s="50"/>
      <c r="S176" s="50"/>
      <c r="T176" s="50"/>
      <c r="U176" s="50"/>
      <c r="V176" s="50"/>
      <c r="W176" s="50"/>
      <c r="X176" s="43"/>
      <c r="Y176" s="43"/>
      <c r="Z176" s="43"/>
      <c r="AA176" s="43"/>
      <c r="AB176" s="43"/>
      <c r="AC176" s="43"/>
      <c r="AD176" s="43"/>
      <c r="AE176" s="43"/>
      <c r="AF176" s="43"/>
      <c r="AG176" s="43"/>
      <c r="AH176" s="43"/>
      <c r="AI176" s="43"/>
      <c r="AJ176" s="43"/>
      <c r="AK176" s="43"/>
      <c r="AL176" s="43"/>
      <c r="AM176" s="58"/>
      <c r="AN176" s="43"/>
      <c r="AO176" s="43"/>
      <c r="AP176" s="43"/>
      <c r="AQ176" s="50"/>
      <c r="AR176" s="50"/>
      <c r="AS176" s="50"/>
      <c r="AT176" s="50"/>
      <c r="AU176" s="50"/>
      <c r="AV176" s="50"/>
      <c r="AW176" s="50"/>
      <c r="AX176" s="50"/>
      <c r="AY176" s="50"/>
      <c r="AZ176" s="50"/>
      <c r="BA176" s="50"/>
      <c r="BB176" s="50"/>
      <c r="BC176" s="50"/>
      <c r="BD176" s="50"/>
      <c r="BE176" s="50"/>
      <c r="BF176" s="53"/>
      <c r="BG176" s="50"/>
      <c r="BH176" s="50"/>
      <c r="BI176" s="50"/>
      <c r="BJ176" s="50"/>
      <c r="BK176" s="50"/>
      <c r="BL176" s="50"/>
      <c r="BM176" s="50"/>
    </row>
    <row r="177" spans="1:65" ht="12.75" customHeight="1" x14ac:dyDescent="0.2">
      <c r="A177" s="54"/>
      <c r="B177" s="50"/>
      <c r="C177" s="54"/>
      <c r="D177" s="54"/>
      <c r="E177" s="55"/>
      <c r="F177" s="53"/>
      <c r="G177" s="50"/>
      <c r="H177" s="50"/>
      <c r="I177" s="54"/>
      <c r="J177" s="50"/>
      <c r="K177" s="54"/>
      <c r="L177" s="47"/>
      <c r="M177" s="56"/>
      <c r="N177" s="57"/>
      <c r="O177" s="56"/>
      <c r="P177" s="50"/>
      <c r="Q177" s="50"/>
      <c r="R177" s="50"/>
      <c r="S177" s="50"/>
      <c r="T177" s="50"/>
      <c r="U177" s="50"/>
      <c r="V177" s="50"/>
      <c r="W177" s="50"/>
      <c r="X177" s="43"/>
      <c r="Y177" s="43"/>
      <c r="Z177" s="43"/>
      <c r="AA177" s="43"/>
      <c r="AB177" s="43"/>
      <c r="AC177" s="43"/>
      <c r="AD177" s="43"/>
      <c r="AE177" s="43"/>
      <c r="AF177" s="43"/>
      <c r="AG177" s="43"/>
      <c r="AH177" s="43"/>
      <c r="AI177" s="43"/>
      <c r="AJ177" s="43"/>
      <c r="AK177" s="43"/>
      <c r="AL177" s="43"/>
      <c r="AM177" s="58"/>
      <c r="AN177" s="43"/>
      <c r="AO177" s="43"/>
      <c r="AP177" s="43"/>
      <c r="AQ177" s="50"/>
      <c r="AR177" s="50"/>
      <c r="AS177" s="50"/>
      <c r="AT177" s="50"/>
      <c r="AU177" s="50"/>
      <c r="AV177" s="50"/>
      <c r="AW177" s="50"/>
      <c r="AX177" s="50"/>
      <c r="AY177" s="50"/>
      <c r="AZ177" s="50"/>
      <c r="BA177" s="50"/>
      <c r="BB177" s="50"/>
      <c r="BC177" s="50"/>
      <c r="BD177" s="50"/>
      <c r="BE177" s="50"/>
      <c r="BF177" s="53"/>
      <c r="BG177" s="50"/>
      <c r="BH177" s="50"/>
      <c r="BI177" s="50"/>
      <c r="BJ177" s="50"/>
      <c r="BK177" s="50"/>
      <c r="BL177" s="50"/>
      <c r="BM177" s="50"/>
    </row>
    <row r="178" spans="1:65" ht="12.75" customHeight="1" x14ac:dyDescent="0.2">
      <c r="A178" s="54"/>
      <c r="B178" s="50"/>
      <c r="C178" s="54"/>
      <c r="D178" s="54"/>
      <c r="E178" s="55"/>
      <c r="F178" s="53"/>
      <c r="G178" s="50"/>
      <c r="H178" s="50"/>
      <c r="I178" s="54"/>
      <c r="J178" s="50"/>
      <c r="K178" s="54"/>
      <c r="L178" s="47"/>
      <c r="M178" s="56"/>
      <c r="N178" s="57"/>
      <c r="O178" s="56"/>
      <c r="P178" s="50"/>
      <c r="Q178" s="50"/>
      <c r="R178" s="50"/>
      <c r="S178" s="50"/>
      <c r="T178" s="50"/>
      <c r="U178" s="50"/>
      <c r="V178" s="50"/>
      <c r="W178" s="50"/>
      <c r="X178" s="43"/>
      <c r="Y178" s="43"/>
      <c r="Z178" s="43"/>
      <c r="AA178" s="43"/>
      <c r="AB178" s="43"/>
      <c r="AC178" s="43"/>
      <c r="AD178" s="43"/>
      <c r="AE178" s="43"/>
      <c r="AF178" s="43"/>
      <c r="AG178" s="43"/>
      <c r="AH178" s="43"/>
      <c r="AI178" s="43"/>
      <c r="AJ178" s="43"/>
      <c r="AK178" s="43"/>
      <c r="AL178" s="43"/>
      <c r="AM178" s="58"/>
      <c r="AN178" s="43"/>
      <c r="AO178" s="43"/>
      <c r="AP178" s="43"/>
      <c r="AQ178" s="50"/>
      <c r="AR178" s="50"/>
      <c r="AS178" s="50"/>
      <c r="AT178" s="50"/>
      <c r="AU178" s="50"/>
      <c r="AV178" s="50"/>
      <c r="AW178" s="50"/>
      <c r="AX178" s="50"/>
      <c r="AY178" s="50"/>
      <c r="AZ178" s="50"/>
      <c r="BA178" s="50"/>
      <c r="BB178" s="50"/>
      <c r="BC178" s="50"/>
      <c r="BD178" s="50"/>
      <c r="BE178" s="50"/>
      <c r="BF178" s="53"/>
      <c r="BG178" s="50"/>
      <c r="BH178" s="50"/>
      <c r="BI178" s="50"/>
      <c r="BJ178" s="50"/>
      <c r="BK178" s="50"/>
      <c r="BL178" s="50"/>
      <c r="BM178" s="50"/>
    </row>
    <row r="179" spans="1:65" ht="12.75" customHeight="1" x14ac:dyDescent="0.2">
      <c r="A179" s="54"/>
      <c r="B179" s="50"/>
      <c r="C179" s="54"/>
      <c r="D179" s="54"/>
      <c r="E179" s="55"/>
      <c r="F179" s="53"/>
      <c r="G179" s="50"/>
      <c r="H179" s="50"/>
      <c r="I179" s="54"/>
      <c r="J179" s="50"/>
      <c r="K179" s="54"/>
      <c r="L179" s="47"/>
      <c r="M179" s="56"/>
      <c r="N179" s="57"/>
      <c r="O179" s="56"/>
      <c r="P179" s="50"/>
      <c r="Q179" s="50"/>
      <c r="R179" s="50"/>
      <c r="S179" s="50"/>
      <c r="T179" s="50"/>
      <c r="U179" s="50"/>
      <c r="V179" s="50"/>
      <c r="W179" s="50"/>
      <c r="X179" s="43"/>
      <c r="Y179" s="43"/>
      <c r="Z179" s="43"/>
      <c r="AA179" s="43"/>
      <c r="AB179" s="43"/>
      <c r="AC179" s="43"/>
      <c r="AD179" s="43"/>
      <c r="AE179" s="43"/>
      <c r="AF179" s="43"/>
      <c r="AG179" s="43"/>
      <c r="AH179" s="43"/>
      <c r="AI179" s="43"/>
      <c r="AJ179" s="43"/>
      <c r="AK179" s="43"/>
      <c r="AL179" s="43"/>
      <c r="AM179" s="58"/>
      <c r="AN179" s="43"/>
      <c r="AO179" s="43"/>
      <c r="AP179" s="43"/>
      <c r="AQ179" s="50"/>
      <c r="AR179" s="50"/>
      <c r="AS179" s="50"/>
      <c r="AT179" s="50"/>
      <c r="AU179" s="50"/>
      <c r="AV179" s="50"/>
      <c r="AW179" s="50"/>
      <c r="AX179" s="50"/>
      <c r="AY179" s="50"/>
      <c r="AZ179" s="50"/>
      <c r="BA179" s="50"/>
      <c r="BB179" s="50"/>
      <c r="BC179" s="50"/>
      <c r="BD179" s="50"/>
      <c r="BE179" s="50"/>
      <c r="BF179" s="53"/>
      <c r="BG179" s="50"/>
      <c r="BH179" s="50"/>
      <c r="BI179" s="50"/>
      <c r="BJ179" s="50"/>
      <c r="BK179" s="50"/>
      <c r="BL179" s="50"/>
      <c r="BM179" s="50"/>
    </row>
    <row r="180" spans="1:65" ht="12.75" customHeight="1" x14ac:dyDescent="0.2">
      <c r="A180" s="54"/>
      <c r="B180" s="50"/>
      <c r="C180" s="54"/>
      <c r="D180" s="54"/>
      <c r="E180" s="55"/>
      <c r="F180" s="53"/>
      <c r="G180" s="50"/>
      <c r="H180" s="50"/>
      <c r="I180" s="54"/>
      <c r="J180" s="50"/>
      <c r="K180" s="54"/>
      <c r="L180" s="47"/>
      <c r="M180" s="56"/>
      <c r="N180" s="57"/>
      <c r="O180" s="56"/>
      <c r="P180" s="50"/>
      <c r="Q180" s="50"/>
      <c r="R180" s="50"/>
      <c r="S180" s="50"/>
      <c r="T180" s="50"/>
      <c r="U180" s="50"/>
      <c r="V180" s="50"/>
      <c r="W180" s="50"/>
      <c r="X180" s="43"/>
      <c r="Y180" s="43"/>
      <c r="Z180" s="43"/>
      <c r="AA180" s="43"/>
      <c r="AB180" s="43"/>
      <c r="AC180" s="43"/>
      <c r="AD180" s="43"/>
      <c r="AE180" s="43"/>
      <c r="AF180" s="43"/>
      <c r="AG180" s="43"/>
      <c r="AH180" s="43"/>
      <c r="AI180" s="43"/>
      <c r="AJ180" s="43"/>
      <c r="AK180" s="43"/>
      <c r="AL180" s="43"/>
      <c r="AM180" s="58"/>
      <c r="AN180" s="43"/>
      <c r="AO180" s="43"/>
      <c r="AP180" s="43"/>
      <c r="AQ180" s="50"/>
      <c r="AR180" s="50"/>
      <c r="AS180" s="50"/>
      <c r="AT180" s="50"/>
      <c r="AU180" s="50"/>
      <c r="AV180" s="50"/>
      <c r="AW180" s="50"/>
      <c r="AX180" s="50"/>
      <c r="AY180" s="50"/>
      <c r="AZ180" s="50"/>
      <c r="BA180" s="50"/>
      <c r="BB180" s="50"/>
      <c r="BC180" s="50"/>
      <c r="BD180" s="50"/>
      <c r="BE180" s="50"/>
      <c r="BF180" s="53"/>
      <c r="BG180" s="50"/>
      <c r="BH180" s="50"/>
      <c r="BI180" s="50"/>
      <c r="BJ180" s="50"/>
      <c r="BK180" s="50"/>
      <c r="BL180" s="50"/>
      <c r="BM180" s="50"/>
    </row>
    <row r="181" spans="1:65" ht="12.75" customHeight="1" x14ac:dyDescent="0.2">
      <c r="A181" s="54"/>
      <c r="B181" s="50"/>
      <c r="C181" s="54"/>
      <c r="D181" s="54"/>
      <c r="E181" s="55"/>
      <c r="F181" s="53"/>
      <c r="G181" s="50"/>
      <c r="H181" s="50"/>
      <c r="I181" s="54"/>
      <c r="J181" s="50"/>
      <c r="K181" s="54"/>
      <c r="L181" s="47"/>
      <c r="M181" s="56"/>
      <c r="N181" s="57"/>
      <c r="O181" s="56"/>
      <c r="P181" s="50"/>
      <c r="Q181" s="50"/>
      <c r="R181" s="50"/>
      <c r="S181" s="50"/>
      <c r="T181" s="50"/>
      <c r="U181" s="50"/>
      <c r="V181" s="50"/>
      <c r="W181" s="50"/>
      <c r="X181" s="43"/>
      <c r="Y181" s="43"/>
      <c r="Z181" s="43"/>
      <c r="AA181" s="43"/>
      <c r="AB181" s="43"/>
      <c r="AC181" s="43"/>
      <c r="AD181" s="43"/>
      <c r="AE181" s="43"/>
      <c r="AF181" s="43"/>
      <c r="AG181" s="43"/>
      <c r="AH181" s="43"/>
      <c r="AI181" s="43"/>
      <c r="AJ181" s="43"/>
      <c r="AK181" s="43"/>
      <c r="AL181" s="43"/>
      <c r="AM181" s="58"/>
      <c r="AN181" s="43"/>
      <c r="AO181" s="43"/>
      <c r="AP181" s="43"/>
      <c r="AQ181" s="50"/>
      <c r="AR181" s="50"/>
      <c r="AS181" s="50"/>
      <c r="AT181" s="50"/>
      <c r="AU181" s="50"/>
      <c r="AV181" s="50"/>
      <c r="AW181" s="50"/>
      <c r="AX181" s="50"/>
      <c r="AY181" s="50"/>
      <c r="AZ181" s="50"/>
      <c r="BA181" s="50"/>
      <c r="BB181" s="50"/>
      <c r="BC181" s="50"/>
      <c r="BD181" s="50"/>
      <c r="BE181" s="50"/>
      <c r="BF181" s="53"/>
      <c r="BG181" s="50"/>
      <c r="BH181" s="50"/>
      <c r="BI181" s="50"/>
      <c r="BJ181" s="50"/>
      <c r="BK181" s="50"/>
      <c r="BL181" s="50"/>
      <c r="BM181" s="50"/>
    </row>
    <row r="182" spans="1:65" ht="12.75" customHeight="1" x14ac:dyDescent="0.2">
      <c r="A182" s="54"/>
      <c r="B182" s="50"/>
      <c r="C182" s="54"/>
      <c r="D182" s="54"/>
      <c r="E182" s="55"/>
      <c r="F182" s="53"/>
      <c r="G182" s="50"/>
      <c r="H182" s="50"/>
      <c r="I182" s="54"/>
      <c r="J182" s="50"/>
      <c r="K182" s="54"/>
      <c r="L182" s="47"/>
      <c r="M182" s="56"/>
      <c r="N182" s="57"/>
      <c r="O182" s="56"/>
      <c r="P182" s="50"/>
      <c r="Q182" s="50"/>
      <c r="R182" s="50"/>
      <c r="S182" s="50"/>
      <c r="T182" s="50"/>
      <c r="U182" s="50"/>
      <c r="V182" s="50"/>
      <c r="W182" s="50"/>
      <c r="X182" s="43"/>
      <c r="Y182" s="43"/>
      <c r="Z182" s="43"/>
      <c r="AA182" s="43"/>
      <c r="AB182" s="43"/>
      <c r="AC182" s="43"/>
      <c r="AD182" s="43"/>
      <c r="AE182" s="43"/>
      <c r="AF182" s="43"/>
      <c r="AG182" s="43"/>
      <c r="AH182" s="43"/>
      <c r="AI182" s="43"/>
      <c r="AJ182" s="43"/>
      <c r="AK182" s="43"/>
      <c r="AL182" s="43"/>
      <c r="AM182" s="58"/>
      <c r="AN182" s="43"/>
      <c r="AO182" s="43"/>
      <c r="AP182" s="43"/>
      <c r="AQ182" s="50"/>
      <c r="AR182" s="50"/>
      <c r="AS182" s="50"/>
      <c r="AT182" s="50"/>
      <c r="AU182" s="50"/>
      <c r="AV182" s="50"/>
      <c r="AW182" s="50"/>
      <c r="AX182" s="50"/>
      <c r="AY182" s="50"/>
      <c r="AZ182" s="50"/>
      <c r="BA182" s="50"/>
      <c r="BB182" s="50"/>
      <c r="BC182" s="50"/>
      <c r="BD182" s="50"/>
      <c r="BE182" s="50"/>
      <c r="BF182" s="53"/>
      <c r="BG182" s="50"/>
      <c r="BH182" s="50"/>
      <c r="BI182" s="50"/>
      <c r="BJ182" s="50"/>
      <c r="BK182" s="50"/>
      <c r="BL182" s="50"/>
      <c r="BM182" s="50"/>
    </row>
    <row r="183" spans="1:65" ht="12.75" customHeight="1" x14ac:dyDescent="0.2">
      <c r="A183" s="54"/>
      <c r="B183" s="50"/>
      <c r="C183" s="54"/>
      <c r="D183" s="54"/>
      <c r="E183" s="55"/>
      <c r="F183" s="53"/>
      <c r="G183" s="50"/>
      <c r="H183" s="50"/>
      <c r="I183" s="54"/>
      <c r="J183" s="50"/>
      <c r="K183" s="54"/>
      <c r="L183" s="47"/>
      <c r="M183" s="56"/>
      <c r="N183" s="57"/>
      <c r="O183" s="56"/>
      <c r="P183" s="50"/>
      <c r="Q183" s="50"/>
      <c r="R183" s="50"/>
      <c r="S183" s="50"/>
      <c r="T183" s="50"/>
      <c r="U183" s="50"/>
      <c r="V183" s="50"/>
      <c r="W183" s="50"/>
      <c r="X183" s="43"/>
      <c r="Y183" s="43"/>
      <c r="Z183" s="43"/>
      <c r="AA183" s="43"/>
      <c r="AB183" s="43"/>
      <c r="AC183" s="43"/>
      <c r="AD183" s="43"/>
      <c r="AE183" s="43"/>
      <c r="AF183" s="43"/>
      <c r="AG183" s="43"/>
      <c r="AH183" s="43"/>
      <c r="AI183" s="43"/>
      <c r="AJ183" s="43"/>
      <c r="AK183" s="43"/>
      <c r="AL183" s="43"/>
      <c r="AM183" s="58"/>
      <c r="AN183" s="43"/>
      <c r="AO183" s="43"/>
      <c r="AP183" s="43"/>
      <c r="AQ183" s="50"/>
      <c r="AR183" s="50"/>
      <c r="AS183" s="50"/>
      <c r="AT183" s="50"/>
      <c r="AU183" s="50"/>
      <c r="AV183" s="50"/>
      <c r="AW183" s="50"/>
      <c r="AX183" s="50"/>
      <c r="AY183" s="50"/>
      <c r="AZ183" s="50"/>
      <c r="BA183" s="50"/>
      <c r="BB183" s="50"/>
      <c r="BC183" s="50"/>
      <c r="BD183" s="50"/>
      <c r="BE183" s="50"/>
      <c r="BF183" s="53"/>
      <c r="BG183" s="50"/>
      <c r="BH183" s="50"/>
      <c r="BI183" s="50"/>
      <c r="BJ183" s="50"/>
      <c r="BK183" s="50"/>
      <c r="BL183" s="50"/>
      <c r="BM183" s="50"/>
    </row>
    <row r="184" spans="1:65" ht="12.75" customHeight="1" x14ac:dyDescent="0.2">
      <c r="A184" s="54"/>
      <c r="B184" s="50"/>
      <c r="C184" s="54"/>
      <c r="D184" s="54"/>
      <c r="E184" s="55"/>
      <c r="F184" s="53"/>
      <c r="G184" s="50"/>
      <c r="H184" s="50"/>
      <c r="I184" s="54"/>
      <c r="J184" s="50"/>
      <c r="K184" s="54"/>
      <c r="L184" s="47"/>
      <c r="M184" s="56"/>
      <c r="N184" s="57"/>
      <c r="O184" s="56"/>
      <c r="P184" s="50"/>
      <c r="Q184" s="50"/>
      <c r="R184" s="50"/>
      <c r="S184" s="50"/>
      <c r="T184" s="50"/>
      <c r="U184" s="50"/>
      <c r="V184" s="50"/>
      <c r="W184" s="50"/>
      <c r="X184" s="43"/>
      <c r="Y184" s="43"/>
      <c r="Z184" s="43"/>
      <c r="AA184" s="43"/>
      <c r="AB184" s="43"/>
      <c r="AC184" s="43"/>
      <c r="AD184" s="43"/>
      <c r="AE184" s="43"/>
      <c r="AF184" s="43"/>
      <c r="AG184" s="43"/>
      <c r="AH184" s="43"/>
      <c r="AI184" s="43"/>
      <c r="AJ184" s="43"/>
      <c r="AK184" s="43"/>
      <c r="AL184" s="43"/>
      <c r="AM184" s="58"/>
      <c r="AN184" s="43"/>
      <c r="AO184" s="43"/>
      <c r="AP184" s="43"/>
      <c r="AQ184" s="50"/>
      <c r="AR184" s="50"/>
      <c r="AS184" s="50"/>
      <c r="AT184" s="50"/>
      <c r="AU184" s="50"/>
      <c r="AV184" s="50"/>
      <c r="AW184" s="50"/>
      <c r="AX184" s="50"/>
      <c r="AY184" s="50"/>
      <c r="AZ184" s="50"/>
      <c r="BA184" s="50"/>
      <c r="BB184" s="50"/>
      <c r="BC184" s="50"/>
      <c r="BD184" s="50"/>
      <c r="BE184" s="50"/>
      <c r="BF184" s="53"/>
      <c r="BG184" s="50"/>
      <c r="BH184" s="50"/>
      <c r="BI184" s="50"/>
      <c r="BJ184" s="50"/>
      <c r="BK184" s="50"/>
      <c r="BL184" s="50"/>
      <c r="BM184" s="50"/>
    </row>
    <row r="185" spans="1:65" ht="12.75" customHeight="1" x14ac:dyDescent="0.2">
      <c r="A185" s="54"/>
      <c r="B185" s="50"/>
      <c r="C185" s="54"/>
      <c r="D185" s="54"/>
      <c r="E185" s="55"/>
      <c r="F185" s="53"/>
      <c r="G185" s="50"/>
      <c r="H185" s="50"/>
      <c r="I185" s="54"/>
      <c r="J185" s="50"/>
      <c r="K185" s="54"/>
      <c r="L185" s="47"/>
      <c r="M185" s="56"/>
      <c r="N185" s="57"/>
      <c r="O185" s="56"/>
      <c r="P185" s="50"/>
      <c r="Q185" s="50"/>
      <c r="R185" s="50"/>
      <c r="S185" s="50"/>
      <c r="T185" s="50"/>
      <c r="U185" s="50"/>
      <c r="V185" s="50"/>
      <c r="W185" s="50"/>
      <c r="X185" s="43"/>
      <c r="Y185" s="43"/>
      <c r="Z185" s="43"/>
      <c r="AA185" s="43"/>
      <c r="AB185" s="43"/>
      <c r="AC185" s="43"/>
      <c r="AD185" s="43"/>
      <c r="AE185" s="43"/>
      <c r="AF185" s="43"/>
      <c r="AG185" s="43"/>
      <c r="AH185" s="43"/>
      <c r="AI185" s="43"/>
      <c r="AJ185" s="43"/>
      <c r="AK185" s="43"/>
      <c r="AL185" s="43"/>
      <c r="AM185" s="58"/>
      <c r="AN185" s="43"/>
      <c r="AO185" s="43"/>
      <c r="AP185" s="43"/>
      <c r="AQ185" s="50"/>
      <c r="AR185" s="50"/>
      <c r="AS185" s="50"/>
      <c r="AT185" s="50"/>
      <c r="AU185" s="50"/>
      <c r="AV185" s="50"/>
      <c r="AW185" s="50"/>
      <c r="AX185" s="50"/>
      <c r="AY185" s="50"/>
      <c r="AZ185" s="50"/>
      <c r="BA185" s="50"/>
      <c r="BB185" s="50"/>
      <c r="BC185" s="50"/>
      <c r="BD185" s="50"/>
      <c r="BE185" s="50"/>
      <c r="BF185" s="53"/>
      <c r="BG185" s="50"/>
      <c r="BH185" s="50"/>
      <c r="BI185" s="50"/>
      <c r="BJ185" s="50"/>
      <c r="BK185" s="50"/>
      <c r="BL185" s="50"/>
      <c r="BM185" s="50"/>
    </row>
    <row r="186" spans="1:65" ht="12.75" customHeight="1" x14ac:dyDescent="0.2">
      <c r="A186" s="54"/>
      <c r="B186" s="50"/>
      <c r="C186" s="54"/>
      <c r="D186" s="54"/>
      <c r="E186" s="55"/>
      <c r="F186" s="53"/>
      <c r="G186" s="50"/>
      <c r="H186" s="50"/>
      <c r="I186" s="54"/>
      <c r="J186" s="50"/>
      <c r="K186" s="54"/>
      <c r="L186" s="47"/>
      <c r="M186" s="56"/>
      <c r="N186" s="57"/>
      <c r="O186" s="56"/>
      <c r="P186" s="50"/>
      <c r="Q186" s="50"/>
      <c r="R186" s="50"/>
      <c r="S186" s="50"/>
      <c r="T186" s="50"/>
      <c r="U186" s="50"/>
      <c r="V186" s="50"/>
      <c r="W186" s="50"/>
      <c r="X186" s="43"/>
      <c r="Y186" s="43"/>
      <c r="Z186" s="43"/>
      <c r="AA186" s="43"/>
      <c r="AB186" s="43"/>
      <c r="AC186" s="43"/>
      <c r="AD186" s="43"/>
      <c r="AE186" s="43"/>
      <c r="AF186" s="43"/>
      <c r="AG186" s="43"/>
      <c r="AH186" s="43"/>
      <c r="AI186" s="43"/>
      <c r="AJ186" s="43"/>
      <c r="AK186" s="43"/>
      <c r="AL186" s="43"/>
      <c r="AM186" s="58"/>
      <c r="AN186" s="43"/>
      <c r="AO186" s="43"/>
      <c r="AP186" s="43"/>
      <c r="AQ186" s="50"/>
      <c r="AR186" s="50"/>
      <c r="AS186" s="50"/>
      <c r="AT186" s="50"/>
      <c r="AU186" s="50"/>
      <c r="AV186" s="50"/>
      <c r="AW186" s="50"/>
      <c r="AX186" s="50"/>
      <c r="AY186" s="50"/>
      <c r="AZ186" s="50"/>
      <c r="BA186" s="50"/>
      <c r="BB186" s="50"/>
      <c r="BC186" s="50"/>
      <c r="BD186" s="50"/>
      <c r="BE186" s="50"/>
      <c r="BF186" s="53"/>
      <c r="BG186" s="50"/>
      <c r="BH186" s="50"/>
      <c r="BI186" s="50"/>
      <c r="BJ186" s="50"/>
      <c r="BK186" s="50"/>
      <c r="BL186" s="50"/>
      <c r="BM186" s="50"/>
    </row>
    <row r="187" spans="1:65" ht="12.75" customHeight="1" x14ac:dyDescent="0.2">
      <c r="A187" s="54"/>
      <c r="B187" s="50"/>
      <c r="C187" s="54"/>
      <c r="D187" s="54"/>
      <c r="E187" s="55"/>
      <c r="F187" s="53"/>
      <c r="G187" s="50"/>
      <c r="H187" s="50"/>
      <c r="I187" s="54"/>
      <c r="J187" s="50"/>
      <c r="K187" s="54"/>
      <c r="L187" s="47"/>
      <c r="M187" s="56"/>
      <c r="N187" s="57"/>
      <c r="O187" s="56"/>
      <c r="P187" s="50"/>
      <c r="Q187" s="50"/>
      <c r="R187" s="50"/>
      <c r="S187" s="50"/>
      <c r="T187" s="50"/>
      <c r="U187" s="50"/>
      <c r="V187" s="50"/>
      <c r="W187" s="50"/>
      <c r="X187" s="43"/>
      <c r="Y187" s="43"/>
      <c r="Z187" s="43"/>
      <c r="AA187" s="43"/>
      <c r="AB187" s="43"/>
      <c r="AC187" s="43"/>
      <c r="AD187" s="43"/>
      <c r="AE187" s="43"/>
      <c r="AF187" s="43"/>
      <c r="AG187" s="43"/>
      <c r="AH187" s="43"/>
      <c r="AI187" s="43"/>
      <c r="AJ187" s="43"/>
      <c r="AK187" s="43"/>
      <c r="AL187" s="43"/>
      <c r="AM187" s="58"/>
      <c r="AN187" s="43"/>
      <c r="AO187" s="43"/>
      <c r="AP187" s="43"/>
      <c r="AQ187" s="50"/>
      <c r="AR187" s="50"/>
      <c r="AS187" s="50"/>
      <c r="AT187" s="50"/>
      <c r="AU187" s="50"/>
      <c r="AV187" s="50"/>
      <c r="AW187" s="50"/>
      <c r="AX187" s="50"/>
      <c r="AY187" s="50"/>
      <c r="AZ187" s="50"/>
      <c r="BA187" s="50"/>
      <c r="BB187" s="50"/>
      <c r="BC187" s="50"/>
      <c r="BD187" s="50"/>
      <c r="BE187" s="50"/>
      <c r="BF187" s="53"/>
      <c r="BG187" s="50"/>
      <c r="BH187" s="50"/>
      <c r="BI187" s="50"/>
      <c r="BJ187" s="50"/>
      <c r="BK187" s="50"/>
      <c r="BL187" s="50"/>
      <c r="BM187" s="50"/>
    </row>
    <row r="188" spans="1:65" ht="12.75" customHeight="1" x14ac:dyDescent="0.2">
      <c r="A188" s="54"/>
      <c r="B188" s="50"/>
      <c r="C188" s="54"/>
      <c r="D188" s="54"/>
      <c r="E188" s="55"/>
      <c r="F188" s="53"/>
      <c r="G188" s="50"/>
      <c r="H188" s="50"/>
      <c r="I188" s="54"/>
      <c r="J188" s="50"/>
      <c r="K188" s="54"/>
      <c r="L188" s="47"/>
      <c r="M188" s="56"/>
      <c r="N188" s="57"/>
      <c r="O188" s="56"/>
      <c r="P188" s="50"/>
      <c r="Q188" s="50"/>
      <c r="R188" s="50"/>
      <c r="S188" s="50"/>
      <c r="T188" s="50"/>
      <c r="U188" s="50"/>
      <c r="V188" s="50"/>
      <c r="W188" s="50"/>
      <c r="X188" s="43"/>
      <c r="Y188" s="43"/>
      <c r="Z188" s="43"/>
      <c r="AA188" s="43"/>
      <c r="AB188" s="43"/>
      <c r="AC188" s="43"/>
      <c r="AD188" s="43"/>
      <c r="AE188" s="43"/>
      <c r="AF188" s="43"/>
      <c r="AG188" s="43"/>
      <c r="AH188" s="43"/>
      <c r="AI188" s="43"/>
      <c r="AJ188" s="43"/>
      <c r="AK188" s="43"/>
      <c r="AL188" s="43"/>
      <c r="AM188" s="58"/>
      <c r="AN188" s="43"/>
      <c r="AO188" s="43"/>
      <c r="AP188" s="43"/>
      <c r="AQ188" s="50"/>
      <c r="AR188" s="50"/>
      <c r="AS188" s="50"/>
      <c r="AT188" s="50"/>
      <c r="AU188" s="50"/>
      <c r="AV188" s="50"/>
      <c r="AW188" s="50"/>
      <c r="AX188" s="50"/>
      <c r="AY188" s="50"/>
      <c r="AZ188" s="50"/>
      <c r="BA188" s="50"/>
      <c r="BB188" s="50"/>
      <c r="BC188" s="50"/>
      <c r="BD188" s="50"/>
      <c r="BE188" s="50"/>
      <c r="BF188" s="53"/>
      <c r="BG188" s="50"/>
      <c r="BH188" s="50"/>
      <c r="BI188" s="50"/>
      <c r="BJ188" s="50"/>
      <c r="BK188" s="50"/>
      <c r="BL188" s="50"/>
      <c r="BM188" s="50"/>
    </row>
    <row r="189" spans="1:65" ht="12.75" customHeight="1" x14ac:dyDescent="0.2">
      <c r="A189" s="54"/>
      <c r="B189" s="50"/>
      <c r="C189" s="54"/>
      <c r="D189" s="54"/>
      <c r="E189" s="55"/>
      <c r="F189" s="53"/>
      <c r="G189" s="50"/>
      <c r="H189" s="50"/>
      <c r="I189" s="54"/>
      <c r="J189" s="50"/>
      <c r="K189" s="54"/>
      <c r="L189" s="47"/>
      <c r="M189" s="56"/>
      <c r="N189" s="57"/>
      <c r="O189" s="56"/>
      <c r="P189" s="50"/>
      <c r="Q189" s="50"/>
      <c r="R189" s="50"/>
      <c r="S189" s="50"/>
      <c r="T189" s="50"/>
      <c r="U189" s="50"/>
      <c r="V189" s="50"/>
      <c r="W189" s="50"/>
      <c r="X189" s="43"/>
      <c r="Y189" s="43"/>
      <c r="Z189" s="43"/>
      <c r="AA189" s="43"/>
      <c r="AB189" s="43"/>
      <c r="AC189" s="43"/>
      <c r="AD189" s="43"/>
      <c r="AE189" s="43"/>
      <c r="AF189" s="43"/>
      <c r="AG189" s="43"/>
      <c r="AH189" s="43"/>
      <c r="AI189" s="43"/>
      <c r="AJ189" s="43"/>
      <c r="AK189" s="43"/>
      <c r="AL189" s="43"/>
      <c r="AM189" s="58"/>
      <c r="AN189" s="43"/>
      <c r="AO189" s="43"/>
      <c r="AP189" s="43"/>
      <c r="AQ189" s="50"/>
      <c r="AR189" s="50"/>
      <c r="AS189" s="50"/>
      <c r="AT189" s="50"/>
      <c r="AU189" s="50"/>
      <c r="AV189" s="50"/>
      <c r="AW189" s="50"/>
      <c r="AX189" s="50"/>
      <c r="AY189" s="50"/>
      <c r="AZ189" s="50"/>
      <c r="BA189" s="50"/>
      <c r="BB189" s="50"/>
      <c r="BC189" s="50"/>
      <c r="BD189" s="50"/>
      <c r="BE189" s="50"/>
      <c r="BF189" s="53"/>
      <c r="BG189" s="50"/>
      <c r="BH189" s="50"/>
      <c r="BI189" s="50"/>
      <c r="BJ189" s="50"/>
      <c r="BK189" s="50"/>
      <c r="BL189" s="50"/>
      <c r="BM189" s="50"/>
    </row>
    <row r="190" spans="1:65" ht="12.75" customHeight="1" x14ac:dyDescent="0.2">
      <c r="A190" s="54"/>
      <c r="B190" s="50"/>
      <c r="C190" s="54"/>
      <c r="D190" s="54"/>
      <c r="E190" s="55"/>
      <c r="F190" s="53"/>
      <c r="G190" s="50"/>
      <c r="H190" s="50"/>
      <c r="I190" s="54"/>
      <c r="J190" s="50"/>
      <c r="K190" s="54"/>
      <c r="L190" s="47"/>
      <c r="M190" s="56"/>
      <c r="N190" s="57"/>
      <c r="O190" s="56"/>
      <c r="P190" s="50"/>
      <c r="Q190" s="50"/>
      <c r="R190" s="50"/>
      <c r="S190" s="50"/>
      <c r="T190" s="50"/>
      <c r="U190" s="50"/>
      <c r="V190" s="50"/>
      <c r="W190" s="50"/>
      <c r="X190" s="43"/>
      <c r="Y190" s="43"/>
      <c r="Z190" s="43"/>
      <c r="AA190" s="43"/>
      <c r="AB190" s="43"/>
      <c r="AC190" s="43"/>
      <c r="AD190" s="43"/>
      <c r="AE190" s="43"/>
      <c r="AF190" s="43"/>
      <c r="AG190" s="43"/>
      <c r="AH190" s="43"/>
      <c r="AI190" s="43"/>
      <c r="AJ190" s="43"/>
      <c r="AK190" s="43"/>
      <c r="AL190" s="43"/>
      <c r="AM190" s="58"/>
      <c r="AN190" s="43"/>
      <c r="AO190" s="43"/>
      <c r="AP190" s="43"/>
      <c r="AQ190" s="50"/>
      <c r="AR190" s="50"/>
      <c r="AS190" s="50"/>
      <c r="AT190" s="50"/>
      <c r="AU190" s="50"/>
      <c r="AV190" s="50"/>
      <c r="AW190" s="50"/>
      <c r="AX190" s="50"/>
      <c r="AY190" s="50"/>
      <c r="AZ190" s="50"/>
      <c r="BA190" s="50"/>
      <c r="BB190" s="50"/>
      <c r="BC190" s="50"/>
      <c r="BD190" s="50"/>
      <c r="BE190" s="50"/>
      <c r="BF190" s="53"/>
      <c r="BG190" s="50"/>
      <c r="BH190" s="50"/>
      <c r="BI190" s="50"/>
      <c r="BJ190" s="50"/>
      <c r="BK190" s="50"/>
      <c r="BL190" s="50"/>
      <c r="BM190" s="50"/>
    </row>
    <row r="191" spans="1:65" ht="12.75" customHeight="1" x14ac:dyDescent="0.2">
      <c r="A191" s="54"/>
      <c r="B191" s="50"/>
      <c r="C191" s="54"/>
      <c r="D191" s="54"/>
      <c r="E191" s="55"/>
      <c r="F191" s="53"/>
      <c r="G191" s="50"/>
      <c r="H191" s="50"/>
      <c r="I191" s="54"/>
      <c r="J191" s="50"/>
      <c r="K191" s="54"/>
      <c r="L191" s="47"/>
      <c r="M191" s="56"/>
      <c r="N191" s="57"/>
      <c r="O191" s="56"/>
      <c r="P191" s="50"/>
      <c r="Q191" s="50"/>
      <c r="R191" s="50"/>
      <c r="S191" s="50"/>
      <c r="T191" s="50"/>
      <c r="U191" s="50"/>
      <c r="V191" s="50"/>
      <c r="W191" s="50"/>
      <c r="X191" s="43"/>
      <c r="Y191" s="43"/>
      <c r="Z191" s="43"/>
      <c r="AA191" s="43"/>
      <c r="AB191" s="43"/>
      <c r="AC191" s="43"/>
      <c r="AD191" s="43"/>
      <c r="AE191" s="43"/>
      <c r="AF191" s="43"/>
      <c r="AG191" s="43"/>
      <c r="AH191" s="43"/>
      <c r="AI191" s="43"/>
      <c r="AJ191" s="43"/>
      <c r="AK191" s="43"/>
      <c r="AL191" s="43"/>
      <c r="AM191" s="58"/>
      <c r="AN191" s="43"/>
      <c r="AO191" s="43"/>
      <c r="AP191" s="43"/>
      <c r="AQ191" s="50"/>
      <c r="AR191" s="50"/>
      <c r="AS191" s="50"/>
      <c r="AT191" s="50"/>
      <c r="AU191" s="50"/>
      <c r="AV191" s="50"/>
      <c r="AW191" s="50"/>
      <c r="AX191" s="50"/>
      <c r="AY191" s="50"/>
      <c r="AZ191" s="50"/>
      <c r="BA191" s="50"/>
      <c r="BB191" s="50"/>
      <c r="BC191" s="50"/>
      <c r="BD191" s="50"/>
      <c r="BE191" s="50"/>
      <c r="BF191" s="53"/>
      <c r="BG191" s="50"/>
      <c r="BH191" s="50"/>
      <c r="BI191" s="50"/>
      <c r="BJ191" s="50"/>
      <c r="BK191" s="50"/>
      <c r="BL191" s="50"/>
      <c r="BM191" s="50"/>
    </row>
    <row r="192" spans="1:65" ht="12.75" customHeight="1" x14ac:dyDescent="0.2">
      <c r="A192" s="54"/>
      <c r="B192" s="50"/>
      <c r="C192" s="54"/>
      <c r="D192" s="54"/>
      <c r="E192" s="55"/>
      <c r="F192" s="53"/>
      <c r="G192" s="50"/>
      <c r="H192" s="50"/>
      <c r="I192" s="54"/>
      <c r="J192" s="50"/>
      <c r="K192" s="54"/>
      <c r="L192" s="47"/>
      <c r="M192" s="56"/>
      <c r="N192" s="57"/>
      <c r="O192" s="56"/>
      <c r="P192" s="50"/>
      <c r="Q192" s="50"/>
      <c r="R192" s="50"/>
      <c r="S192" s="50"/>
      <c r="T192" s="50"/>
      <c r="U192" s="50"/>
      <c r="V192" s="50"/>
      <c r="W192" s="50"/>
      <c r="X192" s="43"/>
      <c r="Y192" s="43"/>
      <c r="Z192" s="43"/>
      <c r="AA192" s="43"/>
      <c r="AB192" s="43"/>
      <c r="AC192" s="43"/>
      <c r="AD192" s="43"/>
      <c r="AE192" s="43"/>
      <c r="AF192" s="43"/>
      <c r="AG192" s="43"/>
      <c r="AH192" s="43"/>
      <c r="AI192" s="43"/>
      <c r="AJ192" s="43"/>
      <c r="AK192" s="43"/>
      <c r="AL192" s="43"/>
      <c r="AM192" s="58"/>
      <c r="AN192" s="43"/>
      <c r="AO192" s="43"/>
      <c r="AP192" s="43"/>
      <c r="AQ192" s="50"/>
      <c r="AR192" s="50"/>
      <c r="AS192" s="50"/>
      <c r="AT192" s="50"/>
      <c r="AU192" s="50"/>
      <c r="AV192" s="50"/>
      <c r="AW192" s="50"/>
      <c r="AX192" s="50"/>
      <c r="AY192" s="50"/>
      <c r="AZ192" s="50"/>
      <c r="BA192" s="50"/>
      <c r="BB192" s="50"/>
      <c r="BC192" s="50"/>
      <c r="BD192" s="50"/>
      <c r="BE192" s="50"/>
      <c r="BF192" s="53"/>
      <c r="BG192" s="50"/>
      <c r="BH192" s="50"/>
      <c r="BI192" s="50"/>
      <c r="BJ192" s="50"/>
      <c r="BK192" s="50"/>
      <c r="BL192" s="50"/>
      <c r="BM192" s="50"/>
    </row>
    <row r="193" spans="1:65" ht="12.75" customHeight="1" x14ac:dyDescent="0.2">
      <c r="A193" s="54"/>
      <c r="B193" s="50"/>
      <c r="C193" s="54"/>
      <c r="D193" s="54"/>
      <c r="E193" s="55"/>
      <c r="F193" s="53"/>
      <c r="G193" s="50"/>
      <c r="H193" s="50"/>
      <c r="I193" s="54"/>
      <c r="J193" s="50"/>
      <c r="K193" s="54"/>
      <c r="L193" s="47"/>
      <c r="M193" s="56"/>
      <c r="N193" s="57"/>
      <c r="O193" s="56"/>
      <c r="P193" s="50"/>
      <c r="Q193" s="50"/>
      <c r="R193" s="50"/>
      <c r="S193" s="50"/>
      <c r="T193" s="50"/>
      <c r="U193" s="50"/>
      <c r="V193" s="50"/>
      <c r="W193" s="50"/>
      <c r="X193" s="43"/>
      <c r="Y193" s="43"/>
      <c r="Z193" s="43"/>
      <c r="AA193" s="43"/>
      <c r="AB193" s="43"/>
      <c r="AC193" s="43"/>
      <c r="AD193" s="43"/>
      <c r="AE193" s="43"/>
      <c r="AF193" s="43"/>
      <c r="AG193" s="43"/>
      <c r="AH193" s="43"/>
      <c r="AI193" s="43"/>
      <c r="AJ193" s="43"/>
      <c r="AK193" s="43"/>
      <c r="AL193" s="43"/>
      <c r="AM193" s="58"/>
      <c r="AN193" s="43"/>
      <c r="AO193" s="43"/>
      <c r="AP193" s="43"/>
      <c r="AQ193" s="50"/>
      <c r="AR193" s="50"/>
      <c r="AS193" s="50"/>
      <c r="AT193" s="50"/>
      <c r="AU193" s="50"/>
      <c r="AV193" s="50"/>
      <c r="AW193" s="50"/>
      <c r="AX193" s="50"/>
      <c r="AY193" s="50"/>
      <c r="AZ193" s="50"/>
      <c r="BA193" s="50"/>
      <c r="BB193" s="50"/>
      <c r="BC193" s="50"/>
      <c r="BD193" s="50"/>
      <c r="BE193" s="50"/>
      <c r="BF193" s="53"/>
      <c r="BG193" s="50"/>
      <c r="BH193" s="50"/>
      <c r="BI193" s="50"/>
      <c r="BJ193" s="50"/>
      <c r="BK193" s="50"/>
      <c r="BL193" s="50"/>
      <c r="BM193" s="50"/>
    </row>
    <row r="194" spans="1:65" ht="12.75" customHeight="1" x14ac:dyDescent="0.2">
      <c r="A194" s="54"/>
      <c r="B194" s="50"/>
      <c r="C194" s="54"/>
      <c r="D194" s="54"/>
      <c r="E194" s="55"/>
      <c r="F194" s="53"/>
      <c r="G194" s="50"/>
      <c r="H194" s="50"/>
      <c r="I194" s="54"/>
      <c r="J194" s="50"/>
      <c r="K194" s="54"/>
      <c r="L194" s="47"/>
      <c r="M194" s="56"/>
      <c r="N194" s="57"/>
      <c r="O194" s="56"/>
      <c r="P194" s="50"/>
      <c r="Q194" s="50"/>
      <c r="R194" s="50"/>
      <c r="S194" s="50"/>
      <c r="T194" s="50"/>
      <c r="U194" s="50"/>
      <c r="V194" s="50"/>
      <c r="W194" s="50"/>
      <c r="X194" s="43"/>
      <c r="Y194" s="43"/>
      <c r="Z194" s="43"/>
      <c r="AA194" s="43"/>
      <c r="AB194" s="43"/>
      <c r="AC194" s="43"/>
      <c r="AD194" s="43"/>
      <c r="AE194" s="43"/>
      <c r="AF194" s="43"/>
      <c r="AG194" s="43"/>
      <c r="AH194" s="43"/>
      <c r="AI194" s="43"/>
      <c r="AJ194" s="43"/>
      <c r="AK194" s="43"/>
      <c r="AL194" s="43"/>
      <c r="AM194" s="58"/>
      <c r="AN194" s="43"/>
      <c r="AO194" s="43"/>
      <c r="AP194" s="43"/>
      <c r="AQ194" s="50"/>
      <c r="AR194" s="50"/>
      <c r="AS194" s="50"/>
      <c r="AT194" s="50"/>
      <c r="AU194" s="50"/>
      <c r="AV194" s="50"/>
      <c r="AW194" s="50"/>
      <c r="AX194" s="50"/>
      <c r="AY194" s="50"/>
      <c r="AZ194" s="50"/>
      <c r="BA194" s="50"/>
      <c r="BB194" s="50"/>
      <c r="BC194" s="50"/>
      <c r="BD194" s="50"/>
      <c r="BE194" s="50"/>
      <c r="BF194" s="53"/>
      <c r="BG194" s="50"/>
      <c r="BH194" s="50"/>
      <c r="BI194" s="50"/>
      <c r="BJ194" s="50"/>
      <c r="BK194" s="50"/>
      <c r="BL194" s="50"/>
      <c r="BM194" s="50"/>
    </row>
    <row r="195" spans="1:65" ht="12.75" customHeight="1" x14ac:dyDescent="0.2">
      <c r="A195" s="54"/>
      <c r="B195" s="50"/>
      <c r="C195" s="54"/>
      <c r="D195" s="54"/>
      <c r="E195" s="55"/>
      <c r="F195" s="53"/>
      <c r="G195" s="50"/>
      <c r="H195" s="50"/>
      <c r="I195" s="54"/>
      <c r="J195" s="50"/>
      <c r="K195" s="54"/>
      <c r="L195" s="47"/>
      <c r="M195" s="56"/>
      <c r="N195" s="57"/>
      <c r="O195" s="56"/>
      <c r="P195" s="50"/>
      <c r="Q195" s="50"/>
      <c r="R195" s="50"/>
      <c r="S195" s="50"/>
      <c r="T195" s="50"/>
      <c r="U195" s="50"/>
      <c r="V195" s="50"/>
      <c r="W195" s="50"/>
      <c r="X195" s="43"/>
      <c r="Y195" s="43"/>
      <c r="Z195" s="43"/>
      <c r="AA195" s="43"/>
      <c r="AB195" s="43"/>
      <c r="AC195" s="43"/>
      <c r="AD195" s="43"/>
      <c r="AE195" s="43"/>
      <c r="AF195" s="43"/>
      <c r="AG195" s="43"/>
      <c r="AH195" s="43"/>
      <c r="AI195" s="43"/>
      <c r="AJ195" s="43"/>
      <c r="AK195" s="43"/>
      <c r="AL195" s="43"/>
      <c r="AM195" s="58"/>
      <c r="AN195" s="43"/>
      <c r="AO195" s="43"/>
      <c r="AP195" s="43"/>
      <c r="AQ195" s="50"/>
      <c r="AR195" s="50"/>
      <c r="AS195" s="50"/>
      <c r="AT195" s="50"/>
      <c r="AU195" s="50"/>
      <c r="AV195" s="50"/>
      <c r="AW195" s="50"/>
      <c r="AX195" s="50"/>
      <c r="AY195" s="50"/>
      <c r="AZ195" s="50"/>
      <c r="BA195" s="50"/>
      <c r="BB195" s="50"/>
      <c r="BC195" s="50"/>
      <c r="BD195" s="50"/>
      <c r="BE195" s="50"/>
      <c r="BF195" s="53"/>
      <c r="BG195" s="50"/>
      <c r="BH195" s="50"/>
      <c r="BI195" s="50"/>
      <c r="BJ195" s="50"/>
      <c r="BK195" s="50"/>
      <c r="BL195" s="50"/>
      <c r="BM195" s="50"/>
    </row>
    <row r="196" spans="1:65" ht="12.75" customHeight="1" x14ac:dyDescent="0.2">
      <c r="A196" s="54"/>
      <c r="B196" s="50"/>
      <c r="C196" s="54"/>
      <c r="D196" s="54"/>
      <c r="E196" s="55"/>
      <c r="F196" s="53"/>
      <c r="G196" s="50"/>
      <c r="H196" s="50"/>
      <c r="I196" s="54"/>
      <c r="J196" s="50"/>
      <c r="K196" s="54"/>
      <c r="L196" s="47"/>
      <c r="M196" s="56"/>
      <c r="N196" s="57"/>
      <c r="O196" s="56"/>
      <c r="P196" s="50"/>
      <c r="Q196" s="50"/>
      <c r="R196" s="50"/>
      <c r="S196" s="50"/>
      <c r="T196" s="50"/>
      <c r="U196" s="50"/>
      <c r="V196" s="50"/>
      <c r="W196" s="50"/>
      <c r="X196" s="43"/>
      <c r="Y196" s="43"/>
      <c r="Z196" s="43"/>
      <c r="AA196" s="43"/>
      <c r="AB196" s="43"/>
      <c r="AC196" s="43"/>
      <c r="AD196" s="43"/>
      <c r="AE196" s="43"/>
      <c r="AF196" s="43"/>
      <c r="AG196" s="43"/>
      <c r="AH196" s="43"/>
      <c r="AI196" s="43"/>
      <c r="AJ196" s="43"/>
      <c r="AK196" s="43"/>
      <c r="AL196" s="43"/>
      <c r="AM196" s="58"/>
      <c r="AN196" s="43"/>
      <c r="AO196" s="43"/>
      <c r="AP196" s="43"/>
      <c r="AQ196" s="50"/>
      <c r="AR196" s="50"/>
      <c r="AS196" s="50"/>
      <c r="AT196" s="50"/>
      <c r="AU196" s="50"/>
      <c r="AV196" s="50"/>
      <c r="AW196" s="50"/>
      <c r="AX196" s="50"/>
      <c r="AY196" s="50"/>
      <c r="AZ196" s="50"/>
      <c r="BA196" s="50"/>
      <c r="BB196" s="50"/>
      <c r="BC196" s="50"/>
      <c r="BD196" s="50"/>
      <c r="BE196" s="50"/>
      <c r="BF196" s="53"/>
      <c r="BG196" s="50"/>
      <c r="BH196" s="50"/>
      <c r="BI196" s="50"/>
      <c r="BJ196" s="50"/>
      <c r="BK196" s="50"/>
      <c r="BL196" s="50"/>
      <c r="BM196" s="50"/>
    </row>
    <row r="197" spans="1:65" ht="12.75" customHeight="1" x14ac:dyDescent="0.2">
      <c r="A197" s="54"/>
      <c r="B197" s="50"/>
      <c r="C197" s="54"/>
      <c r="D197" s="54"/>
      <c r="E197" s="55"/>
      <c r="F197" s="53"/>
      <c r="G197" s="50"/>
      <c r="H197" s="50"/>
      <c r="I197" s="54"/>
      <c r="J197" s="50"/>
      <c r="K197" s="54"/>
      <c r="L197" s="47"/>
      <c r="M197" s="56"/>
      <c r="N197" s="57"/>
      <c r="O197" s="56"/>
      <c r="P197" s="50"/>
      <c r="Q197" s="50"/>
      <c r="R197" s="50"/>
      <c r="S197" s="50"/>
      <c r="T197" s="50"/>
      <c r="U197" s="50"/>
      <c r="V197" s="50"/>
      <c r="W197" s="50"/>
      <c r="X197" s="43"/>
      <c r="Y197" s="43"/>
      <c r="Z197" s="43"/>
      <c r="AA197" s="43"/>
      <c r="AB197" s="43"/>
      <c r="AC197" s="43"/>
      <c r="AD197" s="43"/>
      <c r="AE197" s="43"/>
      <c r="AF197" s="43"/>
      <c r="AG197" s="43"/>
      <c r="AH197" s="43"/>
      <c r="AI197" s="43"/>
      <c r="AJ197" s="43"/>
      <c r="AK197" s="43"/>
      <c r="AL197" s="43"/>
      <c r="AM197" s="58"/>
      <c r="AN197" s="43"/>
      <c r="AO197" s="43"/>
      <c r="AP197" s="43"/>
      <c r="AQ197" s="50"/>
      <c r="AR197" s="50"/>
      <c r="AS197" s="50"/>
      <c r="AT197" s="50"/>
      <c r="AU197" s="50"/>
      <c r="AV197" s="50"/>
      <c r="AW197" s="50"/>
      <c r="AX197" s="50"/>
      <c r="AY197" s="50"/>
      <c r="AZ197" s="50"/>
      <c r="BA197" s="50"/>
      <c r="BB197" s="50"/>
      <c r="BC197" s="50"/>
      <c r="BD197" s="50"/>
      <c r="BE197" s="50"/>
      <c r="BF197" s="53"/>
      <c r="BG197" s="50"/>
      <c r="BH197" s="50"/>
      <c r="BI197" s="50"/>
      <c r="BJ197" s="50"/>
      <c r="BK197" s="50"/>
      <c r="BL197" s="50"/>
      <c r="BM197" s="50"/>
    </row>
    <row r="198" spans="1:65" ht="12.75" customHeight="1" x14ac:dyDescent="0.2">
      <c r="A198" s="54"/>
      <c r="B198" s="50"/>
      <c r="C198" s="54"/>
      <c r="D198" s="54"/>
      <c r="E198" s="55"/>
      <c r="F198" s="53"/>
      <c r="G198" s="50"/>
      <c r="H198" s="50"/>
      <c r="I198" s="54"/>
      <c r="J198" s="50"/>
      <c r="K198" s="54"/>
      <c r="L198" s="47"/>
      <c r="M198" s="56"/>
      <c r="N198" s="57"/>
      <c r="O198" s="56"/>
      <c r="P198" s="50"/>
      <c r="Q198" s="50"/>
      <c r="R198" s="50"/>
      <c r="S198" s="50"/>
      <c r="T198" s="50"/>
      <c r="U198" s="50"/>
      <c r="V198" s="50"/>
      <c r="W198" s="50"/>
      <c r="X198" s="43"/>
      <c r="Y198" s="43"/>
      <c r="Z198" s="43"/>
      <c r="AA198" s="43"/>
      <c r="AB198" s="43"/>
      <c r="AC198" s="43"/>
      <c r="AD198" s="43"/>
      <c r="AE198" s="43"/>
      <c r="AF198" s="43"/>
      <c r="AG198" s="43"/>
      <c r="AH198" s="43"/>
      <c r="AI198" s="43"/>
      <c r="AJ198" s="43"/>
      <c r="AK198" s="43"/>
      <c r="AL198" s="43"/>
      <c r="AM198" s="58"/>
      <c r="AN198" s="43"/>
      <c r="AO198" s="43"/>
      <c r="AP198" s="43"/>
      <c r="AQ198" s="50"/>
      <c r="AR198" s="50"/>
      <c r="AS198" s="50"/>
      <c r="AT198" s="50"/>
      <c r="AU198" s="50"/>
      <c r="AV198" s="50"/>
      <c r="AW198" s="50"/>
      <c r="AX198" s="50"/>
      <c r="AY198" s="50"/>
      <c r="AZ198" s="50"/>
      <c r="BA198" s="50"/>
      <c r="BB198" s="50"/>
      <c r="BC198" s="50"/>
      <c r="BD198" s="50"/>
      <c r="BE198" s="50"/>
      <c r="BF198" s="53"/>
      <c r="BG198" s="50"/>
      <c r="BH198" s="50"/>
      <c r="BI198" s="50"/>
      <c r="BJ198" s="50"/>
      <c r="BK198" s="50"/>
      <c r="BL198" s="50"/>
      <c r="BM198" s="50"/>
    </row>
    <row r="199" spans="1:65" ht="12.75" customHeight="1" x14ac:dyDescent="0.2">
      <c r="A199" s="54"/>
      <c r="B199" s="50"/>
      <c r="C199" s="54"/>
      <c r="D199" s="54"/>
      <c r="E199" s="55"/>
      <c r="F199" s="53"/>
      <c r="G199" s="50"/>
      <c r="H199" s="50"/>
      <c r="I199" s="54"/>
      <c r="J199" s="50"/>
      <c r="K199" s="54"/>
      <c r="L199" s="47"/>
      <c r="M199" s="56"/>
      <c r="N199" s="57"/>
      <c r="O199" s="56"/>
      <c r="P199" s="50"/>
      <c r="Q199" s="50"/>
      <c r="R199" s="50"/>
      <c r="S199" s="50"/>
      <c r="T199" s="50"/>
      <c r="U199" s="50"/>
      <c r="V199" s="50"/>
      <c r="W199" s="50"/>
      <c r="X199" s="43"/>
      <c r="Y199" s="43"/>
      <c r="Z199" s="43"/>
      <c r="AA199" s="43"/>
      <c r="AB199" s="43"/>
      <c r="AC199" s="43"/>
      <c r="AD199" s="43"/>
      <c r="AE199" s="43"/>
      <c r="AF199" s="43"/>
      <c r="AG199" s="43"/>
      <c r="AH199" s="43"/>
      <c r="AI199" s="43"/>
      <c r="AJ199" s="43"/>
      <c r="AK199" s="43"/>
      <c r="AL199" s="43"/>
      <c r="AM199" s="58"/>
      <c r="AN199" s="43"/>
      <c r="AO199" s="43"/>
      <c r="AP199" s="43"/>
      <c r="AQ199" s="50"/>
      <c r="AR199" s="50"/>
      <c r="AS199" s="50"/>
      <c r="AT199" s="50"/>
      <c r="AU199" s="50"/>
      <c r="AV199" s="50"/>
      <c r="AW199" s="50"/>
      <c r="AX199" s="50"/>
      <c r="AY199" s="50"/>
      <c r="AZ199" s="50"/>
      <c r="BA199" s="50"/>
      <c r="BB199" s="50"/>
      <c r="BC199" s="50"/>
      <c r="BD199" s="50"/>
      <c r="BE199" s="50"/>
      <c r="BF199" s="53"/>
      <c r="BG199" s="50"/>
      <c r="BH199" s="50"/>
      <c r="BI199" s="50"/>
      <c r="BJ199" s="50"/>
      <c r="BK199" s="50"/>
      <c r="BL199" s="50"/>
      <c r="BM199" s="50"/>
    </row>
    <row r="200" spans="1:65" ht="12.75" customHeight="1" x14ac:dyDescent="0.2">
      <c r="A200" s="54"/>
      <c r="B200" s="50"/>
      <c r="C200" s="54"/>
      <c r="D200" s="54"/>
      <c r="E200" s="55"/>
      <c r="F200" s="53"/>
      <c r="G200" s="50"/>
      <c r="H200" s="50"/>
      <c r="I200" s="54"/>
      <c r="J200" s="50"/>
      <c r="K200" s="54"/>
      <c r="L200" s="47"/>
      <c r="M200" s="56"/>
      <c r="N200" s="57"/>
      <c r="O200" s="56"/>
      <c r="P200" s="50"/>
      <c r="Q200" s="50"/>
      <c r="R200" s="50"/>
      <c r="S200" s="50"/>
      <c r="T200" s="50"/>
      <c r="U200" s="50"/>
      <c r="V200" s="50"/>
      <c r="W200" s="50"/>
      <c r="X200" s="43"/>
      <c r="Y200" s="43"/>
      <c r="Z200" s="43"/>
      <c r="AA200" s="43"/>
      <c r="AB200" s="43"/>
      <c r="AC200" s="43"/>
      <c r="AD200" s="43"/>
      <c r="AE200" s="43"/>
      <c r="AF200" s="43"/>
      <c r="AG200" s="43"/>
      <c r="AH200" s="43"/>
      <c r="AI200" s="43"/>
      <c r="AJ200" s="43"/>
      <c r="AK200" s="43"/>
      <c r="AL200" s="43"/>
      <c r="AM200" s="58"/>
      <c r="AN200" s="43"/>
      <c r="AO200" s="43"/>
      <c r="AP200" s="43"/>
      <c r="AQ200" s="50"/>
      <c r="AR200" s="50"/>
      <c r="AS200" s="50"/>
      <c r="AT200" s="50"/>
      <c r="AU200" s="50"/>
      <c r="AV200" s="50"/>
      <c r="AW200" s="50"/>
      <c r="AX200" s="50"/>
      <c r="AY200" s="50"/>
      <c r="AZ200" s="50"/>
      <c r="BA200" s="50"/>
      <c r="BB200" s="50"/>
      <c r="BC200" s="50"/>
      <c r="BD200" s="50"/>
      <c r="BE200" s="50"/>
      <c r="BF200" s="53"/>
      <c r="BG200" s="50"/>
      <c r="BH200" s="50"/>
      <c r="BI200" s="50"/>
      <c r="BJ200" s="50"/>
      <c r="BK200" s="50"/>
      <c r="BL200" s="50"/>
      <c r="BM200" s="50"/>
    </row>
    <row r="201" spans="1:65" ht="12.75" customHeight="1" x14ac:dyDescent="0.2">
      <c r="A201" s="54"/>
      <c r="B201" s="50"/>
      <c r="C201" s="54"/>
      <c r="D201" s="54"/>
      <c r="E201" s="55"/>
      <c r="F201" s="53"/>
      <c r="G201" s="50"/>
      <c r="H201" s="50"/>
      <c r="I201" s="54"/>
      <c r="J201" s="50"/>
      <c r="K201" s="54"/>
      <c r="L201" s="47"/>
      <c r="M201" s="56"/>
      <c r="N201" s="57"/>
      <c r="O201" s="56"/>
      <c r="P201" s="50"/>
      <c r="Q201" s="50"/>
      <c r="R201" s="50"/>
      <c r="S201" s="50"/>
      <c r="T201" s="50"/>
      <c r="U201" s="50"/>
      <c r="V201" s="50"/>
      <c r="W201" s="50"/>
      <c r="X201" s="43"/>
      <c r="Y201" s="43"/>
      <c r="Z201" s="43"/>
      <c r="AA201" s="43"/>
      <c r="AB201" s="43"/>
      <c r="AC201" s="43"/>
      <c r="AD201" s="43"/>
      <c r="AE201" s="43"/>
      <c r="AF201" s="43"/>
      <c r="AG201" s="43"/>
      <c r="AH201" s="43"/>
      <c r="AI201" s="43"/>
      <c r="AJ201" s="43"/>
      <c r="AK201" s="43"/>
      <c r="AL201" s="43"/>
      <c r="AM201" s="58"/>
      <c r="AN201" s="43"/>
      <c r="AO201" s="43"/>
      <c r="AP201" s="43"/>
      <c r="AQ201" s="50"/>
      <c r="AR201" s="50"/>
      <c r="AS201" s="50"/>
      <c r="AT201" s="50"/>
      <c r="AU201" s="50"/>
      <c r="AV201" s="50"/>
      <c r="AW201" s="50"/>
      <c r="AX201" s="50"/>
      <c r="AY201" s="50"/>
      <c r="AZ201" s="50"/>
      <c r="BA201" s="50"/>
      <c r="BB201" s="50"/>
      <c r="BC201" s="50"/>
      <c r="BD201" s="50"/>
      <c r="BE201" s="50"/>
      <c r="BF201" s="53"/>
      <c r="BG201" s="50"/>
      <c r="BH201" s="50"/>
      <c r="BI201" s="50"/>
      <c r="BJ201" s="50"/>
      <c r="BK201" s="50"/>
      <c r="BL201" s="50"/>
      <c r="BM201" s="50"/>
    </row>
    <row r="202" spans="1:65" ht="12.75" customHeight="1" x14ac:dyDescent="0.2">
      <c r="A202" s="54"/>
      <c r="B202" s="50"/>
      <c r="C202" s="54"/>
      <c r="D202" s="54"/>
      <c r="E202" s="55"/>
      <c r="F202" s="53"/>
      <c r="G202" s="50"/>
      <c r="H202" s="50"/>
      <c r="I202" s="54"/>
      <c r="J202" s="50"/>
      <c r="K202" s="54"/>
      <c r="L202" s="47"/>
      <c r="M202" s="56"/>
      <c r="N202" s="57"/>
      <c r="O202" s="56"/>
      <c r="P202" s="50"/>
      <c r="Q202" s="50"/>
      <c r="R202" s="50"/>
      <c r="S202" s="50"/>
      <c r="T202" s="50"/>
      <c r="U202" s="50"/>
      <c r="V202" s="50"/>
      <c r="W202" s="50"/>
      <c r="X202" s="43"/>
      <c r="Y202" s="43"/>
      <c r="Z202" s="43"/>
      <c r="AA202" s="43"/>
      <c r="AB202" s="43"/>
      <c r="AC202" s="43"/>
      <c r="AD202" s="43"/>
      <c r="AE202" s="43"/>
      <c r="AF202" s="43"/>
      <c r="AG202" s="43"/>
      <c r="AH202" s="43"/>
      <c r="AI202" s="43"/>
      <c r="AJ202" s="43"/>
      <c r="AK202" s="43"/>
      <c r="AL202" s="43"/>
      <c r="AM202" s="58"/>
      <c r="AN202" s="43"/>
      <c r="AO202" s="43"/>
      <c r="AP202" s="43"/>
      <c r="AQ202" s="50"/>
      <c r="AR202" s="50"/>
      <c r="AS202" s="50"/>
      <c r="AT202" s="50"/>
      <c r="AU202" s="50"/>
      <c r="AV202" s="50"/>
      <c r="AW202" s="50"/>
      <c r="AX202" s="50"/>
      <c r="AY202" s="50"/>
      <c r="AZ202" s="50"/>
      <c r="BA202" s="50"/>
      <c r="BB202" s="50"/>
      <c r="BC202" s="50"/>
      <c r="BD202" s="50"/>
      <c r="BE202" s="50"/>
      <c r="BF202" s="53"/>
      <c r="BG202" s="50"/>
      <c r="BH202" s="50"/>
      <c r="BI202" s="50"/>
      <c r="BJ202" s="50"/>
      <c r="BK202" s="50"/>
      <c r="BL202" s="50"/>
      <c r="BM202" s="50"/>
    </row>
    <row r="203" spans="1:65" ht="12.75" customHeight="1" x14ac:dyDescent="0.2">
      <c r="A203" s="54"/>
      <c r="B203" s="50"/>
      <c r="C203" s="54"/>
      <c r="D203" s="54"/>
      <c r="E203" s="55"/>
      <c r="F203" s="53"/>
      <c r="G203" s="50"/>
      <c r="H203" s="50"/>
      <c r="I203" s="54"/>
      <c r="J203" s="50"/>
      <c r="K203" s="54"/>
      <c r="L203" s="47"/>
      <c r="M203" s="56"/>
      <c r="N203" s="57"/>
      <c r="O203" s="56"/>
      <c r="P203" s="50"/>
      <c r="Q203" s="50"/>
      <c r="R203" s="50"/>
      <c r="S203" s="50"/>
      <c r="T203" s="50"/>
      <c r="U203" s="50"/>
      <c r="V203" s="50"/>
      <c r="W203" s="50"/>
      <c r="X203" s="43"/>
      <c r="Y203" s="43"/>
      <c r="Z203" s="43"/>
      <c r="AA203" s="43"/>
      <c r="AB203" s="43"/>
      <c r="AC203" s="43"/>
      <c r="AD203" s="43"/>
      <c r="AE203" s="43"/>
      <c r="AF203" s="43"/>
      <c r="AG203" s="43"/>
      <c r="AH203" s="43"/>
      <c r="AI203" s="43"/>
      <c r="AJ203" s="43"/>
      <c r="AK203" s="43"/>
      <c r="AL203" s="43"/>
      <c r="AM203" s="58"/>
      <c r="AN203" s="43"/>
      <c r="AO203" s="43"/>
      <c r="AP203" s="43"/>
      <c r="AQ203" s="50"/>
      <c r="AR203" s="50"/>
      <c r="AS203" s="50"/>
      <c r="AT203" s="50"/>
      <c r="AU203" s="50"/>
      <c r="AV203" s="50"/>
      <c r="AW203" s="50"/>
      <c r="AX203" s="50"/>
      <c r="AY203" s="50"/>
      <c r="AZ203" s="50"/>
      <c r="BA203" s="50"/>
      <c r="BB203" s="50"/>
      <c r="BC203" s="50"/>
      <c r="BD203" s="50"/>
      <c r="BE203" s="50"/>
      <c r="BF203" s="53"/>
      <c r="BG203" s="50"/>
      <c r="BH203" s="50"/>
      <c r="BI203" s="50"/>
      <c r="BJ203" s="50"/>
      <c r="BK203" s="50"/>
      <c r="BL203" s="50"/>
      <c r="BM203" s="50"/>
    </row>
    <row r="204" spans="1:65" ht="12.75" customHeight="1" x14ac:dyDescent="0.2">
      <c r="A204" s="54"/>
      <c r="B204" s="50"/>
      <c r="C204" s="54"/>
      <c r="D204" s="54"/>
      <c r="E204" s="55"/>
      <c r="F204" s="53"/>
      <c r="G204" s="50"/>
      <c r="H204" s="50"/>
      <c r="I204" s="54"/>
      <c r="J204" s="50"/>
      <c r="K204" s="54"/>
      <c r="L204" s="47"/>
      <c r="M204" s="56"/>
      <c r="N204" s="57"/>
      <c r="O204" s="56"/>
      <c r="P204" s="50"/>
      <c r="Q204" s="50"/>
      <c r="R204" s="50"/>
      <c r="S204" s="50"/>
      <c r="T204" s="50"/>
      <c r="U204" s="50"/>
      <c r="V204" s="50"/>
      <c r="W204" s="50"/>
      <c r="X204" s="43"/>
      <c r="Y204" s="43"/>
      <c r="Z204" s="43"/>
      <c r="AA204" s="43"/>
      <c r="AB204" s="43"/>
      <c r="AC204" s="43"/>
      <c r="AD204" s="43"/>
      <c r="AE204" s="43"/>
      <c r="AF204" s="43"/>
      <c r="AG204" s="43"/>
      <c r="AH204" s="43"/>
      <c r="AI204" s="43"/>
      <c r="AJ204" s="43"/>
      <c r="AK204" s="43"/>
      <c r="AL204" s="43"/>
      <c r="AM204" s="58"/>
      <c r="AN204" s="43"/>
      <c r="AO204" s="43"/>
      <c r="AP204" s="43"/>
      <c r="AQ204" s="50"/>
      <c r="AR204" s="50"/>
      <c r="AS204" s="50"/>
      <c r="AT204" s="50"/>
      <c r="AU204" s="50"/>
      <c r="AV204" s="50"/>
      <c r="AW204" s="50"/>
      <c r="AX204" s="50"/>
      <c r="AY204" s="50"/>
      <c r="AZ204" s="50"/>
      <c r="BA204" s="50"/>
      <c r="BB204" s="50"/>
      <c r="BC204" s="50"/>
      <c r="BD204" s="50"/>
      <c r="BE204" s="50"/>
      <c r="BF204" s="53"/>
      <c r="BG204" s="50"/>
      <c r="BH204" s="50"/>
      <c r="BI204" s="50"/>
      <c r="BJ204" s="50"/>
      <c r="BK204" s="50"/>
      <c r="BL204" s="50"/>
      <c r="BM204" s="50"/>
    </row>
    <row r="205" spans="1:65" ht="12.75" customHeight="1" x14ac:dyDescent="0.2">
      <c r="A205" s="54"/>
      <c r="B205" s="50"/>
      <c r="C205" s="54"/>
      <c r="D205" s="54"/>
      <c r="E205" s="55"/>
      <c r="F205" s="53"/>
      <c r="G205" s="50"/>
      <c r="H205" s="50"/>
      <c r="I205" s="54"/>
      <c r="J205" s="50"/>
      <c r="K205" s="54"/>
      <c r="L205" s="47"/>
      <c r="M205" s="56"/>
      <c r="N205" s="57"/>
      <c r="O205" s="56"/>
      <c r="P205" s="50"/>
      <c r="Q205" s="50"/>
      <c r="R205" s="50"/>
      <c r="S205" s="50"/>
      <c r="T205" s="50"/>
      <c r="U205" s="50"/>
      <c r="V205" s="50"/>
      <c r="W205" s="50"/>
      <c r="X205" s="43"/>
      <c r="Y205" s="43"/>
      <c r="Z205" s="43"/>
      <c r="AA205" s="43"/>
      <c r="AB205" s="43"/>
      <c r="AC205" s="43"/>
      <c r="AD205" s="43"/>
      <c r="AE205" s="43"/>
      <c r="AF205" s="43"/>
      <c r="AG205" s="43"/>
      <c r="AH205" s="43"/>
      <c r="AI205" s="43"/>
      <c r="AJ205" s="43"/>
      <c r="AK205" s="43"/>
      <c r="AL205" s="43"/>
      <c r="AM205" s="58"/>
      <c r="AN205" s="43"/>
      <c r="AO205" s="43"/>
      <c r="AP205" s="43"/>
      <c r="AQ205" s="50"/>
      <c r="AR205" s="50"/>
      <c r="AS205" s="50"/>
      <c r="AT205" s="50"/>
      <c r="AU205" s="50"/>
      <c r="AV205" s="50"/>
      <c r="AW205" s="50"/>
      <c r="AX205" s="50"/>
      <c r="AY205" s="50"/>
      <c r="AZ205" s="50"/>
      <c r="BA205" s="50"/>
      <c r="BB205" s="50"/>
      <c r="BC205" s="50"/>
      <c r="BD205" s="50"/>
      <c r="BE205" s="50"/>
      <c r="BF205" s="53"/>
      <c r="BG205" s="50"/>
      <c r="BH205" s="50"/>
      <c r="BI205" s="50"/>
      <c r="BJ205" s="50"/>
      <c r="BK205" s="50"/>
      <c r="BL205" s="50"/>
      <c r="BM205" s="50"/>
    </row>
    <row r="206" spans="1:65" ht="12.75" customHeight="1" x14ac:dyDescent="0.2">
      <c r="A206" s="54"/>
      <c r="B206" s="50"/>
      <c r="C206" s="54"/>
      <c r="D206" s="54"/>
      <c r="E206" s="55"/>
      <c r="F206" s="53"/>
      <c r="G206" s="50"/>
      <c r="H206" s="50"/>
      <c r="I206" s="54"/>
      <c r="J206" s="50"/>
      <c r="K206" s="54"/>
      <c r="L206" s="47"/>
      <c r="M206" s="56"/>
      <c r="N206" s="57"/>
      <c r="O206" s="56"/>
      <c r="P206" s="50"/>
      <c r="Q206" s="50"/>
      <c r="R206" s="50"/>
      <c r="S206" s="50"/>
      <c r="T206" s="50"/>
      <c r="U206" s="50"/>
      <c r="V206" s="50"/>
      <c r="W206" s="50"/>
      <c r="X206" s="43"/>
      <c r="Y206" s="43"/>
      <c r="Z206" s="43"/>
      <c r="AA206" s="43"/>
      <c r="AB206" s="43"/>
      <c r="AC206" s="43"/>
      <c r="AD206" s="43"/>
      <c r="AE206" s="43"/>
      <c r="AF206" s="43"/>
      <c r="AG206" s="43"/>
      <c r="AH206" s="43"/>
      <c r="AI206" s="43"/>
      <c r="AJ206" s="43"/>
      <c r="AK206" s="43"/>
      <c r="AL206" s="43"/>
      <c r="AM206" s="58"/>
      <c r="AN206" s="43"/>
      <c r="AO206" s="43"/>
      <c r="AP206" s="43"/>
      <c r="AQ206" s="50"/>
      <c r="AR206" s="50"/>
      <c r="AS206" s="50"/>
      <c r="AT206" s="50"/>
      <c r="AU206" s="50"/>
      <c r="AV206" s="50"/>
      <c r="AW206" s="50"/>
      <c r="AX206" s="50"/>
      <c r="AY206" s="50"/>
      <c r="AZ206" s="50"/>
      <c r="BA206" s="50"/>
      <c r="BB206" s="50"/>
      <c r="BC206" s="50"/>
      <c r="BD206" s="50"/>
      <c r="BE206" s="50"/>
      <c r="BF206" s="53"/>
      <c r="BG206" s="50"/>
      <c r="BH206" s="50"/>
      <c r="BI206" s="50"/>
      <c r="BJ206" s="50"/>
      <c r="BK206" s="50"/>
      <c r="BL206" s="50"/>
      <c r="BM206" s="50"/>
    </row>
    <row r="207" spans="1:65" ht="12.75" customHeight="1" x14ac:dyDescent="0.2">
      <c r="A207" s="54"/>
      <c r="B207" s="50"/>
      <c r="C207" s="54"/>
      <c r="D207" s="54"/>
      <c r="E207" s="55"/>
      <c r="F207" s="53"/>
      <c r="G207" s="50"/>
      <c r="H207" s="50"/>
      <c r="I207" s="54"/>
      <c r="J207" s="50"/>
      <c r="K207" s="54"/>
      <c r="L207" s="47"/>
      <c r="M207" s="56"/>
      <c r="N207" s="57"/>
      <c r="O207" s="56"/>
      <c r="P207" s="50"/>
      <c r="Q207" s="50"/>
      <c r="R207" s="50"/>
      <c r="S207" s="50"/>
      <c r="T207" s="50"/>
      <c r="U207" s="50"/>
      <c r="V207" s="50"/>
      <c r="W207" s="50"/>
      <c r="X207" s="43"/>
      <c r="Y207" s="43"/>
      <c r="Z207" s="43"/>
      <c r="AA207" s="43"/>
      <c r="AB207" s="43"/>
      <c r="AC207" s="43"/>
      <c r="AD207" s="43"/>
      <c r="AE207" s="43"/>
      <c r="AF207" s="43"/>
      <c r="AG207" s="43"/>
      <c r="AH207" s="43"/>
      <c r="AI207" s="43"/>
      <c r="AJ207" s="43"/>
      <c r="AK207" s="43"/>
      <c r="AL207" s="43"/>
      <c r="AM207" s="58"/>
      <c r="AN207" s="43"/>
      <c r="AO207" s="43"/>
      <c r="AP207" s="43"/>
      <c r="AQ207" s="50"/>
      <c r="AR207" s="50"/>
      <c r="AS207" s="50"/>
      <c r="AT207" s="50"/>
      <c r="AU207" s="50"/>
      <c r="AV207" s="50"/>
      <c r="AW207" s="50"/>
      <c r="AX207" s="50"/>
      <c r="AY207" s="50"/>
      <c r="AZ207" s="50"/>
      <c r="BA207" s="50"/>
      <c r="BB207" s="50"/>
      <c r="BC207" s="50"/>
      <c r="BD207" s="50"/>
      <c r="BE207" s="50"/>
      <c r="BF207" s="53"/>
      <c r="BG207" s="50"/>
      <c r="BH207" s="50"/>
      <c r="BI207" s="50"/>
      <c r="BJ207" s="50"/>
      <c r="BK207" s="50"/>
      <c r="BL207" s="50"/>
      <c r="BM207" s="50"/>
    </row>
    <row r="208" spans="1:65" ht="12.75" customHeight="1" x14ac:dyDescent="0.2">
      <c r="A208" s="54"/>
      <c r="B208" s="50"/>
      <c r="C208" s="54"/>
      <c r="D208" s="54"/>
      <c r="E208" s="55"/>
      <c r="F208" s="53"/>
      <c r="G208" s="50"/>
      <c r="H208" s="50"/>
      <c r="I208" s="54"/>
      <c r="J208" s="50"/>
      <c r="K208" s="54"/>
      <c r="L208" s="47"/>
      <c r="M208" s="56"/>
      <c r="N208" s="57"/>
      <c r="O208" s="56"/>
      <c r="P208" s="50"/>
      <c r="Q208" s="50"/>
      <c r="R208" s="50"/>
      <c r="S208" s="50"/>
      <c r="T208" s="50"/>
      <c r="U208" s="50"/>
      <c r="V208" s="50"/>
      <c r="W208" s="50"/>
      <c r="X208" s="43"/>
      <c r="Y208" s="43"/>
      <c r="Z208" s="43"/>
      <c r="AA208" s="43"/>
      <c r="AB208" s="43"/>
      <c r="AC208" s="43"/>
      <c r="AD208" s="43"/>
      <c r="AE208" s="43"/>
      <c r="AF208" s="43"/>
      <c r="AG208" s="43"/>
      <c r="AH208" s="43"/>
      <c r="AI208" s="43"/>
      <c r="AJ208" s="43"/>
      <c r="AK208" s="43"/>
      <c r="AL208" s="43"/>
      <c r="AM208" s="58"/>
      <c r="AN208" s="43"/>
      <c r="AO208" s="43"/>
      <c r="AP208" s="43"/>
      <c r="AQ208" s="50"/>
      <c r="AR208" s="50"/>
      <c r="AS208" s="50"/>
      <c r="AT208" s="50"/>
      <c r="AU208" s="50"/>
      <c r="AV208" s="50"/>
      <c r="AW208" s="50"/>
      <c r="AX208" s="50"/>
      <c r="AY208" s="50"/>
      <c r="AZ208" s="50"/>
      <c r="BA208" s="50"/>
      <c r="BB208" s="50"/>
      <c r="BC208" s="50"/>
      <c r="BD208" s="50"/>
      <c r="BE208" s="50"/>
      <c r="BF208" s="53"/>
      <c r="BG208" s="50"/>
      <c r="BH208" s="50"/>
      <c r="BI208" s="50"/>
      <c r="BJ208" s="50"/>
      <c r="BK208" s="50"/>
      <c r="BL208" s="50"/>
      <c r="BM208" s="50"/>
    </row>
    <row r="209" spans="1:65" ht="12.75" customHeight="1" x14ac:dyDescent="0.2">
      <c r="A209" s="54"/>
      <c r="B209" s="50"/>
      <c r="C209" s="54"/>
      <c r="D209" s="54"/>
      <c r="E209" s="55"/>
      <c r="F209" s="53"/>
      <c r="G209" s="50"/>
      <c r="H209" s="50"/>
      <c r="I209" s="54"/>
      <c r="J209" s="50"/>
      <c r="K209" s="54"/>
      <c r="L209" s="47"/>
      <c r="M209" s="56"/>
      <c r="N209" s="57"/>
      <c r="O209" s="56"/>
      <c r="P209" s="50"/>
      <c r="Q209" s="50"/>
      <c r="R209" s="50"/>
      <c r="S209" s="50"/>
      <c r="T209" s="50"/>
      <c r="U209" s="50"/>
      <c r="V209" s="50"/>
      <c r="W209" s="50"/>
      <c r="X209" s="43"/>
      <c r="Y209" s="43"/>
      <c r="Z209" s="43"/>
      <c r="AA209" s="43"/>
      <c r="AB209" s="43"/>
      <c r="AC209" s="43"/>
      <c r="AD209" s="43"/>
      <c r="AE209" s="43"/>
      <c r="AF209" s="43"/>
      <c r="AG209" s="43"/>
      <c r="AH209" s="43"/>
      <c r="AI209" s="43"/>
      <c r="AJ209" s="43"/>
      <c r="AK209" s="43"/>
      <c r="AL209" s="43"/>
      <c r="AM209" s="58"/>
      <c r="AN209" s="43"/>
      <c r="AO209" s="43"/>
      <c r="AP209" s="43"/>
      <c r="AQ209" s="50"/>
      <c r="AR209" s="50"/>
      <c r="AS209" s="50"/>
      <c r="AT209" s="50"/>
      <c r="AU209" s="50"/>
      <c r="AV209" s="50"/>
      <c r="AW209" s="50"/>
      <c r="AX209" s="50"/>
      <c r="AY209" s="50"/>
      <c r="AZ209" s="50"/>
      <c r="BA209" s="50"/>
      <c r="BB209" s="50"/>
      <c r="BC209" s="50"/>
      <c r="BD209" s="50"/>
      <c r="BE209" s="50"/>
      <c r="BF209" s="53"/>
      <c r="BG209" s="50"/>
      <c r="BH209" s="50"/>
      <c r="BI209" s="50"/>
      <c r="BJ209" s="50"/>
      <c r="BK209" s="50"/>
      <c r="BL209" s="50"/>
      <c r="BM209" s="50"/>
    </row>
    <row r="210" spans="1:65" ht="12.75" customHeight="1" x14ac:dyDescent="0.2">
      <c r="A210" s="54"/>
      <c r="B210" s="50"/>
      <c r="C210" s="54"/>
      <c r="D210" s="54"/>
      <c r="E210" s="55"/>
      <c r="F210" s="53"/>
      <c r="G210" s="50"/>
      <c r="H210" s="50"/>
      <c r="I210" s="54"/>
      <c r="J210" s="50"/>
      <c r="K210" s="54"/>
      <c r="L210" s="47"/>
      <c r="M210" s="56"/>
      <c r="N210" s="57"/>
      <c r="O210" s="56"/>
      <c r="P210" s="50"/>
      <c r="Q210" s="50"/>
      <c r="R210" s="50"/>
      <c r="S210" s="50"/>
      <c r="T210" s="50"/>
      <c r="U210" s="50"/>
      <c r="V210" s="50"/>
      <c r="W210" s="50"/>
      <c r="X210" s="43"/>
      <c r="Y210" s="43"/>
      <c r="Z210" s="43"/>
      <c r="AA210" s="43"/>
      <c r="AB210" s="43"/>
      <c r="AC210" s="43"/>
      <c r="AD210" s="43"/>
      <c r="AE210" s="43"/>
      <c r="AF210" s="43"/>
      <c r="AG210" s="43"/>
      <c r="AH210" s="43"/>
      <c r="AI210" s="43"/>
      <c r="AJ210" s="43"/>
      <c r="AK210" s="43"/>
      <c r="AL210" s="43"/>
      <c r="AM210" s="58"/>
      <c r="AN210" s="43"/>
      <c r="AO210" s="43"/>
      <c r="AP210" s="43"/>
      <c r="AQ210" s="50"/>
      <c r="AR210" s="50"/>
      <c r="AS210" s="50"/>
      <c r="AT210" s="50"/>
      <c r="AU210" s="50"/>
      <c r="AV210" s="50"/>
      <c r="AW210" s="50"/>
      <c r="AX210" s="50"/>
      <c r="AY210" s="50"/>
      <c r="AZ210" s="50"/>
      <c r="BA210" s="50"/>
      <c r="BB210" s="50"/>
      <c r="BC210" s="50"/>
      <c r="BD210" s="50"/>
      <c r="BE210" s="50"/>
      <c r="BF210" s="53"/>
      <c r="BG210" s="50"/>
      <c r="BH210" s="50"/>
      <c r="BI210" s="50"/>
      <c r="BJ210" s="50"/>
      <c r="BK210" s="50"/>
      <c r="BL210" s="50"/>
      <c r="BM210" s="50"/>
    </row>
    <row r="211" spans="1:65" ht="12.75" customHeight="1" x14ac:dyDescent="0.2">
      <c r="A211" s="54"/>
      <c r="B211" s="50"/>
      <c r="C211" s="54"/>
      <c r="D211" s="54"/>
      <c r="E211" s="55"/>
      <c r="F211" s="53"/>
      <c r="G211" s="50"/>
      <c r="H211" s="50"/>
      <c r="I211" s="54"/>
      <c r="J211" s="50"/>
      <c r="K211" s="54"/>
      <c r="L211" s="47"/>
      <c r="M211" s="56"/>
      <c r="N211" s="57"/>
      <c r="O211" s="56"/>
      <c r="P211" s="50"/>
      <c r="Q211" s="50"/>
      <c r="R211" s="50"/>
      <c r="S211" s="50"/>
      <c r="T211" s="50"/>
      <c r="U211" s="50"/>
      <c r="V211" s="50"/>
      <c r="W211" s="50"/>
      <c r="X211" s="43"/>
      <c r="Y211" s="43"/>
      <c r="Z211" s="43"/>
      <c r="AA211" s="43"/>
      <c r="AB211" s="43"/>
      <c r="AC211" s="43"/>
      <c r="AD211" s="43"/>
      <c r="AE211" s="43"/>
      <c r="AF211" s="43"/>
      <c r="AG211" s="43"/>
      <c r="AH211" s="43"/>
      <c r="AI211" s="43"/>
      <c r="AJ211" s="43"/>
      <c r="AK211" s="43"/>
      <c r="AL211" s="43"/>
      <c r="AM211" s="58"/>
      <c r="AN211" s="43"/>
      <c r="AO211" s="43"/>
      <c r="AP211" s="43"/>
      <c r="AQ211" s="50"/>
      <c r="AR211" s="50"/>
      <c r="AS211" s="50"/>
      <c r="AT211" s="50"/>
      <c r="AU211" s="50"/>
      <c r="AV211" s="50"/>
      <c r="AW211" s="50"/>
      <c r="AX211" s="50"/>
      <c r="AY211" s="50"/>
      <c r="AZ211" s="50"/>
      <c r="BA211" s="50"/>
      <c r="BB211" s="50"/>
      <c r="BC211" s="50"/>
      <c r="BD211" s="50"/>
      <c r="BE211" s="50"/>
      <c r="BF211" s="53"/>
      <c r="BG211" s="50"/>
      <c r="BH211" s="50"/>
      <c r="BI211" s="50"/>
      <c r="BJ211" s="50"/>
      <c r="BK211" s="50"/>
      <c r="BL211" s="50"/>
      <c r="BM211" s="50"/>
    </row>
    <row r="212" spans="1:65" ht="12.75" customHeight="1" x14ac:dyDescent="0.2">
      <c r="A212" s="54"/>
      <c r="B212" s="50"/>
      <c r="C212" s="54"/>
      <c r="D212" s="54"/>
      <c r="E212" s="55"/>
      <c r="F212" s="53"/>
      <c r="G212" s="50"/>
      <c r="H212" s="50"/>
      <c r="I212" s="54"/>
      <c r="J212" s="50"/>
      <c r="K212" s="54"/>
      <c r="L212" s="47"/>
      <c r="M212" s="56"/>
      <c r="N212" s="57"/>
      <c r="O212" s="56"/>
      <c r="P212" s="50"/>
      <c r="Q212" s="50"/>
      <c r="R212" s="50"/>
      <c r="S212" s="50"/>
      <c r="T212" s="50"/>
      <c r="U212" s="50"/>
      <c r="V212" s="50"/>
      <c r="W212" s="50"/>
      <c r="X212" s="43"/>
      <c r="Y212" s="43"/>
      <c r="Z212" s="43"/>
      <c r="AA212" s="43"/>
      <c r="AB212" s="43"/>
      <c r="AC212" s="43"/>
      <c r="AD212" s="43"/>
      <c r="AE212" s="43"/>
      <c r="AF212" s="43"/>
      <c r="AG212" s="43"/>
      <c r="AH212" s="43"/>
      <c r="AI212" s="43"/>
      <c r="AJ212" s="43"/>
      <c r="AK212" s="43"/>
      <c r="AL212" s="43"/>
      <c r="AM212" s="58"/>
      <c r="AN212" s="43"/>
      <c r="AO212" s="43"/>
      <c r="AP212" s="43"/>
      <c r="AQ212" s="50"/>
      <c r="AR212" s="50"/>
      <c r="AS212" s="50"/>
      <c r="AT212" s="50"/>
      <c r="AU212" s="50"/>
      <c r="AV212" s="50"/>
      <c r="AW212" s="50"/>
      <c r="AX212" s="50"/>
      <c r="AY212" s="50"/>
      <c r="AZ212" s="50"/>
      <c r="BA212" s="50"/>
      <c r="BB212" s="50"/>
      <c r="BC212" s="50"/>
      <c r="BD212" s="50"/>
      <c r="BE212" s="50"/>
      <c r="BF212" s="53"/>
      <c r="BG212" s="50"/>
      <c r="BH212" s="50"/>
      <c r="BI212" s="50"/>
      <c r="BJ212" s="50"/>
      <c r="BK212" s="50"/>
      <c r="BL212" s="50"/>
      <c r="BM212" s="50"/>
    </row>
    <row r="213" spans="1:65" ht="12.75" customHeight="1" x14ac:dyDescent="0.2">
      <c r="A213" s="54"/>
      <c r="B213" s="50"/>
      <c r="C213" s="54"/>
      <c r="D213" s="54"/>
      <c r="E213" s="55"/>
      <c r="F213" s="53"/>
      <c r="G213" s="50"/>
      <c r="H213" s="50"/>
      <c r="I213" s="54"/>
      <c r="J213" s="50"/>
      <c r="K213" s="54"/>
      <c r="L213" s="47"/>
      <c r="M213" s="56"/>
      <c r="N213" s="57"/>
      <c r="O213" s="56"/>
      <c r="P213" s="50"/>
      <c r="Q213" s="50"/>
      <c r="R213" s="50"/>
      <c r="S213" s="50"/>
      <c r="T213" s="50"/>
      <c r="U213" s="50"/>
      <c r="V213" s="50"/>
      <c r="W213" s="50"/>
      <c r="X213" s="43"/>
      <c r="Y213" s="43"/>
      <c r="Z213" s="43"/>
      <c r="AA213" s="43"/>
      <c r="AB213" s="43"/>
      <c r="AC213" s="43"/>
      <c r="AD213" s="43"/>
      <c r="AE213" s="43"/>
      <c r="AF213" s="43"/>
      <c r="AG213" s="43"/>
      <c r="AH213" s="43"/>
      <c r="AI213" s="43"/>
      <c r="AJ213" s="43"/>
      <c r="AK213" s="43"/>
      <c r="AL213" s="43"/>
      <c r="AM213" s="58"/>
      <c r="AN213" s="43"/>
      <c r="AO213" s="43"/>
      <c r="AP213" s="43"/>
      <c r="AQ213" s="50"/>
      <c r="AR213" s="50"/>
      <c r="AS213" s="50"/>
      <c r="AT213" s="50"/>
      <c r="AU213" s="50"/>
      <c r="AV213" s="50"/>
      <c r="AW213" s="50"/>
      <c r="AX213" s="50"/>
      <c r="AY213" s="50"/>
      <c r="AZ213" s="50"/>
      <c r="BA213" s="50"/>
      <c r="BB213" s="50"/>
      <c r="BC213" s="50"/>
      <c r="BD213" s="50"/>
      <c r="BE213" s="50"/>
      <c r="BF213" s="53"/>
      <c r="BG213" s="50"/>
      <c r="BH213" s="50"/>
      <c r="BI213" s="50"/>
      <c r="BJ213" s="50"/>
      <c r="BK213" s="50"/>
      <c r="BL213" s="50"/>
      <c r="BM213" s="50"/>
    </row>
    <row r="214" spans="1:65" ht="12.75" customHeight="1" x14ac:dyDescent="0.2">
      <c r="A214" s="54"/>
      <c r="B214" s="50"/>
      <c r="C214" s="54"/>
      <c r="D214" s="54"/>
      <c r="E214" s="55"/>
      <c r="F214" s="53"/>
      <c r="G214" s="50"/>
      <c r="H214" s="50"/>
      <c r="I214" s="54"/>
      <c r="J214" s="50"/>
      <c r="K214" s="54"/>
      <c r="L214" s="47"/>
      <c r="M214" s="56"/>
      <c r="N214" s="57"/>
      <c r="O214" s="56"/>
      <c r="P214" s="50"/>
      <c r="Q214" s="50"/>
      <c r="R214" s="50"/>
      <c r="S214" s="50"/>
      <c r="T214" s="50"/>
      <c r="U214" s="50"/>
      <c r="V214" s="50"/>
      <c r="W214" s="50"/>
      <c r="X214" s="43"/>
      <c r="Y214" s="43"/>
      <c r="Z214" s="43"/>
      <c r="AA214" s="43"/>
      <c r="AB214" s="43"/>
      <c r="AC214" s="43"/>
      <c r="AD214" s="43"/>
      <c r="AE214" s="43"/>
      <c r="AF214" s="43"/>
      <c r="AG214" s="43"/>
      <c r="AH214" s="43"/>
      <c r="AI214" s="43"/>
      <c r="AJ214" s="43"/>
      <c r="AK214" s="43"/>
      <c r="AL214" s="43"/>
      <c r="AM214" s="58"/>
      <c r="AN214" s="43"/>
      <c r="AO214" s="43"/>
      <c r="AP214" s="43"/>
      <c r="AQ214" s="50"/>
      <c r="AR214" s="50"/>
      <c r="AS214" s="50"/>
      <c r="AT214" s="50"/>
      <c r="AU214" s="50"/>
      <c r="AV214" s="50"/>
      <c r="AW214" s="50"/>
      <c r="AX214" s="50"/>
      <c r="AY214" s="50"/>
      <c r="AZ214" s="50"/>
      <c r="BA214" s="50"/>
      <c r="BB214" s="50"/>
      <c r="BC214" s="50"/>
      <c r="BD214" s="50"/>
      <c r="BE214" s="50"/>
      <c r="BF214" s="53"/>
      <c r="BG214" s="50"/>
      <c r="BH214" s="50"/>
      <c r="BI214" s="50"/>
      <c r="BJ214" s="50"/>
      <c r="BK214" s="50"/>
      <c r="BL214" s="50"/>
      <c r="BM214" s="50"/>
    </row>
    <row r="215" spans="1:65" ht="12.75" customHeight="1" x14ac:dyDescent="0.2">
      <c r="A215" s="54"/>
      <c r="B215" s="50"/>
      <c r="C215" s="54"/>
      <c r="D215" s="54"/>
      <c r="E215" s="55"/>
      <c r="F215" s="53"/>
      <c r="G215" s="50"/>
      <c r="H215" s="50"/>
      <c r="I215" s="54"/>
      <c r="J215" s="50"/>
      <c r="K215" s="54"/>
      <c r="L215" s="47"/>
      <c r="M215" s="56"/>
      <c r="N215" s="57"/>
      <c r="O215" s="56"/>
      <c r="P215" s="50"/>
      <c r="Q215" s="50"/>
      <c r="R215" s="50"/>
      <c r="S215" s="50"/>
      <c r="T215" s="50"/>
      <c r="U215" s="50"/>
      <c r="V215" s="50"/>
      <c r="W215" s="50"/>
      <c r="X215" s="43"/>
      <c r="Y215" s="43"/>
      <c r="Z215" s="43"/>
      <c r="AA215" s="43"/>
      <c r="AB215" s="43"/>
      <c r="AC215" s="43"/>
      <c r="AD215" s="43"/>
      <c r="AE215" s="43"/>
      <c r="AF215" s="43"/>
      <c r="AG215" s="43"/>
      <c r="AH215" s="43"/>
      <c r="AI215" s="43"/>
      <c r="AJ215" s="43"/>
      <c r="AK215" s="43"/>
      <c r="AL215" s="43"/>
      <c r="AM215" s="58"/>
      <c r="AN215" s="43"/>
      <c r="AO215" s="43"/>
      <c r="AP215" s="43"/>
      <c r="AQ215" s="50"/>
      <c r="AR215" s="50"/>
      <c r="AS215" s="50"/>
      <c r="AT215" s="50"/>
      <c r="AU215" s="50"/>
      <c r="AV215" s="50"/>
      <c r="AW215" s="50"/>
      <c r="AX215" s="50"/>
      <c r="AY215" s="50"/>
      <c r="AZ215" s="50"/>
      <c r="BA215" s="50"/>
      <c r="BB215" s="50"/>
      <c r="BC215" s="50"/>
      <c r="BD215" s="50"/>
      <c r="BE215" s="50"/>
      <c r="BF215" s="53"/>
      <c r="BG215" s="50"/>
      <c r="BH215" s="50"/>
      <c r="BI215" s="50"/>
      <c r="BJ215" s="50"/>
      <c r="BK215" s="50"/>
      <c r="BL215" s="50"/>
      <c r="BM215" s="50"/>
    </row>
    <row r="216" spans="1:65" ht="12.75" customHeight="1" x14ac:dyDescent="0.2">
      <c r="A216" s="54"/>
      <c r="B216" s="50"/>
      <c r="C216" s="54"/>
      <c r="D216" s="54"/>
      <c r="E216" s="55"/>
      <c r="F216" s="53"/>
      <c r="G216" s="50"/>
      <c r="H216" s="50"/>
      <c r="I216" s="54"/>
      <c r="J216" s="50"/>
      <c r="K216" s="54"/>
      <c r="L216" s="47"/>
      <c r="M216" s="56"/>
      <c r="N216" s="57"/>
      <c r="O216" s="56"/>
      <c r="P216" s="50"/>
      <c r="Q216" s="50"/>
      <c r="R216" s="50"/>
      <c r="S216" s="50"/>
      <c r="T216" s="50"/>
      <c r="U216" s="50"/>
      <c r="V216" s="50"/>
      <c r="W216" s="50"/>
      <c r="X216" s="43"/>
      <c r="Y216" s="43"/>
      <c r="Z216" s="43"/>
      <c r="AA216" s="43"/>
      <c r="AB216" s="43"/>
      <c r="AC216" s="43"/>
      <c r="AD216" s="43"/>
      <c r="AE216" s="43"/>
      <c r="AF216" s="43"/>
      <c r="AG216" s="43"/>
      <c r="AH216" s="43"/>
      <c r="AI216" s="43"/>
      <c r="AJ216" s="43"/>
      <c r="AK216" s="43"/>
      <c r="AL216" s="43"/>
      <c r="AM216" s="58"/>
      <c r="AN216" s="43"/>
      <c r="AO216" s="43"/>
      <c r="AP216" s="43"/>
      <c r="AQ216" s="50"/>
      <c r="AR216" s="50"/>
      <c r="AS216" s="50"/>
      <c r="AT216" s="50"/>
      <c r="AU216" s="50"/>
      <c r="AV216" s="50"/>
      <c r="AW216" s="50"/>
      <c r="AX216" s="50"/>
      <c r="AY216" s="50"/>
      <c r="AZ216" s="50"/>
      <c r="BA216" s="50"/>
      <c r="BB216" s="50"/>
      <c r="BC216" s="50"/>
      <c r="BD216" s="50"/>
      <c r="BE216" s="50"/>
      <c r="BF216" s="53"/>
      <c r="BG216" s="50"/>
      <c r="BH216" s="50"/>
      <c r="BI216" s="50"/>
      <c r="BJ216" s="50"/>
      <c r="BK216" s="50"/>
      <c r="BL216" s="50"/>
      <c r="BM216" s="50"/>
    </row>
    <row r="217" spans="1:65" ht="12.75" customHeight="1" x14ac:dyDescent="0.2">
      <c r="A217" s="54"/>
      <c r="B217" s="50"/>
      <c r="C217" s="54"/>
      <c r="D217" s="54"/>
      <c r="E217" s="55"/>
      <c r="F217" s="53"/>
      <c r="G217" s="50"/>
      <c r="H217" s="50"/>
      <c r="I217" s="54"/>
      <c r="J217" s="50"/>
      <c r="K217" s="54"/>
      <c r="L217" s="47"/>
      <c r="M217" s="56"/>
      <c r="N217" s="57"/>
      <c r="O217" s="56"/>
      <c r="P217" s="50"/>
      <c r="Q217" s="50"/>
      <c r="R217" s="50"/>
      <c r="S217" s="50"/>
      <c r="T217" s="50"/>
      <c r="U217" s="50"/>
      <c r="V217" s="50"/>
      <c r="W217" s="50"/>
      <c r="X217" s="43"/>
      <c r="Y217" s="43"/>
      <c r="Z217" s="43"/>
      <c r="AA217" s="43"/>
      <c r="AB217" s="43"/>
      <c r="AC217" s="43"/>
      <c r="AD217" s="43"/>
      <c r="AE217" s="43"/>
      <c r="AF217" s="43"/>
      <c r="AG217" s="43"/>
      <c r="AH217" s="43"/>
      <c r="AI217" s="43"/>
      <c r="AJ217" s="43"/>
      <c r="AK217" s="43"/>
      <c r="AL217" s="43"/>
      <c r="AM217" s="58"/>
      <c r="AN217" s="43"/>
      <c r="AO217" s="43"/>
      <c r="AP217" s="43"/>
      <c r="AQ217" s="50"/>
      <c r="AR217" s="50"/>
      <c r="AS217" s="50"/>
      <c r="AT217" s="50"/>
      <c r="AU217" s="50"/>
      <c r="AV217" s="50"/>
      <c r="AW217" s="50"/>
      <c r="AX217" s="50"/>
      <c r="AY217" s="50"/>
      <c r="AZ217" s="50"/>
      <c r="BA217" s="50"/>
      <c r="BB217" s="50"/>
      <c r="BC217" s="50"/>
      <c r="BD217" s="50"/>
      <c r="BE217" s="50"/>
      <c r="BF217" s="53"/>
      <c r="BG217" s="50"/>
      <c r="BH217" s="50"/>
      <c r="BI217" s="50"/>
      <c r="BJ217" s="50"/>
      <c r="BK217" s="50"/>
      <c r="BL217" s="50"/>
      <c r="BM217" s="50"/>
    </row>
    <row r="218" spans="1:65" ht="12.75" customHeight="1" x14ac:dyDescent="0.2">
      <c r="A218" s="54"/>
      <c r="B218" s="50"/>
      <c r="C218" s="54"/>
      <c r="D218" s="54"/>
      <c r="E218" s="55"/>
      <c r="F218" s="53"/>
      <c r="G218" s="50"/>
      <c r="H218" s="50"/>
      <c r="I218" s="54"/>
      <c r="J218" s="50"/>
      <c r="K218" s="54"/>
      <c r="L218" s="47"/>
      <c r="M218" s="56"/>
      <c r="N218" s="57"/>
      <c r="O218" s="56"/>
      <c r="P218" s="50"/>
      <c r="Q218" s="50"/>
      <c r="R218" s="50"/>
      <c r="S218" s="50"/>
      <c r="T218" s="50"/>
      <c r="U218" s="50"/>
      <c r="V218" s="50"/>
      <c r="W218" s="50"/>
      <c r="X218" s="43"/>
      <c r="Y218" s="43"/>
      <c r="Z218" s="43"/>
      <c r="AA218" s="43"/>
      <c r="AB218" s="43"/>
      <c r="AC218" s="43"/>
      <c r="AD218" s="43"/>
      <c r="AE218" s="43"/>
      <c r="AF218" s="43"/>
      <c r="AG218" s="43"/>
      <c r="AH218" s="43"/>
      <c r="AI218" s="43"/>
      <c r="AJ218" s="43"/>
      <c r="AK218" s="43"/>
      <c r="AL218" s="43"/>
      <c r="AM218" s="58"/>
      <c r="AN218" s="43"/>
      <c r="AO218" s="43"/>
      <c r="AP218" s="43"/>
      <c r="AQ218" s="50"/>
      <c r="AR218" s="50"/>
      <c r="AS218" s="50"/>
      <c r="AT218" s="50"/>
      <c r="AU218" s="50"/>
      <c r="AV218" s="50"/>
      <c r="AW218" s="50"/>
      <c r="AX218" s="50"/>
      <c r="AY218" s="50"/>
      <c r="AZ218" s="50"/>
      <c r="BA218" s="50"/>
      <c r="BB218" s="50"/>
      <c r="BC218" s="50"/>
      <c r="BD218" s="50"/>
      <c r="BE218" s="50"/>
      <c r="BF218" s="53"/>
      <c r="BG218" s="50"/>
      <c r="BH218" s="50"/>
      <c r="BI218" s="50"/>
      <c r="BJ218" s="50"/>
      <c r="BK218" s="50"/>
      <c r="BL218" s="50"/>
      <c r="BM218" s="50"/>
    </row>
    <row r="219" spans="1:65" ht="12.75" customHeight="1" x14ac:dyDescent="0.2">
      <c r="A219" s="54"/>
      <c r="B219" s="50"/>
      <c r="C219" s="54"/>
      <c r="D219" s="54"/>
      <c r="E219" s="55"/>
      <c r="F219" s="53"/>
      <c r="G219" s="50"/>
      <c r="H219" s="50"/>
      <c r="I219" s="54"/>
      <c r="J219" s="50"/>
      <c r="K219" s="54"/>
      <c r="L219" s="47"/>
      <c r="M219" s="56"/>
      <c r="N219" s="57"/>
      <c r="O219" s="56"/>
      <c r="P219" s="50"/>
      <c r="Q219" s="50"/>
      <c r="R219" s="50"/>
      <c r="S219" s="50"/>
      <c r="T219" s="50"/>
      <c r="U219" s="50"/>
      <c r="V219" s="50"/>
      <c r="W219" s="50"/>
      <c r="X219" s="43"/>
      <c r="Y219" s="43"/>
      <c r="Z219" s="43"/>
      <c r="AA219" s="43"/>
      <c r="AB219" s="43"/>
      <c r="AC219" s="43"/>
      <c r="AD219" s="43"/>
      <c r="AE219" s="43"/>
      <c r="AF219" s="43"/>
      <c r="AG219" s="43"/>
      <c r="AH219" s="43"/>
      <c r="AI219" s="43"/>
      <c r="AJ219" s="43"/>
      <c r="AK219" s="43"/>
      <c r="AL219" s="43"/>
      <c r="AM219" s="58"/>
      <c r="AN219" s="43"/>
      <c r="AO219" s="43"/>
      <c r="AP219" s="43"/>
      <c r="AQ219" s="50"/>
      <c r="AR219" s="50"/>
      <c r="AS219" s="50"/>
      <c r="AT219" s="50"/>
      <c r="AU219" s="50"/>
      <c r="AV219" s="50"/>
      <c r="AW219" s="50"/>
      <c r="AX219" s="50"/>
      <c r="AY219" s="50"/>
      <c r="AZ219" s="50"/>
      <c r="BA219" s="50"/>
      <c r="BB219" s="50"/>
      <c r="BC219" s="50"/>
      <c r="BD219" s="50"/>
      <c r="BE219" s="50"/>
      <c r="BF219" s="53"/>
      <c r="BG219" s="50"/>
      <c r="BH219" s="50"/>
      <c r="BI219" s="50"/>
      <c r="BJ219" s="50"/>
      <c r="BK219" s="50"/>
      <c r="BL219" s="50"/>
      <c r="BM219" s="50"/>
    </row>
    <row r="220" spans="1:65" ht="12.75" customHeight="1" x14ac:dyDescent="0.2">
      <c r="A220" s="54"/>
      <c r="B220" s="50"/>
      <c r="C220" s="54"/>
      <c r="D220" s="54"/>
      <c r="E220" s="55"/>
      <c r="F220" s="53"/>
      <c r="G220" s="50"/>
      <c r="H220" s="50"/>
      <c r="I220" s="54"/>
      <c r="J220" s="50"/>
      <c r="K220" s="54"/>
      <c r="L220" s="47"/>
      <c r="M220" s="56"/>
      <c r="N220" s="57"/>
      <c r="O220" s="56"/>
      <c r="P220" s="50"/>
      <c r="Q220" s="50"/>
      <c r="R220" s="50"/>
      <c r="S220" s="50"/>
      <c r="T220" s="50"/>
      <c r="U220" s="50"/>
      <c r="V220" s="50"/>
      <c r="W220" s="50"/>
      <c r="X220" s="43"/>
      <c r="Y220" s="43"/>
      <c r="Z220" s="43"/>
      <c r="AA220" s="43"/>
      <c r="AB220" s="43"/>
      <c r="AC220" s="43"/>
      <c r="AD220" s="43"/>
      <c r="AE220" s="43"/>
      <c r="AF220" s="43"/>
      <c r="AG220" s="43"/>
      <c r="AH220" s="43"/>
      <c r="AI220" s="43"/>
      <c r="AJ220" s="43"/>
      <c r="AK220" s="43"/>
      <c r="AL220" s="43"/>
      <c r="AM220" s="58"/>
      <c r="AN220" s="43"/>
      <c r="AO220" s="43"/>
      <c r="AP220" s="43"/>
      <c r="AQ220" s="50"/>
      <c r="AR220" s="50"/>
      <c r="AS220" s="50"/>
      <c r="AT220" s="50"/>
      <c r="AU220" s="50"/>
      <c r="AV220" s="50"/>
      <c r="AW220" s="50"/>
      <c r="AX220" s="50"/>
      <c r="AY220" s="50"/>
      <c r="AZ220" s="50"/>
      <c r="BA220" s="50"/>
      <c r="BB220" s="50"/>
      <c r="BC220" s="50"/>
      <c r="BD220" s="50"/>
      <c r="BE220" s="50"/>
      <c r="BF220" s="53"/>
      <c r="BG220" s="50"/>
      <c r="BH220" s="50"/>
      <c r="BI220" s="50"/>
      <c r="BJ220" s="50"/>
      <c r="BK220" s="50"/>
      <c r="BL220" s="50"/>
      <c r="BM220" s="50"/>
    </row>
    <row r="221" spans="1:65" ht="12.75" customHeight="1" x14ac:dyDescent="0.2">
      <c r="A221" s="54"/>
      <c r="B221" s="50"/>
      <c r="C221" s="54"/>
      <c r="D221" s="54"/>
      <c r="E221" s="55"/>
      <c r="F221" s="53"/>
      <c r="G221" s="50"/>
      <c r="H221" s="50"/>
      <c r="I221" s="54"/>
      <c r="J221" s="50"/>
      <c r="K221" s="54"/>
      <c r="L221" s="47"/>
      <c r="M221" s="56"/>
      <c r="N221" s="57"/>
      <c r="O221" s="56"/>
      <c r="P221" s="50"/>
      <c r="Q221" s="50"/>
      <c r="R221" s="50"/>
      <c r="S221" s="50"/>
      <c r="T221" s="50"/>
      <c r="U221" s="50"/>
      <c r="V221" s="50"/>
      <c r="W221" s="50"/>
      <c r="X221" s="43"/>
      <c r="Y221" s="43"/>
      <c r="Z221" s="43"/>
      <c r="AA221" s="43"/>
      <c r="AB221" s="43"/>
      <c r="AC221" s="43"/>
      <c r="AD221" s="43"/>
      <c r="AE221" s="43"/>
      <c r="AF221" s="43"/>
      <c r="AG221" s="43"/>
      <c r="AH221" s="43"/>
      <c r="AI221" s="43"/>
      <c r="AJ221" s="43"/>
      <c r="AK221" s="43"/>
      <c r="AL221" s="43"/>
      <c r="AM221" s="58"/>
      <c r="AN221" s="43"/>
      <c r="AO221" s="43"/>
      <c r="AP221" s="43"/>
      <c r="AQ221" s="50"/>
      <c r="AR221" s="50"/>
      <c r="AS221" s="50"/>
      <c r="AT221" s="50"/>
      <c r="AU221" s="50"/>
      <c r="AV221" s="50"/>
      <c r="AW221" s="50"/>
      <c r="AX221" s="50"/>
      <c r="AY221" s="50"/>
      <c r="AZ221" s="50"/>
      <c r="BA221" s="50"/>
      <c r="BB221" s="50"/>
      <c r="BC221" s="50"/>
      <c r="BD221" s="50"/>
      <c r="BE221" s="50"/>
      <c r="BF221" s="53"/>
      <c r="BG221" s="50"/>
      <c r="BH221" s="50"/>
      <c r="BI221" s="50"/>
      <c r="BJ221" s="50"/>
      <c r="BK221" s="50"/>
      <c r="BL221" s="50"/>
      <c r="BM221" s="50"/>
    </row>
    <row r="222" spans="1:65" ht="12.75" customHeight="1" x14ac:dyDescent="0.2">
      <c r="A222" s="54"/>
      <c r="B222" s="50"/>
      <c r="C222" s="54"/>
      <c r="D222" s="54"/>
      <c r="E222" s="55"/>
      <c r="F222" s="53"/>
      <c r="G222" s="50"/>
      <c r="H222" s="50"/>
      <c r="I222" s="54"/>
      <c r="J222" s="50"/>
      <c r="K222" s="54"/>
      <c r="L222" s="47"/>
      <c r="M222" s="56"/>
      <c r="N222" s="57"/>
      <c r="O222" s="56"/>
      <c r="P222" s="50"/>
      <c r="Q222" s="50"/>
      <c r="R222" s="50"/>
      <c r="S222" s="50"/>
      <c r="T222" s="50"/>
      <c r="U222" s="50"/>
      <c r="V222" s="50"/>
      <c r="W222" s="50"/>
      <c r="X222" s="43"/>
      <c r="Y222" s="43"/>
      <c r="Z222" s="43"/>
      <c r="AA222" s="43"/>
      <c r="AB222" s="43"/>
      <c r="AC222" s="43"/>
      <c r="AD222" s="43"/>
      <c r="AE222" s="43"/>
      <c r="AF222" s="43"/>
      <c r="AG222" s="43"/>
      <c r="AH222" s="43"/>
      <c r="AI222" s="43"/>
      <c r="AJ222" s="43"/>
      <c r="AK222" s="43"/>
      <c r="AL222" s="43"/>
      <c r="AM222" s="58"/>
      <c r="AN222" s="43"/>
      <c r="AO222" s="43"/>
      <c r="AP222" s="43"/>
      <c r="AQ222" s="50"/>
      <c r="AR222" s="50"/>
      <c r="AS222" s="50"/>
      <c r="AT222" s="50"/>
      <c r="AU222" s="50"/>
      <c r="AV222" s="50"/>
      <c r="AW222" s="50"/>
      <c r="AX222" s="50"/>
      <c r="AY222" s="50"/>
      <c r="AZ222" s="50"/>
      <c r="BA222" s="50"/>
      <c r="BB222" s="50"/>
      <c r="BC222" s="50"/>
      <c r="BD222" s="50"/>
      <c r="BE222" s="50"/>
      <c r="BF222" s="53"/>
      <c r="BG222" s="50"/>
      <c r="BH222" s="50"/>
      <c r="BI222" s="50"/>
      <c r="BJ222" s="50"/>
      <c r="BK222" s="50"/>
      <c r="BL222" s="50"/>
      <c r="BM222" s="50"/>
    </row>
    <row r="223" spans="1:65" ht="12.75" customHeight="1" x14ac:dyDescent="0.2">
      <c r="A223" s="54"/>
      <c r="B223" s="50"/>
      <c r="C223" s="54"/>
      <c r="D223" s="54"/>
      <c r="E223" s="55"/>
      <c r="F223" s="53"/>
      <c r="G223" s="50"/>
      <c r="H223" s="50"/>
      <c r="I223" s="54"/>
      <c r="J223" s="50"/>
      <c r="K223" s="54"/>
      <c r="L223" s="47"/>
      <c r="M223" s="56"/>
      <c r="N223" s="57"/>
      <c r="O223" s="56"/>
      <c r="P223" s="50"/>
      <c r="Q223" s="50"/>
      <c r="R223" s="50"/>
      <c r="S223" s="50"/>
      <c r="T223" s="50"/>
      <c r="U223" s="50"/>
      <c r="V223" s="50"/>
      <c r="W223" s="50"/>
      <c r="X223" s="43"/>
      <c r="Y223" s="43"/>
      <c r="Z223" s="43"/>
      <c r="AA223" s="43"/>
      <c r="AB223" s="43"/>
      <c r="AC223" s="43"/>
      <c r="AD223" s="43"/>
      <c r="AE223" s="43"/>
      <c r="AF223" s="43"/>
      <c r="AG223" s="43"/>
      <c r="AH223" s="43"/>
      <c r="AI223" s="43"/>
      <c r="AJ223" s="43"/>
      <c r="AK223" s="43"/>
      <c r="AL223" s="43"/>
      <c r="AM223" s="58"/>
      <c r="AN223" s="43"/>
      <c r="AO223" s="43"/>
      <c r="AP223" s="43"/>
      <c r="AQ223" s="50"/>
      <c r="AR223" s="50"/>
      <c r="AS223" s="50"/>
      <c r="AT223" s="50"/>
      <c r="AU223" s="50"/>
      <c r="AV223" s="50"/>
      <c r="AW223" s="50"/>
      <c r="AX223" s="50"/>
      <c r="AY223" s="50"/>
      <c r="AZ223" s="50"/>
      <c r="BA223" s="50"/>
      <c r="BB223" s="50"/>
      <c r="BC223" s="50"/>
      <c r="BD223" s="50"/>
      <c r="BE223" s="50"/>
      <c r="BF223" s="53"/>
      <c r="BG223" s="50"/>
      <c r="BH223" s="50"/>
      <c r="BI223" s="50"/>
      <c r="BJ223" s="50"/>
      <c r="BK223" s="50"/>
      <c r="BL223" s="50"/>
      <c r="BM223" s="50"/>
    </row>
    <row r="224" spans="1:65" ht="12.75" customHeight="1" x14ac:dyDescent="0.2">
      <c r="A224" s="54"/>
      <c r="B224" s="50"/>
      <c r="C224" s="54"/>
      <c r="D224" s="54"/>
      <c r="E224" s="55"/>
      <c r="F224" s="53"/>
      <c r="G224" s="50"/>
      <c r="H224" s="50"/>
      <c r="I224" s="54"/>
      <c r="J224" s="50"/>
      <c r="K224" s="54"/>
      <c r="L224" s="47"/>
      <c r="M224" s="56"/>
      <c r="N224" s="57"/>
      <c r="O224" s="56"/>
      <c r="P224" s="50"/>
      <c r="Q224" s="50"/>
      <c r="R224" s="50"/>
      <c r="S224" s="50"/>
      <c r="T224" s="50"/>
      <c r="U224" s="50"/>
      <c r="V224" s="50"/>
      <c r="W224" s="50"/>
      <c r="X224" s="43"/>
      <c r="Y224" s="43"/>
      <c r="Z224" s="43"/>
      <c r="AA224" s="43"/>
      <c r="AB224" s="43"/>
      <c r="AC224" s="43"/>
      <c r="AD224" s="43"/>
      <c r="AE224" s="43"/>
      <c r="AF224" s="43"/>
      <c r="AG224" s="43"/>
      <c r="AH224" s="43"/>
      <c r="AI224" s="43"/>
      <c r="AJ224" s="43"/>
      <c r="AK224" s="43"/>
      <c r="AL224" s="43"/>
      <c r="AM224" s="58"/>
      <c r="AN224" s="43"/>
      <c r="AO224" s="43"/>
      <c r="AP224" s="43"/>
      <c r="AQ224" s="50"/>
      <c r="AR224" s="50"/>
      <c r="AS224" s="50"/>
      <c r="AT224" s="50"/>
      <c r="AU224" s="50"/>
      <c r="AV224" s="50"/>
      <c r="AW224" s="50"/>
      <c r="AX224" s="50"/>
      <c r="AY224" s="50"/>
      <c r="AZ224" s="50"/>
      <c r="BA224" s="50"/>
      <c r="BB224" s="50"/>
      <c r="BC224" s="50"/>
      <c r="BD224" s="50"/>
      <c r="BE224" s="50"/>
      <c r="BF224" s="53"/>
      <c r="BG224" s="50"/>
      <c r="BH224" s="50"/>
      <c r="BI224" s="50"/>
      <c r="BJ224" s="50"/>
      <c r="BK224" s="50"/>
      <c r="BL224" s="50"/>
      <c r="BM224" s="50"/>
    </row>
    <row r="225" spans="1:65" ht="12.75" customHeight="1" x14ac:dyDescent="0.2">
      <c r="A225" s="54"/>
      <c r="B225" s="50"/>
      <c r="C225" s="54"/>
      <c r="D225" s="54"/>
      <c r="E225" s="55"/>
      <c r="F225" s="53"/>
      <c r="G225" s="50"/>
      <c r="H225" s="50"/>
      <c r="I225" s="54"/>
      <c r="J225" s="50"/>
      <c r="K225" s="54"/>
      <c r="L225" s="47"/>
      <c r="M225" s="56"/>
      <c r="N225" s="57"/>
      <c r="O225" s="56"/>
      <c r="P225" s="50"/>
      <c r="Q225" s="50"/>
      <c r="R225" s="50"/>
      <c r="S225" s="50"/>
      <c r="T225" s="50"/>
      <c r="U225" s="50"/>
      <c r="V225" s="50"/>
      <c r="W225" s="50"/>
      <c r="X225" s="43"/>
      <c r="Y225" s="43"/>
      <c r="Z225" s="43"/>
      <c r="AA225" s="43"/>
      <c r="AB225" s="43"/>
      <c r="AC225" s="43"/>
      <c r="AD225" s="43"/>
      <c r="AE225" s="43"/>
      <c r="AF225" s="43"/>
      <c r="AG225" s="43"/>
      <c r="AH225" s="43"/>
      <c r="AI225" s="43"/>
      <c r="AJ225" s="43"/>
      <c r="AK225" s="43"/>
      <c r="AL225" s="43"/>
      <c r="AM225" s="58"/>
      <c r="AN225" s="43"/>
      <c r="AO225" s="43"/>
      <c r="AP225" s="43"/>
      <c r="AQ225" s="50"/>
      <c r="AR225" s="50"/>
      <c r="AS225" s="50"/>
      <c r="AT225" s="50"/>
      <c r="AU225" s="50"/>
      <c r="AV225" s="50"/>
      <c r="AW225" s="50"/>
      <c r="AX225" s="50"/>
      <c r="AY225" s="50"/>
      <c r="AZ225" s="50"/>
      <c r="BA225" s="50"/>
      <c r="BB225" s="50"/>
      <c r="BC225" s="50"/>
      <c r="BD225" s="50"/>
      <c r="BE225" s="50"/>
      <c r="BF225" s="53"/>
      <c r="BG225" s="50"/>
      <c r="BH225" s="50"/>
      <c r="BI225" s="50"/>
      <c r="BJ225" s="50"/>
      <c r="BK225" s="50"/>
      <c r="BL225" s="50"/>
      <c r="BM225" s="50"/>
    </row>
    <row r="226" spans="1:65" ht="12.75" customHeight="1" x14ac:dyDescent="0.2">
      <c r="A226" s="54"/>
      <c r="B226" s="50"/>
      <c r="C226" s="54"/>
      <c r="D226" s="54"/>
      <c r="E226" s="55"/>
      <c r="F226" s="53"/>
      <c r="G226" s="50"/>
      <c r="H226" s="50"/>
      <c r="I226" s="54"/>
      <c r="J226" s="50"/>
      <c r="K226" s="54"/>
      <c r="L226" s="47"/>
      <c r="M226" s="56"/>
      <c r="N226" s="57"/>
      <c r="O226" s="56"/>
      <c r="P226" s="50"/>
      <c r="Q226" s="50"/>
      <c r="R226" s="50"/>
      <c r="S226" s="50"/>
      <c r="T226" s="50"/>
      <c r="U226" s="50"/>
      <c r="V226" s="50"/>
      <c r="W226" s="50"/>
      <c r="X226" s="43"/>
      <c r="Y226" s="43"/>
      <c r="Z226" s="43"/>
      <c r="AA226" s="43"/>
      <c r="AB226" s="43"/>
      <c r="AC226" s="43"/>
      <c r="AD226" s="43"/>
      <c r="AE226" s="43"/>
      <c r="AF226" s="43"/>
      <c r="AG226" s="43"/>
      <c r="AH226" s="43"/>
      <c r="AI226" s="43"/>
      <c r="AJ226" s="43"/>
      <c r="AK226" s="43"/>
      <c r="AL226" s="43"/>
      <c r="AM226" s="58"/>
      <c r="AN226" s="43"/>
      <c r="AO226" s="43"/>
      <c r="AP226" s="43"/>
      <c r="AQ226" s="50"/>
      <c r="AR226" s="50"/>
      <c r="AS226" s="50"/>
      <c r="AT226" s="50"/>
      <c r="AU226" s="50"/>
      <c r="AV226" s="50"/>
      <c r="AW226" s="50"/>
      <c r="AX226" s="50"/>
      <c r="AY226" s="50"/>
      <c r="AZ226" s="50"/>
      <c r="BA226" s="50"/>
      <c r="BB226" s="50"/>
      <c r="BC226" s="50"/>
      <c r="BD226" s="50"/>
      <c r="BE226" s="50"/>
      <c r="BF226" s="53"/>
      <c r="BG226" s="50"/>
      <c r="BH226" s="50"/>
      <c r="BI226" s="50"/>
      <c r="BJ226" s="50"/>
      <c r="BK226" s="50"/>
      <c r="BL226" s="50"/>
      <c r="BM226" s="50"/>
    </row>
    <row r="227" spans="1:65" ht="12.75" customHeight="1" x14ac:dyDescent="0.2">
      <c r="A227" s="54"/>
      <c r="B227" s="50"/>
      <c r="C227" s="54"/>
      <c r="D227" s="54"/>
      <c r="E227" s="55"/>
      <c r="F227" s="53"/>
      <c r="G227" s="50"/>
      <c r="H227" s="50"/>
      <c r="I227" s="54"/>
      <c r="J227" s="50"/>
      <c r="K227" s="54"/>
      <c r="L227" s="47"/>
      <c r="M227" s="56"/>
      <c r="N227" s="57"/>
      <c r="O227" s="56"/>
      <c r="P227" s="50"/>
      <c r="Q227" s="50"/>
      <c r="R227" s="50"/>
      <c r="S227" s="50"/>
      <c r="T227" s="50"/>
      <c r="U227" s="50"/>
      <c r="V227" s="50"/>
      <c r="W227" s="50"/>
      <c r="X227" s="43"/>
      <c r="Y227" s="43"/>
      <c r="Z227" s="43"/>
      <c r="AA227" s="43"/>
      <c r="AB227" s="43"/>
      <c r="AC227" s="43"/>
      <c r="AD227" s="43"/>
      <c r="AE227" s="43"/>
      <c r="AF227" s="43"/>
      <c r="AG227" s="43"/>
      <c r="AH227" s="43"/>
      <c r="AI227" s="43"/>
      <c r="AJ227" s="43"/>
      <c r="AK227" s="43"/>
      <c r="AL227" s="43"/>
      <c r="AM227" s="58"/>
      <c r="AN227" s="43"/>
      <c r="AO227" s="43"/>
      <c r="AP227" s="43"/>
      <c r="AQ227" s="50"/>
      <c r="AR227" s="50"/>
      <c r="AS227" s="50"/>
      <c r="AT227" s="50"/>
      <c r="AU227" s="50"/>
      <c r="AV227" s="50"/>
      <c r="AW227" s="50"/>
      <c r="AX227" s="50"/>
      <c r="AY227" s="50"/>
      <c r="AZ227" s="50"/>
      <c r="BA227" s="50"/>
      <c r="BB227" s="50"/>
      <c r="BC227" s="50"/>
      <c r="BD227" s="50"/>
      <c r="BE227" s="50"/>
      <c r="BF227" s="53"/>
      <c r="BG227" s="50"/>
      <c r="BH227" s="50"/>
      <c r="BI227" s="50"/>
      <c r="BJ227" s="50"/>
      <c r="BK227" s="50"/>
      <c r="BL227" s="50"/>
      <c r="BM227" s="50"/>
    </row>
    <row r="228" spans="1:65" ht="12.75" customHeight="1" x14ac:dyDescent="0.2">
      <c r="A228" s="54"/>
      <c r="B228" s="50"/>
      <c r="C228" s="54"/>
      <c r="D228" s="54"/>
      <c r="E228" s="55"/>
      <c r="F228" s="53"/>
      <c r="G228" s="50"/>
      <c r="H228" s="50"/>
      <c r="I228" s="54"/>
      <c r="J228" s="50"/>
      <c r="K228" s="54"/>
      <c r="L228" s="47"/>
      <c r="M228" s="56"/>
      <c r="N228" s="57"/>
      <c r="O228" s="56"/>
      <c r="P228" s="50"/>
      <c r="Q228" s="50"/>
      <c r="R228" s="50"/>
      <c r="S228" s="50"/>
      <c r="T228" s="50"/>
      <c r="U228" s="50"/>
      <c r="V228" s="50"/>
      <c r="W228" s="50"/>
      <c r="X228" s="43"/>
      <c r="Y228" s="43"/>
      <c r="Z228" s="43"/>
      <c r="AA228" s="43"/>
      <c r="AB228" s="43"/>
      <c r="AC228" s="43"/>
      <c r="AD228" s="43"/>
      <c r="AE228" s="43"/>
      <c r="AF228" s="43"/>
      <c r="AG228" s="43"/>
      <c r="AH228" s="43"/>
      <c r="AI228" s="43"/>
      <c r="AJ228" s="43"/>
      <c r="AK228" s="43"/>
      <c r="AL228" s="43"/>
      <c r="AM228" s="58"/>
      <c r="AN228" s="43"/>
      <c r="AO228" s="43"/>
      <c r="AP228" s="43"/>
      <c r="AQ228" s="50"/>
      <c r="AR228" s="50"/>
      <c r="AS228" s="50"/>
      <c r="AT228" s="50"/>
      <c r="AU228" s="50"/>
      <c r="AV228" s="50"/>
      <c r="AW228" s="50"/>
      <c r="AX228" s="50"/>
      <c r="AY228" s="50"/>
      <c r="AZ228" s="50"/>
      <c r="BA228" s="50"/>
      <c r="BB228" s="50"/>
      <c r="BC228" s="50"/>
      <c r="BD228" s="50"/>
      <c r="BE228" s="50"/>
      <c r="BF228" s="53"/>
      <c r="BG228" s="50"/>
      <c r="BH228" s="50"/>
      <c r="BI228" s="50"/>
      <c r="BJ228" s="50"/>
      <c r="BK228" s="50"/>
      <c r="BL228" s="50"/>
      <c r="BM228" s="50"/>
    </row>
    <row r="229" spans="1:65" ht="12.75" customHeight="1" x14ac:dyDescent="0.2">
      <c r="A229" s="54"/>
      <c r="B229" s="50"/>
      <c r="C229" s="54"/>
      <c r="D229" s="54"/>
      <c r="E229" s="55"/>
      <c r="F229" s="53"/>
      <c r="G229" s="50"/>
      <c r="H229" s="50"/>
      <c r="I229" s="54"/>
      <c r="J229" s="50"/>
      <c r="K229" s="54"/>
      <c r="L229" s="47"/>
      <c r="M229" s="56"/>
      <c r="N229" s="57"/>
      <c r="O229" s="56"/>
      <c r="P229" s="50"/>
      <c r="Q229" s="50"/>
      <c r="R229" s="50"/>
      <c r="S229" s="50"/>
      <c r="T229" s="50"/>
      <c r="U229" s="50"/>
      <c r="V229" s="50"/>
      <c r="W229" s="50"/>
      <c r="X229" s="43"/>
      <c r="Y229" s="43"/>
      <c r="Z229" s="43"/>
      <c r="AA229" s="43"/>
      <c r="AB229" s="43"/>
      <c r="AC229" s="43"/>
      <c r="AD229" s="43"/>
      <c r="AE229" s="43"/>
      <c r="AF229" s="43"/>
      <c r="AG229" s="43"/>
      <c r="AH229" s="43"/>
      <c r="AI229" s="43"/>
      <c r="AJ229" s="43"/>
      <c r="AK229" s="43"/>
      <c r="AL229" s="43"/>
      <c r="AM229" s="58"/>
      <c r="AN229" s="43"/>
      <c r="AO229" s="43"/>
      <c r="AP229" s="43"/>
      <c r="AQ229" s="50"/>
      <c r="AR229" s="50"/>
      <c r="AS229" s="50"/>
      <c r="AT229" s="50"/>
      <c r="AU229" s="50"/>
      <c r="AV229" s="50"/>
      <c r="AW229" s="50"/>
      <c r="AX229" s="50"/>
      <c r="AY229" s="50"/>
      <c r="AZ229" s="50"/>
      <c r="BA229" s="50"/>
      <c r="BB229" s="50"/>
      <c r="BC229" s="50"/>
      <c r="BD229" s="50"/>
      <c r="BE229" s="50"/>
      <c r="BF229" s="53"/>
      <c r="BG229" s="50"/>
      <c r="BH229" s="50"/>
      <c r="BI229" s="50"/>
      <c r="BJ229" s="50"/>
      <c r="BK229" s="50"/>
      <c r="BL229" s="50"/>
      <c r="BM229" s="50"/>
    </row>
    <row r="230" spans="1:65" ht="12.75" customHeight="1" x14ac:dyDescent="0.2">
      <c r="A230" s="54"/>
      <c r="B230" s="50"/>
      <c r="C230" s="54"/>
      <c r="D230" s="54"/>
      <c r="E230" s="55"/>
      <c r="F230" s="53"/>
      <c r="G230" s="50"/>
      <c r="H230" s="50"/>
      <c r="I230" s="54"/>
      <c r="J230" s="50"/>
      <c r="K230" s="54"/>
      <c r="L230" s="47"/>
      <c r="M230" s="56"/>
      <c r="N230" s="57"/>
      <c r="O230" s="56"/>
      <c r="P230" s="50"/>
      <c r="Q230" s="50"/>
      <c r="R230" s="50"/>
      <c r="S230" s="50"/>
      <c r="T230" s="50"/>
      <c r="U230" s="50"/>
      <c r="V230" s="50"/>
      <c r="W230" s="50"/>
      <c r="X230" s="43"/>
      <c r="Y230" s="43"/>
      <c r="Z230" s="43"/>
      <c r="AA230" s="43"/>
      <c r="AB230" s="43"/>
      <c r="AC230" s="43"/>
      <c r="AD230" s="43"/>
      <c r="AE230" s="43"/>
      <c r="AF230" s="43"/>
      <c r="AG230" s="43"/>
      <c r="AH230" s="43"/>
      <c r="AI230" s="43"/>
      <c r="AJ230" s="43"/>
      <c r="AK230" s="43"/>
      <c r="AL230" s="43"/>
      <c r="AM230" s="58"/>
      <c r="AN230" s="43"/>
      <c r="AO230" s="43"/>
      <c r="AP230" s="43"/>
      <c r="AQ230" s="50"/>
      <c r="AR230" s="50"/>
      <c r="AS230" s="50"/>
      <c r="AT230" s="50"/>
      <c r="AU230" s="50"/>
      <c r="AV230" s="50"/>
      <c r="AW230" s="50"/>
      <c r="AX230" s="50"/>
      <c r="AY230" s="50"/>
      <c r="AZ230" s="50"/>
      <c r="BA230" s="50"/>
      <c r="BB230" s="50"/>
      <c r="BC230" s="50"/>
      <c r="BD230" s="50"/>
      <c r="BE230" s="50"/>
      <c r="BF230" s="53"/>
      <c r="BG230" s="50"/>
      <c r="BH230" s="50"/>
      <c r="BI230" s="50"/>
      <c r="BJ230" s="50"/>
      <c r="BK230" s="50"/>
      <c r="BL230" s="50"/>
      <c r="BM230" s="50"/>
    </row>
    <row r="231" spans="1:65" ht="12.75" customHeight="1" x14ac:dyDescent="0.2">
      <c r="A231" s="54"/>
      <c r="B231" s="50"/>
      <c r="C231" s="54"/>
      <c r="D231" s="54"/>
      <c r="E231" s="55"/>
      <c r="F231" s="53"/>
      <c r="G231" s="50"/>
      <c r="H231" s="50"/>
      <c r="I231" s="54"/>
      <c r="J231" s="50"/>
      <c r="K231" s="54"/>
      <c r="L231" s="47"/>
      <c r="M231" s="56"/>
      <c r="N231" s="57"/>
      <c r="O231" s="56"/>
      <c r="P231" s="50"/>
      <c r="Q231" s="50"/>
      <c r="R231" s="50"/>
      <c r="S231" s="50"/>
      <c r="T231" s="50"/>
      <c r="U231" s="50"/>
      <c r="V231" s="50"/>
      <c r="W231" s="50"/>
      <c r="X231" s="43"/>
      <c r="Y231" s="43"/>
      <c r="Z231" s="43"/>
      <c r="AA231" s="43"/>
      <c r="AB231" s="43"/>
      <c r="AC231" s="43"/>
      <c r="AD231" s="43"/>
      <c r="AE231" s="43"/>
      <c r="AF231" s="43"/>
      <c r="AG231" s="43"/>
      <c r="AH231" s="43"/>
      <c r="AI231" s="43"/>
      <c r="AJ231" s="43"/>
      <c r="AK231" s="43"/>
      <c r="AL231" s="43"/>
      <c r="AM231" s="58"/>
      <c r="AN231" s="43"/>
      <c r="AO231" s="43"/>
      <c r="AP231" s="43"/>
      <c r="AQ231" s="50"/>
      <c r="AR231" s="50"/>
      <c r="AS231" s="50"/>
      <c r="AT231" s="50"/>
      <c r="AU231" s="50"/>
      <c r="AV231" s="50"/>
      <c r="AW231" s="50"/>
      <c r="AX231" s="50"/>
      <c r="AY231" s="50"/>
      <c r="AZ231" s="50"/>
      <c r="BA231" s="50"/>
      <c r="BB231" s="50"/>
      <c r="BC231" s="50"/>
      <c r="BD231" s="50"/>
      <c r="BE231" s="50"/>
      <c r="BF231" s="53"/>
      <c r="BG231" s="50"/>
      <c r="BH231" s="50"/>
      <c r="BI231" s="50"/>
      <c r="BJ231" s="50"/>
      <c r="BK231" s="50"/>
      <c r="BL231" s="50"/>
      <c r="BM231" s="50"/>
    </row>
    <row r="232" spans="1:65" ht="12.75" customHeight="1" x14ac:dyDescent="0.2">
      <c r="A232" s="54"/>
      <c r="B232" s="50"/>
      <c r="C232" s="54"/>
      <c r="D232" s="54"/>
      <c r="E232" s="55"/>
      <c r="F232" s="53"/>
      <c r="G232" s="50"/>
      <c r="H232" s="50"/>
      <c r="I232" s="54"/>
      <c r="J232" s="50"/>
      <c r="K232" s="54"/>
      <c r="L232" s="47"/>
      <c r="M232" s="56"/>
      <c r="N232" s="57"/>
      <c r="O232" s="56"/>
      <c r="P232" s="50"/>
      <c r="Q232" s="50"/>
      <c r="R232" s="50"/>
      <c r="S232" s="50"/>
      <c r="T232" s="50"/>
      <c r="U232" s="50"/>
      <c r="V232" s="50"/>
      <c r="W232" s="50"/>
      <c r="X232" s="43"/>
      <c r="Y232" s="43"/>
      <c r="Z232" s="43"/>
      <c r="AA232" s="43"/>
      <c r="AB232" s="43"/>
      <c r="AC232" s="43"/>
      <c r="AD232" s="43"/>
      <c r="AE232" s="43"/>
      <c r="AF232" s="43"/>
      <c r="AG232" s="43"/>
      <c r="AH232" s="43"/>
      <c r="AI232" s="43"/>
      <c r="AJ232" s="43"/>
      <c r="AK232" s="43"/>
      <c r="AL232" s="43"/>
      <c r="AM232" s="58"/>
      <c r="AN232" s="43"/>
      <c r="AO232" s="43"/>
      <c r="AP232" s="43"/>
      <c r="AQ232" s="50"/>
      <c r="AR232" s="50"/>
      <c r="AS232" s="50"/>
      <c r="AT232" s="50"/>
      <c r="AU232" s="50"/>
      <c r="AV232" s="50"/>
      <c r="AW232" s="50"/>
      <c r="AX232" s="50"/>
      <c r="AY232" s="50"/>
      <c r="AZ232" s="50"/>
      <c r="BA232" s="50"/>
      <c r="BB232" s="50"/>
      <c r="BC232" s="50"/>
      <c r="BD232" s="50"/>
      <c r="BE232" s="50"/>
      <c r="BF232" s="53"/>
      <c r="BG232" s="50"/>
      <c r="BH232" s="50"/>
      <c r="BI232" s="50"/>
      <c r="BJ232" s="50"/>
      <c r="BK232" s="50"/>
      <c r="BL232" s="50"/>
      <c r="BM232" s="50"/>
    </row>
    <row r="233" spans="1:65" ht="12.75" customHeight="1" x14ac:dyDescent="0.2">
      <c r="A233" s="54"/>
      <c r="B233" s="50"/>
      <c r="C233" s="54"/>
      <c r="D233" s="54"/>
      <c r="E233" s="55"/>
      <c r="F233" s="53"/>
      <c r="G233" s="50"/>
      <c r="H233" s="50"/>
      <c r="I233" s="54"/>
      <c r="J233" s="50"/>
      <c r="K233" s="54"/>
      <c r="L233" s="47"/>
      <c r="M233" s="56"/>
      <c r="N233" s="57"/>
      <c r="O233" s="56"/>
      <c r="P233" s="50"/>
      <c r="Q233" s="50"/>
      <c r="R233" s="50"/>
      <c r="S233" s="50"/>
      <c r="T233" s="50"/>
      <c r="U233" s="50"/>
      <c r="V233" s="50"/>
      <c r="W233" s="50"/>
      <c r="X233" s="43"/>
      <c r="Y233" s="43"/>
      <c r="Z233" s="43"/>
      <c r="AA233" s="43"/>
      <c r="AB233" s="43"/>
      <c r="AC233" s="43"/>
      <c r="AD233" s="43"/>
      <c r="AE233" s="43"/>
      <c r="AF233" s="43"/>
      <c r="AG233" s="43"/>
      <c r="AH233" s="43"/>
      <c r="AI233" s="43"/>
      <c r="AJ233" s="43"/>
      <c r="AK233" s="43"/>
      <c r="AL233" s="43"/>
      <c r="AM233" s="58"/>
      <c r="AN233" s="43"/>
      <c r="AO233" s="43"/>
      <c r="AP233" s="43"/>
      <c r="AQ233" s="50"/>
      <c r="AR233" s="50"/>
      <c r="AS233" s="50"/>
      <c r="AT233" s="50"/>
      <c r="AU233" s="50"/>
      <c r="AV233" s="50"/>
      <c r="AW233" s="50"/>
      <c r="AX233" s="50"/>
      <c r="AY233" s="50"/>
      <c r="AZ233" s="50"/>
      <c r="BA233" s="50"/>
      <c r="BB233" s="50"/>
      <c r="BC233" s="50"/>
      <c r="BD233" s="50"/>
      <c r="BE233" s="50"/>
      <c r="BF233" s="53"/>
      <c r="BG233" s="50"/>
      <c r="BH233" s="50"/>
      <c r="BI233" s="50"/>
      <c r="BJ233" s="50"/>
      <c r="BK233" s="50"/>
      <c r="BL233" s="50"/>
      <c r="BM233" s="50"/>
    </row>
    <row r="234" spans="1:65" ht="12.75" customHeight="1" x14ac:dyDescent="0.2">
      <c r="A234" s="54"/>
      <c r="B234" s="50"/>
      <c r="C234" s="54"/>
      <c r="D234" s="54"/>
      <c r="E234" s="55"/>
      <c r="F234" s="53"/>
      <c r="G234" s="50"/>
      <c r="H234" s="50"/>
      <c r="I234" s="54"/>
      <c r="J234" s="50"/>
      <c r="K234" s="54"/>
      <c r="L234" s="47"/>
      <c r="M234" s="56"/>
      <c r="N234" s="57"/>
      <c r="O234" s="56"/>
      <c r="P234" s="50"/>
      <c r="Q234" s="50"/>
      <c r="R234" s="50"/>
      <c r="S234" s="50"/>
      <c r="T234" s="50"/>
      <c r="U234" s="50"/>
      <c r="V234" s="50"/>
      <c r="W234" s="50"/>
      <c r="X234" s="43"/>
      <c r="Y234" s="43"/>
      <c r="Z234" s="43"/>
      <c r="AA234" s="43"/>
      <c r="AB234" s="43"/>
      <c r="AC234" s="43"/>
      <c r="AD234" s="43"/>
      <c r="AE234" s="43"/>
      <c r="AF234" s="43"/>
      <c r="AG234" s="43"/>
      <c r="AH234" s="43"/>
      <c r="AI234" s="43"/>
      <c r="AJ234" s="43"/>
      <c r="AK234" s="43"/>
      <c r="AL234" s="43"/>
      <c r="AM234" s="58"/>
      <c r="AN234" s="43"/>
      <c r="AO234" s="43"/>
      <c r="AP234" s="43"/>
      <c r="AQ234" s="50"/>
      <c r="AR234" s="50"/>
      <c r="AS234" s="50"/>
      <c r="AT234" s="50"/>
      <c r="AU234" s="50"/>
      <c r="AV234" s="50"/>
      <c r="AW234" s="50"/>
      <c r="AX234" s="50"/>
      <c r="AY234" s="50"/>
      <c r="AZ234" s="50"/>
      <c r="BA234" s="50"/>
      <c r="BB234" s="50"/>
      <c r="BC234" s="50"/>
      <c r="BD234" s="50"/>
      <c r="BE234" s="50"/>
      <c r="BF234" s="53"/>
      <c r="BG234" s="50"/>
      <c r="BH234" s="50"/>
      <c r="BI234" s="50"/>
      <c r="BJ234" s="50"/>
      <c r="BK234" s="50"/>
      <c r="BL234" s="50"/>
      <c r="BM234" s="50"/>
    </row>
    <row r="235" spans="1:65" ht="12.75" customHeight="1" x14ac:dyDescent="0.2">
      <c r="A235" s="54"/>
      <c r="B235" s="50"/>
      <c r="C235" s="54"/>
      <c r="D235" s="54"/>
      <c r="E235" s="55"/>
      <c r="F235" s="53"/>
      <c r="G235" s="50"/>
      <c r="H235" s="50"/>
      <c r="I235" s="54"/>
      <c r="J235" s="50"/>
      <c r="K235" s="54"/>
      <c r="L235" s="47"/>
      <c r="M235" s="56"/>
      <c r="N235" s="57"/>
      <c r="O235" s="56"/>
      <c r="P235" s="50"/>
      <c r="Q235" s="50"/>
      <c r="R235" s="50"/>
      <c r="S235" s="50"/>
      <c r="T235" s="50"/>
      <c r="U235" s="50"/>
      <c r="V235" s="50"/>
      <c r="W235" s="50"/>
      <c r="X235" s="43"/>
      <c r="Y235" s="43"/>
      <c r="Z235" s="43"/>
      <c r="AA235" s="43"/>
      <c r="AB235" s="43"/>
      <c r="AC235" s="43"/>
      <c r="AD235" s="43"/>
      <c r="AE235" s="43"/>
      <c r="AF235" s="43"/>
      <c r="AG235" s="43"/>
      <c r="AH235" s="43"/>
      <c r="AI235" s="43"/>
      <c r="AJ235" s="43"/>
      <c r="AK235" s="43"/>
      <c r="AL235" s="43"/>
      <c r="AM235" s="58"/>
      <c r="AN235" s="43"/>
      <c r="AO235" s="43"/>
      <c r="AP235" s="43"/>
      <c r="AQ235" s="50"/>
      <c r="AR235" s="50"/>
      <c r="AS235" s="50"/>
      <c r="AT235" s="50"/>
      <c r="AU235" s="50"/>
      <c r="AV235" s="50"/>
      <c r="AW235" s="50"/>
      <c r="AX235" s="50"/>
      <c r="AY235" s="50"/>
      <c r="AZ235" s="50"/>
      <c r="BA235" s="50"/>
      <c r="BB235" s="50"/>
      <c r="BC235" s="50"/>
      <c r="BD235" s="50"/>
      <c r="BE235" s="50"/>
      <c r="BF235" s="53"/>
      <c r="BG235" s="50"/>
      <c r="BH235" s="50"/>
      <c r="BI235" s="50"/>
      <c r="BJ235" s="50"/>
      <c r="BK235" s="50"/>
      <c r="BL235" s="50"/>
      <c r="BM235" s="50"/>
    </row>
    <row r="236" spans="1:65" ht="12.75" customHeight="1" x14ac:dyDescent="0.2">
      <c r="A236" s="54"/>
      <c r="B236" s="50"/>
      <c r="C236" s="54"/>
      <c r="D236" s="54"/>
      <c r="E236" s="55"/>
      <c r="F236" s="53"/>
      <c r="G236" s="50"/>
      <c r="H236" s="50"/>
      <c r="I236" s="54"/>
      <c r="J236" s="50"/>
      <c r="K236" s="54"/>
      <c r="L236" s="47"/>
      <c r="M236" s="56"/>
      <c r="N236" s="57"/>
      <c r="O236" s="56"/>
      <c r="P236" s="50"/>
      <c r="Q236" s="50"/>
      <c r="R236" s="50"/>
      <c r="S236" s="50"/>
      <c r="T236" s="50"/>
      <c r="U236" s="50"/>
      <c r="V236" s="50"/>
      <c r="W236" s="50"/>
      <c r="X236" s="43"/>
      <c r="Y236" s="43"/>
      <c r="Z236" s="43"/>
      <c r="AA236" s="43"/>
      <c r="AB236" s="43"/>
      <c r="AC236" s="43"/>
      <c r="AD236" s="43"/>
      <c r="AE236" s="43"/>
      <c r="AF236" s="43"/>
      <c r="AG236" s="43"/>
      <c r="AH236" s="43"/>
      <c r="AI236" s="43"/>
      <c r="AJ236" s="43"/>
      <c r="AK236" s="43"/>
      <c r="AL236" s="43"/>
      <c r="AM236" s="58"/>
      <c r="AN236" s="43"/>
      <c r="AO236" s="43"/>
      <c r="AP236" s="43"/>
      <c r="AQ236" s="50"/>
      <c r="AR236" s="50"/>
      <c r="AS236" s="50"/>
      <c r="AT236" s="50"/>
      <c r="AU236" s="50"/>
      <c r="AV236" s="50"/>
      <c r="AW236" s="50"/>
      <c r="AX236" s="50"/>
      <c r="AY236" s="50"/>
      <c r="AZ236" s="50"/>
      <c r="BA236" s="50"/>
      <c r="BB236" s="50"/>
      <c r="BC236" s="50"/>
      <c r="BD236" s="50"/>
      <c r="BE236" s="50"/>
      <c r="BF236" s="53"/>
      <c r="BG236" s="50"/>
      <c r="BH236" s="50"/>
      <c r="BI236" s="50"/>
      <c r="BJ236" s="50"/>
      <c r="BK236" s="50"/>
      <c r="BL236" s="50"/>
      <c r="BM236" s="50"/>
    </row>
    <row r="237" spans="1:65" ht="12.75" customHeight="1" x14ac:dyDescent="0.2">
      <c r="A237" s="54"/>
      <c r="B237" s="50"/>
      <c r="C237" s="54"/>
      <c r="D237" s="54"/>
      <c r="E237" s="55"/>
      <c r="F237" s="53"/>
      <c r="G237" s="50"/>
      <c r="H237" s="50"/>
      <c r="I237" s="54"/>
      <c r="J237" s="50"/>
      <c r="K237" s="54"/>
      <c r="L237" s="47"/>
      <c r="M237" s="56"/>
      <c r="N237" s="57"/>
      <c r="O237" s="56"/>
      <c r="P237" s="50"/>
      <c r="Q237" s="50"/>
      <c r="R237" s="50"/>
      <c r="S237" s="50"/>
      <c r="T237" s="50"/>
      <c r="U237" s="50"/>
      <c r="V237" s="50"/>
      <c r="W237" s="50"/>
      <c r="X237" s="43"/>
      <c r="Y237" s="43"/>
      <c r="Z237" s="43"/>
      <c r="AA237" s="43"/>
      <c r="AB237" s="43"/>
      <c r="AC237" s="43"/>
      <c r="AD237" s="43"/>
      <c r="AE237" s="43"/>
      <c r="AF237" s="43"/>
      <c r="AG237" s="43"/>
      <c r="AH237" s="43"/>
      <c r="AI237" s="43"/>
      <c r="AJ237" s="43"/>
      <c r="AK237" s="43"/>
      <c r="AL237" s="43"/>
      <c r="AM237" s="58"/>
      <c r="AN237" s="43"/>
      <c r="AO237" s="43"/>
      <c r="AP237" s="43"/>
      <c r="AQ237" s="50"/>
      <c r="AR237" s="50"/>
      <c r="AS237" s="50"/>
      <c r="AT237" s="50"/>
      <c r="AU237" s="50"/>
      <c r="AV237" s="50"/>
      <c r="AW237" s="50"/>
      <c r="AX237" s="50"/>
      <c r="AY237" s="50"/>
      <c r="AZ237" s="50"/>
      <c r="BA237" s="50"/>
      <c r="BB237" s="50"/>
      <c r="BC237" s="50"/>
      <c r="BD237" s="50"/>
      <c r="BE237" s="50"/>
      <c r="BF237" s="53"/>
      <c r="BG237" s="50"/>
      <c r="BH237" s="50"/>
      <c r="BI237" s="50"/>
      <c r="BJ237" s="50"/>
      <c r="BK237" s="50"/>
      <c r="BL237" s="50"/>
      <c r="BM237" s="50"/>
    </row>
    <row r="238" spans="1:65" ht="12.75" customHeight="1" x14ac:dyDescent="0.2">
      <c r="A238" s="54"/>
      <c r="B238" s="50"/>
      <c r="C238" s="54"/>
      <c r="D238" s="54"/>
      <c r="E238" s="55"/>
      <c r="F238" s="53"/>
      <c r="G238" s="50"/>
      <c r="H238" s="50"/>
      <c r="I238" s="54"/>
      <c r="J238" s="50"/>
      <c r="K238" s="54"/>
      <c r="L238" s="47"/>
      <c r="M238" s="56"/>
      <c r="N238" s="57"/>
      <c r="O238" s="56"/>
      <c r="P238" s="50"/>
      <c r="Q238" s="50"/>
      <c r="R238" s="50"/>
      <c r="S238" s="50"/>
      <c r="T238" s="50"/>
      <c r="U238" s="50"/>
      <c r="V238" s="50"/>
      <c r="W238" s="50"/>
      <c r="X238" s="43"/>
      <c r="Y238" s="43"/>
      <c r="Z238" s="43"/>
      <c r="AA238" s="43"/>
      <c r="AB238" s="43"/>
      <c r="AC238" s="43"/>
      <c r="AD238" s="43"/>
      <c r="AE238" s="43"/>
      <c r="AF238" s="43"/>
      <c r="AG238" s="43"/>
      <c r="AH238" s="43"/>
      <c r="AI238" s="43"/>
      <c r="AJ238" s="43"/>
      <c r="AK238" s="43"/>
      <c r="AL238" s="43"/>
      <c r="AM238" s="58"/>
      <c r="AN238" s="43"/>
      <c r="AO238" s="43"/>
      <c r="AP238" s="43"/>
      <c r="AQ238" s="50"/>
      <c r="AR238" s="50"/>
      <c r="AS238" s="50"/>
      <c r="AT238" s="50"/>
      <c r="AU238" s="50"/>
      <c r="AV238" s="50"/>
      <c r="AW238" s="50"/>
      <c r="AX238" s="50"/>
      <c r="AY238" s="50"/>
      <c r="AZ238" s="50"/>
      <c r="BA238" s="50"/>
      <c r="BB238" s="50"/>
      <c r="BC238" s="50"/>
      <c r="BD238" s="50"/>
      <c r="BE238" s="50"/>
      <c r="BF238" s="53"/>
      <c r="BG238" s="50"/>
      <c r="BH238" s="50"/>
      <c r="BI238" s="50"/>
      <c r="BJ238" s="50"/>
      <c r="BK238" s="50"/>
      <c r="BL238" s="50"/>
      <c r="BM238" s="50"/>
    </row>
    <row r="239" spans="1:65" ht="12.75" customHeight="1" x14ac:dyDescent="0.2">
      <c r="A239" s="54"/>
      <c r="B239" s="50"/>
      <c r="C239" s="54"/>
      <c r="D239" s="54"/>
      <c r="E239" s="55"/>
      <c r="F239" s="53"/>
      <c r="G239" s="50"/>
      <c r="H239" s="50"/>
      <c r="I239" s="54"/>
      <c r="J239" s="50"/>
      <c r="K239" s="54"/>
      <c r="L239" s="47"/>
      <c r="M239" s="56"/>
      <c r="N239" s="57"/>
      <c r="O239" s="56"/>
      <c r="P239" s="50"/>
      <c r="Q239" s="50"/>
      <c r="R239" s="50"/>
      <c r="S239" s="50"/>
      <c r="T239" s="50"/>
      <c r="U239" s="50"/>
      <c r="V239" s="50"/>
      <c r="W239" s="50"/>
      <c r="X239" s="43"/>
      <c r="Y239" s="43"/>
      <c r="Z239" s="43"/>
      <c r="AA239" s="43"/>
      <c r="AB239" s="43"/>
      <c r="AC239" s="43"/>
      <c r="AD239" s="43"/>
      <c r="AE239" s="43"/>
      <c r="AF239" s="43"/>
      <c r="AG239" s="43"/>
      <c r="AH239" s="43"/>
      <c r="AI239" s="43"/>
      <c r="AJ239" s="43"/>
      <c r="AK239" s="43"/>
      <c r="AL239" s="43"/>
      <c r="AM239" s="58"/>
      <c r="AN239" s="43"/>
      <c r="AO239" s="43"/>
      <c r="AP239" s="43"/>
      <c r="AQ239" s="50"/>
      <c r="AR239" s="50"/>
      <c r="AS239" s="50"/>
      <c r="AT239" s="50"/>
      <c r="AU239" s="50"/>
      <c r="AV239" s="50"/>
      <c r="AW239" s="50"/>
      <c r="AX239" s="50"/>
      <c r="AY239" s="50"/>
      <c r="AZ239" s="50"/>
      <c r="BA239" s="50"/>
      <c r="BB239" s="50"/>
      <c r="BC239" s="50"/>
      <c r="BD239" s="50"/>
      <c r="BE239" s="50"/>
      <c r="BF239" s="53"/>
      <c r="BG239" s="50"/>
      <c r="BH239" s="50"/>
      <c r="BI239" s="50"/>
      <c r="BJ239" s="50"/>
      <c r="BK239" s="50"/>
      <c r="BL239" s="50"/>
      <c r="BM239" s="50"/>
    </row>
    <row r="240" spans="1:65" ht="12.75" customHeight="1" x14ac:dyDescent="0.2">
      <c r="A240" s="54"/>
      <c r="B240" s="50"/>
      <c r="C240" s="54"/>
      <c r="D240" s="54"/>
      <c r="E240" s="55"/>
      <c r="F240" s="53"/>
      <c r="G240" s="50"/>
      <c r="H240" s="50"/>
      <c r="I240" s="54"/>
      <c r="J240" s="50"/>
      <c r="K240" s="54"/>
      <c r="L240" s="47"/>
      <c r="M240" s="56"/>
      <c r="N240" s="57"/>
      <c r="O240" s="56"/>
      <c r="P240" s="50"/>
      <c r="Q240" s="50"/>
      <c r="R240" s="50"/>
      <c r="S240" s="50"/>
      <c r="T240" s="50"/>
      <c r="U240" s="50"/>
      <c r="V240" s="50"/>
      <c r="W240" s="50"/>
      <c r="X240" s="43"/>
      <c r="Y240" s="43"/>
      <c r="Z240" s="43"/>
      <c r="AA240" s="43"/>
      <c r="AB240" s="43"/>
      <c r="AC240" s="43"/>
      <c r="AD240" s="43"/>
      <c r="AE240" s="43"/>
      <c r="AF240" s="43"/>
      <c r="AG240" s="43"/>
      <c r="AH240" s="43"/>
      <c r="AI240" s="43"/>
      <c r="AJ240" s="43"/>
      <c r="AK240" s="43"/>
      <c r="AL240" s="43"/>
      <c r="AM240" s="58"/>
      <c r="AN240" s="43"/>
      <c r="AO240" s="43"/>
      <c r="AP240" s="43"/>
      <c r="AQ240" s="50"/>
      <c r="AR240" s="50"/>
      <c r="AS240" s="50"/>
      <c r="AT240" s="50"/>
      <c r="AU240" s="50"/>
      <c r="AV240" s="50"/>
      <c r="AW240" s="50"/>
      <c r="AX240" s="50"/>
      <c r="AY240" s="50"/>
      <c r="AZ240" s="50"/>
      <c r="BA240" s="50"/>
      <c r="BB240" s="50"/>
      <c r="BC240" s="50"/>
      <c r="BD240" s="50"/>
      <c r="BE240" s="50"/>
      <c r="BF240" s="53"/>
      <c r="BG240" s="50"/>
      <c r="BH240" s="50"/>
      <c r="BI240" s="50"/>
      <c r="BJ240" s="50"/>
      <c r="BK240" s="50"/>
      <c r="BL240" s="50"/>
      <c r="BM240" s="50"/>
    </row>
    <row r="241" spans="1:65" ht="12.75" customHeight="1" x14ac:dyDescent="0.2">
      <c r="A241" s="54"/>
      <c r="B241" s="50"/>
      <c r="C241" s="54"/>
      <c r="D241" s="54"/>
      <c r="E241" s="55"/>
      <c r="F241" s="53"/>
      <c r="G241" s="50"/>
      <c r="H241" s="50"/>
      <c r="I241" s="54"/>
      <c r="J241" s="50"/>
      <c r="K241" s="54"/>
      <c r="L241" s="47"/>
      <c r="M241" s="56"/>
      <c r="N241" s="57"/>
      <c r="O241" s="56"/>
      <c r="P241" s="50"/>
      <c r="Q241" s="50"/>
      <c r="R241" s="50"/>
      <c r="S241" s="50"/>
      <c r="T241" s="50"/>
      <c r="U241" s="50"/>
      <c r="V241" s="50"/>
      <c r="W241" s="50"/>
      <c r="X241" s="43"/>
      <c r="Y241" s="43"/>
      <c r="Z241" s="43"/>
      <c r="AA241" s="43"/>
      <c r="AB241" s="43"/>
      <c r="AC241" s="43"/>
      <c r="AD241" s="43"/>
      <c r="AE241" s="43"/>
      <c r="AF241" s="43"/>
      <c r="AG241" s="43"/>
      <c r="AH241" s="43"/>
      <c r="AI241" s="43"/>
      <c r="AJ241" s="43"/>
      <c r="AK241" s="43"/>
      <c r="AL241" s="43"/>
      <c r="AM241" s="58"/>
      <c r="AN241" s="43"/>
      <c r="AO241" s="43"/>
      <c r="AP241" s="43"/>
      <c r="AQ241" s="50"/>
      <c r="AR241" s="50"/>
      <c r="AS241" s="50"/>
      <c r="AT241" s="50"/>
      <c r="AU241" s="50"/>
      <c r="AV241" s="50"/>
      <c r="AW241" s="50"/>
      <c r="AX241" s="50"/>
      <c r="AY241" s="50"/>
      <c r="AZ241" s="50"/>
      <c r="BA241" s="50"/>
      <c r="BB241" s="50"/>
      <c r="BC241" s="50"/>
      <c r="BD241" s="50"/>
      <c r="BE241" s="50"/>
      <c r="BF241" s="53"/>
      <c r="BG241" s="50"/>
      <c r="BH241" s="50"/>
      <c r="BI241" s="50"/>
      <c r="BJ241" s="50"/>
      <c r="BK241" s="50"/>
      <c r="BL241" s="50"/>
      <c r="BM241" s="50"/>
    </row>
    <row r="242" spans="1:65" ht="12.75" customHeight="1" x14ac:dyDescent="0.2">
      <c r="A242" s="54"/>
      <c r="B242" s="50"/>
      <c r="C242" s="54"/>
      <c r="D242" s="54"/>
      <c r="E242" s="55"/>
      <c r="F242" s="53"/>
      <c r="G242" s="50"/>
      <c r="H242" s="50"/>
      <c r="I242" s="54"/>
      <c r="J242" s="50"/>
      <c r="K242" s="54"/>
      <c r="L242" s="47"/>
      <c r="M242" s="56"/>
      <c r="N242" s="57"/>
      <c r="O242" s="56"/>
      <c r="P242" s="50"/>
      <c r="Q242" s="50"/>
      <c r="R242" s="50"/>
      <c r="S242" s="50"/>
      <c r="T242" s="50"/>
      <c r="U242" s="50"/>
      <c r="V242" s="50"/>
      <c r="W242" s="50"/>
      <c r="X242" s="43"/>
      <c r="Y242" s="43"/>
      <c r="Z242" s="43"/>
      <c r="AA242" s="43"/>
      <c r="AB242" s="43"/>
      <c r="AC242" s="43"/>
      <c r="AD242" s="43"/>
      <c r="AE242" s="43"/>
      <c r="AF242" s="43"/>
      <c r="AG242" s="43"/>
      <c r="AH242" s="43"/>
      <c r="AI242" s="43"/>
      <c r="AJ242" s="43"/>
      <c r="AK242" s="43"/>
      <c r="AL242" s="43"/>
      <c r="AM242" s="58"/>
      <c r="AN242" s="43"/>
      <c r="AO242" s="43"/>
      <c r="AP242" s="43"/>
      <c r="AQ242" s="50"/>
      <c r="AR242" s="50"/>
      <c r="AS242" s="50"/>
      <c r="AT242" s="50"/>
      <c r="AU242" s="50"/>
      <c r="AV242" s="50"/>
      <c r="AW242" s="50"/>
      <c r="AX242" s="50"/>
      <c r="AY242" s="50"/>
      <c r="AZ242" s="50"/>
      <c r="BA242" s="50"/>
      <c r="BB242" s="50"/>
      <c r="BC242" s="50"/>
      <c r="BD242" s="50"/>
      <c r="BE242" s="50"/>
      <c r="BF242" s="53"/>
      <c r="BG242" s="50"/>
      <c r="BH242" s="50"/>
      <c r="BI242" s="50"/>
      <c r="BJ242" s="50"/>
      <c r="BK242" s="50"/>
      <c r="BL242" s="50"/>
      <c r="BM242" s="50"/>
    </row>
    <row r="243" spans="1:65" ht="12.75" customHeight="1" x14ac:dyDescent="0.2">
      <c r="A243" s="54"/>
      <c r="B243" s="50"/>
      <c r="C243" s="54"/>
      <c r="D243" s="54"/>
      <c r="E243" s="55"/>
      <c r="F243" s="53"/>
      <c r="G243" s="50"/>
      <c r="H243" s="50"/>
      <c r="I243" s="54"/>
      <c r="J243" s="50"/>
      <c r="K243" s="54"/>
      <c r="L243" s="47"/>
      <c r="M243" s="56"/>
      <c r="N243" s="57"/>
      <c r="O243" s="56"/>
      <c r="P243" s="50"/>
      <c r="Q243" s="50"/>
      <c r="R243" s="50"/>
      <c r="S243" s="50"/>
      <c r="T243" s="50"/>
      <c r="U243" s="50"/>
      <c r="V243" s="50"/>
      <c r="W243" s="50"/>
      <c r="X243" s="43"/>
      <c r="Y243" s="43"/>
      <c r="Z243" s="43"/>
      <c r="AA243" s="43"/>
      <c r="AB243" s="43"/>
      <c r="AC243" s="43"/>
      <c r="AD243" s="43"/>
      <c r="AE243" s="43"/>
      <c r="AF243" s="43"/>
      <c r="AG243" s="43"/>
      <c r="AH243" s="43"/>
      <c r="AI243" s="43"/>
      <c r="AJ243" s="43"/>
      <c r="AK243" s="43"/>
      <c r="AL243" s="43"/>
      <c r="AM243" s="58"/>
      <c r="AN243" s="43"/>
      <c r="AO243" s="43"/>
      <c r="AP243" s="43"/>
      <c r="AQ243" s="50"/>
      <c r="AR243" s="50"/>
      <c r="AS243" s="50"/>
      <c r="AT243" s="50"/>
      <c r="AU243" s="50"/>
      <c r="AV243" s="50"/>
      <c r="AW243" s="50"/>
      <c r="AX243" s="50"/>
      <c r="AY243" s="50"/>
      <c r="AZ243" s="50"/>
      <c r="BA243" s="50"/>
      <c r="BB243" s="50"/>
      <c r="BC243" s="50"/>
      <c r="BD243" s="50"/>
      <c r="BE243" s="50"/>
      <c r="BF243" s="53"/>
      <c r="BG243" s="50"/>
      <c r="BH243" s="50"/>
      <c r="BI243" s="50"/>
      <c r="BJ243" s="50"/>
      <c r="BK243" s="50"/>
      <c r="BL243" s="50"/>
      <c r="BM243" s="50"/>
    </row>
    <row r="244" spans="1:65" ht="12.75" customHeight="1" x14ac:dyDescent="0.2">
      <c r="A244" s="54"/>
      <c r="B244" s="50"/>
      <c r="C244" s="54"/>
      <c r="D244" s="54"/>
      <c r="E244" s="55"/>
      <c r="F244" s="53"/>
      <c r="G244" s="50"/>
      <c r="H244" s="50"/>
      <c r="I244" s="54"/>
      <c r="J244" s="50"/>
      <c r="K244" s="54"/>
      <c r="L244" s="47"/>
      <c r="M244" s="56"/>
      <c r="N244" s="57"/>
      <c r="O244" s="56"/>
      <c r="P244" s="50"/>
      <c r="Q244" s="50"/>
      <c r="R244" s="50"/>
      <c r="S244" s="50"/>
      <c r="T244" s="50"/>
      <c r="U244" s="50"/>
      <c r="V244" s="50"/>
      <c r="W244" s="50"/>
      <c r="X244" s="43"/>
      <c r="Y244" s="43"/>
      <c r="Z244" s="43"/>
      <c r="AA244" s="43"/>
      <c r="AB244" s="43"/>
      <c r="AC244" s="43"/>
      <c r="AD244" s="43"/>
      <c r="AE244" s="43"/>
      <c r="AF244" s="43"/>
      <c r="AG244" s="43"/>
      <c r="AH244" s="43"/>
      <c r="AI244" s="43"/>
      <c r="AJ244" s="43"/>
      <c r="AK244" s="43"/>
      <c r="AL244" s="43"/>
      <c r="AM244" s="58"/>
      <c r="AN244" s="43"/>
      <c r="AO244" s="43"/>
      <c r="AP244" s="43"/>
      <c r="AQ244" s="50"/>
      <c r="AR244" s="50"/>
      <c r="AS244" s="50"/>
      <c r="AT244" s="50"/>
      <c r="AU244" s="50"/>
      <c r="AV244" s="50"/>
      <c r="AW244" s="50"/>
      <c r="AX244" s="50"/>
      <c r="AY244" s="50"/>
      <c r="AZ244" s="50"/>
      <c r="BA244" s="50"/>
      <c r="BB244" s="50"/>
      <c r="BC244" s="50"/>
      <c r="BD244" s="50"/>
      <c r="BE244" s="50"/>
      <c r="BF244" s="53"/>
      <c r="BG244" s="50"/>
      <c r="BH244" s="50"/>
      <c r="BI244" s="50"/>
      <c r="BJ244" s="50"/>
      <c r="BK244" s="50"/>
      <c r="BL244" s="50"/>
      <c r="BM244" s="50"/>
    </row>
    <row r="245" spans="1:65" ht="12.75" customHeight="1" x14ac:dyDescent="0.2">
      <c r="A245" s="54"/>
      <c r="B245" s="50"/>
      <c r="C245" s="54"/>
      <c r="D245" s="54"/>
      <c r="E245" s="55"/>
      <c r="F245" s="53"/>
      <c r="G245" s="50"/>
      <c r="H245" s="50"/>
      <c r="I245" s="54"/>
      <c r="J245" s="50"/>
      <c r="K245" s="54"/>
      <c r="L245" s="47"/>
      <c r="M245" s="56"/>
      <c r="N245" s="57"/>
      <c r="O245" s="56"/>
      <c r="P245" s="50"/>
      <c r="Q245" s="50"/>
      <c r="R245" s="50"/>
      <c r="S245" s="50"/>
      <c r="T245" s="50"/>
      <c r="U245" s="50"/>
      <c r="V245" s="50"/>
      <c r="W245" s="50"/>
      <c r="X245" s="43"/>
      <c r="Y245" s="43"/>
      <c r="Z245" s="43"/>
      <c r="AA245" s="43"/>
      <c r="AB245" s="43"/>
      <c r="AC245" s="43"/>
      <c r="AD245" s="43"/>
      <c r="AE245" s="43"/>
      <c r="AF245" s="43"/>
      <c r="AG245" s="43"/>
      <c r="AH245" s="43"/>
      <c r="AI245" s="43"/>
      <c r="AJ245" s="43"/>
      <c r="AK245" s="43"/>
      <c r="AL245" s="43"/>
      <c r="AM245" s="58"/>
      <c r="AN245" s="43"/>
      <c r="AO245" s="43"/>
      <c r="AP245" s="43"/>
      <c r="AQ245" s="50"/>
      <c r="AR245" s="50"/>
      <c r="AS245" s="50"/>
      <c r="AT245" s="50"/>
      <c r="AU245" s="50"/>
      <c r="AV245" s="50"/>
      <c r="AW245" s="50"/>
      <c r="AX245" s="50"/>
      <c r="AY245" s="50"/>
      <c r="AZ245" s="50"/>
      <c r="BA245" s="50"/>
      <c r="BB245" s="50"/>
      <c r="BC245" s="50"/>
      <c r="BD245" s="50"/>
      <c r="BE245" s="50"/>
      <c r="BF245" s="53"/>
      <c r="BG245" s="50"/>
      <c r="BH245" s="50"/>
      <c r="BI245" s="50"/>
      <c r="BJ245" s="50"/>
      <c r="BK245" s="50"/>
      <c r="BL245" s="50"/>
      <c r="BM245" s="50"/>
    </row>
    <row r="246" spans="1:65" ht="15.75" customHeight="1" x14ac:dyDescent="0.2"/>
    <row r="247" spans="1:65" ht="15.75" customHeight="1" x14ac:dyDescent="0.2"/>
    <row r="248" spans="1:65" ht="15.75" customHeight="1" x14ac:dyDescent="0.2"/>
    <row r="249" spans="1:65" ht="15.75" customHeight="1" x14ac:dyDescent="0.2"/>
    <row r="250" spans="1:65" ht="15.75" customHeight="1" x14ac:dyDescent="0.2"/>
    <row r="251" spans="1:65" ht="15.75" customHeight="1" x14ac:dyDescent="0.2"/>
    <row r="252" spans="1:65" ht="15.75" customHeight="1" x14ac:dyDescent="0.2"/>
    <row r="253" spans="1:65" ht="15.75" customHeight="1" x14ac:dyDescent="0.2"/>
    <row r="254" spans="1:65" ht="15.75" customHeight="1" x14ac:dyDescent="0.2"/>
    <row r="255" spans="1:65" ht="15.75" customHeight="1" x14ac:dyDescent="0.2"/>
    <row r="256" spans="1:65"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Z1:BA1"/>
    <mergeCell ref="BB1:BK1"/>
    <mergeCell ref="H1:K1"/>
    <mergeCell ref="P1:Q1"/>
    <mergeCell ref="R1:X1"/>
    <mergeCell ref="AH1:AI1"/>
    <mergeCell ref="AK1:AP1"/>
    <mergeCell ref="AQ1:AT1"/>
    <mergeCell ref="AU1:AX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000"/>
  <sheetViews>
    <sheetView workbookViewId="0">
      <pane xSplit="3" ySplit="2" topLeftCell="X3" activePane="bottomRight" state="frozen"/>
      <selection pane="topRight" activeCell="D1" sqref="D1"/>
      <selection pane="bottomLeft" activeCell="A3" sqref="A3"/>
      <selection pane="bottomRight" activeCell="AG2" sqref="AG2"/>
    </sheetView>
  </sheetViews>
  <sheetFormatPr baseColWidth="10" defaultColWidth="12.5703125" defaultRowHeight="15" customHeight="1" x14ac:dyDescent="0.2"/>
  <cols>
    <col min="1" max="2" width="12.5703125" customWidth="1"/>
    <col min="3" max="3" width="8.5703125" customWidth="1"/>
    <col min="4" max="4" width="47.42578125" customWidth="1"/>
    <col min="5" max="5" width="10.140625" customWidth="1"/>
    <col min="6" max="6" width="5.85546875" customWidth="1"/>
    <col min="7" max="7" width="28.85546875" customWidth="1"/>
    <col min="8" max="8" width="24" customWidth="1"/>
    <col min="9" max="9" width="14.7109375" customWidth="1"/>
    <col min="10" max="10" width="8.28515625" customWidth="1"/>
    <col min="11" max="11" width="8.85546875" customWidth="1"/>
    <col min="12" max="12" width="12.140625" customWidth="1"/>
    <col min="13" max="13" width="9.42578125" customWidth="1"/>
    <col min="14" max="14" width="31" customWidth="1"/>
    <col min="15" max="16" width="23.28515625" customWidth="1"/>
    <col min="17" max="17" width="30.5703125" customWidth="1"/>
    <col min="18" max="18" width="16" customWidth="1"/>
    <col min="19" max="19" width="12.7109375" customWidth="1"/>
    <col min="20" max="20" width="15.140625" customWidth="1"/>
    <col min="21" max="21" width="12" customWidth="1"/>
    <col min="22" max="22" width="13.5703125" customWidth="1"/>
    <col min="23" max="23" width="12.7109375" customWidth="1"/>
    <col min="24" max="24" width="11.85546875" customWidth="1"/>
    <col min="25" max="25" width="11.140625" customWidth="1"/>
    <col min="26" max="26" width="14.28515625" customWidth="1"/>
    <col min="27" max="28" width="16.7109375" customWidth="1"/>
    <col min="29" max="30" width="20.85546875" customWidth="1"/>
    <col min="31" max="35" width="10.28515625" customWidth="1"/>
    <col min="36" max="37" width="14.5703125" customWidth="1"/>
    <col min="38" max="38" width="22.5703125" customWidth="1"/>
    <col min="39" max="41" width="14.5703125" customWidth="1"/>
    <col min="42" max="43" width="18.42578125" customWidth="1"/>
    <col min="44" max="44" width="30" customWidth="1"/>
    <col min="45" max="45" width="22.7109375" customWidth="1"/>
    <col min="46" max="47" width="18.42578125" customWidth="1"/>
    <col min="48" max="50" width="17.140625" customWidth="1"/>
    <col min="51" max="51" width="6.85546875" customWidth="1"/>
    <col min="52" max="52" width="19.5703125" customWidth="1"/>
    <col min="53" max="56" width="19.28515625" customWidth="1"/>
    <col min="57" max="57" width="13.7109375" customWidth="1"/>
    <col min="58" max="58" width="9.7109375" customWidth="1"/>
    <col min="59" max="59" width="37.42578125" customWidth="1"/>
    <col min="60" max="60" width="17.42578125" customWidth="1"/>
    <col min="61" max="61" width="12.5703125" customWidth="1"/>
    <col min="62" max="62" width="17.42578125" customWidth="1"/>
    <col min="63" max="63" width="26.42578125" customWidth="1"/>
    <col min="64" max="65" width="10.7109375" customWidth="1"/>
    <col min="66" max="66" width="12" customWidth="1"/>
    <col min="67" max="67" width="19" customWidth="1"/>
    <col min="68" max="68" width="20.28515625" customWidth="1"/>
    <col min="69" max="69" width="11.42578125" customWidth="1"/>
  </cols>
  <sheetData>
    <row r="1" spans="1:69" ht="12.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7" customHeight="1" x14ac:dyDescent="0.2">
      <c r="A2" s="2" t="s">
        <v>0</v>
      </c>
      <c r="B2" s="2" t="s">
        <v>1</v>
      </c>
      <c r="C2" s="2" t="s">
        <v>2</v>
      </c>
      <c r="D2" s="3" t="s">
        <v>3</v>
      </c>
      <c r="E2" s="2" t="s">
        <v>4</v>
      </c>
      <c r="F2" s="2" t="s">
        <v>5</v>
      </c>
      <c r="G2" s="4" t="s">
        <v>6</v>
      </c>
      <c r="H2" s="2" t="s">
        <v>7</v>
      </c>
      <c r="I2" s="2" t="s">
        <v>8</v>
      </c>
      <c r="J2" s="2" t="s">
        <v>9</v>
      </c>
      <c r="K2" s="5" t="s">
        <v>10</v>
      </c>
      <c r="L2" s="2" t="s">
        <v>11</v>
      </c>
      <c r="M2" s="2" t="s">
        <v>12</v>
      </c>
      <c r="N2" s="6" t="s">
        <v>13</v>
      </c>
      <c r="O2" s="7" t="s">
        <v>14</v>
      </c>
      <c r="P2" s="7" t="s">
        <v>15</v>
      </c>
      <c r="Q2" s="8" t="s">
        <v>16</v>
      </c>
      <c r="R2" s="59" t="s">
        <v>345</v>
      </c>
      <c r="S2" s="10" t="s">
        <v>18</v>
      </c>
      <c r="T2" s="10" t="s">
        <v>346</v>
      </c>
      <c r="U2" s="11" t="s">
        <v>20</v>
      </c>
      <c r="V2" s="11" t="s">
        <v>347</v>
      </c>
      <c r="W2" s="11" t="s">
        <v>22</v>
      </c>
      <c r="X2" s="11" t="s">
        <v>348</v>
      </c>
      <c r="Y2" s="11" t="s">
        <v>24</v>
      </c>
      <c r="Z2" s="11" t="s">
        <v>25</v>
      </c>
      <c r="AA2" s="12" t="s">
        <v>26</v>
      </c>
      <c r="AB2" s="12" t="s">
        <v>349</v>
      </c>
      <c r="AC2" s="13" t="s">
        <v>2619</v>
      </c>
      <c r="AD2" s="13" t="s">
        <v>28</v>
      </c>
      <c r="AE2" s="13" t="s">
        <v>350</v>
      </c>
      <c r="AF2" s="13" t="s">
        <v>33</v>
      </c>
      <c r="AG2" s="13" t="s">
        <v>351</v>
      </c>
      <c r="AH2" s="13" t="s">
        <v>352</v>
      </c>
      <c r="AI2" s="13" t="s">
        <v>353</v>
      </c>
      <c r="AJ2" s="13" t="s">
        <v>30</v>
      </c>
      <c r="AK2" s="13" t="s">
        <v>31</v>
      </c>
      <c r="AL2" s="13" t="s">
        <v>35</v>
      </c>
      <c r="AM2" s="14" t="s">
        <v>36</v>
      </c>
      <c r="AN2" s="14" t="s">
        <v>354</v>
      </c>
      <c r="AO2" s="14" t="s">
        <v>38</v>
      </c>
      <c r="AP2" s="15" t="s">
        <v>355</v>
      </c>
      <c r="AQ2" s="15" t="s">
        <v>40</v>
      </c>
      <c r="AR2" s="60" t="s">
        <v>41</v>
      </c>
      <c r="AS2" s="15" t="s">
        <v>42</v>
      </c>
      <c r="AT2" s="15" t="s">
        <v>43</v>
      </c>
      <c r="AU2" s="15" t="s">
        <v>356</v>
      </c>
      <c r="AV2" s="16" t="s">
        <v>44</v>
      </c>
      <c r="AW2" s="17" t="s">
        <v>2516</v>
      </c>
      <c r="AX2" s="17" t="s">
        <v>4045</v>
      </c>
      <c r="AY2" s="17" t="s">
        <v>46</v>
      </c>
      <c r="AZ2" s="2" t="s">
        <v>47</v>
      </c>
      <c r="BA2" s="2" t="s">
        <v>48</v>
      </c>
      <c r="BB2" s="2" t="s">
        <v>49</v>
      </c>
      <c r="BC2" s="2" t="s">
        <v>50</v>
      </c>
      <c r="BD2" s="18" t="s">
        <v>51</v>
      </c>
      <c r="BE2" s="19" t="s">
        <v>52</v>
      </c>
      <c r="BF2" s="19" t="s">
        <v>53</v>
      </c>
      <c r="BG2" s="20" t="s">
        <v>54</v>
      </c>
      <c r="BH2" s="21" t="s">
        <v>55</v>
      </c>
      <c r="BI2" s="20" t="s">
        <v>56</v>
      </c>
      <c r="BJ2" s="20" t="s">
        <v>57</v>
      </c>
      <c r="BK2" s="20" t="s">
        <v>58</v>
      </c>
      <c r="BL2" s="21" t="s">
        <v>59</v>
      </c>
      <c r="BM2" s="20" t="s">
        <v>60</v>
      </c>
      <c r="BN2" s="20" t="s">
        <v>61</v>
      </c>
      <c r="BO2" s="61" t="s">
        <v>62</v>
      </c>
      <c r="BP2" s="61" t="s">
        <v>63</v>
      </c>
      <c r="BQ2" s="23"/>
    </row>
    <row r="3" spans="1:69" ht="12.75" customHeight="1" x14ac:dyDescent="0.2">
      <c r="A3" s="1" t="s">
        <v>357</v>
      </c>
      <c r="B3" s="1" t="str">
        <f t="shared" ref="B3:B11" si="0">CONCATENATE("CIH-000", C3,"-15")</f>
        <v>CIH-0001-15</v>
      </c>
      <c r="C3" s="24">
        <v>1</v>
      </c>
      <c r="D3" s="25" t="s">
        <v>358</v>
      </c>
      <c r="E3" s="24" t="s">
        <v>359</v>
      </c>
      <c r="F3" s="24">
        <v>975</v>
      </c>
      <c r="G3" s="26" t="s">
        <v>360</v>
      </c>
      <c r="H3" s="25" t="s">
        <v>89</v>
      </c>
      <c r="I3" s="25" t="s">
        <v>87</v>
      </c>
      <c r="J3" s="25" t="s">
        <v>122</v>
      </c>
      <c r="K3" s="24">
        <v>91</v>
      </c>
      <c r="L3" s="25" t="s">
        <v>89</v>
      </c>
      <c r="M3" s="24" t="s">
        <v>132</v>
      </c>
      <c r="N3" s="27"/>
      <c r="O3" s="28" t="s">
        <v>73</v>
      </c>
      <c r="P3" s="28"/>
      <c r="Q3" s="29" t="s">
        <v>361</v>
      </c>
      <c r="R3" s="29" t="s">
        <v>362</v>
      </c>
      <c r="S3" s="30" t="s">
        <v>363</v>
      </c>
      <c r="T3" s="30" t="s">
        <v>364</v>
      </c>
      <c r="U3" s="30" t="s">
        <v>254</v>
      </c>
      <c r="V3" s="30">
        <v>5278484</v>
      </c>
      <c r="W3" s="30" t="s">
        <v>95</v>
      </c>
      <c r="X3" s="30" t="s">
        <v>365</v>
      </c>
      <c r="Y3" s="30" t="s">
        <v>77</v>
      </c>
      <c r="Z3" s="30">
        <v>5273430</v>
      </c>
      <c r="AA3" s="38">
        <v>42282</v>
      </c>
      <c r="AB3" s="38"/>
      <c r="AC3" s="31"/>
      <c r="AD3" s="31" t="s">
        <v>79</v>
      </c>
      <c r="AE3" s="31"/>
      <c r="AF3" s="31"/>
      <c r="AG3" s="31"/>
      <c r="AH3" s="31"/>
      <c r="AI3" s="31"/>
      <c r="AJ3" s="31" t="s">
        <v>366</v>
      </c>
      <c r="AK3" s="31"/>
      <c r="AL3" s="31" t="s">
        <v>367</v>
      </c>
      <c r="AM3" s="31" t="s">
        <v>368</v>
      </c>
      <c r="AN3" s="31" t="s">
        <v>369</v>
      </c>
      <c r="AO3" s="31" t="s">
        <v>114</v>
      </c>
      <c r="AP3" s="31"/>
      <c r="AQ3" s="31"/>
      <c r="AR3" s="31"/>
      <c r="AS3" s="31"/>
      <c r="AT3" s="31"/>
      <c r="AU3" s="31"/>
      <c r="AV3" s="37">
        <v>42426</v>
      </c>
      <c r="AW3" s="30"/>
      <c r="AX3" s="30" t="s">
        <v>370</v>
      </c>
      <c r="AY3" s="25">
        <v>2016</v>
      </c>
      <c r="AZ3" s="30"/>
      <c r="BA3" s="30"/>
      <c r="BB3" s="30"/>
      <c r="BC3" s="30"/>
      <c r="BD3" s="30"/>
      <c r="BE3" s="30"/>
      <c r="BF3" s="30"/>
      <c r="BG3" s="30"/>
      <c r="BH3" s="30"/>
      <c r="BI3" s="30"/>
      <c r="BJ3" s="30"/>
      <c r="BK3" s="32"/>
      <c r="BL3" s="30"/>
      <c r="BM3" s="30"/>
      <c r="BN3" s="30"/>
      <c r="BO3" s="30"/>
      <c r="BP3" s="30"/>
      <c r="BQ3" s="30"/>
    </row>
    <row r="4" spans="1:69" ht="12.75" customHeight="1" x14ac:dyDescent="0.2">
      <c r="A4" s="1" t="s">
        <v>371</v>
      </c>
      <c r="B4" s="1" t="str">
        <f t="shared" si="0"/>
        <v>CIH-0002-15</v>
      </c>
      <c r="C4" s="24">
        <v>2</v>
      </c>
      <c r="D4" s="25" t="s">
        <v>358</v>
      </c>
      <c r="E4" s="24" t="s">
        <v>82</v>
      </c>
      <c r="F4" s="24"/>
      <c r="G4" s="26" t="s">
        <v>360</v>
      </c>
      <c r="H4" s="25"/>
      <c r="I4" s="25"/>
      <c r="J4" s="25"/>
      <c r="K4" s="24"/>
      <c r="L4" s="25"/>
      <c r="M4" s="24"/>
      <c r="N4" s="33"/>
      <c r="O4" s="28"/>
      <c r="P4" s="28"/>
      <c r="Q4" s="29"/>
      <c r="R4" s="29"/>
      <c r="S4" s="30"/>
      <c r="T4" s="30"/>
      <c r="U4" s="30"/>
      <c r="V4" s="30"/>
      <c r="W4" s="30"/>
      <c r="X4" s="30"/>
      <c r="Y4" s="30"/>
      <c r="Z4" s="30"/>
      <c r="AA4" s="30"/>
      <c r="AB4" s="30"/>
      <c r="AC4" s="31"/>
      <c r="AD4" s="31"/>
      <c r="AE4" s="31"/>
      <c r="AF4" s="31"/>
      <c r="AG4" s="31"/>
      <c r="AH4" s="31"/>
      <c r="AI4" s="31"/>
      <c r="AJ4" s="31"/>
      <c r="AK4" s="31"/>
      <c r="AL4" s="31"/>
      <c r="AM4" s="31"/>
      <c r="AN4" s="31"/>
      <c r="AO4" s="31"/>
      <c r="AP4" s="31"/>
      <c r="AQ4" s="31"/>
      <c r="AR4" s="31"/>
      <c r="AS4" s="31"/>
      <c r="AT4" s="31"/>
      <c r="AU4" s="31"/>
      <c r="AV4" s="25"/>
      <c r="AW4" s="30"/>
      <c r="AX4" s="30"/>
      <c r="AY4" s="25"/>
      <c r="AZ4" s="30"/>
      <c r="BA4" s="30"/>
      <c r="BB4" s="30"/>
      <c r="BC4" s="30"/>
      <c r="BD4" s="30"/>
      <c r="BE4" s="30"/>
      <c r="BF4" s="30"/>
      <c r="BG4" s="30"/>
      <c r="BH4" s="30"/>
      <c r="BI4" s="30"/>
      <c r="BJ4" s="30"/>
      <c r="BK4" s="32"/>
      <c r="BL4" s="30"/>
      <c r="BM4" s="30"/>
      <c r="BN4" s="30"/>
      <c r="BO4" s="30"/>
      <c r="BP4" s="30"/>
      <c r="BQ4" s="30"/>
    </row>
    <row r="5" spans="1:69" ht="12.75" customHeight="1" x14ac:dyDescent="0.2">
      <c r="A5" s="1" t="s">
        <v>372</v>
      </c>
      <c r="B5" s="1" t="str">
        <f t="shared" si="0"/>
        <v>CIH-0003-15</v>
      </c>
      <c r="C5" s="24">
        <v>3</v>
      </c>
      <c r="D5" s="25" t="s">
        <v>373</v>
      </c>
      <c r="E5" s="24" t="s">
        <v>359</v>
      </c>
      <c r="F5" s="24">
        <v>975</v>
      </c>
      <c r="G5" s="26" t="s">
        <v>374</v>
      </c>
      <c r="H5" s="25" t="s">
        <v>375</v>
      </c>
      <c r="I5" s="25" t="s">
        <v>87</v>
      </c>
      <c r="J5" s="25" t="s">
        <v>122</v>
      </c>
      <c r="K5" s="24">
        <v>91</v>
      </c>
      <c r="L5" s="25" t="s">
        <v>89</v>
      </c>
      <c r="M5" s="24" t="s">
        <v>132</v>
      </c>
      <c r="N5" s="33" t="s">
        <v>376</v>
      </c>
      <c r="O5" s="62" t="s">
        <v>377</v>
      </c>
      <c r="P5" s="62"/>
      <c r="Q5" s="29" t="s">
        <v>153</v>
      </c>
      <c r="R5" s="29">
        <v>44</v>
      </c>
      <c r="S5" s="30" t="s">
        <v>77</v>
      </c>
      <c r="T5" s="30"/>
      <c r="U5" s="30" t="s">
        <v>254</v>
      </c>
      <c r="V5" s="30">
        <v>5283722</v>
      </c>
      <c r="W5" s="30" t="s">
        <v>95</v>
      </c>
      <c r="X5" s="30">
        <v>5282467</v>
      </c>
      <c r="Y5" s="30" t="s">
        <v>77</v>
      </c>
      <c r="Z5" s="30">
        <v>5283721</v>
      </c>
      <c r="AA5" s="38">
        <v>42236</v>
      </c>
      <c r="AB5" s="38"/>
      <c r="AC5" s="31"/>
      <c r="AD5" s="31" t="s">
        <v>97</v>
      </c>
      <c r="AE5" s="31"/>
      <c r="AF5" s="31"/>
      <c r="AG5" s="31"/>
      <c r="AH5" s="31"/>
      <c r="AI5" s="31"/>
      <c r="AJ5" s="31" t="s">
        <v>378</v>
      </c>
      <c r="AK5" s="31"/>
      <c r="AL5" s="31" t="s">
        <v>379</v>
      </c>
      <c r="AM5" s="31" t="s">
        <v>380</v>
      </c>
      <c r="AN5" s="31" t="s">
        <v>381</v>
      </c>
      <c r="AO5" s="31" t="s">
        <v>114</v>
      </c>
      <c r="AP5" s="31"/>
      <c r="AQ5" s="31"/>
      <c r="AR5" s="31"/>
      <c r="AS5" s="31"/>
      <c r="AT5" s="31"/>
      <c r="AU5" s="31"/>
      <c r="AV5" s="25"/>
      <c r="AW5" s="30"/>
      <c r="AX5" s="30"/>
      <c r="AY5" s="25"/>
      <c r="AZ5" s="30"/>
      <c r="BA5" s="30"/>
      <c r="BB5" s="30"/>
      <c r="BC5" s="30"/>
      <c r="BD5" s="30"/>
      <c r="BE5" s="30"/>
      <c r="BF5" s="30"/>
      <c r="BG5" s="30"/>
      <c r="BH5" s="30"/>
      <c r="BI5" s="30"/>
      <c r="BJ5" s="30"/>
      <c r="BK5" s="32"/>
      <c r="BL5" s="30"/>
      <c r="BM5" s="30"/>
      <c r="BN5" s="30"/>
      <c r="BO5" s="30"/>
      <c r="BP5" s="30"/>
      <c r="BQ5" s="30"/>
    </row>
    <row r="6" spans="1:69" ht="12.75" customHeight="1" x14ac:dyDescent="0.2">
      <c r="A6" s="1" t="s">
        <v>382</v>
      </c>
      <c r="B6" s="1" t="str">
        <f t="shared" si="0"/>
        <v>CIH-0004-15</v>
      </c>
      <c r="C6" s="24">
        <v>4</v>
      </c>
      <c r="D6" s="36" t="s">
        <v>383</v>
      </c>
      <c r="E6" s="24" t="s">
        <v>82</v>
      </c>
      <c r="F6" s="24">
        <v>975</v>
      </c>
      <c r="G6" s="26" t="s">
        <v>384</v>
      </c>
      <c r="H6" s="25" t="s">
        <v>244</v>
      </c>
      <c r="I6" s="25" t="s">
        <v>87</v>
      </c>
      <c r="J6" s="25" t="s">
        <v>122</v>
      </c>
      <c r="K6" s="24">
        <v>91</v>
      </c>
      <c r="L6" s="25" t="s">
        <v>89</v>
      </c>
      <c r="M6" s="24" t="s">
        <v>132</v>
      </c>
      <c r="N6" s="33" t="s">
        <v>385</v>
      </c>
      <c r="O6" s="28"/>
      <c r="P6" s="28"/>
      <c r="Q6" s="29" t="s">
        <v>386</v>
      </c>
      <c r="R6" s="29"/>
      <c r="S6" s="30"/>
      <c r="T6" s="30"/>
      <c r="U6" s="30"/>
      <c r="V6" s="30"/>
      <c r="W6" s="30"/>
      <c r="X6" s="30"/>
      <c r="Y6" s="30"/>
      <c r="Z6" s="30"/>
      <c r="AA6" s="30"/>
      <c r="AB6" s="30"/>
      <c r="AC6" s="31"/>
      <c r="AD6" s="31" t="s">
        <v>97</v>
      </c>
      <c r="AE6" s="31" t="s">
        <v>77</v>
      </c>
      <c r="AF6" s="31"/>
      <c r="AG6" s="31"/>
      <c r="AH6" s="31"/>
      <c r="AI6" s="31"/>
      <c r="AJ6" s="31"/>
      <c r="AK6" s="31"/>
      <c r="AL6" s="31"/>
      <c r="AM6" s="31"/>
      <c r="AN6" s="31"/>
      <c r="AO6" s="31"/>
      <c r="AP6" s="31"/>
      <c r="AQ6" s="31"/>
      <c r="AR6" s="31"/>
      <c r="AS6" s="31"/>
      <c r="AT6" s="31"/>
      <c r="AU6" s="31"/>
      <c r="AV6" s="25"/>
      <c r="AW6" s="30"/>
      <c r="AX6" s="30"/>
      <c r="AY6" s="25"/>
      <c r="AZ6" s="30"/>
      <c r="BA6" s="30"/>
      <c r="BB6" s="30"/>
      <c r="BC6" s="30"/>
      <c r="BD6" s="30"/>
      <c r="BE6" s="30"/>
      <c r="BF6" s="30"/>
      <c r="BG6" s="30"/>
      <c r="BH6" s="30"/>
      <c r="BI6" s="30"/>
      <c r="BJ6" s="30"/>
      <c r="BK6" s="32"/>
      <c r="BL6" s="30"/>
      <c r="BM6" s="30"/>
      <c r="BN6" s="30"/>
      <c r="BO6" s="30"/>
      <c r="BP6" s="30"/>
      <c r="BQ6" s="30"/>
    </row>
    <row r="7" spans="1:69" ht="12.75" customHeight="1" x14ac:dyDescent="0.2">
      <c r="A7" s="1" t="s">
        <v>387</v>
      </c>
      <c r="B7" s="1" t="str">
        <f t="shared" si="0"/>
        <v>CIH-0005-15</v>
      </c>
      <c r="C7" s="24">
        <v>5</v>
      </c>
      <c r="D7" s="36" t="s">
        <v>388</v>
      </c>
      <c r="E7" s="24" t="s">
        <v>82</v>
      </c>
      <c r="F7" s="24">
        <v>975</v>
      </c>
      <c r="G7" s="26" t="s">
        <v>384</v>
      </c>
      <c r="H7" s="25" t="s">
        <v>244</v>
      </c>
      <c r="I7" s="25" t="s">
        <v>87</v>
      </c>
      <c r="J7" s="25" t="s">
        <v>122</v>
      </c>
      <c r="K7" s="24">
        <v>91</v>
      </c>
      <c r="L7" s="25" t="s">
        <v>89</v>
      </c>
      <c r="M7" s="24" t="s">
        <v>132</v>
      </c>
      <c r="N7" s="33" t="s">
        <v>389</v>
      </c>
      <c r="O7" s="28"/>
      <c r="P7" s="28"/>
      <c r="Q7" s="29" t="s">
        <v>390</v>
      </c>
      <c r="R7" s="29"/>
      <c r="S7" s="30"/>
      <c r="T7" s="30"/>
      <c r="U7" s="30"/>
      <c r="V7" s="30"/>
      <c r="W7" s="30"/>
      <c r="X7" s="30"/>
      <c r="Y7" s="30"/>
      <c r="Z7" s="30"/>
      <c r="AA7" s="30"/>
      <c r="AB7" s="30"/>
      <c r="AC7" s="31"/>
      <c r="AD7" s="31"/>
      <c r="AE7" s="31"/>
      <c r="AF7" s="31"/>
      <c r="AG7" s="31"/>
      <c r="AH7" s="31"/>
      <c r="AI7" s="31"/>
      <c r="AJ7" s="31"/>
      <c r="AK7" s="31"/>
      <c r="AL7" s="31"/>
      <c r="AM7" s="31"/>
      <c r="AN7" s="31"/>
      <c r="AO7" s="31"/>
      <c r="AP7" s="31"/>
      <c r="AQ7" s="31"/>
      <c r="AR7" s="31"/>
      <c r="AS7" s="31"/>
      <c r="AT7" s="31"/>
      <c r="AU7" s="31"/>
      <c r="AV7" s="25"/>
      <c r="AW7" s="30"/>
      <c r="AX7" s="30"/>
      <c r="AY7" s="25"/>
      <c r="AZ7" s="30"/>
      <c r="BA7" s="30"/>
      <c r="BB7" s="30"/>
      <c r="BC7" s="30"/>
      <c r="BD7" s="30"/>
      <c r="BE7" s="30"/>
      <c r="BF7" s="30"/>
      <c r="BG7" s="30"/>
      <c r="BH7" s="30"/>
      <c r="BI7" s="30"/>
      <c r="BJ7" s="30"/>
      <c r="BK7" s="32"/>
      <c r="BL7" s="30"/>
      <c r="BM7" s="30"/>
      <c r="BN7" s="30"/>
      <c r="BO7" s="30"/>
      <c r="BP7" s="30"/>
      <c r="BQ7" s="30"/>
    </row>
    <row r="8" spans="1:69" ht="12.75" customHeight="1" x14ac:dyDescent="0.2">
      <c r="A8" s="1" t="s">
        <v>391</v>
      </c>
      <c r="B8" s="1" t="str">
        <f t="shared" si="0"/>
        <v>CIH-0006-15</v>
      </c>
      <c r="C8" s="24">
        <v>6</v>
      </c>
      <c r="D8" s="25" t="s">
        <v>373</v>
      </c>
      <c r="E8" s="24" t="s">
        <v>82</v>
      </c>
      <c r="F8" s="24">
        <v>975</v>
      </c>
      <c r="G8" s="26" t="s">
        <v>374</v>
      </c>
      <c r="H8" s="36" t="s">
        <v>375</v>
      </c>
      <c r="I8" s="25" t="s">
        <v>87</v>
      </c>
      <c r="J8" s="25" t="s">
        <v>122</v>
      </c>
      <c r="K8" s="24">
        <v>91</v>
      </c>
      <c r="L8" s="25" t="s">
        <v>89</v>
      </c>
      <c r="M8" s="24" t="s">
        <v>132</v>
      </c>
      <c r="N8" s="33"/>
      <c r="O8" s="28"/>
      <c r="P8" s="28"/>
      <c r="Q8" s="29"/>
      <c r="R8" s="29"/>
      <c r="S8" s="30"/>
      <c r="T8" s="30"/>
      <c r="U8" s="30"/>
      <c r="V8" s="30"/>
      <c r="W8" s="30"/>
      <c r="X8" s="30"/>
      <c r="Y8" s="30"/>
      <c r="Z8" s="30"/>
      <c r="AA8" s="30"/>
      <c r="AB8" s="30"/>
      <c r="AC8" s="31"/>
      <c r="AD8" s="31" t="s">
        <v>79</v>
      </c>
      <c r="AE8" s="31"/>
      <c r="AF8" s="31"/>
      <c r="AG8" s="31"/>
      <c r="AH8" s="31"/>
      <c r="AI8" s="31"/>
      <c r="AJ8" s="31"/>
      <c r="AK8" s="31"/>
      <c r="AL8" s="31"/>
      <c r="AM8" s="31"/>
      <c r="AN8" s="31"/>
      <c r="AO8" s="31"/>
      <c r="AP8" s="31"/>
      <c r="AQ8" s="31"/>
      <c r="AR8" s="31"/>
      <c r="AS8" s="31"/>
      <c r="AT8" s="31"/>
      <c r="AU8" s="31"/>
      <c r="AV8" s="25"/>
      <c r="AW8" s="30"/>
      <c r="AX8" s="30"/>
      <c r="AY8" s="25"/>
      <c r="AZ8" s="30"/>
      <c r="BA8" s="30"/>
      <c r="BB8" s="30"/>
      <c r="BC8" s="30"/>
      <c r="BD8" s="30"/>
      <c r="BE8" s="30"/>
      <c r="BF8" s="30"/>
      <c r="BG8" s="30"/>
      <c r="BH8" s="30"/>
      <c r="BI8" s="30"/>
      <c r="BJ8" s="30"/>
      <c r="BK8" s="32"/>
      <c r="BL8" s="30"/>
      <c r="BM8" s="30"/>
      <c r="BN8" s="30"/>
      <c r="BO8" s="30"/>
      <c r="BP8" s="30"/>
      <c r="BQ8" s="30"/>
    </row>
    <row r="9" spans="1:69" ht="12.75" customHeight="1" x14ac:dyDescent="0.2">
      <c r="A9" s="1" t="s">
        <v>392</v>
      </c>
      <c r="B9" s="1" t="str">
        <f t="shared" si="0"/>
        <v>CIH-0007-15</v>
      </c>
      <c r="C9" s="44">
        <v>7</v>
      </c>
      <c r="D9" s="45" t="s">
        <v>393</v>
      </c>
      <c r="E9" s="24" t="s">
        <v>359</v>
      </c>
      <c r="F9" s="24">
        <v>975</v>
      </c>
      <c r="G9" s="26" t="s">
        <v>394</v>
      </c>
      <c r="H9" s="25" t="s">
        <v>395</v>
      </c>
      <c r="I9" s="25" t="s">
        <v>69</v>
      </c>
      <c r="J9" s="25" t="s">
        <v>122</v>
      </c>
      <c r="K9" s="24">
        <v>91</v>
      </c>
      <c r="L9" s="25" t="s">
        <v>89</v>
      </c>
      <c r="M9" s="24" t="s">
        <v>132</v>
      </c>
      <c r="N9" s="33"/>
      <c r="O9" s="48" t="s">
        <v>73</v>
      </c>
      <c r="P9" s="48"/>
      <c r="Q9" s="49" t="s">
        <v>153</v>
      </c>
      <c r="R9" s="49">
        <v>52</v>
      </c>
      <c r="S9" s="50" t="s">
        <v>111</v>
      </c>
      <c r="T9" s="50"/>
      <c r="U9" s="50" t="s">
        <v>396</v>
      </c>
      <c r="V9" s="50">
        <v>5274891</v>
      </c>
      <c r="W9" s="50" t="s">
        <v>111</v>
      </c>
      <c r="X9" s="50">
        <v>5283723</v>
      </c>
      <c r="Y9" s="50" t="s">
        <v>77</v>
      </c>
      <c r="Z9" s="50">
        <v>5275082</v>
      </c>
      <c r="AA9" s="51">
        <v>42236</v>
      </c>
      <c r="AB9" s="51"/>
      <c r="AC9" s="43"/>
      <c r="AD9" s="43" t="s">
        <v>79</v>
      </c>
      <c r="AE9" s="43"/>
      <c r="AF9" s="43"/>
      <c r="AG9" s="43"/>
      <c r="AH9" s="43"/>
      <c r="AI9" s="43"/>
      <c r="AJ9" s="43" t="s">
        <v>397</v>
      </c>
      <c r="AK9" s="43"/>
      <c r="AL9" s="43" t="s">
        <v>398</v>
      </c>
      <c r="AM9" s="43" t="s">
        <v>399</v>
      </c>
      <c r="AN9" s="43" t="s">
        <v>400</v>
      </c>
      <c r="AO9" s="43" t="s">
        <v>114</v>
      </c>
      <c r="AP9" s="43"/>
      <c r="AQ9" s="43"/>
      <c r="AR9" s="43"/>
      <c r="AS9" s="43"/>
      <c r="AT9" s="43"/>
      <c r="AU9" s="43"/>
      <c r="AV9" s="52">
        <v>42671</v>
      </c>
      <c r="AW9" s="50" t="s">
        <v>401</v>
      </c>
      <c r="AX9" s="50" t="s">
        <v>259</v>
      </c>
      <c r="AY9" s="45">
        <v>2016</v>
      </c>
      <c r="AZ9" s="50"/>
      <c r="BA9" s="50"/>
      <c r="BB9" s="50"/>
      <c r="BC9" s="50"/>
      <c r="BD9" s="50"/>
      <c r="BE9" s="50"/>
      <c r="BF9" s="50"/>
      <c r="BG9" s="50"/>
      <c r="BH9" s="50"/>
      <c r="BI9" s="50"/>
      <c r="BJ9" s="50"/>
      <c r="BK9" s="53"/>
      <c r="BL9" s="50"/>
      <c r="BM9" s="50"/>
      <c r="BN9" s="50"/>
      <c r="BO9" s="50"/>
      <c r="BP9" s="50"/>
      <c r="BQ9" s="50"/>
    </row>
    <row r="10" spans="1:69" ht="12.75" customHeight="1" x14ac:dyDescent="0.2">
      <c r="A10" s="1" t="s">
        <v>402</v>
      </c>
      <c r="B10" s="1" t="str">
        <f t="shared" si="0"/>
        <v>CIH-0008-15</v>
      </c>
      <c r="C10" s="24">
        <v>8</v>
      </c>
      <c r="D10" s="25" t="s">
        <v>403</v>
      </c>
      <c r="E10" s="24" t="s">
        <v>359</v>
      </c>
      <c r="F10" s="40">
        <v>975</v>
      </c>
      <c r="G10" s="26" t="s">
        <v>404</v>
      </c>
      <c r="H10" s="25" t="s">
        <v>405</v>
      </c>
      <c r="I10" s="25" t="s">
        <v>69</v>
      </c>
      <c r="J10" s="25" t="s">
        <v>122</v>
      </c>
      <c r="K10" s="24">
        <v>91</v>
      </c>
      <c r="L10" s="25" t="s">
        <v>89</v>
      </c>
      <c r="M10" s="24" t="s">
        <v>132</v>
      </c>
      <c r="N10" s="33"/>
      <c r="O10" s="28" t="s">
        <v>73</v>
      </c>
      <c r="P10" s="28"/>
      <c r="Q10" s="29" t="s">
        <v>153</v>
      </c>
      <c r="R10" s="29">
        <v>53</v>
      </c>
      <c r="S10" s="30" t="s">
        <v>111</v>
      </c>
      <c r="T10" s="30"/>
      <c r="U10" s="30" t="s">
        <v>254</v>
      </c>
      <c r="V10" s="30">
        <v>5274964</v>
      </c>
      <c r="W10" s="30" t="s">
        <v>111</v>
      </c>
      <c r="X10" s="30">
        <v>5290378</v>
      </c>
      <c r="Y10" s="30" t="s">
        <v>77</v>
      </c>
      <c r="Z10" s="30">
        <v>5275085</v>
      </c>
      <c r="AA10" s="38">
        <v>42278</v>
      </c>
      <c r="AB10" s="38"/>
      <c r="AC10" s="31"/>
      <c r="AD10" s="31" t="s">
        <v>79</v>
      </c>
      <c r="AE10" s="31"/>
      <c r="AF10" s="31"/>
      <c r="AG10" s="31"/>
      <c r="AH10" s="31"/>
      <c r="AI10" s="31"/>
      <c r="AJ10" s="31" t="s">
        <v>406</v>
      </c>
      <c r="AK10" s="31"/>
      <c r="AL10" s="31" t="s">
        <v>407</v>
      </c>
      <c r="AM10" s="31" t="s">
        <v>408</v>
      </c>
      <c r="AN10" s="31" t="s">
        <v>409</v>
      </c>
      <c r="AO10" s="31" t="s">
        <v>114</v>
      </c>
      <c r="AP10" s="31"/>
      <c r="AQ10" s="31"/>
      <c r="AR10" s="31"/>
      <c r="AS10" s="31"/>
      <c r="AT10" s="31"/>
      <c r="AU10" s="31"/>
      <c r="AV10" s="37">
        <v>42720</v>
      </c>
      <c r="AW10" s="30"/>
      <c r="AX10" s="50" t="s">
        <v>259</v>
      </c>
      <c r="AY10" s="25">
        <v>2016</v>
      </c>
      <c r="AZ10" s="30"/>
      <c r="BA10" s="30"/>
      <c r="BB10" s="30"/>
      <c r="BC10" s="30"/>
      <c r="BD10" s="30"/>
      <c r="BE10" s="30"/>
      <c r="BF10" s="30"/>
      <c r="BG10" s="30"/>
      <c r="BH10" s="30"/>
      <c r="BI10" s="30"/>
      <c r="BJ10" s="30"/>
      <c r="BK10" s="32"/>
      <c r="BL10" s="30"/>
      <c r="BM10" s="30"/>
      <c r="BN10" s="30"/>
      <c r="BO10" s="30"/>
      <c r="BP10" s="30"/>
      <c r="BQ10" s="30"/>
    </row>
    <row r="11" spans="1:69" ht="12.75" customHeight="1" x14ac:dyDescent="0.2">
      <c r="A11" s="1" t="s">
        <v>410</v>
      </c>
      <c r="B11" s="1" t="str">
        <f t="shared" si="0"/>
        <v>CIH-0009-15</v>
      </c>
      <c r="C11" s="24">
        <v>9</v>
      </c>
      <c r="D11" s="25" t="s">
        <v>411</v>
      </c>
      <c r="E11" s="24" t="s">
        <v>359</v>
      </c>
      <c r="F11" s="24">
        <v>975</v>
      </c>
      <c r="G11" s="26" t="s">
        <v>412</v>
      </c>
      <c r="H11" s="25" t="s">
        <v>413</v>
      </c>
      <c r="I11" s="25" t="s">
        <v>69</v>
      </c>
      <c r="J11" s="25" t="s">
        <v>122</v>
      </c>
      <c r="K11" s="24">
        <v>91</v>
      </c>
      <c r="L11" s="25" t="s">
        <v>89</v>
      </c>
      <c r="M11" s="24" t="s">
        <v>132</v>
      </c>
      <c r="N11" s="33"/>
      <c r="O11" s="28" t="s">
        <v>377</v>
      </c>
      <c r="P11" s="28"/>
      <c r="Q11" s="29" t="s">
        <v>153</v>
      </c>
      <c r="R11" s="29">
        <v>54</v>
      </c>
      <c r="S11" s="30" t="s">
        <v>396</v>
      </c>
      <c r="T11" s="30"/>
      <c r="U11" s="30" t="s">
        <v>396</v>
      </c>
      <c r="V11" s="30">
        <v>5274893</v>
      </c>
      <c r="W11" s="30" t="s">
        <v>95</v>
      </c>
      <c r="X11" s="30">
        <v>5273747</v>
      </c>
      <c r="Y11" s="30" t="s">
        <v>77</v>
      </c>
      <c r="Z11" s="30">
        <v>5275087</v>
      </c>
      <c r="AA11" s="38">
        <v>42278</v>
      </c>
      <c r="AB11" s="38"/>
      <c r="AC11" s="31"/>
      <c r="AD11" s="31" t="s">
        <v>79</v>
      </c>
      <c r="AE11" s="31"/>
      <c r="AF11" s="31"/>
      <c r="AG11" s="31"/>
      <c r="AH11" s="31"/>
      <c r="AI11" s="31"/>
      <c r="AJ11" s="31" t="s">
        <v>414</v>
      </c>
      <c r="AK11" s="31"/>
      <c r="AL11" s="31" t="s">
        <v>415</v>
      </c>
      <c r="AM11" s="31" t="s">
        <v>416</v>
      </c>
      <c r="AN11" s="31" t="s">
        <v>417</v>
      </c>
      <c r="AO11" s="31" t="s">
        <v>114</v>
      </c>
      <c r="AP11" s="31" t="s">
        <v>277</v>
      </c>
      <c r="AQ11" s="31" t="s">
        <v>377</v>
      </c>
      <c r="AR11" s="31" t="s">
        <v>418</v>
      </c>
      <c r="AS11" s="31" t="s">
        <v>279</v>
      </c>
      <c r="AT11" s="31" t="s">
        <v>280</v>
      </c>
      <c r="AU11" s="31"/>
      <c r="AV11" s="25"/>
      <c r="AW11" s="30"/>
      <c r="AX11" s="30"/>
      <c r="AY11" s="25"/>
      <c r="AZ11" s="30"/>
      <c r="BA11" s="30"/>
      <c r="BB11" s="30"/>
      <c r="BC11" s="30"/>
      <c r="BD11" s="30"/>
      <c r="BE11" s="30"/>
      <c r="BF11" s="30"/>
      <c r="BG11" s="30"/>
      <c r="BH11" s="30"/>
      <c r="BI11" s="30"/>
      <c r="BJ11" s="30"/>
      <c r="BK11" s="32"/>
      <c r="BL11" s="30"/>
      <c r="BM11" s="30"/>
      <c r="BN11" s="30"/>
      <c r="BO11" s="30"/>
      <c r="BP11" s="30"/>
      <c r="BQ11" s="30"/>
    </row>
    <row r="12" spans="1:69" ht="12.75" customHeight="1" x14ac:dyDescent="0.2">
      <c r="A12" s="1" t="s">
        <v>419</v>
      </c>
      <c r="B12" s="1" t="str">
        <f t="shared" ref="B12:B77" si="1">CONCATENATE("CIH-00", C12,"-15")</f>
        <v>CIH-0010-15</v>
      </c>
      <c r="C12" s="24">
        <v>10</v>
      </c>
      <c r="D12" s="25" t="s">
        <v>150</v>
      </c>
      <c r="E12" s="24" t="s">
        <v>359</v>
      </c>
      <c r="F12" s="24">
        <v>975</v>
      </c>
      <c r="G12" s="26" t="s">
        <v>384</v>
      </c>
      <c r="H12" s="36" t="s">
        <v>244</v>
      </c>
      <c r="I12" s="25" t="s">
        <v>87</v>
      </c>
      <c r="J12" s="25" t="s">
        <v>122</v>
      </c>
      <c r="K12" s="24">
        <v>91</v>
      </c>
      <c r="L12" s="25" t="s">
        <v>89</v>
      </c>
      <c r="M12" s="24" t="s">
        <v>132</v>
      </c>
      <c r="N12" s="33" t="s">
        <v>420</v>
      </c>
      <c r="O12" s="28" t="s">
        <v>154</v>
      </c>
      <c r="P12" s="28"/>
      <c r="Q12" s="29" t="s">
        <v>421</v>
      </c>
      <c r="R12" s="29">
        <v>39</v>
      </c>
      <c r="S12" s="30" t="s">
        <v>77</v>
      </c>
      <c r="T12" s="30" t="s">
        <v>422</v>
      </c>
      <c r="U12" s="30" t="s">
        <v>396</v>
      </c>
      <c r="V12" s="30"/>
      <c r="W12" s="30" t="s">
        <v>111</v>
      </c>
      <c r="X12" s="30"/>
      <c r="Y12" s="30" t="s">
        <v>77</v>
      </c>
      <c r="Z12" s="30"/>
      <c r="AA12" s="38">
        <v>42249</v>
      </c>
      <c r="AB12" s="38"/>
      <c r="AC12" s="31"/>
      <c r="AD12" s="31" t="s">
        <v>79</v>
      </c>
      <c r="AE12" s="31"/>
      <c r="AF12" s="31"/>
      <c r="AG12" s="31"/>
      <c r="AH12" s="31"/>
      <c r="AI12" s="31"/>
      <c r="AJ12" s="31" t="s">
        <v>423</v>
      </c>
      <c r="AK12" s="31"/>
      <c r="AL12" s="31" t="s">
        <v>424</v>
      </c>
      <c r="AM12" s="31" t="s">
        <v>425</v>
      </c>
      <c r="AN12" s="31" t="s">
        <v>426</v>
      </c>
      <c r="AO12" s="31" t="s">
        <v>114</v>
      </c>
      <c r="AP12" s="31"/>
      <c r="AQ12" s="31"/>
      <c r="AR12" s="31"/>
      <c r="AS12" s="31"/>
      <c r="AT12" s="31"/>
      <c r="AU12" s="31"/>
      <c r="AV12" s="25"/>
      <c r="AW12" s="30"/>
      <c r="AX12" s="30"/>
      <c r="AY12" s="25"/>
      <c r="AZ12" s="30"/>
      <c r="BA12" s="30"/>
      <c r="BB12" s="30"/>
      <c r="BC12" s="30"/>
      <c r="BD12" s="30"/>
      <c r="BE12" s="30"/>
      <c r="BF12" s="30"/>
      <c r="BG12" s="30"/>
      <c r="BH12" s="30"/>
      <c r="BI12" s="30"/>
      <c r="BJ12" s="30"/>
      <c r="BK12" s="32"/>
      <c r="BL12" s="30"/>
      <c r="BM12" s="30"/>
      <c r="BN12" s="30"/>
      <c r="BO12" s="30"/>
      <c r="BP12" s="30"/>
      <c r="BQ12" s="30"/>
    </row>
    <row r="13" spans="1:69" ht="12.75" customHeight="1" x14ac:dyDescent="0.2">
      <c r="A13" s="1" t="s">
        <v>427</v>
      </c>
      <c r="B13" s="1" t="str">
        <f t="shared" si="1"/>
        <v>CIH-0011-15</v>
      </c>
      <c r="C13" s="24">
        <v>11</v>
      </c>
      <c r="D13" s="25" t="s">
        <v>428</v>
      </c>
      <c r="E13" s="24" t="s">
        <v>359</v>
      </c>
      <c r="F13" s="24">
        <v>975</v>
      </c>
      <c r="G13" s="26" t="s">
        <v>429</v>
      </c>
      <c r="H13" s="25" t="s">
        <v>430</v>
      </c>
      <c r="I13" s="25" t="s">
        <v>87</v>
      </c>
      <c r="J13" s="25" t="s">
        <v>122</v>
      </c>
      <c r="K13" s="24">
        <v>221</v>
      </c>
      <c r="L13" s="25" t="s">
        <v>89</v>
      </c>
      <c r="M13" s="24" t="s">
        <v>132</v>
      </c>
      <c r="N13" s="33" t="s">
        <v>431</v>
      </c>
      <c r="O13" s="28" t="s">
        <v>73</v>
      </c>
      <c r="P13" s="28"/>
      <c r="Q13" s="29" t="s">
        <v>432</v>
      </c>
      <c r="R13" s="29">
        <v>69</v>
      </c>
      <c r="S13" s="30" t="s">
        <v>254</v>
      </c>
      <c r="T13" s="30"/>
      <c r="U13" s="30" t="s">
        <v>254</v>
      </c>
      <c r="V13" s="30">
        <v>5274963</v>
      </c>
      <c r="W13" s="30" t="s">
        <v>95</v>
      </c>
      <c r="X13" s="30">
        <v>5273188</v>
      </c>
      <c r="Y13" s="30" t="s">
        <v>77</v>
      </c>
      <c r="Z13" s="30">
        <v>5275089</v>
      </c>
      <c r="AA13" s="38">
        <v>42255</v>
      </c>
      <c r="AB13" s="38"/>
      <c r="AC13" s="63" t="s">
        <v>433</v>
      </c>
      <c r="AD13" s="31" t="s">
        <v>79</v>
      </c>
      <c r="AE13" s="31" t="s">
        <v>157</v>
      </c>
      <c r="AF13" s="31"/>
      <c r="AG13" s="31"/>
      <c r="AH13" s="31"/>
      <c r="AI13" s="31"/>
      <c r="AJ13" s="31" t="s">
        <v>434</v>
      </c>
      <c r="AK13" s="31"/>
      <c r="AL13" s="31" t="s">
        <v>435</v>
      </c>
      <c r="AM13" s="31" t="s">
        <v>436</v>
      </c>
      <c r="AN13" s="31" t="s">
        <v>437</v>
      </c>
      <c r="AO13" s="31" t="s">
        <v>114</v>
      </c>
      <c r="AP13" s="31"/>
      <c r="AQ13" s="31"/>
      <c r="AR13" s="31"/>
      <c r="AS13" s="31"/>
      <c r="AT13" s="31"/>
      <c r="AU13" s="31"/>
      <c r="AV13" s="37">
        <v>42689</v>
      </c>
      <c r="AW13" s="30"/>
      <c r="AX13" s="30" t="s">
        <v>438</v>
      </c>
      <c r="AY13" s="25">
        <v>2016</v>
      </c>
      <c r="AZ13" s="30"/>
      <c r="BA13" s="30"/>
      <c r="BB13" s="30"/>
      <c r="BC13" s="30"/>
      <c r="BD13" s="30"/>
      <c r="BE13" s="30"/>
      <c r="BF13" s="30"/>
      <c r="BG13" s="30"/>
      <c r="BH13" s="30"/>
      <c r="BI13" s="30"/>
      <c r="BJ13" s="30"/>
      <c r="BK13" s="32"/>
      <c r="BL13" s="30"/>
      <c r="BM13" s="30"/>
      <c r="BN13" s="30"/>
      <c r="BO13" s="30"/>
      <c r="BP13" s="30"/>
      <c r="BQ13" s="30"/>
    </row>
    <row r="14" spans="1:69" ht="12.75" customHeight="1" x14ac:dyDescent="0.2">
      <c r="A14" s="1" t="s">
        <v>439</v>
      </c>
      <c r="B14" s="1" t="str">
        <f t="shared" si="1"/>
        <v>CIH-0012-15</v>
      </c>
      <c r="C14" s="24">
        <v>12</v>
      </c>
      <c r="D14" s="25" t="s">
        <v>440</v>
      </c>
      <c r="E14" s="24" t="s">
        <v>82</v>
      </c>
      <c r="F14" s="24">
        <v>975</v>
      </c>
      <c r="G14" s="26" t="s">
        <v>429</v>
      </c>
      <c r="H14" s="25" t="s">
        <v>430</v>
      </c>
      <c r="I14" s="25" t="s">
        <v>87</v>
      </c>
      <c r="J14" s="25" t="s">
        <v>122</v>
      </c>
      <c r="K14" s="24">
        <v>221</v>
      </c>
      <c r="L14" s="25" t="s">
        <v>89</v>
      </c>
      <c r="M14" s="24" t="s">
        <v>132</v>
      </c>
      <c r="N14" s="33"/>
      <c r="O14" s="28"/>
      <c r="P14" s="28"/>
      <c r="Q14" s="29"/>
      <c r="R14" s="29"/>
      <c r="S14" s="30"/>
      <c r="T14" s="30"/>
      <c r="U14" s="30"/>
      <c r="V14" s="30"/>
      <c r="W14" s="30"/>
      <c r="X14" s="30"/>
      <c r="Y14" s="30"/>
      <c r="Z14" s="30"/>
      <c r="AA14" s="30"/>
      <c r="AB14" s="30"/>
      <c r="AC14" s="31"/>
      <c r="AD14" s="31" t="s">
        <v>79</v>
      </c>
      <c r="AE14" s="31"/>
      <c r="AF14" s="31"/>
      <c r="AG14" s="31"/>
      <c r="AH14" s="31"/>
      <c r="AI14" s="31"/>
      <c r="AJ14" s="31"/>
      <c r="AK14" s="31"/>
      <c r="AL14" s="31"/>
      <c r="AM14" s="31"/>
      <c r="AN14" s="31"/>
      <c r="AO14" s="31"/>
      <c r="AP14" s="31"/>
      <c r="AQ14" s="31"/>
      <c r="AR14" s="31"/>
      <c r="AS14" s="31"/>
      <c r="AT14" s="31"/>
      <c r="AU14" s="31"/>
      <c r="AV14" s="25"/>
      <c r="AW14" s="30"/>
      <c r="AX14" s="30"/>
      <c r="AY14" s="25"/>
      <c r="AZ14" s="30"/>
      <c r="BA14" s="30"/>
      <c r="BB14" s="30"/>
      <c r="BC14" s="30"/>
      <c r="BD14" s="30"/>
      <c r="BE14" s="30"/>
      <c r="BF14" s="30"/>
      <c r="BG14" s="30"/>
      <c r="BH14" s="30"/>
      <c r="BI14" s="30"/>
      <c r="BJ14" s="30"/>
      <c r="BK14" s="32"/>
      <c r="BL14" s="30"/>
      <c r="BM14" s="30"/>
      <c r="BN14" s="30"/>
      <c r="BO14" s="30"/>
      <c r="BP14" s="30"/>
      <c r="BQ14" s="30"/>
    </row>
    <row r="15" spans="1:69" ht="12.75" customHeight="1" x14ac:dyDescent="0.2">
      <c r="A15" s="1" t="s">
        <v>441</v>
      </c>
      <c r="B15" s="1" t="str">
        <f t="shared" si="1"/>
        <v>CIH-0013-15</v>
      </c>
      <c r="C15" s="24">
        <v>13</v>
      </c>
      <c r="D15" s="25" t="s">
        <v>442</v>
      </c>
      <c r="E15" s="24" t="s">
        <v>359</v>
      </c>
      <c r="F15" s="24">
        <v>975</v>
      </c>
      <c r="G15" s="26" t="s">
        <v>443</v>
      </c>
      <c r="H15" s="25" t="s">
        <v>444</v>
      </c>
      <c r="I15" s="25" t="s">
        <v>87</v>
      </c>
      <c r="J15" s="25" t="s">
        <v>122</v>
      </c>
      <c r="K15" s="24">
        <v>221</v>
      </c>
      <c r="L15" s="25" t="s">
        <v>89</v>
      </c>
      <c r="M15" s="24" t="s">
        <v>132</v>
      </c>
      <c r="N15" s="33"/>
      <c r="O15" s="28" t="s">
        <v>73</v>
      </c>
      <c r="P15" s="28"/>
      <c r="Q15" s="29" t="s">
        <v>153</v>
      </c>
      <c r="R15" s="29">
        <v>70</v>
      </c>
      <c r="S15" s="30" t="s">
        <v>396</v>
      </c>
      <c r="T15" s="30"/>
      <c r="U15" s="30" t="s">
        <v>396</v>
      </c>
      <c r="V15" s="30">
        <v>5274894</v>
      </c>
      <c r="W15" s="30" t="s">
        <v>111</v>
      </c>
      <c r="X15" s="30">
        <v>5282462</v>
      </c>
      <c r="Y15" s="30" t="s">
        <v>77</v>
      </c>
      <c r="Z15" s="30">
        <v>5275395</v>
      </c>
      <c r="AA15" s="38">
        <v>42228</v>
      </c>
      <c r="AB15" s="38"/>
      <c r="AC15" s="31"/>
      <c r="AD15" s="31" t="s">
        <v>79</v>
      </c>
      <c r="AE15" s="31"/>
      <c r="AF15" s="31"/>
      <c r="AG15" s="31"/>
      <c r="AH15" s="31"/>
      <c r="AI15" s="31"/>
      <c r="AJ15" s="31" t="s">
        <v>445</v>
      </c>
      <c r="AK15" s="31"/>
      <c r="AL15" s="31" t="s">
        <v>446</v>
      </c>
      <c r="AM15" s="31" t="s">
        <v>447</v>
      </c>
      <c r="AN15" s="31" t="s">
        <v>448</v>
      </c>
      <c r="AO15" s="31" t="s">
        <v>114</v>
      </c>
      <c r="AP15" s="31"/>
      <c r="AQ15" s="31"/>
      <c r="AR15" s="31"/>
      <c r="AS15" s="31"/>
      <c r="AT15" s="31"/>
      <c r="AU15" s="31"/>
      <c r="AV15" s="37">
        <v>42517</v>
      </c>
      <c r="AW15" s="30" t="s">
        <v>449</v>
      </c>
      <c r="AX15" s="30" t="s">
        <v>438</v>
      </c>
      <c r="AY15" s="25">
        <v>2016</v>
      </c>
      <c r="AZ15" s="30"/>
      <c r="BA15" s="30"/>
      <c r="BB15" s="30"/>
      <c r="BC15" s="30"/>
      <c r="BD15" s="30"/>
      <c r="BE15" s="30"/>
      <c r="BF15" s="30"/>
      <c r="BG15" s="30"/>
      <c r="BH15" s="30"/>
      <c r="BI15" s="30"/>
      <c r="BJ15" s="30"/>
      <c r="BK15" s="32"/>
      <c r="BL15" s="30"/>
      <c r="BM15" s="30"/>
      <c r="BN15" s="30"/>
      <c r="BO15" s="30"/>
      <c r="BP15" s="30"/>
      <c r="BQ15" s="30"/>
    </row>
    <row r="16" spans="1:69" ht="12.75" customHeight="1" x14ac:dyDescent="0.2">
      <c r="A16" s="1" t="s">
        <v>450</v>
      </c>
      <c r="B16" s="1" t="str">
        <f t="shared" si="1"/>
        <v>CIH-0014-15</v>
      </c>
      <c r="C16" s="24">
        <v>14</v>
      </c>
      <c r="D16" s="25" t="s">
        <v>442</v>
      </c>
      <c r="E16" s="24" t="s">
        <v>82</v>
      </c>
      <c r="F16" s="24"/>
      <c r="G16" s="26" t="s">
        <v>443</v>
      </c>
      <c r="H16" s="25" t="s">
        <v>444</v>
      </c>
      <c r="I16" s="25" t="s">
        <v>87</v>
      </c>
      <c r="J16" s="25" t="s">
        <v>122</v>
      </c>
      <c r="K16" s="24">
        <v>221</v>
      </c>
      <c r="L16" s="25" t="s">
        <v>89</v>
      </c>
      <c r="M16" s="24"/>
      <c r="N16" s="33"/>
      <c r="O16" s="28"/>
      <c r="P16" s="28"/>
      <c r="Q16" s="29"/>
      <c r="R16" s="29"/>
      <c r="S16" s="30"/>
      <c r="T16" s="30"/>
      <c r="U16" s="30"/>
      <c r="V16" s="30"/>
      <c r="W16" s="30"/>
      <c r="X16" s="30"/>
      <c r="Y16" s="30"/>
      <c r="Z16" s="30"/>
      <c r="AA16" s="30"/>
      <c r="AB16" s="30"/>
      <c r="AC16" s="31"/>
      <c r="AD16" s="31" t="s">
        <v>79</v>
      </c>
      <c r="AE16" s="31"/>
      <c r="AF16" s="31"/>
      <c r="AG16" s="31"/>
      <c r="AH16" s="31"/>
      <c r="AI16" s="31"/>
      <c r="AJ16" s="31"/>
      <c r="AK16" s="31"/>
      <c r="AL16" s="31"/>
      <c r="AM16" s="31"/>
      <c r="AN16" s="31"/>
      <c r="AO16" s="31"/>
      <c r="AP16" s="31"/>
      <c r="AQ16" s="31"/>
      <c r="AR16" s="31"/>
      <c r="AS16" s="31"/>
      <c r="AT16" s="31"/>
      <c r="AU16" s="31"/>
      <c r="AV16" s="25"/>
      <c r="AW16" s="30"/>
      <c r="AX16" s="30"/>
      <c r="AY16" s="25"/>
      <c r="AZ16" s="30"/>
      <c r="BA16" s="30"/>
      <c r="BB16" s="30"/>
      <c r="BC16" s="30"/>
      <c r="BD16" s="30"/>
      <c r="BE16" s="30"/>
      <c r="BF16" s="30"/>
      <c r="BG16" s="30"/>
      <c r="BH16" s="30"/>
      <c r="BI16" s="30"/>
      <c r="BJ16" s="30"/>
      <c r="BK16" s="32"/>
      <c r="BL16" s="30"/>
      <c r="BM16" s="30"/>
      <c r="BN16" s="30"/>
      <c r="BO16" s="30"/>
      <c r="BP16" s="30"/>
      <c r="BQ16" s="30"/>
    </row>
    <row r="17" spans="1:69" ht="12.75" customHeight="1" x14ac:dyDescent="0.2">
      <c r="A17" s="1" t="s">
        <v>451</v>
      </c>
      <c r="B17" s="1" t="str">
        <f t="shared" si="1"/>
        <v>CIH-0015-15</v>
      </c>
      <c r="C17" s="24">
        <v>15</v>
      </c>
      <c r="D17" s="25" t="s">
        <v>452</v>
      </c>
      <c r="E17" s="24" t="s">
        <v>359</v>
      </c>
      <c r="F17" s="24">
        <v>975</v>
      </c>
      <c r="G17" s="26" t="s">
        <v>453</v>
      </c>
      <c r="H17" s="25" t="s">
        <v>454</v>
      </c>
      <c r="I17" s="25" t="s">
        <v>87</v>
      </c>
      <c r="J17" s="25" t="s">
        <v>122</v>
      </c>
      <c r="K17" s="24">
        <v>221</v>
      </c>
      <c r="L17" s="25" t="s">
        <v>89</v>
      </c>
      <c r="M17" s="24" t="s">
        <v>132</v>
      </c>
      <c r="N17" s="33" t="s">
        <v>455</v>
      </c>
      <c r="O17" s="28" t="s">
        <v>73</v>
      </c>
      <c r="P17" s="28"/>
      <c r="Q17" s="29" t="s">
        <v>153</v>
      </c>
      <c r="R17" s="29">
        <v>71</v>
      </c>
      <c r="S17" s="30" t="s">
        <v>95</v>
      </c>
      <c r="T17" s="30"/>
      <c r="U17" s="30" t="s">
        <v>254</v>
      </c>
      <c r="V17" s="30">
        <v>5274962</v>
      </c>
      <c r="W17" s="30" t="s">
        <v>95</v>
      </c>
      <c r="X17" s="30">
        <v>5273191</v>
      </c>
      <c r="Y17" s="30" t="s">
        <v>77</v>
      </c>
      <c r="Z17" s="30">
        <v>5275473</v>
      </c>
      <c r="AA17" s="38">
        <v>42258</v>
      </c>
      <c r="AB17" s="38"/>
      <c r="AC17" s="31"/>
      <c r="AD17" s="31" t="s">
        <v>79</v>
      </c>
      <c r="AE17" s="31"/>
      <c r="AF17" s="31"/>
      <c r="AG17" s="31"/>
      <c r="AH17" s="31"/>
      <c r="AI17" s="31"/>
      <c r="AJ17" s="31" t="s">
        <v>453</v>
      </c>
      <c r="AK17" s="31"/>
      <c r="AL17" s="31" t="s">
        <v>456</v>
      </c>
      <c r="AM17" s="31" t="s">
        <v>457</v>
      </c>
      <c r="AN17" s="31" t="s">
        <v>458</v>
      </c>
      <c r="AO17" s="31" t="s">
        <v>114</v>
      </c>
      <c r="AP17" s="31"/>
      <c r="AQ17" s="31"/>
      <c r="AR17" s="31"/>
      <c r="AS17" s="31"/>
      <c r="AT17" s="31"/>
      <c r="AU17" s="31"/>
      <c r="AV17" s="37">
        <v>42517</v>
      </c>
      <c r="AW17" s="30" t="s">
        <v>449</v>
      </c>
      <c r="AX17" s="30" t="s">
        <v>438</v>
      </c>
      <c r="AY17" s="25">
        <v>2016</v>
      </c>
      <c r="AZ17" s="30"/>
      <c r="BA17" s="30"/>
      <c r="BB17" s="30"/>
      <c r="BC17" s="30"/>
      <c r="BD17" s="30"/>
      <c r="BE17" s="30"/>
      <c r="BF17" s="30"/>
      <c r="BG17" s="30"/>
      <c r="BH17" s="30"/>
      <c r="BI17" s="30"/>
      <c r="BJ17" s="30"/>
      <c r="BK17" s="32"/>
      <c r="BL17" s="30"/>
      <c r="BM17" s="30"/>
      <c r="BN17" s="30"/>
      <c r="BO17" s="30"/>
      <c r="BP17" s="30"/>
      <c r="BQ17" s="30"/>
    </row>
    <row r="18" spans="1:69" ht="12.75" customHeight="1" x14ac:dyDescent="0.2">
      <c r="A18" s="1" t="s">
        <v>459</v>
      </c>
      <c r="B18" s="1" t="str">
        <f t="shared" si="1"/>
        <v>CIH-0016-15</v>
      </c>
      <c r="C18" s="24">
        <v>16</v>
      </c>
      <c r="D18" s="25" t="s">
        <v>460</v>
      </c>
      <c r="E18" s="24" t="s">
        <v>359</v>
      </c>
      <c r="F18" s="24">
        <v>975</v>
      </c>
      <c r="G18" s="26" t="s">
        <v>461</v>
      </c>
      <c r="H18" s="25" t="s">
        <v>462</v>
      </c>
      <c r="I18" s="25" t="s">
        <v>87</v>
      </c>
      <c r="J18" s="25" t="s">
        <v>122</v>
      </c>
      <c r="K18" s="24">
        <v>221</v>
      </c>
      <c r="L18" s="25" t="s">
        <v>89</v>
      </c>
      <c r="M18" s="24" t="s">
        <v>132</v>
      </c>
      <c r="N18" s="64" t="s">
        <v>463</v>
      </c>
      <c r="O18" s="28" t="s">
        <v>73</v>
      </c>
      <c r="P18" s="28"/>
      <c r="Q18" s="29" t="s">
        <v>153</v>
      </c>
      <c r="R18" s="29">
        <v>73</v>
      </c>
      <c r="S18" s="30" t="s">
        <v>111</v>
      </c>
      <c r="T18" s="30"/>
      <c r="U18" s="30" t="s">
        <v>396</v>
      </c>
      <c r="V18" s="30">
        <v>5274895</v>
      </c>
      <c r="W18" s="30" t="s">
        <v>111</v>
      </c>
      <c r="X18" s="30">
        <v>5287277</v>
      </c>
      <c r="Y18" s="30" t="s">
        <v>77</v>
      </c>
      <c r="Z18" s="30">
        <v>5275396</v>
      </c>
      <c r="AA18" s="38">
        <v>42249</v>
      </c>
      <c r="AB18" s="38"/>
      <c r="AC18" s="31"/>
      <c r="AD18" s="31" t="s">
        <v>79</v>
      </c>
      <c r="AE18" s="31"/>
      <c r="AF18" s="31"/>
      <c r="AG18" s="31"/>
      <c r="AH18" s="31"/>
      <c r="AI18" s="31"/>
      <c r="AJ18" s="31" t="s">
        <v>464</v>
      </c>
      <c r="AK18" s="31"/>
      <c r="AL18" s="31" t="s">
        <v>465</v>
      </c>
      <c r="AM18" s="31" t="s">
        <v>466</v>
      </c>
      <c r="AN18" s="31" t="s">
        <v>467</v>
      </c>
      <c r="AO18" s="31" t="s">
        <v>114</v>
      </c>
      <c r="AP18" s="31" t="s">
        <v>468</v>
      </c>
      <c r="AQ18" s="31" t="s">
        <v>92</v>
      </c>
      <c r="AR18" s="31" t="s">
        <v>469</v>
      </c>
      <c r="AS18" s="31"/>
      <c r="AT18" s="31"/>
      <c r="AU18" s="31"/>
      <c r="AV18" s="37">
        <v>42615</v>
      </c>
      <c r="AW18" s="30"/>
      <c r="AX18" s="30" t="s">
        <v>438</v>
      </c>
      <c r="AY18" s="25">
        <v>2016</v>
      </c>
      <c r="AZ18" s="30"/>
      <c r="BA18" s="30"/>
      <c r="BB18" s="30"/>
      <c r="BC18" s="30"/>
      <c r="BD18" s="30"/>
      <c r="BE18" s="30"/>
      <c r="BF18" s="30"/>
      <c r="BG18" s="30"/>
      <c r="BH18" s="30"/>
      <c r="BI18" s="30"/>
      <c r="BJ18" s="30"/>
      <c r="BK18" s="32"/>
      <c r="BL18" s="30"/>
      <c r="BM18" s="30"/>
      <c r="BN18" s="30"/>
      <c r="BO18" s="30"/>
      <c r="BP18" s="30"/>
      <c r="BQ18" s="30"/>
    </row>
    <row r="19" spans="1:69" ht="12.75" customHeight="1" x14ac:dyDescent="0.2">
      <c r="A19" s="1" t="s">
        <v>470</v>
      </c>
      <c r="B19" s="1" t="str">
        <f t="shared" si="1"/>
        <v>CIH-0017-15</v>
      </c>
      <c r="C19" s="24">
        <v>17</v>
      </c>
      <c r="D19" s="25" t="s">
        <v>471</v>
      </c>
      <c r="E19" s="24" t="s">
        <v>359</v>
      </c>
      <c r="F19" s="24">
        <v>975</v>
      </c>
      <c r="G19" s="26" t="s">
        <v>453</v>
      </c>
      <c r="H19" s="25" t="s">
        <v>454</v>
      </c>
      <c r="I19" s="25" t="s">
        <v>87</v>
      </c>
      <c r="J19" s="25" t="s">
        <v>122</v>
      </c>
      <c r="K19" s="24">
        <v>221</v>
      </c>
      <c r="L19" s="25" t="s">
        <v>89</v>
      </c>
      <c r="M19" s="24" t="s">
        <v>132</v>
      </c>
      <c r="N19" s="64" t="s">
        <v>472</v>
      </c>
      <c r="O19" s="28" t="s">
        <v>73</v>
      </c>
      <c r="P19" s="28"/>
      <c r="Q19" s="29" t="s">
        <v>162</v>
      </c>
      <c r="R19" s="29">
        <v>74</v>
      </c>
      <c r="S19" s="30" t="s">
        <v>77</v>
      </c>
      <c r="T19" s="30"/>
      <c r="U19" s="30" t="s">
        <v>254</v>
      </c>
      <c r="V19" s="30">
        <v>5290375</v>
      </c>
      <c r="W19" s="50" t="s">
        <v>95</v>
      </c>
      <c r="X19" s="30">
        <v>5296044</v>
      </c>
      <c r="Y19" s="30" t="s">
        <v>77</v>
      </c>
      <c r="Z19" s="30" t="s">
        <v>473</v>
      </c>
      <c r="AA19" s="38">
        <v>42311</v>
      </c>
      <c r="AB19" s="38"/>
      <c r="AC19" s="31"/>
      <c r="AD19" s="31" t="s">
        <v>79</v>
      </c>
      <c r="AE19" s="31"/>
      <c r="AF19" s="31"/>
      <c r="AG19" s="31"/>
      <c r="AH19" s="31"/>
      <c r="AI19" s="31"/>
      <c r="AJ19" s="31" t="s">
        <v>474</v>
      </c>
      <c r="AK19" s="31"/>
      <c r="AL19" s="31" t="s">
        <v>475</v>
      </c>
      <c r="AM19" s="31" t="s">
        <v>476</v>
      </c>
      <c r="AN19" s="31" t="s">
        <v>477</v>
      </c>
      <c r="AO19" s="31" t="s">
        <v>114</v>
      </c>
      <c r="AP19" s="31" t="s">
        <v>478</v>
      </c>
      <c r="AQ19" s="31" t="s">
        <v>92</v>
      </c>
      <c r="AR19" s="31" t="s">
        <v>479</v>
      </c>
      <c r="AS19" s="31" t="s">
        <v>303</v>
      </c>
      <c r="AT19" s="31" t="s">
        <v>280</v>
      </c>
      <c r="AU19" s="31"/>
      <c r="AV19" s="37">
        <v>42517</v>
      </c>
      <c r="AW19" s="30" t="s">
        <v>449</v>
      </c>
      <c r="AX19" s="30" t="s">
        <v>438</v>
      </c>
      <c r="AY19" s="25">
        <v>2016</v>
      </c>
      <c r="AZ19" s="30"/>
      <c r="BA19" s="30"/>
      <c r="BB19" s="30"/>
      <c r="BC19" s="30"/>
      <c r="BD19" s="30"/>
      <c r="BE19" s="30"/>
      <c r="BF19" s="30"/>
      <c r="BG19" s="30"/>
      <c r="BH19" s="30"/>
      <c r="BI19" s="30"/>
      <c r="BJ19" s="30"/>
      <c r="BK19" s="32"/>
      <c r="BL19" s="30"/>
      <c r="BM19" s="30"/>
      <c r="BN19" s="30"/>
      <c r="BO19" s="30"/>
      <c r="BP19" s="30"/>
      <c r="BQ19" s="30"/>
    </row>
    <row r="20" spans="1:69" ht="12.75" customHeight="1" x14ac:dyDescent="0.2">
      <c r="A20" s="1" t="s">
        <v>480</v>
      </c>
      <c r="B20" s="1" t="str">
        <f t="shared" si="1"/>
        <v>CIH-0018-15</v>
      </c>
      <c r="C20" s="24">
        <v>18</v>
      </c>
      <c r="D20" s="25" t="s">
        <v>481</v>
      </c>
      <c r="E20" s="24" t="s">
        <v>82</v>
      </c>
      <c r="F20" s="24"/>
      <c r="G20" s="26" t="s">
        <v>453</v>
      </c>
      <c r="H20" s="25" t="s">
        <v>454</v>
      </c>
      <c r="I20" s="25" t="s">
        <v>87</v>
      </c>
      <c r="J20" s="25" t="s">
        <v>122</v>
      </c>
      <c r="K20" s="24">
        <v>221</v>
      </c>
      <c r="L20" s="25" t="s">
        <v>89</v>
      </c>
      <c r="M20" s="24"/>
      <c r="N20" s="33"/>
      <c r="O20" s="28"/>
      <c r="P20" s="28"/>
      <c r="Q20" s="29"/>
      <c r="R20" s="29"/>
      <c r="S20" s="30"/>
      <c r="T20" s="30"/>
      <c r="U20" s="30"/>
      <c r="V20" s="30"/>
      <c r="W20" s="30"/>
      <c r="X20" s="30"/>
      <c r="Y20" s="30"/>
      <c r="Z20" s="30"/>
      <c r="AA20" s="30"/>
      <c r="AB20" s="30"/>
      <c r="AC20" s="31"/>
      <c r="AD20" s="31"/>
      <c r="AE20" s="31"/>
      <c r="AF20" s="31"/>
      <c r="AG20" s="31"/>
      <c r="AH20" s="31"/>
      <c r="AI20" s="31"/>
      <c r="AJ20" s="31"/>
      <c r="AK20" s="31"/>
      <c r="AL20" s="31"/>
      <c r="AM20" s="31"/>
      <c r="AN20" s="31"/>
      <c r="AO20" s="31"/>
      <c r="AP20" s="31"/>
      <c r="AQ20" s="31"/>
      <c r="AR20" s="31"/>
      <c r="AS20" s="31"/>
      <c r="AT20" s="31"/>
      <c r="AU20" s="31"/>
      <c r="AV20" s="25"/>
      <c r="AW20" s="30"/>
      <c r="AX20" s="30"/>
      <c r="AY20" s="25"/>
      <c r="AZ20" s="30"/>
      <c r="BA20" s="30"/>
      <c r="BB20" s="30"/>
      <c r="BC20" s="30"/>
      <c r="BD20" s="30"/>
      <c r="BE20" s="30"/>
      <c r="BF20" s="30"/>
      <c r="BG20" s="30"/>
      <c r="BH20" s="30"/>
      <c r="BI20" s="30"/>
      <c r="BJ20" s="30"/>
      <c r="BK20" s="32"/>
      <c r="BL20" s="30"/>
      <c r="BM20" s="30"/>
      <c r="BN20" s="30"/>
      <c r="BO20" s="30"/>
      <c r="BP20" s="30"/>
      <c r="BQ20" s="30"/>
    </row>
    <row r="21" spans="1:69" ht="12.75" customHeight="1" x14ac:dyDescent="0.2">
      <c r="A21" s="1" t="s">
        <v>482</v>
      </c>
      <c r="B21" s="1" t="str">
        <f t="shared" si="1"/>
        <v>CIH-0019-15</v>
      </c>
      <c r="C21" s="24">
        <v>19</v>
      </c>
      <c r="D21" s="25" t="s">
        <v>483</v>
      </c>
      <c r="E21" s="24" t="s">
        <v>359</v>
      </c>
      <c r="F21" s="24">
        <v>975</v>
      </c>
      <c r="G21" s="26" t="s">
        <v>484</v>
      </c>
      <c r="H21" s="25" t="s">
        <v>485</v>
      </c>
      <c r="I21" s="25" t="s">
        <v>87</v>
      </c>
      <c r="J21" s="25" t="s">
        <v>122</v>
      </c>
      <c r="K21" s="24">
        <v>221</v>
      </c>
      <c r="L21" s="25" t="s">
        <v>89</v>
      </c>
      <c r="M21" s="24" t="s">
        <v>132</v>
      </c>
      <c r="N21" s="33"/>
      <c r="O21" s="28" t="s">
        <v>73</v>
      </c>
      <c r="P21" s="28"/>
      <c r="Q21" s="29" t="s">
        <v>153</v>
      </c>
      <c r="R21" s="29">
        <v>75</v>
      </c>
      <c r="S21" s="30" t="s">
        <v>254</v>
      </c>
      <c r="T21" s="30"/>
      <c r="U21" s="30" t="s">
        <v>254</v>
      </c>
      <c r="V21" s="30">
        <v>5274961</v>
      </c>
      <c r="W21" s="30" t="s">
        <v>95</v>
      </c>
      <c r="X21" s="30">
        <v>5273192</v>
      </c>
      <c r="Y21" s="30" t="s">
        <v>77</v>
      </c>
      <c r="Z21" s="30">
        <v>5287534</v>
      </c>
      <c r="AA21" s="38">
        <v>42255</v>
      </c>
      <c r="AB21" s="38"/>
      <c r="AC21" s="31"/>
      <c r="AD21" s="31" t="s">
        <v>79</v>
      </c>
      <c r="AE21" s="31"/>
      <c r="AF21" s="31"/>
      <c r="AG21" s="31"/>
      <c r="AH21" s="31"/>
      <c r="AI21" s="31"/>
      <c r="AJ21" s="31" t="s">
        <v>461</v>
      </c>
      <c r="AK21" s="31"/>
      <c r="AL21" s="31" t="s">
        <v>486</v>
      </c>
      <c r="AM21" s="31" t="s">
        <v>487</v>
      </c>
      <c r="AN21" s="31" t="s">
        <v>488</v>
      </c>
      <c r="AO21" s="31" t="s">
        <v>114</v>
      </c>
      <c r="AP21" s="31"/>
      <c r="AQ21" s="31"/>
      <c r="AR21" s="31"/>
      <c r="AS21" s="31"/>
      <c r="AT21" s="31"/>
      <c r="AU21" s="31"/>
      <c r="AV21" s="37">
        <v>42517</v>
      </c>
      <c r="AW21" s="30" t="s">
        <v>449</v>
      </c>
      <c r="AX21" s="30" t="s">
        <v>438</v>
      </c>
      <c r="AY21" s="25">
        <v>2016</v>
      </c>
      <c r="AZ21" s="30"/>
      <c r="BA21" s="30"/>
      <c r="BB21" s="30"/>
      <c r="BC21" s="30"/>
      <c r="BD21" s="30"/>
      <c r="BE21" s="30"/>
      <c r="BF21" s="30"/>
      <c r="BG21" s="30"/>
      <c r="BH21" s="30"/>
      <c r="BI21" s="30"/>
      <c r="BJ21" s="30"/>
      <c r="BK21" s="32"/>
      <c r="BL21" s="30"/>
      <c r="BM21" s="30"/>
      <c r="BN21" s="30"/>
      <c r="BO21" s="30"/>
      <c r="BP21" s="30"/>
      <c r="BQ21" s="30"/>
    </row>
    <row r="22" spans="1:69" ht="12.75" customHeight="1" x14ac:dyDescent="0.2">
      <c r="A22" s="1" t="s">
        <v>489</v>
      </c>
      <c r="B22" s="1" t="str">
        <f t="shared" si="1"/>
        <v>CIH-0020-15</v>
      </c>
      <c r="C22" s="24">
        <v>20</v>
      </c>
      <c r="D22" s="25" t="s">
        <v>150</v>
      </c>
      <c r="E22" s="24" t="s">
        <v>359</v>
      </c>
      <c r="F22" s="24">
        <v>975</v>
      </c>
      <c r="G22" s="26" t="s">
        <v>360</v>
      </c>
      <c r="H22" s="25" t="s">
        <v>89</v>
      </c>
      <c r="I22" s="25" t="s">
        <v>87</v>
      </c>
      <c r="J22" s="25" t="s">
        <v>122</v>
      </c>
      <c r="K22" s="24">
        <v>91</v>
      </c>
      <c r="L22" s="25" t="s">
        <v>89</v>
      </c>
      <c r="M22" s="24" t="s">
        <v>132</v>
      </c>
      <c r="N22" s="65" t="s">
        <v>490</v>
      </c>
      <c r="O22" s="28" t="s">
        <v>294</v>
      </c>
      <c r="P22" s="28"/>
      <c r="Q22" s="29" t="s">
        <v>491</v>
      </c>
      <c r="R22" s="29">
        <v>51</v>
      </c>
      <c r="S22" s="30"/>
      <c r="T22" s="30" t="s">
        <v>492</v>
      </c>
      <c r="U22" s="30" t="s">
        <v>254</v>
      </c>
      <c r="V22" s="30">
        <v>5287539</v>
      </c>
      <c r="W22" s="30" t="s">
        <v>95</v>
      </c>
      <c r="X22" s="30"/>
      <c r="Y22" s="30" t="s">
        <v>77</v>
      </c>
      <c r="Z22" s="30">
        <v>5275080</v>
      </c>
      <c r="AA22" s="38">
        <v>42258</v>
      </c>
      <c r="AB22" s="38">
        <v>42437</v>
      </c>
      <c r="AC22" s="31"/>
      <c r="AD22" s="31" t="s">
        <v>79</v>
      </c>
      <c r="AE22" s="31" t="s">
        <v>157</v>
      </c>
      <c r="AF22" s="31"/>
      <c r="AG22" s="31"/>
      <c r="AH22" s="31"/>
      <c r="AI22" s="31"/>
      <c r="AJ22" s="31" t="s">
        <v>493</v>
      </c>
      <c r="AK22" s="31" t="s">
        <v>494</v>
      </c>
      <c r="AL22" s="31" t="s">
        <v>495</v>
      </c>
      <c r="AM22" s="31"/>
      <c r="AN22" s="31"/>
      <c r="AO22" s="31"/>
      <c r="AP22" s="31" t="s">
        <v>468</v>
      </c>
      <c r="AQ22" s="31" t="s">
        <v>294</v>
      </c>
      <c r="AR22" s="31" t="s">
        <v>496</v>
      </c>
      <c r="AS22" s="31" t="s">
        <v>497</v>
      </c>
      <c r="AT22" s="31" t="s">
        <v>280</v>
      </c>
      <c r="AU22" s="31"/>
      <c r="AV22" s="25"/>
      <c r="AW22" s="30"/>
      <c r="AX22" s="30"/>
      <c r="AY22" s="25"/>
      <c r="AZ22" s="30"/>
      <c r="BA22" s="30"/>
      <c r="BB22" s="30"/>
      <c r="BC22" s="30"/>
      <c r="BD22" s="30"/>
      <c r="BE22" s="30"/>
      <c r="BF22" s="30"/>
      <c r="BG22" s="30"/>
      <c r="BH22" s="30"/>
      <c r="BI22" s="30"/>
      <c r="BJ22" s="30"/>
      <c r="BK22" s="32"/>
      <c r="BL22" s="30"/>
      <c r="BM22" s="30"/>
      <c r="BN22" s="30"/>
      <c r="BO22" s="30"/>
      <c r="BP22" s="30"/>
      <c r="BQ22" s="30"/>
    </row>
    <row r="23" spans="1:69" ht="12.75" customHeight="1" x14ac:dyDescent="0.2">
      <c r="A23" s="1" t="s">
        <v>498</v>
      </c>
      <c r="B23" s="1" t="str">
        <f t="shared" si="1"/>
        <v>CIH-0021-15</v>
      </c>
      <c r="C23" s="54">
        <v>21</v>
      </c>
      <c r="D23" s="50" t="s">
        <v>499</v>
      </c>
      <c r="E23" s="54" t="s">
        <v>359</v>
      </c>
      <c r="F23" s="54">
        <v>975</v>
      </c>
      <c r="G23" s="66" t="s">
        <v>187</v>
      </c>
      <c r="H23" s="53" t="s">
        <v>500</v>
      </c>
      <c r="I23" s="50" t="s">
        <v>87</v>
      </c>
      <c r="J23" s="50" t="s">
        <v>122</v>
      </c>
      <c r="K23" s="54">
        <v>91</v>
      </c>
      <c r="L23" s="50" t="s">
        <v>89</v>
      </c>
      <c r="M23" s="54" t="s">
        <v>132</v>
      </c>
      <c r="N23" s="47"/>
      <c r="O23" s="28" t="s">
        <v>73</v>
      </c>
      <c r="P23" s="28"/>
      <c r="Q23" s="57" t="s">
        <v>501</v>
      </c>
      <c r="R23" s="57">
        <v>86</v>
      </c>
      <c r="S23" s="50" t="s">
        <v>95</v>
      </c>
      <c r="T23" s="50"/>
      <c r="U23" s="50" t="s">
        <v>396</v>
      </c>
      <c r="V23" s="50">
        <v>5275382</v>
      </c>
      <c r="W23" s="50" t="s">
        <v>95</v>
      </c>
      <c r="X23" s="50">
        <v>5276375</v>
      </c>
      <c r="Y23" s="50" t="s">
        <v>77</v>
      </c>
      <c r="Z23" s="50">
        <v>5275478</v>
      </c>
      <c r="AA23" s="43" t="s">
        <v>502</v>
      </c>
      <c r="AB23" s="43"/>
      <c r="AC23" s="43"/>
      <c r="AD23" s="43" t="s">
        <v>79</v>
      </c>
      <c r="AE23" s="43"/>
      <c r="AF23" s="43"/>
      <c r="AG23" s="43" t="s">
        <v>157</v>
      </c>
      <c r="AH23" s="43"/>
      <c r="AI23" s="43"/>
      <c r="AJ23" s="43" t="s">
        <v>503</v>
      </c>
      <c r="AK23" s="43"/>
      <c r="AL23" s="43" t="s">
        <v>504</v>
      </c>
      <c r="AM23" s="43" t="s">
        <v>505</v>
      </c>
      <c r="AN23" s="43" t="s">
        <v>506</v>
      </c>
      <c r="AO23" s="43" t="s">
        <v>114</v>
      </c>
      <c r="AP23" s="43" t="s">
        <v>468</v>
      </c>
      <c r="AQ23" s="43" t="s">
        <v>154</v>
      </c>
      <c r="AR23" s="58" t="s">
        <v>507</v>
      </c>
      <c r="AS23" s="43"/>
      <c r="AT23" s="43" t="s">
        <v>280</v>
      </c>
      <c r="AU23" s="43" t="s">
        <v>508</v>
      </c>
      <c r="AV23" s="51">
        <v>43012</v>
      </c>
      <c r="AW23" s="50" t="s">
        <v>509</v>
      </c>
      <c r="AX23" s="50" t="s">
        <v>175</v>
      </c>
      <c r="AY23" s="50">
        <v>2017</v>
      </c>
      <c r="AZ23" s="50"/>
      <c r="BA23" s="50"/>
      <c r="BB23" s="50"/>
      <c r="BC23" s="50"/>
      <c r="BD23" s="50"/>
      <c r="BE23" s="50"/>
      <c r="BF23" s="50"/>
      <c r="BG23" s="50"/>
      <c r="BH23" s="50"/>
      <c r="BI23" s="50"/>
      <c r="BJ23" s="50"/>
      <c r="BK23" s="53"/>
      <c r="BL23" s="50"/>
      <c r="BM23" s="50"/>
      <c r="BN23" s="50"/>
      <c r="BO23" s="50"/>
      <c r="BP23" s="50"/>
      <c r="BQ23" s="50"/>
    </row>
    <row r="24" spans="1:69" ht="12.75" customHeight="1" x14ac:dyDescent="0.2">
      <c r="A24" s="1" t="s">
        <v>510</v>
      </c>
      <c r="B24" s="1" t="str">
        <f t="shared" si="1"/>
        <v>CIH-0022-15</v>
      </c>
      <c r="C24" s="54">
        <v>22</v>
      </c>
      <c r="D24" s="50" t="s">
        <v>511</v>
      </c>
      <c r="E24" s="54" t="s">
        <v>359</v>
      </c>
      <c r="F24" s="54">
        <v>975</v>
      </c>
      <c r="G24" s="66" t="s">
        <v>512</v>
      </c>
      <c r="H24" s="53" t="s">
        <v>500</v>
      </c>
      <c r="I24" s="50" t="s">
        <v>87</v>
      </c>
      <c r="J24" s="50" t="s">
        <v>122</v>
      </c>
      <c r="K24" s="54">
        <v>91</v>
      </c>
      <c r="L24" s="50" t="s">
        <v>89</v>
      </c>
      <c r="M24" s="54" t="s">
        <v>132</v>
      </c>
      <c r="N24" s="67" t="s">
        <v>513</v>
      </c>
      <c r="O24" s="56" t="s">
        <v>73</v>
      </c>
      <c r="P24" s="56"/>
      <c r="Q24" s="57" t="s">
        <v>153</v>
      </c>
      <c r="R24" s="57">
        <v>89</v>
      </c>
      <c r="S24" s="50" t="s">
        <v>254</v>
      </c>
      <c r="T24" s="50"/>
      <c r="U24" s="50" t="s">
        <v>254</v>
      </c>
      <c r="V24" s="50">
        <v>5278873</v>
      </c>
      <c r="W24" s="50" t="s">
        <v>111</v>
      </c>
      <c r="X24" s="50">
        <v>5287279</v>
      </c>
      <c r="Y24" s="50" t="s">
        <v>77</v>
      </c>
      <c r="Z24" s="50">
        <v>5278861</v>
      </c>
      <c r="AA24" s="43" t="s">
        <v>514</v>
      </c>
      <c r="AB24" s="43"/>
      <c r="AC24" s="43"/>
      <c r="AD24" s="43" t="s">
        <v>79</v>
      </c>
      <c r="AE24" s="43"/>
      <c r="AF24" s="43"/>
      <c r="AG24" s="43"/>
      <c r="AH24" s="43"/>
      <c r="AI24" s="43"/>
      <c r="AJ24" s="43" t="s">
        <v>515</v>
      </c>
      <c r="AK24" s="43"/>
      <c r="AL24" s="43" t="s">
        <v>516</v>
      </c>
      <c r="AM24" s="43" t="s">
        <v>517</v>
      </c>
      <c r="AN24" s="43" t="s">
        <v>518</v>
      </c>
      <c r="AO24" s="43" t="s">
        <v>114</v>
      </c>
      <c r="AP24" s="43"/>
      <c r="AQ24" s="43"/>
      <c r="AR24" s="58"/>
      <c r="AS24" s="43"/>
      <c r="AT24" s="43"/>
      <c r="AU24" s="43"/>
      <c r="AV24" s="51">
        <v>42535</v>
      </c>
      <c r="AW24" s="50"/>
      <c r="AX24" s="50" t="s">
        <v>175</v>
      </c>
      <c r="AY24" s="50">
        <v>2016</v>
      </c>
      <c r="AZ24" s="50"/>
      <c r="BA24" s="50"/>
      <c r="BB24" s="50"/>
      <c r="BC24" s="50"/>
      <c r="BD24" s="50"/>
      <c r="BE24" s="50"/>
      <c r="BF24" s="50"/>
      <c r="BG24" s="50"/>
      <c r="BH24" s="50"/>
      <c r="BI24" s="50"/>
      <c r="BJ24" s="50"/>
      <c r="BK24" s="53"/>
      <c r="BL24" s="50"/>
      <c r="BM24" s="50"/>
      <c r="BN24" s="50"/>
      <c r="BO24" s="50"/>
      <c r="BP24" s="50"/>
      <c r="BQ24" s="50"/>
    </row>
    <row r="25" spans="1:69" ht="12.75" customHeight="1" x14ac:dyDescent="0.2">
      <c r="A25" s="1" t="s">
        <v>519</v>
      </c>
      <c r="B25" s="1" t="str">
        <f t="shared" si="1"/>
        <v>CIH-0023-15</v>
      </c>
      <c r="C25" s="54">
        <v>23</v>
      </c>
      <c r="D25" s="50" t="s">
        <v>520</v>
      </c>
      <c r="E25" s="54" t="s">
        <v>359</v>
      </c>
      <c r="F25" s="54">
        <v>975</v>
      </c>
      <c r="G25" s="66" t="s">
        <v>193</v>
      </c>
      <c r="H25" s="53" t="s">
        <v>500</v>
      </c>
      <c r="I25" s="50" t="s">
        <v>87</v>
      </c>
      <c r="J25" s="50" t="s">
        <v>122</v>
      </c>
      <c r="K25" s="54">
        <v>91</v>
      </c>
      <c r="L25" s="50" t="s">
        <v>89</v>
      </c>
      <c r="M25" s="54" t="s">
        <v>132</v>
      </c>
      <c r="N25" s="47"/>
      <c r="O25" s="28" t="s">
        <v>73</v>
      </c>
      <c r="P25" s="28"/>
      <c r="Q25" s="57" t="s">
        <v>153</v>
      </c>
      <c r="R25" s="57">
        <v>90</v>
      </c>
      <c r="S25" s="50" t="s">
        <v>254</v>
      </c>
      <c r="T25" s="50"/>
      <c r="U25" s="50" t="s">
        <v>254</v>
      </c>
      <c r="V25" s="50">
        <v>5274958</v>
      </c>
      <c r="W25" s="50" t="s">
        <v>95</v>
      </c>
      <c r="X25" s="50">
        <v>5275485</v>
      </c>
      <c r="Y25" s="50" t="s">
        <v>77</v>
      </c>
      <c r="Z25" s="50">
        <v>5275397</v>
      </c>
      <c r="AA25" s="43" t="s">
        <v>521</v>
      </c>
      <c r="AB25" s="43"/>
      <c r="AC25" s="43"/>
      <c r="AD25" s="43" t="s">
        <v>79</v>
      </c>
      <c r="AE25" s="43"/>
      <c r="AF25" s="43"/>
      <c r="AG25" s="43"/>
      <c r="AH25" s="43"/>
      <c r="AI25" s="43"/>
      <c r="AJ25" s="43" t="s">
        <v>522</v>
      </c>
      <c r="AK25" s="43"/>
      <c r="AL25" s="43" t="s">
        <v>523</v>
      </c>
      <c r="AM25" s="43" t="s">
        <v>524</v>
      </c>
      <c r="AN25" s="43" t="s">
        <v>525</v>
      </c>
      <c r="AO25" s="43" t="s">
        <v>114</v>
      </c>
      <c r="AP25" s="43"/>
      <c r="AQ25" s="43"/>
      <c r="AR25" s="58"/>
      <c r="AS25" s="43"/>
      <c r="AT25" s="43"/>
      <c r="AU25" s="43"/>
      <c r="AV25" s="51">
        <v>42426</v>
      </c>
      <c r="AW25" s="50"/>
      <c r="AX25" s="50" t="s">
        <v>175</v>
      </c>
      <c r="AY25" s="50">
        <v>2016</v>
      </c>
      <c r="AZ25" s="50"/>
      <c r="BA25" s="50"/>
      <c r="BB25" s="50"/>
      <c r="BC25" s="50"/>
      <c r="BD25" s="50"/>
      <c r="BE25" s="50"/>
      <c r="BF25" s="50"/>
      <c r="BG25" s="50"/>
      <c r="BH25" s="50"/>
      <c r="BI25" s="50"/>
      <c r="BJ25" s="50"/>
      <c r="BK25" s="53"/>
      <c r="BL25" s="50"/>
      <c r="BM25" s="50"/>
      <c r="BN25" s="50"/>
      <c r="BO25" s="50"/>
      <c r="BP25" s="50"/>
      <c r="BQ25" s="50"/>
    </row>
    <row r="26" spans="1:69" ht="12.75" customHeight="1" x14ac:dyDescent="0.2">
      <c r="A26" s="1" t="s">
        <v>526</v>
      </c>
      <c r="B26" s="1" t="str">
        <f t="shared" si="1"/>
        <v>CIH-0024-15</v>
      </c>
      <c r="C26" s="54">
        <v>24</v>
      </c>
      <c r="D26" s="50" t="s">
        <v>527</v>
      </c>
      <c r="E26" s="54" t="s">
        <v>359</v>
      </c>
      <c r="F26" s="54">
        <v>975</v>
      </c>
      <c r="G26" s="66" t="s">
        <v>528</v>
      </c>
      <c r="H26" s="53" t="s">
        <v>500</v>
      </c>
      <c r="I26" s="50" t="s">
        <v>87</v>
      </c>
      <c r="J26" s="50" t="s">
        <v>122</v>
      </c>
      <c r="K26" s="54">
        <v>91</v>
      </c>
      <c r="L26" s="50" t="s">
        <v>89</v>
      </c>
      <c r="M26" s="54" t="s">
        <v>132</v>
      </c>
      <c r="N26" s="47"/>
      <c r="O26" s="56" t="s">
        <v>73</v>
      </c>
      <c r="P26" s="56"/>
      <c r="Q26" s="57" t="s">
        <v>529</v>
      </c>
      <c r="R26" s="57">
        <v>91</v>
      </c>
      <c r="S26" s="50" t="s">
        <v>111</v>
      </c>
      <c r="T26" s="50"/>
      <c r="U26" s="50" t="s">
        <v>254</v>
      </c>
      <c r="V26" s="50">
        <v>5278875</v>
      </c>
      <c r="W26" s="50" t="s">
        <v>111</v>
      </c>
      <c r="X26" s="50">
        <v>5290379</v>
      </c>
      <c r="Y26" s="50" t="s">
        <v>530</v>
      </c>
      <c r="Z26" s="50">
        <v>5283691</v>
      </c>
      <c r="AA26" s="43" t="s">
        <v>531</v>
      </c>
      <c r="AB26" s="43"/>
      <c r="AC26" s="43"/>
      <c r="AD26" s="43" t="s">
        <v>79</v>
      </c>
      <c r="AE26" s="43"/>
      <c r="AF26" s="43"/>
      <c r="AG26" s="43"/>
      <c r="AH26" s="43"/>
      <c r="AI26" s="43"/>
      <c r="AJ26" s="43" t="s">
        <v>532</v>
      </c>
      <c r="AK26" s="43"/>
      <c r="AL26" s="43" t="s">
        <v>533</v>
      </c>
      <c r="AM26" s="43" t="s">
        <v>534</v>
      </c>
      <c r="AN26" s="43" t="s">
        <v>535</v>
      </c>
      <c r="AO26" s="43" t="s">
        <v>114</v>
      </c>
      <c r="AP26" s="43"/>
      <c r="AQ26" s="43"/>
      <c r="AR26" s="58"/>
      <c r="AS26" s="43"/>
      <c r="AT26" s="43"/>
      <c r="AU26" s="43"/>
      <c r="AV26" s="51">
        <v>42532</v>
      </c>
      <c r="AW26" s="50" t="s">
        <v>536</v>
      </c>
      <c r="AX26" s="50" t="s">
        <v>175</v>
      </c>
      <c r="AY26" s="50">
        <v>2016</v>
      </c>
      <c r="AZ26" s="50"/>
      <c r="BA26" s="50"/>
      <c r="BB26" s="50"/>
      <c r="BC26" s="50"/>
      <c r="BD26" s="50"/>
      <c r="BE26" s="50"/>
      <c r="BF26" s="50"/>
      <c r="BG26" s="50"/>
      <c r="BH26" s="50"/>
      <c r="BI26" s="50"/>
      <c r="BJ26" s="50"/>
      <c r="BK26" s="53"/>
      <c r="BL26" s="50"/>
      <c r="BM26" s="50"/>
      <c r="BN26" s="50"/>
      <c r="BO26" s="50"/>
      <c r="BP26" s="50"/>
      <c r="BQ26" s="50"/>
    </row>
    <row r="27" spans="1:69" ht="12.75" customHeight="1" x14ac:dyDescent="0.2">
      <c r="A27" s="1" t="s">
        <v>537</v>
      </c>
      <c r="B27" s="1" t="str">
        <f t="shared" si="1"/>
        <v>CIH-0025-15</v>
      </c>
      <c r="C27" s="54">
        <v>25</v>
      </c>
      <c r="D27" s="50" t="s">
        <v>538</v>
      </c>
      <c r="E27" s="54" t="s">
        <v>359</v>
      </c>
      <c r="F27" s="54">
        <v>975</v>
      </c>
      <c r="G27" s="66" t="s">
        <v>528</v>
      </c>
      <c r="H27" s="53" t="s">
        <v>500</v>
      </c>
      <c r="I27" s="50" t="s">
        <v>87</v>
      </c>
      <c r="J27" s="50" t="s">
        <v>122</v>
      </c>
      <c r="K27" s="54">
        <v>91</v>
      </c>
      <c r="L27" s="50" t="s">
        <v>89</v>
      </c>
      <c r="M27" s="54" t="s">
        <v>132</v>
      </c>
      <c r="N27" s="47"/>
      <c r="O27" s="56" t="s">
        <v>73</v>
      </c>
      <c r="P27" s="56"/>
      <c r="Q27" s="57" t="s">
        <v>539</v>
      </c>
      <c r="R27" s="57">
        <v>92</v>
      </c>
      <c r="S27" s="50" t="s">
        <v>254</v>
      </c>
      <c r="T27" s="50"/>
      <c r="U27" s="50" t="s">
        <v>254</v>
      </c>
      <c r="V27" s="50">
        <v>5274959</v>
      </c>
      <c r="W27" s="50" t="s">
        <v>95</v>
      </c>
      <c r="X27" s="50">
        <v>5283680</v>
      </c>
      <c r="Y27" s="50" t="s">
        <v>77</v>
      </c>
      <c r="Z27" s="50">
        <v>5278862</v>
      </c>
      <c r="AA27" s="43" t="s">
        <v>531</v>
      </c>
      <c r="AB27" s="43"/>
      <c r="AC27" s="43"/>
      <c r="AD27" s="43" t="s">
        <v>79</v>
      </c>
      <c r="AE27" s="43"/>
      <c r="AF27" s="43"/>
      <c r="AG27" s="43"/>
      <c r="AH27" s="43"/>
      <c r="AI27" s="43"/>
      <c r="AJ27" s="43" t="s">
        <v>540</v>
      </c>
      <c r="AK27" s="43"/>
      <c r="AL27" s="43" t="s">
        <v>541</v>
      </c>
      <c r="AM27" s="43" t="s">
        <v>542</v>
      </c>
      <c r="AN27" s="43" t="s">
        <v>543</v>
      </c>
      <c r="AO27" s="43" t="s">
        <v>114</v>
      </c>
      <c r="AP27" s="43"/>
      <c r="AQ27" s="43"/>
      <c r="AR27" s="58"/>
      <c r="AS27" s="43"/>
      <c r="AT27" s="43"/>
      <c r="AU27" s="43"/>
      <c r="AV27" s="51">
        <v>42532</v>
      </c>
      <c r="AW27" s="50" t="s">
        <v>536</v>
      </c>
      <c r="AX27" s="50" t="s">
        <v>175</v>
      </c>
      <c r="AY27" s="50">
        <v>2016</v>
      </c>
      <c r="AZ27" s="50"/>
      <c r="BA27" s="50"/>
      <c r="BB27" s="50"/>
      <c r="BC27" s="50"/>
      <c r="BD27" s="50"/>
      <c r="BE27" s="50"/>
      <c r="BF27" s="50"/>
      <c r="BG27" s="50"/>
      <c r="BH27" s="50"/>
      <c r="BI27" s="50"/>
      <c r="BJ27" s="50"/>
      <c r="BK27" s="53"/>
      <c r="BL27" s="50"/>
      <c r="BM27" s="50"/>
      <c r="BN27" s="50"/>
      <c r="BO27" s="50"/>
      <c r="BP27" s="50"/>
      <c r="BQ27" s="50"/>
    </row>
    <row r="28" spans="1:69" ht="12.75" customHeight="1" x14ac:dyDescent="0.2">
      <c r="A28" s="1" t="s">
        <v>544</v>
      </c>
      <c r="B28" s="1" t="str">
        <f t="shared" si="1"/>
        <v>CIH-0026-15</v>
      </c>
      <c r="C28" s="54">
        <v>26</v>
      </c>
      <c r="D28" s="50" t="s">
        <v>545</v>
      </c>
      <c r="E28" s="54" t="s">
        <v>359</v>
      </c>
      <c r="F28" s="54">
        <v>975</v>
      </c>
      <c r="G28" s="66" t="s">
        <v>528</v>
      </c>
      <c r="H28" s="53" t="s">
        <v>500</v>
      </c>
      <c r="I28" s="50" t="s">
        <v>87</v>
      </c>
      <c r="J28" s="50" t="s">
        <v>122</v>
      </c>
      <c r="K28" s="54">
        <v>91</v>
      </c>
      <c r="L28" s="50" t="s">
        <v>89</v>
      </c>
      <c r="M28" s="54" t="s">
        <v>132</v>
      </c>
      <c r="N28" s="47"/>
      <c r="O28" s="56" t="s">
        <v>73</v>
      </c>
      <c r="P28" s="56"/>
      <c r="Q28" s="57" t="s">
        <v>546</v>
      </c>
      <c r="R28" s="57">
        <v>93</v>
      </c>
      <c r="S28" s="50" t="s">
        <v>95</v>
      </c>
      <c r="T28" s="50"/>
      <c r="U28" s="50" t="s">
        <v>254</v>
      </c>
      <c r="V28" s="50">
        <v>5278878</v>
      </c>
      <c r="W28" s="50" t="s">
        <v>95</v>
      </c>
      <c r="X28" s="50">
        <v>5283687</v>
      </c>
      <c r="Y28" s="50" t="s">
        <v>77</v>
      </c>
      <c r="Z28" s="50">
        <v>5278863</v>
      </c>
      <c r="AA28" s="43" t="s">
        <v>531</v>
      </c>
      <c r="AB28" s="43"/>
      <c r="AC28" s="43"/>
      <c r="AD28" s="43" t="s">
        <v>79</v>
      </c>
      <c r="AE28" s="43"/>
      <c r="AF28" s="43"/>
      <c r="AG28" s="43"/>
      <c r="AH28" s="43"/>
      <c r="AI28" s="43"/>
      <c r="AJ28" s="43" t="s">
        <v>547</v>
      </c>
      <c r="AK28" s="43"/>
      <c r="AL28" s="43" t="s">
        <v>548</v>
      </c>
      <c r="AM28" s="43" t="s">
        <v>243</v>
      </c>
      <c r="AN28" s="43" t="s">
        <v>549</v>
      </c>
      <c r="AO28" s="43" t="s">
        <v>114</v>
      </c>
      <c r="AP28" s="43"/>
      <c r="AQ28" s="43"/>
      <c r="AR28" s="58"/>
      <c r="AS28" s="43"/>
      <c r="AT28" s="43"/>
      <c r="AU28" s="43"/>
      <c r="AV28" s="51">
        <v>42532</v>
      </c>
      <c r="AW28" s="50" t="s">
        <v>536</v>
      </c>
      <c r="AX28" s="50" t="s">
        <v>175</v>
      </c>
      <c r="AY28" s="50">
        <v>2016</v>
      </c>
      <c r="AZ28" s="50"/>
      <c r="BA28" s="50"/>
      <c r="BB28" s="50"/>
      <c r="BC28" s="50"/>
      <c r="BD28" s="50"/>
      <c r="BE28" s="50"/>
      <c r="BF28" s="50"/>
      <c r="BG28" s="50"/>
      <c r="BH28" s="50"/>
      <c r="BI28" s="50"/>
      <c r="BJ28" s="50"/>
      <c r="BK28" s="53"/>
      <c r="BL28" s="50"/>
      <c r="BM28" s="50"/>
      <c r="BN28" s="50"/>
      <c r="BO28" s="50"/>
      <c r="BP28" s="50"/>
      <c r="BQ28" s="50"/>
    </row>
    <row r="29" spans="1:69" ht="12.75" customHeight="1" x14ac:dyDescent="0.2">
      <c r="A29" s="1" t="s">
        <v>550</v>
      </c>
      <c r="B29" s="1" t="str">
        <f t="shared" si="1"/>
        <v>CIH-0027-15</v>
      </c>
      <c r="C29" s="54">
        <v>27</v>
      </c>
      <c r="D29" s="50" t="s">
        <v>551</v>
      </c>
      <c r="E29" s="54" t="s">
        <v>359</v>
      </c>
      <c r="F29" s="54">
        <v>975</v>
      </c>
      <c r="G29" s="66" t="s">
        <v>528</v>
      </c>
      <c r="H29" s="53" t="s">
        <v>500</v>
      </c>
      <c r="I29" s="50" t="s">
        <v>87</v>
      </c>
      <c r="J29" s="50" t="s">
        <v>122</v>
      </c>
      <c r="K29" s="54">
        <v>91</v>
      </c>
      <c r="L29" s="50" t="s">
        <v>89</v>
      </c>
      <c r="M29" s="54" t="s">
        <v>132</v>
      </c>
      <c r="N29" s="47"/>
      <c r="O29" s="56" t="s">
        <v>73</v>
      </c>
      <c r="P29" s="56"/>
      <c r="Q29" s="57" t="s">
        <v>552</v>
      </c>
      <c r="R29" s="57">
        <v>94</v>
      </c>
      <c r="S29" s="50" t="s">
        <v>396</v>
      </c>
      <c r="T29" s="50"/>
      <c r="U29" s="50" t="s">
        <v>396</v>
      </c>
      <c r="V29" s="50">
        <v>5275383</v>
      </c>
      <c r="W29" s="50" t="s">
        <v>111</v>
      </c>
      <c r="X29" s="50">
        <v>5290380</v>
      </c>
      <c r="Y29" s="50" t="s">
        <v>77</v>
      </c>
      <c r="Z29" s="50">
        <v>5278864</v>
      </c>
      <c r="AA29" s="43" t="s">
        <v>531</v>
      </c>
      <c r="AB29" s="43"/>
      <c r="AC29" s="43"/>
      <c r="AD29" s="43" t="s">
        <v>79</v>
      </c>
      <c r="AE29" s="43"/>
      <c r="AF29" s="43"/>
      <c r="AG29" s="43"/>
      <c r="AH29" s="43"/>
      <c r="AI29" s="43"/>
      <c r="AJ29" s="43" t="s">
        <v>553</v>
      </c>
      <c r="AK29" s="43"/>
      <c r="AL29" s="43" t="s">
        <v>554</v>
      </c>
      <c r="AM29" s="43" t="s">
        <v>555</v>
      </c>
      <c r="AN29" s="43" t="s">
        <v>556</v>
      </c>
      <c r="AO29" s="31" t="s">
        <v>114</v>
      </c>
      <c r="AP29" s="43"/>
      <c r="AQ29" s="43"/>
      <c r="AR29" s="58"/>
      <c r="AS29" s="43"/>
      <c r="AT29" s="43"/>
      <c r="AU29" s="43"/>
      <c r="AV29" s="51">
        <v>42535</v>
      </c>
      <c r="AW29" s="50"/>
      <c r="AX29" s="50" t="s">
        <v>175</v>
      </c>
      <c r="AY29" s="50">
        <v>2016</v>
      </c>
      <c r="AZ29" s="50"/>
      <c r="BA29" s="50"/>
      <c r="BB29" s="50"/>
      <c r="BC29" s="50"/>
      <c r="BD29" s="50"/>
      <c r="BE29" s="50"/>
      <c r="BF29" s="50"/>
      <c r="BG29" s="50"/>
      <c r="BH29" s="50"/>
      <c r="BI29" s="50"/>
      <c r="BJ29" s="50"/>
      <c r="BK29" s="53"/>
      <c r="BL29" s="50"/>
      <c r="BM29" s="50"/>
      <c r="BN29" s="50"/>
      <c r="BO29" s="50"/>
      <c r="BP29" s="50"/>
      <c r="BQ29" s="50"/>
    </row>
    <row r="30" spans="1:69" ht="12.75" customHeight="1" x14ac:dyDescent="0.2">
      <c r="A30" s="1" t="s">
        <v>557</v>
      </c>
      <c r="B30" s="1" t="str">
        <f t="shared" si="1"/>
        <v>CIH-0028-15</v>
      </c>
      <c r="C30" s="54">
        <v>28</v>
      </c>
      <c r="D30" s="50" t="s">
        <v>558</v>
      </c>
      <c r="E30" s="54" t="s">
        <v>359</v>
      </c>
      <c r="F30" s="54">
        <v>975</v>
      </c>
      <c r="G30" s="66" t="s">
        <v>219</v>
      </c>
      <c r="H30" s="53" t="s">
        <v>217</v>
      </c>
      <c r="I30" s="50" t="s">
        <v>87</v>
      </c>
      <c r="J30" s="50" t="s">
        <v>122</v>
      </c>
      <c r="K30" s="54">
        <v>220</v>
      </c>
      <c r="L30" s="50" t="s">
        <v>89</v>
      </c>
      <c r="M30" s="54" t="s">
        <v>132</v>
      </c>
      <c r="N30" s="47" t="s">
        <v>559</v>
      </c>
      <c r="O30" s="28" t="s">
        <v>560</v>
      </c>
      <c r="P30" s="28" t="s">
        <v>561</v>
      </c>
      <c r="Q30" s="57" t="s">
        <v>562</v>
      </c>
      <c r="R30" s="57">
        <v>97</v>
      </c>
      <c r="S30" s="50" t="s">
        <v>254</v>
      </c>
      <c r="T30" s="50"/>
      <c r="U30" s="50" t="s">
        <v>254</v>
      </c>
      <c r="V30" s="50">
        <v>5278487</v>
      </c>
      <c r="W30" s="50" t="s">
        <v>111</v>
      </c>
      <c r="X30" s="50">
        <v>5286206</v>
      </c>
      <c r="Y30" s="50" t="s">
        <v>77</v>
      </c>
      <c r="Z30" s="50">
        <v>5287535</v>
      </c>
      <c r="AA30" s="43" t="s">
        <v>502</v>
      </c>
      <c r="AB30" s="43"/>
      <c r="AC30" s="43"/>
      <c r="AD30" s="43" t="s">
        <v>79</v>
      </c>
      <c r="AE30" s="43"/>
      <c r="AF30" s="43"/>
      <c r="AG30" s="43" t="s">
        <v>157</v>
      </c>
      <c r="AH30" s="43" t="s">
        <v>563</v>
      </c>
      <c r="AI30" s="43" t="s">
        <v>92</v>
      </c>
      <c r="AJ30" s="43" t="s">
        <v>564</v>
      </c>
      <c r="AK30" s="43"/>
      <c r="AL30" s="43" t="s">
        <v>565</v>
      </c>
      <c r="AM30" s="43" t="s">
        <v>412</v>
      </c>
      <c r="AN30" s="43" t="s">
        <v>566</v>
      </c>
      <c r="AO30" s="43" t="s">
        <v>114</v>
      </c>
      <c r="AP30" s="43" t="s">
        <v>468</v>
      </c>
      <c r="AQ30" s="43" t="s">
        <v>567</v>
      </c>
      <c r="AR30" s="58" t="s">
        <v>568</v>
      </c>
      <c r="AS30" s="43" t="s">
        <v>569</v>
      </c>
      <c r="AT30" s="43" t="s">
        <v>570</v>
      </c>
      <c r="AU30" s="43"/>
      <c r="AV30" s="50"/>
      <c r="AW30" s="50"/>
      <c r="AX30" s="50"/>
      <c r="AY30" s="50"/>
      <c r="AZ30" s="50"/>
      <c r="BA30" s="50"/>
      <c r="BB30" s="50"/>
      <c r="BC30" s="50"/>
      <c r="BD30" s="50"/>
      <c r="BE30" s="50"/>
      <c r="BF30" s="50"/>
      <c r="BG30" s="50"/>
      <c r="BH30" s="50"/>
      <c r="BI30" s="50"/>
      <c r="BJ30" s="50"/>
      <c r="BK30" s="53"/>
      <c r="BL30" s="50"/>
      <c r="BM30" s="50"/>
      <c r="BN30" s="50"/>
      <c r="BO30" s="50"/>
      <c r="BP30" s="50"/>
      <c r="BQ30" s="50"/>
    </row>
    <row r="31" spans="1:69" ht="12.75" customHeight="1" x14ac:dyDescent="0.2">
      <c r="A31" s="1" t="s">
        <v>571</v>
      </c>
      <c r="B31" s="1" t="str">
        <f t="shared" si="1"/>
        <v>CIH-0029-15</v>
      </c>
      <c r="C31" s="54">
        <v>29</v>
      </c>
      <c r="D31" s="50" t="s">
        <v>572</v>
      </c>
      <c r="E31" s="54" t="s">
        <v>359</v>
      </c>
      <c r="F31" s="54">
        <v>975</v>
      </c>
      <c r="G31" s="66" t="s">
        <v>219</v>
      </c>
      <c r="H31" s="53" t="s">
        <v>217</v>
      </c>
      <c r="I31" s="50" t="s">
        <v>87</v>
      </c>
      <c r="J31" s="50" t="s">
        <v>122</v>
      </c>
      <c r="K31" s="54">
        <v>220</v>
      </c>
      <c r="L31" s="50" t="s">
        <v>89</v>
      </c>
      <c r="M31" s="54" t="s">
        <v>132</v>
      </c>
      <c r="N31" s="47" t="s">
        <v>573</v>
      </c>
      <c r="O31" s="56" t="s">
        <v>73</v>
      </c>
      <c r="P31" s="56"/>
      <c r="Q31" s="57" t="s">
        <v>574</v>
      </c>
      <c r="R31" s="57">
        <v>98</v>
      </c>
      <c r="S31" s="50" t="s">
        <v>111</v>
      </c>
      <c r="T31" s="50"/>
      <c r="U31" s="50" t="s">
        <v>254</v>
      </c>
      <c r="V31" s="50">
        <v>5287540</v>
      </c>
      <c r="W31" s="50" t="s">
        <v>111</v>
      </c>
      <c r="X31" s="50">
        <v>5278893</v>
      </c>
      <c r="Y31" s="50" t="s">
        <v>77</v>
      </c>
      <c r="Z31" s="50">
        <v>5287537</v>
      </c>
      <c r="AA31" s="43" t="s">
        <v>521</v>
      </c>
      <c r="AB31" s="43"/>
      <c r="AC31" s="43"/>
      <c r="AD31" s="43" t="s">
        <v>79</v>
      </c>
      <c r="AE31" s="43"/>
      <c r="AF31" s="43"/>
      <c r="AG31" s="43"/>
      <c r="AH31" s="43"/>
      <c r="AI31" s="43"/>
      <c r="AJ31" s="43" t="s">
        <v>575</v>
      </c>
      <c r="AK31" s="43"/>
      <c r="AL31" s="43" t="s">
        <v>576</v>
      </c>
      <c r="AM31" s="43" t="s">
        <v>394</v>
      </c>
      <c r="AN31" s="43" t="s">
        <v>577</v>
      </c>
      <c r="AO31" s="43" t="s">
        <v>114</v>
      </c>
      <c r="AP31" s="43" t="s">
        <v>468</v>
      </c>
      <c r="AQ31" s="43" t="s">
        <v>92</v>
      </c>
      <c r="AR31" s="58" t="s">
        <v>578</v>
      </c>
      <c r="AS31" s="43" t="s">
        <v>497</v>
      </c>
      <c r="AT31" s="43" t="s">
        <v>280</v>
      </c>
      <c r="AU31" s="43" t="s">
        <v>579</v>
      </c>
      <c r="AV31" s="51">
        <v>42963</v>
      </c>
      <c r="AW31" s="50"/>
      <c r="AX31" s="50"/>
      <c r="AY31" s="50">
        <v>2017</v>
      </c>
      <c r="AZ31" s="50"/>
      <c r="BA31" s="50"/>
      <c r="BB31" s="50"/>
      <c r="BC31" s="50"/>
      <c r="BD31" s="50"/>
      <c r="BE31" s="50"/>
      <c r="BF31" s="50"/>
      <c r="BG31" s="50"/>
      <c r="BH31" s="50"/>
      <c r="BI31" s="50"/>
      <c r="BJ31" s="50"/>
      <c r="BK31" s="53"/>
      <c r="BL31" s="50"/>
      <c r="BM31" s="50"/>
      <c r="BN31" s="50"/>
      <c r="BO31" s="50"/>
      <c r="BP31" s="50"/>
      <c r="BQ31" s="50"/>
    </row>
    <row r="32" spans="1:69" ht="12.75" customHeight="1" x14ac:dyDescent="0.2">
      <c r="A32" s="1" t="s">
        <v>580</v>
      </c>
      <c r="B32" s="1" t="str">
        <f t="shared" si="1"/>
        <v>CIH-0030-15</v>
      </c>
      <c r="C32" s="54">
        <v>30</v>
      </c>
      <c r="D32" s="50" t="s">
        <v>581</v>
      </c>
      <c r="E32" s="54" t="s">
        <v>359</v>
      </c>
      <c r="F32" s="54">
        <v>975</v>
      </c>
      <c r="G32" s="66" t="s">
        <v>224</v>
      </c>
      <c r="H32" s="53" t="s">
        <v>217</v>
      </c>
      <c r="I32" s="50" t="s">
        <v>87</v>
      </c>
      <c r="J32" s="50" t="s">
        <v>122</v>
      </c>
      <c r="K32" s="54">
        <v>220</v>
      </c>
      <c r="L32" s="50" t="s">
        <v>89</v>
      </c>
      <c r="M32" s="54" t="s">
        <v>132</v>
      </c>
      <c r="N32" s="47" t="s">
        <v>582</v>
      </c>
      <c r="O32" s="56" t="s">
        <v>73</v>
      </c>
      <c r="P32" s="56"/>
      <c r="Q32" s="57" t="s">
        <v>583</v>
      </c>
      <c r="R32" s="57">
        <v>99</v>
      </c>
      <c r="S32" s="50" t="s">
        <v>254</v>
      </c>
      <c r="T32" s="50"/>
      <c r="U32" s="50" t="s">
        <v>254</v>
      </c>
      <c r="V32" s="50">
        <v>5274960</v>
      </c>
      <c r="W32" s="50" t="s">
        <v>95</v>
      </c>
      <c r="X32" s="50">
        <v>5276379</v>
      </c>
      <c r="Y32" s="50" t="s">
        <v>77</v>
      </c>
      <c r="Z32" s="50">
        <v>5287538</v>
      </c>
      <c r="AA32" s="43" t="s">
        <v>584</v>
      </c>
      <c r="AB32" s="43"/>
      <c r="AC32" s="43"/>
      <c r="AD32" s="43" t="s">
        <v>79</v>
      </c>
      <c r="AE32" s="43"/>
      <c r="AF32" s="43"/>
      <c r="AG32" s="43"/>
      <c r="AH32" s="43"/>
      <c r="AI32" s="43" t="s">
        <v>92</v>
      </c>
      <c r="AJ32" s="43" t="s">
        <v>443</v>
      </c>
      <c r="AK32" s="43"/>
      <c r="AL32" s="43" t="s">
        <v>585</v>
      </c>
      <c r="AM32" s="43" t="s">
        <v>586</v>
      </c>
      <c r="AN32" s="43" t="s">
        <v>587</v>
      </c>
      <c r="AO32" s="43" t="s">
        <v>114</v>
      </c>
      <c r="AP32" s="43" t="s">
        <v>468</v>
      </c>
      <c r="AQ32" s="43" t="s">
        <v>154</v>
      </c>
      <c r="AR32" s="58" t="s">
        <v>588</v>
      </c>
      <c r="AS32" s="43" t="s">
        <v>497</v>
      </c>
      <c r="AT32" s="43" t="s">
        <v>280</v>
      </c>
      <c r="AU32" s="43"/>
      <c r="AV32" s="51">
        <v>43357</v>
      </c>
      <c r="AW32" s="50"/>
      <c r="AX32" s="50" t="s">
        <v>589</v>
      </c>
      <c r="AY32" s="50">
        <v>2018</v>
      </c>
      <c r="AZ32" s="50"/>
      <c r="BA32" s="50"/>
      <c r="BB32" s="50"/>
      <c r="BC32" s="50"/>
      <c r="BD32" s="50"/>
      <c r="BE32" s="50"/>
      <c r="BF32" s="50"/>
      <c r="BG32" s="50"/>
      <c r="BH32" s="50"/>
      <c r="BI32" s="50"/>
      <c r="BJ32" s="50"/>
      <c r="BK32" s="53"/>
      <c r="BL32" s="50"/>
      <c r="BM32" s="50"/>
      <c r="BN32" s="50"/>
      <c r="BO32" s="50"/>
      <c r="BP32" s="50"/>
      <c r="BQ32" s="50"/>
    </row>
    <row r="33" spans="1:69" ht="12.75" customHeight="1" x14ac:dyDescent="0.2">
      <c r="A33" s="1" t="s">
        <v>590</v>
      </c>
      <c r="B33" s="1" t="str">
        <f t="shared" si="1"/>
        <v>CIH-0031-15</v>
      </c>
      <c r="C33" s="54">
        <v>31</v>
      </c>
      <c r="D33" s="50" t="s">
        <v>591</v>
      </c>
      <c r="E33" s="54" t="s">
        <v>359</v>
      </c>
      <c r="F33" s="54">
        <v>975</v>
      </c>
      <c r="G33" s="66" t="s">
        <v>592</v>
      </c>
      <c r="H33" s="53" t="s">
        <v>593</v>
      </c>
      <c r="I33" s="50" t="s">
        <v>87</v>
      </c>
      <c r="J33" s="50" t="s">
        <v>122</v>
      </c>
      <c r="K33" s="54">
        <v>91</v>
      </c>
      <c r="L33" s="50" t="s">
        <v>89</v>
      </c>
      <c r="M33" s="54" t="s">
        <v>132</v>
      </c>
      <c r="N33" s="47" t="s">
        <v>594</v>
      </c>
      <c r="O33" s="56" t="s">
        <v>73</v>
      </c>
      <c r="P33" s="56"/>
      <c r="Q33" s="57" t="s">
        <v>153</v>
      </c>
      <c r="R33" s="57">
        <v>100</v>
      </c>
      <c r="S33" s="50" t="s">
        <v>95</v>
      </c>
      <c r="T33" s="50"/>
      <c r="U33" s="50" t="s">
        <v>254</v>
      </c>
      <c r="V33" s="50"/>
      <c r="W33" s="50" t="s">
        <v>95</v>
      </c>
      <c r="X33" s="50">
        <v>5276380</v>
      </c>
      <c r="Y33" s="50" t="s">
        <v>530</v>
      </c>
      <c r="Z33" s="50">
        <v>5283696</v>
      </c>
      <c r="AA33" s="43" t="s">
        <v>595</v>
      </c>
      <c r="AB33" s="43"/>
      <c r="AC33" s="43"/>
      <c r="AD33" s="43" t="s">
        <v>79</v>
      </c>
      <c r="AE33" s="43"/>
      <c r="AF33" s="43"/>
      <c r="AG33" s="43"/>
      <c r="AH33" s="43"/>
      <c r="AI33" s="43"/>
      <c r="AJ33" s="43" t="s">
        <v>596</v>
      </c>
      <c r="AK33" s="43"/>
      <c r="AL33" s="43" t="s">
        <v>597</v>
      </c>
      <c r="AM33" s="43" t="s">
        <v>598</v>
      </c>
      <c r="AN33" s="43" t="s">
        <v>599</v>
      </c>
      <c r="AO33" s="43" t="s">
        <v>114</v>
      </c>
      <c r="AP33" s="43"/>
      <c r="AQ33" s="43"/>
      <c r="AR33" s="58"/>
      <c r="AS33" s="43"/>
      <c r="AT33" s="43"/>
      <c r="AU33" s="43"/>
      <c r="AV33" s="51">
        <v>42532</v>
      </c>
      <c r="AW33" s="50" t="s">
        <v>536</v>
      </c>
      <c r="AX33" s="50" t="s">
        <v>175</v>
      </c>
      <c r="AY33" s="50">
        <v>2016</v>
      </c>
      <c r="AZ33" s="50"/>
      <c r="BA33" s="50"/>
      <c r="BB33" s="50"/>
      <c r="BC33" s="50"/>
      <c r="BD33" s="50"/>
      <c r="BE33" s="50"/>
      <c r="BF33" s="50"/>
      <c r="BG33" s="50"/>
      <c r="BH33" s="50"/>
      <c r="BI33" s="50"/>
      <c r="BJ33" s="50"/>
      <c r="BK33" s="53"/>
      <c r="BL33" s="50"/>
      <c r="BM33" s="50"/>
      <c r="BN33" s="50"/>
      <c r="BO33" s="50"/>
      <c r="BP33" s="50"/>
      <c r="BQ33" s="50"/>
    </row>
    <row r="34" spans="1:69" ht="12.75" customHeight="1" x14ac:dyDescent="0.2">
      <c r="A34" s="1" t="s">
        <v>600</v>
      </c>
      <c r="B34" s="1" t="str">
        <f t="shared" si="1"/>
        <v>CIH-0032-15</v>
      </c>
      <c r="C34" s="54">
        <v>32</v>
      </c>
      <c r="D34" s="50" t="s">
        <v>601</v>
      </c>
      <c r="E34" s="54" t="s">
        <v>82</v>
      </c>
      <c r="F34" s="54">
        <v>975</v>
      </c>
      <c r="G34" s="66" t="s">
        <v>512</v>
      </c>
      <c r="H34" s="53" t="s">
        <v>500</v>
      </c>
      <c r="I34" s="50" t="s">
        <v>87</v>
      </c>
      <c r="J34" s="50" t="s">
        <v>122</v>
      </c>
      <c r="K34" s="54">
        <v>91</v>
      </c>
      <c r="L34" s="50" t="s">
        <v>89</v>
      </c>
      <c r="M34" s="54" t="s">
        <v>132</v>
      </c>
      <c r="N34" s="47"/>
      <c r="O34" s="56"/>
      <c r="P34" s="56"/>
      <c r="Q34" s="57" t="s">
        <v>153</v>
      </c>
      <c r="R34" s="57"/>
      <c r="S34" s="50" t="s">
        <v>602</v>
      </c>
      <c r="T34" s="50"/>
      <c r="U34" s="50" t="s">
        <v>602</v>
      </c>
      <c r="V34" s="50"/>
      <c r="W34" s="50" t="s">
        <v>602</v>
      </c>
      <c r="X34" s="50"/>
      <c r="Y34" s="50" t="s">
        <v>602</v>
      </c>
      <c r="Z34" s="50"/>
      <c r="AA34" s="43"/>
      <c r="AB34" s="43"/>
      <c r="AC34" s="43"/>
      <c r="AD34" s="43" t="s">
        <v>79</v>
      </c>
      <c r="AE34" s="43"/>
      <c r="AF34" s="43"/>
      <c r="AG34" s="43"/>
      <c r="AH34" s="43"/>
      <c r="AI34" s="43"/>
      <c r="AJ34" s="43"/>
      <c r="AK34" s="43"/>
      <c r="AL34" s="43"/>
      <c r="AM34" s="43"/>
      <c r="AN34" s="43"/>
      <c r="AO34" s="43"/>
      <c r="AP34" s="43"/>
      <c r="AQ34" s="43"/>
      <c r="AR34" s="58"/>
      <c r="AS34" s="43"/>
      <c r="AT34" s="43"/>
      <c r="AU34" s="43"/>
      <c r="AV34" s="50"/>
      <c r="AW34" s="50"/>
      <c r="AX34" s="50"/>
      <c r="AY34" s="50"/>
      <c r="AZ34" s="50"/>
      <c r="BA34" s="50"/>
      <c r="BB34" s="50"/>
      <c r="BC34" s="50"/>
      <c r="BD34" s="50"/>
      <c r="BE34" s="50"/>
      <c r="BF34" s="50"/>
      <c r="BG34" s="50"/>
      <c r="BH34" s="50"/>
      <c r="BI34" s="50"/>
      <c r="BJ34" s="50"/>
      <c r="BK34" s="53"/>
      <c r="BL34" s="50"/>
      <c r="BM34" s="50"/>
      <c r="BN34" s="50"/>
      <c r="BO34" s="50"/>
      <c r="BP34" s="50"/>
      <c r="BQ34" s="50"/>
    </row>
    <row r="35" spans="1:69" ht="12.75" customHeight="1" x14ac:dyDescent="0.2">
      <c r="A35" s="1" t="s">
        <v>603</v>
      </c>
      <c r="B35" s="1" t="str">
        <f t="shared" si="1"/>
        <v>CIH-0033-15</v>
      </c>
      <c r="C35" s="54">
        <v>33</v>
      </c>
      <c r="D35" s="50" t="s">
        <v>393</v>
      </c>
      <c r="E35" s="54" t="s">
        <v>82</v>
      </c>
      <c r="F35" s="24">
        <v>975</v>
      </c>
      <c r="G35" s="26" t="s">
        <v>394</v>
      </c>
      <c r="H35" s="25" t="s">
        <v>395</v>
      </c>
      <c r="I35" s="25" t="s">
        <v>69</v>
      </c>
      <c r="J35" s="25" t="s">
        <v>122</v>
      </c>
      <c r="K35" s="24">
        <v>91</v>
      </c>
      <c r="L35" s="25" t="s">
        <v>89</v>
      </c>
      <c r="M35" s="24" t="s">
        <v>132</v>
      </c>
      <c r="N35" s="33"/>
      <c r="O35" s="56"/>
      <c r="P35" s="56"/>
      <c r="Q35" s="57"/>
      <c r="R35" s="57"/>
      <c r="S35" s="50"/>
      <c r="T35" s="50"/>
      <c r="U35" s="50"/>
      <c r="V35" s="50"/>
      <c r="W35" s="50"/>
      <c r="X35" s="50"/>
      <c r="Y35" s="50"/>
      <c r="Z35" s="50"/>
      <c r="AA35" s="43"/>
      <c r="AB35" s="43"/>
      <c r="AC35" s="43"/>
      <c r="AD35" s="43"/>
      <c r="AE35" s="43"/>
      <c r="AF35" s="43"/>
      <c r="AG35" s="43"/>
      <c r="AH35" s="43"/>
      <c r="AI35" s="43"/>
      <c r="AJ35" s="43"/>
      <c r="AK35" s="43"/>
      <c r="AL35" s="43"/>
      <c r="AM35" s="43"/>
      <c r="AN35" s="43"/>
      <c r="AO35" s="43"/>
      <c r="AP35" s="43"/>
      <c r="AQ35" s="43"/>
      <c r="AR35" s="58"/>
      <c r="AS35" s="43"/>
      <c r="AT35" s="43"/>
      <c r="AU35" s="43"/>
      <c r="AV35" s="50"/>
      <c r="AW35" s="50"/>
      <c r="AX35" s="50"/>
      <c r="AY35" s="50"/>
      <c r="AZ35" s="50"/>
      <c r="BA35" s="50"/>
      <c r="BB35" s="50"/>
      <c r="BC35" s="50"/>
      <c r="BD35" s="50"/>
      <c r="BE35" s="50"/>
      <c r="BF35" s="50"/>
      <c r="BG35" s="50"/>
      <c r="BH35" s="50"/>
      <c r="BI35" s="50"/>
      <c r="BJ35" s="50"/>
      <c r="BK35" s="53"/>
      <c r="BL35" s="50"/>
      <c r="BM35" s="50"/>
      <c r="BN35" s="50"/>
      <c r="BO35" s="50"/>
      <c r="BP35" s="50"/>
      <c r="BQ35" s="50"/>
    </row>
    <row r="36" spans="1:69" ht="12.75" customHeight="1" x14ac:dyDescent="0.2">
      <c r="A36" s="1" t="s">
        <v>604</v>
      </c>
      <c r="B36" s="1" t="str">
        <f t="shared" si="1"/>
        <v>CIH-0034-15</v>
      </c>
      <c r="C36" s="54">
        <v>34</v>
      </c>
      <c r="D36" s="50" t="s">
        <v>411</v>
      </c>
      <c r="E36" s="54" t="s">
        <v>82</v>
      </c>
      <c r="F36" s="24">
        <v>975</v>
      </c>
      <c r="G36" s="26" t="s">
        <v>412</v>
      </c>
      <c r="H36" s="25" t="s">
        <v>413</v>
      </c>
      <c r="I36" s="25" t="s">
        <v>69</v>
      </c>
      <c r="J36" s="25" t="s">
        <v>122</v>
      </c>
      <c r="K36" s="24">
        <v>91</v>
      </c>
      <c r="L36" s="25" t="s">
        <v>89</v>
      </c>
      <c r="M36" s="24" t="s">
        <v>132</v>
      </c>
      <c r="N36" s="47"/>
      <c r="O36" s="56"/>
      <c r="P36" s="56"/>
      <c r="Q36" s="57"/>
      <c r="R36" s="57"/>
      <c r="S36" s="50"/>
      <c r="T36" s="50"/>
      <c r="U36" s="50"/>
      <c r="V36" s="50"/>
      <c r="W36" s="50"/>
      <c r="X36" s="50"/>
      <c r="Y36" s="50"/>
      <c r="Z36" s="50"/>
      <c r="AA36" s="43"/>
      <c r="AB36" s="43"/>
      <c r="AC36" s="43"/>
      <c r="AD36" s="43"/>
      <c r="AE36" s="43"/>
      <c r="AF36" s="43"/>
      <c r="AG36" s="43"/>
      <c r="AH36" s="43"/>
      <c r="AI36" s="43"/>
      <c r="AJ36" s="43"/>
      <c r="AK36" s="43"/>
      <c r="AL36" s="43"/>
      <c r="AM36" s="43"/>
      <c r="AN36" s="43"/>
      <c r="AO36" s="43"/>
      <c r="AP36" s="43"/>
      <c r="AQ36" s="43"/>
      <c r="AR36" s="58"/>
      <c r="AS36" s="43"/>
      <c r="AT36" s="43"/>
      <c r="AU36" s="43"/>
      <c r="AV36" s="50"/>
      <c r="AW36" s="50"/>
      <c r="AX36" s="50"/>
      <c r="AY36" s="50"/>
      <c r="AZ36" s="50"/>
      <c r="BA36" s="50"/>
      <c r="BB36" s="50"/>
      <c r="BC36" s="50"/>
      <c r="BD36" s="50"/>
      <c r="BE36" s="50"/>
      <c r="BF36" s="50"/>
      <c r="BG36" s="50"/>
      <c r="BH36" s="50"/>
      <c r="BI36" s="50"/>
      <c r="BJ36" s="50"/>
      <c r="BK36" s="53"/>
      <c r="BL36" s="50"/>
      <c r="BM36" s="50"/>
      <c r="BN36" s="50"/>
      <c r="BO36" s="50"/>
      <c r="BP36" s="50"/>
      <c r="BQ36" s="50"/>
    </row>
    <row r="37" spans="1:69" ht="12.75" customHeight="1" x14ac:dyDescent="0.2">
      <c r="A37" s="1" t="s">
        <v>605</v>
      </c>
      <c r="B37" s="1" t="str">
        <f t="shared" si="1"/>
        <v>CIH-0035-15</v>
      </c>
      <c r="C37" s="54">
        <v>35</v>
      </c>
      <c r="D37" s="50" t="s">
        <v>403</v>
      </c>
      <c r="E37" s="54" t="s">
        <v>82</v>
      </c>
      <c r="F37" s="40">
        <v>975</v>
      </c>
      <c r="G37" s="26" t="s">
        <v>404</v>
      </c>
      <c r="H37" s="25" t="s">
        <v>405</v>
      </c>
      <c r="I37" s="25" t="s">
        <v>69</v>
      </c>
      <c r="J37" s="25" t="s">
        <v>122</v>
      </c>
      <c r="K37" s="24">
        <v>91</v>
      </c>
      <c r="L37" s="25" t="s">
        <v>89</v>
      </c>
      <c r="M37" s="24" t="s">
        <v>132</v>
      </c>
      <c r="N37" s="47"/>
      <c r="O37" s="56"/>
      <c r="P37" s="56"/>
      <c r="Q37" s="57"/>
      <c r="R37" s="57"/>
      <c r="S37" s="50"/>
      <c r="T37" s="50"/>
      <c r="U37" s="50"/>
      <c r="V37" s="50"/>
      <c r="W37" s="50"/>
      <c r="X37" s="50"/>
      <c r="Y37" s="50"/>
      <c r="Z37" s="50"/>
      <c r="AA37" s="43"/>
      <c r="AB37" s="43"/>
      <c r="AC37" s="43"/>
      <c r="AD37" s="43"/>
      <c r="AE37" s="43"/>
      <c r="AF37" s="43"/>
      <c r="AG37" s="43"/>
      <c r="AH37" s="43"/>
      <c r="AI37" s="43"/>
      <c r="AJ37" s="43"/>
      <c r="AK37" s="43"/>
      <c r="AL37" s="43"/>
      <c r="AM37" s="43"/>
      <c r="AN37" s="43"/>
      <c r="AO37" s="43"/>
      <c r="AP37" s="43"/>
      <c r="AQ37" s="43"/>
      <c r="AR37" s="58"/>
      <c r="AS37" s="43"/>
      <c r="AT37" s="43"/>
      <c r="AU37" s="43"/>
      <c r="AV37" s="50"/>
      <c r="AW37" s="50"/>
      <c r="AX37" s="50"/>
      <c r="AY37" s="50"/>
      <c r="AZ37" s="50"/>
      <c r="BA37" s="50"/>
      <c r="BB37" s="50"/>
      <c r="BC37" s="50"/>
      <c r="BD37" s="50"/>
      <c r="BE37" s="50"/>
      <c r="BF37" s="50"/>
      <c r="BG37" s="50"/>
      <c r="BH37" s="50"/>
      <c r="BI37" s="50"/>
      <c r="BJ37" s="50"/>
      <c r="BK37" s="53"/>
      <c r="BL37" s="50"/>
      <c r="BM37" s="50"/>
      <c r="BN37" s="50"/>
      <c r="BO37" s="50"/>
      <c r="BP37" s="50"/>
      <c r="BQ37" s="50"/>
    </row>
    <row r="38" spans="1:69" ht="12.75" customHeight="1" x14ac:dyDescent="0.2">
      <c r="A38" s="1" t="s">
        <v>606</v>
      </c>
      <c r="B38" s="1" t="str">
        <f t="shared" si="1"/>
        <v>CIH-0036-15</v>
      </c>
      <c r="C38" s="54">
        <v>36</v>
      </c>
      <c r="D38" s="50" t="s">
        <v>607</v>
      </c>
      <c r="E38" s="54" t="s">
        <v>359</v>
      </c>
      <c r="F38" s="54">
        <v>906</v>
      </c>
      <c r="G38" s="66" t="s">
        <v>608</v>
      </c>
      <c r="H38" s="53" t="s">
        <v>609</v>
      </c>
      <c r="I38" s="50" t="s">
        <v>87</v>
      </c>
      <c r="J38" s="50" t="s">
        <v>122</v>
      </c>
      <c r="K38" s="54"/>
      <c r="L38" s="50" t="s">
        <v>89</v>
      </c>
      <c r="M38" s="54" t="s">
        <v>610</v>
      </c>
      <c r="N38" s="47" t="s">
        <v>611</v>
      </c>
      <c r="O38" s="56" t="s">
        <v>73</v>
      </c>
      <c r="P38" s="56"/>
      <c r="Q38" s="57" t="s">
        <v>153</v>
      </c>
      <c r="R38" s="57">
        <v>163</v>
      </c>
      <c r="S38" s="50" t="s">
        <v>95</v>
      </c>
      <c r="T38" s="50"/>
      <c r="U38" s="50" t="s">
        <v>254</v>
      </c>
      <c r="V38" s="50">
        <v>5290376</v>
      </c>
      <c r="W38" s="50" t="s">
        <v>95</v>
      </c>
      <c r="X38" s="50">
        <v>5296045</v>
      </c>
      <c r="Y38" s="50" t="s">
        <v>530</v>
      </c>
      <c r="Z38" s="50">
        <v>5294964</v>
      </c>
      <c r="AA38" s="43" t="s">
        <v>612</v>
      </c>
      <c r="AB38" s="43"/>
      <c r="AC38" s="68" t="s">
        <v>613</v>
      </c>
      <c r="AD38" s="43" t="s">
        <v>79</v>
      </c>
      <c r="AE38" s="43"/>
      <c r="AF38" s="43"/>
      <c r="AG38" s="43"/>
      <c r="AH38" s="43"/>
      <c r="AI38" s="43"/>
      <c r="AJ38" s="43"/>
      <c r="AK38" s="43"/>
      <c r="AL38" s="43"/>
      <c r="AM38" s="43" t="s">
        <v>614</v>
      </c>
      <c r="AN38" s="43" t="s">
        <v>615</v>
      </c>
      <c r="AO38" s="43" t="s">
        <v>114</v>
      </c>
      <c r="AP38" s="43"/>
      <c r="AQ38" s="43"/>
      <c r="AR38" s="58"/>
      <c r="AS38" s="43"/>
      <c r="AT38" s="43"/>
      <c r="AU38" s="43"/>
      <c r="AV38" s="51">
        <v>42468</v>
      </c>
      <c r="AW38" s="50"/>
      <c r="AX38" s="50" t="s">
        <v>616</v>
      </c>
      <c r="AY38" s="50">
        <v>2016</v>
      </c>
      <c r="AZ38" s="50"/>
      <c r="BA38" s="50"/>
      <c r="BB38" s="50"/>
      <c r="BC38" s="50"/>
      <c r="BD38" s="50"/>
      <c r="BE38" s="50"/>
      <c r="BF38" s="50"/>
      <c r="BG38" s="50"/>
      <c r="BH38" s="50"/>
      <c r="BI38" s="50"/>
      <c r="BJ38" s="50"/>
      <c r="BK38" s="53"/>
      <c r="BL38" s="50"/>
      <c r="BM38" s="50"/>
      <c r="BN38" s="50"/>
      <c r="BO38" s="50"/>
      <c r="BP38" s="50"/>
      <c r="BQ38" s="50"/>
    </row>
    <row r="39" spans="1:69" ht="12.75" customHeight="1" x14ac:dyDescent="0.2">
      <c r="A39" s="1" t="s">
        <v>617</v>
      </c>
      <c r="B39" s="1" t="str">
        <f t="shared" si="1"/>
        <v>CIH-0037-15</v>
      </c>
      <c r="C39" s="54">
        <v>37</v>
      </c>
      <c r="D39" s="50" t="s">
        <v>618</v>
      </c>
      <c r="E39" s="54" t="s">
        <v>359</v>
      </c>
      <c r="F39" s="54">
        <v>975</v>
      </c>
      <c r="G39" s="66" t="s">
        <v>384</v>
      </c>
      <c r="H39" s="53" t="s">
        <v>244</v>
      </c>
      <c r="I39" s="50" t="s">
        <v>87</v>
      </c>
      <c r="J39" s="50" t="s">
        <v>122</v>
      </c>
      <c r="K39" s="54">
        <v>91</v>
      </c>
      <c r="L39" s="50" t="s">
        <v>89</v>
      </c>
      <c r="M39" s="54" t="s">
        <v>132</v>
      </c>
      <c r="N39" s="47" t="s">
        <v>619</v>
      </c>
      <c r="O39" s="56" t="s">
        <v>73</v>
      </c>
      <c r="P39" s="56"/>
      <c r="Q39" s="57" t="s">
        <v>620</v>
      </c>
      <c r="R39" s="57">
        <v>37</v>
      </c>
      <c r="S39" s="50" t="s">
        <v>254</v>
      </c>
      <c r="T39" s="50"/>
      <c r="U39" s="50" t="s">
        <v>254</v>
      </c>
      <c r="V39" s="50"/>
      <c r="W39" s="50" t="s">
        <v>111</v>
      </c>
      <c r="X39" s="50">
        <v>5281851</v>
      </c>
      <c r="Y39" s="50" t="s">
        <v>530</v>
      </c>
      <c r="Z39" s="50">
        <v>5283695</v>
      </c>
      <c r="AA39" s="43" t="s">
        <v>595</v>
      </c>
      <c r="AB39" s="43"/>
      <c r="AC39" s="43"/>
      <c r="AD39" s="43" t="s">
        <v>79</v>
      </c>
      <c r="AE39" s="43"/>
      <c r="AF39" s="43"/>
      <c r="AG39" s="43"/>
      <c r="AH39" s="43"/>
      <c r="AI39" s="43"/>
      <c r="AJ39" s="43" t="s">
        <v>429</v>
      </c>
      <c r="AK39" s="43"/>
      <c r="AL39" s="43" t="s">
        <v>621</v>
      </c>
      <c r="AM39" s="43" t="s">
        <v>622</v>
      </c>
      <c r="AN39" s="43" t="s">
        <v>623</v>
      </c>
      <c r="AO39" s="43" t="s">
        <v>114</v>
      </c>
      <c r="AP39" s="43"/>
      <c r="AQ39" s="43"/>
      <c r="AR39" s="58"/>
      <c r="AS39" s="43"/>
      <c r="AT39" s="43"/>
      <c r="AU39" s="43"/>
      <c r="AV39" s="51">
        <v>42643</v>
      </c>
      <c r="AW39" s="50"/>
      <c r="AX39" s="50" t="s">
        <v>370</v>
      </c>
      <c r="AY39" s="50">
        <v>2016</v>
      </c>
      <c r="AZ39" s="50"/>
      <c r="BA39" s="50"/>
      <c r="BB39" s="50"/>
      <c r="BC39" s="50"/>
      <c r="BD39" s="50"/>
      <c r="BE39" s="50"/>
      <c r="BF39" s="50"/>
      <c r="BG39" s="50"/>
      <c r="BH39" s="50"/>
      <c r="BI39" s="50"/>
      <c r="BJ39" s="50"/>
      <c r="BK39" s="53"/>
      <c r="BL39" s="50"/>
      <c r="BM39" s="50"/>
      <c r="BN39" s="50"/>
      <c r="BO39" s="50"/>
      <c r="BP39" s="50"/>
      <c r="BQ39" s="50"/>
    </row>
    <row r="40" spans="1:69" ht="12.75" customHeight="1" x14ac:dyDescent="0.2">
      <c r="A40" s="1" t="s">
        <v>624</v>
      </c>
      <c r="B40" s="1" t="str">
        <f t="shared" si="1"/>
        <v>CIH-0038-15</v>
      </c>
      <c r="C40" s="54">
        <v>38</v>
      </c>
      <c r="D40" s="50" t="s">
        <v>601</v>
      </c>
      <c r="E40" s="54" t="s">
        <v>82</v>
      </c>
      <c r="F40" s="54">
        <v>975</v>
      </c>
      <c r="G40" s="66" t="s">
        <v>512</v>
      </c>
      <c r="H40" s="53" t="s">
        <v>500</v>
      </c>
      <c r="I40" s="50" t="s">
        <v>87</v>
      </c>
      <c r="J40" s="50" t="s">
        <v>122</v>
      </c>
      <c r="K40" s="54">
        <v>91</v>
      </c>
      <c r="L40" s="50" t="s">
        <v>89</v>
      </c>
      <c r="M40" s="54" t="s">
        <v>132</v>
      </c>
      <c r="N40" s="47"/>
      <c r="O40" s="56"/>
      <c r="P40" s="56"/>
      <c r="Q40" s="57"/>
      <c r="R40" s="57"/>
      <c r="S40" s="50" t="s">
        <v>602</v>
      </c>
      <c r="T40" s="50"/>
      <c r="U40" s="50" t="s">
        <v>602</v>
      </c>
      <c r="V40" s="50"/>
      <c r="W40" s="50"/>
      <c r="X40" s="50"/>
      <c r="Y40" s="50"/>
      <c r="Z40" s="50"/>
      <c r="AA40" s="43"/>
      <c r="AB40" s="43"/>
      <c r="AC40" s="43"/>
      <c r="AD40" s="43" t="s">
        <v>79</v>
      </c>
      <c r="AE40" s="43"/>
      <c r="AF40" s="43"/>
      <c r="AG40" s="43"/>
      <c r="AH40" s="43"/>
      <c r="AI40" s="43"/>
      <c r="AJ40" s="43"/>
      <c r="AK40" s="43"/>
      <c r="AL40" s="43"/>
      <c r="AM40" s="43"/>
      <c r="AN40" s="43"/>
      <c r="AO40" s="43"/>
      <c r="AP40" s="43"/>
      <c r="AQ40" s="43"/>
      <c r="AR40" s="58"/>
      <c r="AS40" s="43"/>
      <c r="AT40" s="43"/>
      <c r="AU40" s="43"/>
      <c r="AV40" s="50"/>
      <c r="AW40" s="50"/>
      <c r="AX40" s="50"/>
      <c r="AY40" s="50"/>
      <c r="AZ40" s="50"/>
      <c r="BA40" s="50"/>
      <c r="BB40" s="50"/>
      <c r="BC40" s="50"/>
      <c r="BD40" s="50"/>
      <c r="BE40" s="50"/>
      <c r="BF40" s="50"/>
      <c r="BG40" s="50"/>
      <c r="BH40" s="50"/>
      <c r="BI40" s="50"/>
      <c r="BJ40" s="50"/>
      <c r="BK40" s="53"/>
      <c r="BL40" s="50"/>
      <c r="BM40" s="50"/>
      <c r="BN40" s="50"/>
      <c r="BO40" s="50"/>
      <c r="BP40" s="50"/>
      <c r="BQ40" s="50"/>
    </row>
    <row r="41" spans="1:69" ht="12.75" customHeight="1" x14ac:dyDescent="0.2">
      <c r="A41" s="1" t="s">
        <v>625</v>
      </c>
      <c r="B41" s="1" t="str">
        <f t="shared" si="1"/>
        <v>CIH-0039-15</v>
      </c>
      <c r="C41" s="54">
        <v>39</v>
      </c>
      <c r="D41" s="50" t="s">
        <v>591</v>
      </c>
      <c r="E41" s="54" t="s">
        <v>82</v>
      </c>
      <c r="F41" s="54">
        <v>975</v>
      </c>
      <c r="G41" s="66" t="s">
        <v>592</v>
      </c>
      <c r="H41" s="53" t="s">
        <v>593</v>
      </c>
      <c r="I41" s="50" t="s">
        <v>87</v>
      </c>
      <c r="J41" s="50" t="s">
        <v>122</v>
      </c>
      <c r="K41" s="54">
        <v>91</v>
      </c>
      <c r="L41" s="50" t="s">
        <v>89</v>
      </c>
      <c r="M41" s="54" t="s">
        <v>132</v>
      </c>
      <c r="N41" s="47"/>
      <c r="O41" s="56"/>
      <c r="P41" s="56"/>
      <c r="Q41" s="57"/>
      <c r="R41" s="57"/>
      <c r="S41" s="50" t="s">
        <v>602</v>
      </c>
      <c r="T41" s="50"/>
      <c r="U41" s="50" t="s">
        <v>602</v>
      </c>
      <c r="V41" s="50"/>
      <c r="W41" s="50"/>
      <c r="X41" s="50"/>
      <c r="Y41" s="50"/>
      <c r="Z41" s="50"/>
      <c r="AA41" s="43"/>
      <c r="AB41" s="43"/>
      <c r="AC41" s="43"/>
      <c r="AD41" s="43" t="s">
        <v>79</v>
      </c>
      <c r="AE41" s="43"/>
      <c r="AF41" s="43"/>
      <c r="AG41" s="43"/>
      <c r="AH41" s="43"/>
      <c r="AI41" s="43"/>
      <c r="AJ41" s="43"/>
      <c r="AK41" s="43"/>
      <c r="AL41" s="43"/>
      <c r="AM41" s="43"/>
      <c r="AN41" s="43"/>
      <c r="AO41" s="43"/>
      <c r="AP41" s="43"/>
      <c r="AQ41" s="43"/>
      <c r="AR41" s="58"/>
      <c r="AS41" s="43"/>
      <c r="AT41" s="43"/>
      <c r="AU41" s="43"/>
      <c r="AV41" s="50"/>
      <c r="AW41" s="50"/>
      <c r="AX41" s="50"/>
      <c r="AY41" s="50"/>
      <c r="AZ41" s="50"/>
      <c r="BA41" s="50"/>
      <c r="BB41" s="50"/>
      <c r="BC41" s="50"/>
      <c r="BD41" s="50"/>
      <c r="BE41" s="50"/>
      <c r="BF41" s="50"/>
      <c r="BG41" s="50"/>
      <c r="BH41" s="50"/>
      <c r="BI41" s="50"/>
      <c r="BJ41" s="50"/>
      <c r="BK41" s="53"/>
      <c r="BL41" s="50"/>
      <c r="BM41" s="50"/>
      <c r="BN41" s="50"/>
      <c r="BO41" s="50"/>
      <c r="BP41" s="50"/>
      <c r="BQ41" s="50"/>
    </row>
    <row r="42" spans="1:69" ht="12.75" customHeight="1" x14ac:dyDescent="0.2">
      <c r="A42" s="1" t="s">
        <v>626</v>
      </c>
      <c r="B42" s="1" t="str">
        <f t="shared" si="1"/>
        <v>CIH-0040-15</v>
      </c>
      <c r="C42" s="54">
        <v>40</v>
      </c>
      <c r="D42" s="50" t="s">
        <v>627</v>
      </c>
      <c r="E42" s="54" t="s">
        <v>82</v>
      </c>
      <c r="F42" s="54">
        <v>975</v>
      </c>
      <c r="G42" s="66" t="s">
        <v>528</v>
      </c>
      <c r="H42" s="53" t="s">
        <v>500</v>
      </c>
      <c r="I42" s="50" t="s">
        <v>87</v>
      </c>
      <c r="J42" s="50" t="s">
        <v>122</v>
      </c>
      <c r="K42" s="54">
        <v>91</v>
      </c>
      <c r="L42" s="50" t="s">
        <v>89</v>
      </c>
      <c r="M42" s="54" t="s">
        <v>132</v>
      </c>
      <c r="N42" s="47" t="s">
        <v>628</v>
      </c>
      <c r="O42" s="56"/>
      <c r="P42" s="56"/>
      <c r="Q42" s="57"/>
      <c r="R42" s="57"/>
      <c r="S42" s="50" t="s">
        <v>602</v>
      </c>
      <c r="T42" s="50"/>
      <c r="U42" s="50" t="s">
        <v>602</v>
      </c>
      <c r="V42" s="50"/>
      <c r="W42" s="50"/>
      <c r="X42" s="50"/>
      <c r="Y42" s="50"/>
      <c r="Z42" s="50"/>
      <c r="AA42" s="43"/>
      <c r="AB42" s="43"/>
      <c r="AC42" s="43"/>
      <c r="AD42" s="43" t="s">
        <v>79</v>
      </c>
      <c r="AE42" s="43"/>
      <c r="AF42" s="43"/>
      <c r="AG42" s="43"/>
      <c r="AH42" s="43"/>
      <c r="AI42" s="43"/>
      <c r="AJ42" s="43"/>
      <c r="AK42" s="43"/>
      <c r="AL42" s="43"/>
      <c r="AM42" s="43"/>
      <c r="AN42" s="43"/>
      <c r="AO42" s="43"/>
      <c r="AP42" s="43"/>
      <c r="AQ42" s="43"/>
      <c r="AR42" s="58"/>
      <c r="AS42" s="43"/>
      <c r="AT42" s="43"/>
      <c r="AU42" s="43"/>
      <c r="AV42" s="50"/>
      <c r="AW42" s="50"/>
      <c r="AX42" s="50"/>
      <c r="AY42" s="50"/>
      <c r="AZ42" s="50"/>
      <c r="BA42" s="50"/>
      <c r="BB42" s="50"/>
      <c r="BC42" s="50"/>
      <c r="BD42" s="50"/>
      <c r="BE42" s="50"/>
      <c r="BF42" s="50"/>
      <c r="BG42" s="50"/>
      <c r="BH42" s="50"/>
      <c r="BI42" s="50"/>
      <c r="BJ42" s="50"/>
      <c r="BK42" s="53"/>
      <c r="BL42" s="50"/>
      <c r="BM42" s="50"/>
      <c r="BN42" s="50"/>
      <c r="BO42" s="50"/>
      <c r="BP42" s="50"/>
      <c r="BQ42" s="50"/>
    </row>
    <row r="43" spans="1:69" ht="12.75" customHeight="1" x14ac:dyDescent="0.2">
      <c r="A43" s="1" t="s">
        <v>629</v>
      </c>
      <c r="B43" s="1" t="str">
        <f t="shared" si="1"/>
        <v>CIH-0041-15</v>
      </c>
      <c r="C43" s="54">
        <v>41</v>
      </c>
      <c r="D43" s="50" t="s">
        <v>630</v>
      </c>
      <c r="E43" s="54" t="s">
        <v>82</v>
      </c>
      <c r="F43" s="54">
        <v>975</v>
      </c>
      <c r="G43" s="66" t="s">
        <v>528</v>
      </c>
      <c r="H43" s="53" t="s">
        <v>500</v>
      </c>
      <c r="I43" s="50" t="s">
        <v>87</v>
      </c>
      <c r="J43" s="50" t="s">
        <v>122</v>
      </c>
      <c r="K43" s="54">
        <v>91</v>
      </c>
      <c r="L43" s="50" t="s">
        <v>89</v>
      </c>
      <c r="M43" s="54" t="s">
        <v>132</v>
      </c>
      <c r="N43" s="47" t="s">
        <v>628</v>
      </c>
      <c r="O43" s="56"/>
      <c r="P43" s="56"/>
      <c r="Q43" s="57"/>
      <c r="R43" s="57"/>
      <c r="S43" s="50" t="s">
        <v>602</v>
      </c>
      <c r="T43" s="50"/>
      <c r="U43" s="50"/>
      <c r="V43" s="50"/>
      <c r="W43" s="50"/>
      <c r="X43" s="50"/>
      <c r="Y43" s="50"/>
      <c r="Z43" s="50"/>
      <c r="AA43" s="43"/>
      <c r="AB43" s="43"/>
      <c r="AC43" s="43"/>
      <c r="AD43" s="43"/>
      <c r="AE43" s="43"/>
      <c r="AF43" s="43"/>
      <c r="AG43" s="43"/>
      <c r="AH43" s="43"/>
      <c r="AI43" s="43"/>
      <c r="AJ43" s="43"/>
      <c r="AK43" s="43"/>
      <c r="AL43" s="43"/>
      <c r="AM43" s="43"/>
      <c r="AN43" s="43"/>
      <c r="AO43" s="43"/>
      <c r="AP43" s="43"/>
      <c r="AQ43" s="43"/>
      <c r="AR43" s="58"/>
      <c r="AS43" s="43"/>
      <c r="AT43" s="43"/>
      <c r="AU43" s="43"/>
      <c r="AV43" s="50"/>
      <c r="AW43" s="50"/>
      <c r="AX43" s="50"/>
      <c r="AY43" s="50"/>
      <c r="AZ43" s="50"/>
      <c r="BA43" s="50"/>
      <c r="BB43" s="50"/>
      <c r="BC43" s="50"/>
      <c r="BD43" s="50"/>
      <c r="BE43" s="50"/>
      <c r="BF43" s="50"/>
      <c r="BG43" s="50"/>
      <c r="BH43" s="50"/>
      <c r="BI43" s="50"/>
      <c r="BJ43" s="50"/>
      <c r="BK43" s="53"/>
      <c r="BL43" s="50"/>
      <c r="BM43" s="50"/>
      <c r="BN43" s="50"/>
      <c r="BO43" s="50"/>
      <c r="BP43" s="50"/>
      <c r="BQ43" s="50"/>
    </row>
    <row r="44" spans="1:69" ht="12.75" customHeight="1" x14ac:dyDescent="0.2">
      <c r="A44" s="1" t="s">
        <v>631</v>
      </c>
      <c r="B44" s="1" t="str">
        <f t="shared" si="1"/>
        <v>CIH-0042-15</v>
      </c>
      <c r="C44" s="54">
        <v>42</v>
      </c>
      <c r="D44" s="50" t="s">
        <v>483</v>
      </c>
      <c r="E44" s="54" t="s">
        <v>82</v>
      </c>
      <c r="F44" s="54">
        <v>975</v>
      </c>
      <c r="G44" s="26" t="s">
        <v>484</v>
      </c>
      <c r="H44" s="25" t="s">
        <v>485</v>
      </c>
      <c r="I44" s="25" t="s">
        <v>87</v>
      </c>
      <c r="J44" s="25" t="s">
        <v>122</v>
      </c>
      <c r="K44" s="24">
        <v>221</v>
      </c>
      <c r="L44" s="25" t="s">
        <v>89</v>
      </c>
      <c r="M44" s="24" t="s">
        <v>132</v>
      </c>
      <c r="N44" s="47"/>
      <c r="O44" s="56"/>
      <c r="P44" s="56"/>
      <c r="Q44" s="57"/>
      <c r="R44" s="57"/>
      <c r="S44" s="50"/>
      <c r="T44" s="50"/>
      <c r="U44" s="50"/>
      <c r="V44" s="50"/>
      <c r="W44" s="50"/>
      <c r="X44" s="50"/>
      <c r="Y44" s="50"/>
      <c r="Z44" s="50"/>
      <c r="AA44" s="43"/>
      <c r="AB44" s="43"/>
      <c r="AC44" s="43"/>
      <c r="AD44" s="43"/>
      <c r="AE44" s="43"/>
      <c r="AF44" s="43"/>
      <c r="AG44" s="43"/>
      <c r="AH44" s="43"/>
      <c r="AI44" s="43"/>
      <c r="AJ44" s="43"/>
      <c r="AK44" s="43"/>
      <c r="AL44" s="43"/>
      <c r="AM44" s="43"/>
      <c r="AN44" s="43"/>
      <c r="AO44" s="43"/>
      <c r="AP44" s="43"/>
      <c r="AQ44" s="43"/>
      <c r="AR44" s="58"/>
      <c r="AS44" s="43"/>
      <c r="AT44" s="43"/>
      <c r="AU44" s="43"/>
      <c r="AV44" s="50"/>
      <c r="AW44" s="50"/>
      <c r="AX44" s="50"/>
      <c r="AY44" s="50"/>
      <c r="AZ44" s="50"/>
      <c r="BA44" s="50"/>
      <c r="BB44" s="50"/>
      <c r="BC44" s="50"/>
      <c r="BD44" s="50"/>
      <c r="BE44" s="50"/>
      <c r="BF44" s="50"/>
      <c r="BG44" s="50"/>
      <c r="BH44" s="50"/>
      <c r="BI44" s="50"/>
      <c r="BJ44" s="50"/>
      <c r="BK44" s="53"/>
      <c r="BL44" s="50"/>
      <c r="BM44" s="50"/>
      <c r="BN44" s="50"/>
      <c r="BO44" s="50"/>
      <c r="BP44" s="50"/>
      <c r="BQ44" s="50"/>
    </row>
    <row r="45" spans="1:69" ht="12.75" customHeight="1" x14ac:dyDescent="0.2">
      <c r="A45" s="1" t="s">
        <v>632</v>
      </c>
      <c r="B45" s="1" t="str">
        <f t="shared" si="1"/>
        <v>CIH-0043-15</v>
      </c>
      <c r="C45" s="54">
        <v>43</v>
      </c>
      <c r="D45" s="50" t="s">
        <v>633</v>
      </c>
      <c r="E45" s="54" t="s">
        <v>82</v>
      </c>
      <c r="F45" s="54">
        <v>975</v>
      </c>
      <c r="G45" s="66" t="s">
        <v>193</v>
      </c>
      <c r="H45" s="53" t="s">
        <v>500</v>
      </c>
      <c r="I45" s="50" t="s">
        <v>87</v>
      </c>
      <c r="J45" s="50" t="s">
        <v>122</v>
      </c>
      <c r="K45" s="54">
        <v>91</v>
      </c>
      <c r="L45" s="50" t="s">
        <v>89</v>
      </c>
      <c r="M45" s="54" t="s">
        <v>132</v>
      </c>
      <c r="N45" s="47"/>
      <c r="O45" s="56"/>
      <c r="P45" s="56"/>
      <c r="Q45" s="57"/>
      <c r="R45" s="57"/>
      <c r="S45" s="50"/>
      <c r="T45" s="50"/>
      <c r="U45" s="50"/>
      <c r="V45" s="50"/>
      <c r="W45" s="50"/>
      <c r="X45" s="50"/>
      <c r="Y45" s="50"/>
      <c r="Z45" s="50"/>
      <c r="AA45" s="43"/>
      <c r="AB45" s="43"/>
      <c r="AC45" s="43"/>
      <c r="AD45" s="43"/>
      <c r="AE45" s="43"/>
      <c r="AF45" s="43"/>
      <c r="AG45" s="43"/>
      <c r="AH45" s="43"/>
      <c r="AI45" s="43"/>
      <c r="AJ45" s="43"/>
      <c r="AK45" s="43"/>
      <c r="AL45" s="43"/>
      <c r="AM45" s="43"/>
      <c r="AN45" s="43"/>
      <c r="AO45" s="43"/>
      <c r="AP45" s="43"/>
      <c r="AQ45" s="43"/>
      <c r="AR45" s="58"/>
      <c r="AS45" s="43"/>
      <c r="AT45" s="43"/>
      <c r="AU45" s="43"/>
      <c r="AV45" s="50"/>
      <c r="AW45" s="50"/>
      <c r="AX45" s="50"/>
      <c r="AY45" s="50"/>
      <c r="AZ45" s="50"/>
      <c r="BA45" s="50"/>
      <c r="BB45" s="50"/>
      <c r="BC45" s="50"/>
      <c r="BD45" s="50"/>
      <c r="BE45" s="50"/>
      <c r="BF45" s="50"/>
      <c r="BG45" s="50"/>
      <c r="BH45" s="50"/>
      <c r="BI45" s="50"/>
      <c r="BJ45" s="50"/>
      <c r="BK45" s="53"/>
      <c r="BL45" s="50"/>
      <c r="BM45" s="50"/>
      <c r="BN45" s="50"/>
      <c r="BO45" s="50"/>
      <c r="BP45" s="50"/>
      <c r="BQ45" s="50"/>
    </row>
    <row r="46" spans="1:69" ht="12.75" customHeight="1" x14ac:dyDescent="0.2">
      <c r="A46" s="1" t="s">
        <v>634</v>
      </c>
      <c r="B46" s="1" t="str">
        <f t="shared" si="1"/>
        <v>CIH-0044-15</v>
      </c>
      <c r="C46" s="54">
        <v>44</v>
      </c>
      <c r="D46" s="50" t="s">
        <v>452</v>
      </c>
      <c r="E46" s="54" t="s">
        <v>82</v>
      </c>
      <c r="F46" s="54"/>
      <c r="G46" s="66"/>
      <c r="H46" s="53"/>
      <c r="I46" s="50"/>
      <c r="J46" s="50"/>
      <c r="K46" s="54"/>
      <c r="L46" s="50"/>
      <c r="M46" s="54"/>
      <c r="N46" s="47"/>
      <c r="O46" s="56"/>
      <c r="P46" s="56"/>
      <c r="Q46" s="57"/>
      <c r="R46" s="57"/>
      <c r="S46" s="50"/>
      <c r="T46" s="50"/>
      <c r="U46" s="50"/>
      <c r="V46" s="50"/>
      <c r="W46" s="50"/>
      <c r="X46" s="50"/>
      <c r="Y46" s="50"/>
      <c r="Z46" s="50"/>
      <c r="AA46" s="43"/>
      <c r="AB46" s="43"/>
      <c r="AC46" s="43"/>
      <c r="AD46" s="43"/>
      <c r="AE46" s="43"/>
      <c r="AF46" s="43"/>
      <c r="AG46" s="43"/>
      <c r="AH46" s="43"/>
      <c r="AI46" s="43"/>
      <c r="AJ46" s="43"/>
      <c r="AK46" s="43"/>
      <c r="AL46" s="43"/>
      <c r="AM46" s="43"/>
      <c r="AN46" s="43"/>
      <c r="AO46" s="43"/>
      <c r="AP46" s="43"/>
      <c r="AQ46" s="43"/>
      <c r="AR46" s="58"/>
      <c r="AS46" s="43"/>
      <c r="AT46" s="43"/>
      <c r="AU46" s="43"/>
      <c r="AV46" s="50"/>
      <c r="AW46" s="50"/>
      <c r="AX46" s="50"/>
      <c r="AY46" s="50"/>
      <c r="AZ46" s="50"/>
      <c r="BA46" s="50"/>
      <c r="BB46" s="50"/>
      <c r="BC46" s="50"/>
      <c r="BD46" s="50"/>
      <c r="BE46" s="50"/>
      <c r="BF46" s="50"/>
      <c r="BG46" s="50"/>
      <c r="BH46" s="50"/>
      <c r="BI46" s="50"/>
      <c r="BJ46" s="50"/>
      <c r="BK46" s="53"/>
      <c r="BL46" s="50"/>
      <c r="BM46" s="50"/>
      <c r="BN46" s="50"/>
      <c r="BO46" s="50"/>
      <c r="BP46" s="50"/>
      <c r="BQ46" s="50"/>
    </row>
    <row r="47" spans="1:69" ht="12.75" customHeight="1" x14ac:dyDescent="0.2">
      <c r="A47" s="1" t="s">
        <v>635</v>
      </c>
      <c r="B47" s="1" t="str">
        <f t="shared" si="1"/>
        <v>CIH-0045-15</v>
      </c>
      <c r="C47" s="54">
        <v>45</v>
      </c>
      <c r="D47" s="50" t="s">
        <v>636</v>
      </c>
      <c r="E47" s="54" t="s">
        <v>82</v>
      </c>
      <c r="F47" s="54"/>
      <c r="G47" s="66"/>
      <c r="H47" s="53"/>
      <c r="I47" s="50"/>
      <c r="J47" s="50"/>
      <c r="K47" s="54"/>
      <c r="L47" s="50"/>
      <c r="M47" s="54"/>
      <c r="N47" s="47"/>
      <c r="O47" s="56"/>
      <c r="P47" s="56"/>
      <c r="Q47" s="57"/>
      <c r="R47" s="57"/>
      <c r="S47" s="50"/>
      <c r="T47" s="50"/>
      <c r="U47" s="50"/>
      <c r="V47" s="50"/>
      <c r="W47" s="50"/>
      <c r="X47" s="50"/>
      <c r="Y47" s="50"/>
      <c r="Z47" s="50"/>
      <c r="AA47" s="43"/>
      <c r="AB47" s="43"/>
      <c r="AC47" s="43"/>
      <c r="AD47" s="43"/>
      <c r="AE47" s="43"/>
      <c r="AF47" s="43"/>
      <c r="AG47" s="43"/>
      <c r="AH47" s="43"/>
      <c r="AI47" s="43"/>
      <c r="AJ47" s="43"/>
      <c r="AK47" s="43"/>
      <c r="AL47" s="43"/>
      <c r="AM47" s="43"/>
      <c r="AN47" s="43"/>
      <c r="AO47" s="43"/>
      <c r="AP47" s="43"/>
      <c r="AQ47" s="43"/>
      <c r="AR47" s="58"/>
      <c r="AS47" s="43"/>
      <c r="AT47" s="43"/>
      <c r="AU47" s="43"/>
      <c r="AV47" s="50"/>
      <c r="AW47" s="50"/>
      <c r="AX47" s="50"/>
      <c r="AY47" s="50"/>
      <c r="AZ47" s="50"/>
      <c r="BA47" s="50"/>
      <c r="BB47" s="50"/>
      <c r="BC47" s="50"/>
      <c r="BD47" s="50"/>
      <c r="BE47" s="50"/>
      <c r="BF47" s="50"/>
      <c r="BG47" s="50"/>
      <c r="BH47" s="50"/>
      <c r="BI47" s="50"/>
      <c r="BJ47" s="50"/>
      <c r="BK47" s="53"/>
      <c r="BL47" s="50"/>
      <c r="BM47" s="50"/>
      <c r="BN47" s="50"/>
      <c r="BO47" s="50"/>
      <c r="BP47" s="50"/>
      <c r="BQ47" s="50"/>
    </row>
    <row r="48" spans="1:69" ht="12.75" customHeight="1" x14ac:dyDescent="0.2">
      <c r="A48" s="1" t="s">
        <v>637</v>
      </c>
      <c r="B48" s="1" t="str">
        <f t="shared" si="1"/>
        <v>CIH-0046-15</v>
      </c>
      <c r="C48" s="54">
        <v>46</v>
      </c>
      <c r="D48" s="50" t="s">
        <v>150</v>
      </c>
      <c r="E48" s="54" t="s">
        <v>359</v>
      </c>
      <c r="F48" s="54">
        <v>975</v>
      </c>
      <c r="G48" s="66" t="s">
        <v>638</v>
      </c>
      <c r="H48" s="53" t="s">
        <v>639</v>
      </c>
      <c r="I48" s="50" t="s">
        <v>87</v>
      </c>
      <c r="J48" s="50" t="s">
        <v>122</v>
      </c>
      <c r="K48" s="54">
        <v>221</v>
      </c>
      <c r="L48" s="50" t="s">
        <v>89</v>
      </c>
      <c r="M48" s="54" t="s">
        <v>132</v>
      </c>
      <c r="N48" s="47" t="s">
        <v>184</v>
      </c>
      <c r="O48" s="56" t="s">
        <v>294</v>
      </c>
      <c r="P48" s="56"/>
      <c r="Q48" s="57" t="s">
        <v>640</v>
      </c>
      <c r="R48" s="57">
        <v>3891</v>
      </c>
      <c r="S48" s="50" t="s">
        <v>77</v>
      </c>
      <c r="T48" s="50"/>
      <c r="U48" s="50" t="s">
        <v>396</v>
      </c>
      <c r="V48" s="50">
        <v>5299911</v>
      </c>
      <c r="W48" s="50" t="s">
        <v>111</v>
      </c>
      <c r="X48" s="50">
        <v>5299585</v>
      </c>
      <c r="Y48" s="50" t="s">
        <v>77</v>
      </c>
      <c r="Z48" s="50">
        <v>5300949</v>
      </c>
      <c r="AA48" s="43" t="s">
        <v>641</v>
      </c>
      <c r="AB48" s="43"/>
      <c r="AC48" s="43"/>
      <c r="AD48" s="43" t="s">
        <v>79</v>
      </c>
      <c r="AE48" s="43" t="s">
        <v>157</v>
      </c>
      <c r="AF48" s="43" t="s">
        <v>642</v>
      </c>
      <c r="AG48" s="43"/>
      <c r="AH48" s="43"/>
      <c r="AI48" s="43"/>
      <c r="AJ48" s="43" t="s">
        <v>643</v>
      </c>
      <c r="AK48" s="43"/>
      <c r="AL48" s="43" t="s">
        <v>644</v>
      </c>
      <c r="AM48" s="43" t="s">
        <v>645</v>
      </c>
      <c r="AN48" s="43" t="s">
        <v>646</v>
      </c>
      <c r="AO48" s="43" t="s">
        <v>114</v>
      </c>
      <c r="AP48" s="43" t="s">
        <v>468</v>
      </c>
      <c r="AQ48" s="43" t="s">
        <v>647</v>
      </c>
      <c r="AR48" s="58" t="s">
        <v>648</v>
      </c>
      <c r="AS48" s="43"/>
      <c r="AT48" s="43" t="s">
        <v>280</v>
      </c>
      <c r="AU48" s="43"/>
      <c r="AV48" s="50"/>
      <c r="AW48" s="50"/>
      <c r="AX48" s="50"/>
      <c r="AY48" s="50"/>
      <c r="AZ48" s="50"/>
      <c r="BA48" s="50"/>
      <c r="BB48" s="50"/>
      <c r="BC48" s="50"/>
      <c r="BD48" s="50"/>
      <c r="BE48" s="50"/>
      <c r="BF48" s="50"/>
      <c r="BG48" s="50"/>
      <c r="BH48" s="50"/>
      <c r="BI48" s="50"/>
      <c r="BJ48" s="50"/>
      <c r="BK48" s="53"/>
      <c r="BL48" s="50"/>
      <c r="BM48" s="50"/>
      <c r="BN48" s="50"/>
      <c r="BO48" s="50"/>
      <c r="BP48" s="50"/>
      <c r="BQ48" s="50"/>
    </row>
    <row r="49" spans="1:69" ht="12.75" customHeight="1" x14ac:dyDescent="0.2">
      <c r="A49" s="1" t="s">
        <v>649</v>
      </c>
      <c r="B49" s="1" t="str">
        <f t="shared" si="1"/>
        <v>CIH-0047-15</v>
      </c>
      <c r="C49" s="54">
        <v>47</v>
      </c>
      <c r="D49" s="50" t="s">
        <v>650</v>
      </c>
      <c r="E49" s="54" t="s">
        <v>359</v>
      </c>
      <c r="F49" s="54">
        <v>975</v>
      </c>
      <c r="G49" s="66" t="s">
        <v>638</v>
      </c>
      <c r="H49" s="53" t="s">
        <v>639</v>
      </c>
      <c r="I49" s="50" t="s">
        <v>87</v>
      </c>
      <c r="J49" s="50" t="s">
        <v>122</v>
      </c>
      <c r="K49" s="54">
        <v>221</v>
      </c>
      <c r="L49" s="50" t="s">
        <v>89</v>
      </c>
      <c r="M49" s="54" t="s">
        <v>132</v>
      </c>
      <c r="N49" s="47" t="s">
        <v>177</v>
      </c>
      <c r="O49" s="56" t="s">
        <v>73</v>
      </c>
      <c r="P49" s="56" t="s">
        <v>651</v>
      </c>
      <c r="Q49" s="57" t="s">
        <v>652</v>
      </c>
      <c r="R49" s="57">
        <v>3890</v>
      </c>
      <c r="S49" s="50" t="s">
        <v>396</v>
      </c>
      <c r="T49" s="50"/>
      <c r="U49" s="50" t="s">
        <v>396</v>
      </c>
      <c r="V49" s="50">
        <v>5299910</v>
      </c>
      <c r="W49" s="50" t="s">
        <v>111</v>
      </c>
      <c r="X49" s="50">
        <v>5300550</v>
      </c>
      <c r="Y49" s="50" t="s">
        <v>530</v>
      </c>
      <c r="Z49" s="50">
        <v>5299434</v>
      </c>
      <c r="AA49" s="43" t="s">
        <v>653</v>
      </c>
      <c r="AB49" s="43"/>
      <c r="AC49" s="43"/>
      <c r="AD49" s="43" t="s">
        <v>79</v>
      </c>
      <c r="AE49" s="43"/>
      <c r="AF49" s="43"/>
      <c r="AG49" s="43" t="s">
        <v>157</v>
      </c>
      <c r="AH49" s="43" t="s">
        <v>157</v>
      </c>
      <c r="AI49" s="43"/>
      <c r="AJ49" s="43" t="s">
        <v>654</v>
      </c>
      <c r="AK49" s="43"/>
      <c r="AL49" s="43" t="s">
        <v>655</v>
      </c>
      <c r="AM49" s="43" t="s">
        <v>656</v>
      </c>
      <c r="AN49" s="43" t="s">
        <v>657</v>
      </c>
      <c r="AO49" s="43" t="s">
        <v>114</v>
      </c>
      <c r="AP49" s="43" t="s">
        <v>468</v>
      </c>
      <c r="AQ49" s="43" t="s">
        <v>154</v>
      </c>
      <c r="AR49" s="58" t="s">
        <v>658</v>
      </c>
      <c r="AS49" s="43"/>
      <c r="AT49" s="43" t="s">
        <v>280</v>
      </c>
      <c r="AU49" s="43"/>
      <c r="AV49" s="50"/>
      <c r="AW49" s="50"/>
      <c r="AX49" s="50"/>
      <c r="AY49" s="50"/>
      <c r="AZ49" s="50"/>
      <c r="BA49" s="50"/>
      <c r="BB49" s="50"/>
      <c r="BC49" s="50"/>
      <c r="BD49" s="50"/>
      <c r="BE49" s="50"/>
      <c r="BF49" s="50"/>
      <c r="BG49" s="50"/>
      <c r="BH49" s="50"/>
      <c r="BI49" s="50"/>
      <c r="BJ49" s="50"/>
      <c r="BK49" s="53"/>
      <c r="BL49" s="50"/>
      <c r="BM49" s="50"/>
      <c r="BN49" s="50"/>
      <c r="BO49" s="50"/>
      <c r="BP49" s="50"/>
      <c r="BQ49" s="50"/>
    </row>
    <row r="50" spans="1:69" ht="12.75" customHeight="1" x14ac:dyDescent="0.2">
      <c r="A50" s="1" t="s">
        <v>659</v>
      </c>
      <c r="B50" s="1" t="str">
        <f t="shared" si="1"/>
        <v>CIH-0048-15</v>
      </c>
      <c r="C50" s="54">
        <v>48</v>
      </c>
      <c r="D50" s="50" t="s">
        <v>660</v>
      </c>
      <c r="E50" s="54" t="s">
        <v>359</v>
      </c>
      <c r="F50" s="54">
        <v>975</v>
      </c>
      <c r="G50" s="66" t="s">
        <v>638</v>
      </c>
      <c r="H50" s="53" t="s">
        <v>639</v>
      </c>
      <c r="I50" s="50" t="s">
        <v>87</v>
      </c>
      <c r="J50" s="50" t="s">
        <v>122</v>
      </c>
      <c r="K50" s="54">
        <v>221</v>
      </c>
      <c r="L50" s="50" t="s">
        <v>89</v>
      </c>
      <c r="M50" s="54" t="s">
        <v>132</v>
      </c>
      <c r="N50" s="47" t="s">
        <v>170</v>
      </c>
      <c r="O50" s="56" t="s">
        <v>73</v>
      </c>
      <c r="P50" s="56"/>
      <c r="Q50" s="69" t="s">
        <v>661</v>
      </c>
      <c r="R50" s="57">
        <v>3889</v>
      </c>
      <c r="S50" s="50" t="s">
        <v>111</v>
      </c>
      <c r="T50" s="50"/>
      <c r="U50" s="50" t="s">
        <v>396</v>
      </c>
      <c r="V50" s="50">
        <v>5299909</v>
      </c>
      <c r="W50" s="50" t="s">
        <v>111</v>
      </c>
      <c r="X50" s="50">
        <v>5299542</v>
      </c>
      <c r="Y50" s="50" t="s">
        <v>530</v>
      </c>
      <c r="Z50" s="50">
        <v>5299475</v>
      </c>
      <c r="AA50" s="43" t="s">
        <v>653</v>
      </c>
      <c r="AB50" s="43"/>
      <c r="AC50" s="43"/>
      <c r="AD50" s="43" t="s">
        <v>79</v>
      </c>
      <c r="AE50" s="43"/>
      <c r="AF50" s="43"/>
      <c r="AG50" s="43"/>
      <c r="AH50" s="43"/>
      <c r="AI50" s="43"/>
      <c r="AJ50" s="43" t="s">
        <v>662</v>
      </c>
      <c r="AK50" s="43"/>
      <c r="AL50" s="43" t="s">
        <v>663</v>
      </c>
      <c r="AM50" s="43" t="s">
        <v>664</v>
      </c>
      <c r="AN50" s="43" t="s">
        <v>665</v>
      </c>
      <c r="AO50" s="43" t="s">
        <v>114</v>
      </c>
      <c r="AP50" s="43"/>
      <c r="AQ50" s="43"/>
      <c r="AR50" s="58"/>
      <c r="AS50" s="43"/>
      <c r="AT50" s="43"/>
      <c r="AU50" s="43"/>
      <c r="AV50" s="51">
        <v>42616</v>
      </c>
      <c r="AW50" s="50"/>
      <c r="AX50" s="50"/>
      <c r="AY50" s="50">
        <v>2016</v>
      </c>
      <c r="AZ50" s="50"/>
      <c r="BA50" s="50"/>
      <c r="BB50" s="50"/>
      <c r="BC50" s="50"/>
      <c r="BD50" s="50"/>
      <c r="BE50" s="50"/>
      <c r="BF50" s="50"/>
      <c r="BG50" s="50"/>
      <c r="BH50" s="50"/>
      <c r="BI50" s="50"/>
      <c r="BJ50" s="50"/>
      <c r="BK50" s="53"/>
      <c r="BL50" s="50"/>
      <c r="BM50" s="50"/>
      <c r="BN50" s="50"/>
      <c r="BO50" s="50"/>
      <c r="BP50" s="50"/>
      <c r="BQ50" s="50"/>
    </row>
    <row r="51" spans="1:69" ht="12.75" customHeight="1" x14ac:dyDescent="0.2">
      <c r="A51" s="1" t="s">
        <v>666</v>
      </c>
      <c r="B51" s="1" t="str">
        <f t="shared" si="1"/>
        <v>CIH-0049-15</v>
      </c>
      <c r="C51" s="54">
        <v>49</v>
      </c>
      <c r="D51" s="50" t="s">
        <v>667</v>
      </c>
      <c r="E51" s="54" t="s">
        <v>82</v>
      </c>
      <c r="F51" s="54">
        <v>975</v>
      </c>
      <c r="G51" s="66" t="s">
        <v>638</v>
      </c>
      <c r="H51" s="53" t="s">
        <v>639</v>
      </c>
      <c r="I51" s="50" t="s">
        <v>87</v>
      </c>
      <c r="J51" s="50" t="s">
        <v>122</v>
      </c>
      <c r="K51" s="54">
        <v>221</v>
      </c>
      <c r="L51" s="50" t="s">
        <v>89</v>
      </c>
      <c r="M51" s="54" t="s">
        <v>132</v>
      </c>
      <c r="N51" s="47" t="s">
        <v>170</v>
      </c>
      <c r="O51" s="56"/>
      <c r="P51" s="56"/>
      <c r="Q51" s="57"/>
      <c r="R51" s="57"/>
      <c r="S51" s="50"/>
      <c r="T51" s="50"/>
      <c r="U51" s="50"/>
      <c r="V51" s="50"/>
      <c r="W51" s="50"/>
      <c r="X51" s="50"/>
      <c r="Y51" s="50"/>
      <c r="Z51" s="50"/>
      <c r="AA51" s="43"/>
      <c r="AB51" s="43"/>
      <c r="AC51" s="43"/>
      <c r="AD51" s="43"/>
      <c r="AE51" s="43"/>
      <c r="AF51" s="43"/>
      <c r="AG51" s="43"/>
      <c r="AH51" s="43"/>
      <c r="AI51" s="43"/>
      <c r="AJ51" s="43"/>
      <c r="AK51" s="43"/>
      <c r="AL51" s="43"/>
      <c r="AM51" s="43"/>
      <c r="AN51" s="43"/>
      <c r="AO51" s="43"/>
      <c r="AP51" s="43"/>
      <c r="AQ51" s="43"/>
      <c r="AR51" s="58"/>
      <c r="AS51" s="43"/>
      <c r="AT51" s="43"/>
      <c r="AU51" s="43"/>
      <c r="AV51" s="50"/>
      <c r="AW51" s="50"/>
      <c r="AX51" s="50"/>
      <c r="AY51" s="50"/>
      <c r="AZ51" s="50"/>
      <c r="BA51" s="50"/>
      <c r="BB51" s="50"/>
      <c r="BC51" s="50"/>
      <c r="BD51" s="50"/>
      <c r="BE51" s="50"/>
      <c r="BF51" s="50"/>
      <c r="BG51" s="50"/>
      <c r="BH51" s="50"/>
      <c r="BI51" s="50"/>
      <c r="BJ51" s="50"/>
      <c r="BK51" s="53"/>
      <c r="BL51" s="50"/>
      <c r="BM51" s="50"/>
      <c r="BN51" s="50"/>
      <c r="BO51" s="50"/>
      <c r="BP51" s="50"/>
      <c r="BQ51" s="50"/>
    </row>
    <row r="52" spans="1:69" ht="12.75" customHeight="1" x14ac:dyDescent="0.2">
      <c r="A52" s="1" t="s">
        <v>668</v>
      </c>
      <c r="B52" s="1" t="str">
        <f t="shared" si="1"/>
        <v>CIH-0050-15</v>
      </c>
      <c r="C52" s="54">
        <v>50</v>
      </c>
      <c r="D52" s="50" t="s">
        <v>669</v>
      </c>
      <c r="E52" s="54" t="s">
        <v>359</v>
      </c>
      <c r="F52" s="54">
        <v>975</v>
      </c>
      <c r="G52" s="66" t="s">
        <v>638</v>
      </c>
      <c r="H52" s="53" t="s">
        <v>639</v>
      </c>
      <c r="I52" s="50" t="s">
        <v>87</v>
      </c>
      <c r="J52" s="50" t="s">
        <v>122</v>
      </c>
      <c r="K52" s="54">
        <v>221</v>
      </c>
      <c r="L52" s="50" t="s">
        <v>89</v>
      </c>
      <c r="M52" s="54" t="s">
        <v>132</v>
      </c>
      <c r="N52" s="47" t="s">
        <v>162</v>
      </c>
      <c r="O52" s="56" t="s">
        <v>73</v>
      </c>
      <c r="P52" s="56"/>
      <c r="Q52" s="57" t="s">
        <v>670</v>
      </c>
      <c r="R52" s="57">
        <v>3888</v>
      </c>
      <c r="S52" s="50" t="s">
        <v>530</v>
      </c>
      <c r="T52" s="50"/>
      <c r="U52" s="50" t="s">
        <v>254</v>
      </c>
      <c r="V52" s="50">
        <v>5302656</v>
      </c>
      <c r="W52" s="50" t="s">
        <v>111</v>
      </c>
      <c r="X52" s="50">
        <v>5300549</v>
      </c>
      <c r="Y52" s="50" t="s">
        <v>530</v>
      </c>
      <c r="Z52" s="50">
        <v>5299532</v>
      </c>
      <c r="AA52" s="43" t="s">
        <v>641</v>
      </c>
      <c r="AB52" s="43"/>
      <c r="AC52" s="43"/>
      <c r="AD52" s="43" t="s">
        <v>79</v>
      </c>
      <c r="AE52" s="43" t="s">
        <v>157</v>
      </c>
      <c r="AF52" s="43" t="s">
        <v>642</v>
      </c>
      <c r="AG52" s="43"/>
      <c r="AH52" s="43" t="s">
        <v>157</v>
      </c>
      <c r="AI52" s="43"/>
      <c r="AJ52" s="43" t="s">
        <v>671</v>
      </c>
      <c r="AK52" s="43" t="s">
        <v>672</v>
      </c>
      <c r="AL52" s="43" t="s">
        <v>673</v>
      </c>
      <c r="AM52" s="43" t="s">
        <v>674</v>
      </c>
      <c r="AN52" s="43" t="s">
        <v>675</v>
      </c>
      <c r="AO52" s="43" t="s">
        <v>114</v>
      </c>
      <c r="AP52" s="43" t="s">
        <v>468</v>
      </c>
      <c r="AQ52" s="43" t="s">
        <v>676</v>
      </c>
      <c r="AR52" s="58" t="s">
        <v>677</v>
      </c>
      <c r="AS52" s="43" t="s">
        <v>678</v>
      </c>
      <c r="AT52" s="43" t="s">
        <v>679</v>
      </c>
      <c r="AU52" s="43"/>
      <c r="AV52" s="51">
        <v>44376</v>
      </c>
      <c r="AW52" s="50"/>
      <c r="AX52" s="50" t="s">
        <v>680</v>
      </c>
      <c r="AY52" s="50">
        <v>2021</v>
      </c>
      <c r="AZ52" s="50"/>
      <c r="BA52" s="50"/>
      <c r="BB52" s="50"/>
      <c r="BC52" s="50"/>
      <c r="BD52" s="50"/>
      <c r="BE52" s="50"/>
      <c r="BF52" s="50"/>
      <c r="BG52" s="50"/>
      <c r="BH52" s="50"/>
      <c r="BI52" s="50"/>
      <c r="BJ52" s="50"/>
      <c r="BK52" s="53"/>
      <c r="BL52" s="50"/>
      <c r="BM52" s="50"/>
      <c r="BN52" s="50"/>
      <c r="BO52" s="50"/>
      <c r="BP52" s="50"/>
      <c r="BQ52" s="50"/>
    </row>
    <row r="53" spans="1:69" ht="12.75" customHeight="1" x14ac:dyDescent="0.2">
      <c r="A53" s="1" t="s">
        <v>681</v>
      </c>
      <c r="B53" s="1" t="str">
        <f t="shared" si="1"/>
        <v>CIH-0051-15</v>
      </c>
      <c r="C53" s="54">
        <v>51</v>
      </c>
      <c r="D53" s="50" t="s">
        <v>682</v>
      </c>
      <c r="E53" s="54" t="s">
        <v>82</v>
      </c>
      <c r="F53" s="54">
        <v>975</v>
      </c>
      <c r="G53" s="66" t="s">
        <v>638</v>
      </c>
      <c r="H53" s="53" t="s">
        <v>639</v>
      </c>
      <c r="I53" s="50" t="s">
        <v>87</v>
      </c>
      <c r="J53" s="50" t="s">
        <v>122</v>
      </c>
      <c r="K53" s="54">
        <v>221</v>
      </c>
      <c r="L53" s="50" t="s">
        <v>89</v>
      </c>
      <c r="M53" s="54" t="s">
        <v>132</v>
      </c>
      <c r="N53" s="47" t="s">
        <v>162</v>
      </c>
      <c r="O53" s="56"/>
      <c r="P53" s="56"/>
      <c r="Q53" s="57"/>
      <c r="R53" s="57"/>
      <c r="S53" s="50"/>
      <c r="T53" s="50"/>
      <c r="U53" s="50"/>
      <c r="V53" s="50"/>
      <c r="W53" s="50"/>
      <c r="X53" s="50"/>
      <c r="Y53" s="50"/>
      <c r="Z53" s="50"/>
      <c r="AA53" s="43"/>
      <c r="AB53" s="43"/>
      <c r="AC53" s="43"/>
      <c r="AD53" s="43"/>
      <c r="AE53" s="43"/>
      <c r="AF53" s="43"/>
      <c r="AG53" s="43"/>
      <c r="AH53" s="43"/>
      <c r="AI53" s="43"/>
      <c r="AJ53" s="43"/>
      <c r="AK53" s="43"/>
      <c r="AL53" s="43"/>
      <c r="AM53" s="43"/>
      <c r="AN53" s="43"/>
      <c r="AO53" s="43"/>
      <c r="AP53" s="43"/>
      <c r="AQ53" s="43"/>
      <c r="AR53" s="58"/>
      <c r="AS53" s="43"/>
      <c r="AT53" s="43"/>
      <c r="AU53" s="43"/>
      <c r="AV53" s="50"/>
      <c r="AW53" s="50"/>
      <c r="AX53" s="50"/>
      <c r="AY53" s="50"/>
      <c r="AZ53" s="50"/>
      <c r="BA53" s="50"/>
      <c r="BB53" s="50"/>
      <c r="BC53" s="50"/>
      <c r="BD53" s="50"/>
      <c r="BE53" s="50"/>
      <c r="BF53" s="50"/>
      <c r="BG53" s="50"/>
      <c r="BH53" s="50"/>
      <c r="BI53" s="50"/>
      <c r="BJ53" s="50"/>
      <c r="BK53" s="53"/>
      <c r="BL53" s="50"/>
      <c r="BM53" s="50"/>
      <c r="BN53" s="50"/>
      <c r="BO53" s="50"/>
      <c r="BP53" s="50"/>
      <c r="BQ53" s="50"/>
    </row>
    <row r="54" spans="1:69" ht="12.75" customHeight="1" x14ac:dyDescent="0.2">
      <c r="A54" s="1" t="s">
        <v>683</v>
      </c>
      <c r="B54" s="1" t="str">
        <f t="shared" si="1"/>
        <v>CIH-0052-15</v>
      </c>
      <c r="C54" s="54">
        <v>52</v>
      </c>
      <c r="D54" s="50" t="s">
        <v>684</v>
      </c>
      <c r="E54" s="54" t="s">
        <v>359</v>
      </c>
      <c r="F54" s="54">
        <v>975</v>
      </c>
      <c r="G54" s="66" t="s">
        <v>638</v>
      </c>
      <c r="H54" s="53" t="s">
        <v>639</v>
      </c>
      <c r="I54" s="50" t="s">
        <v>87</v>
      </c>
      <c r="J54" s="50" t="s">
        <v>122</v>
      </c>
      <c r="K54" s="54">
        <v>221</v>
      </c>
      <c r="L54" s="50" t="s">
        <v>89</v>
      </c>
      <c r="M54" s="54" t="s">
        <v>132</v>
      </c>
      <c r="N54" s="70" t="s">
        <v>685</v>
      </c>
      <c r="O54" s="56" t="s">
        <v>73</v>
      </c>
      <c r="P54" s="71" t="s">
        <v>686</v>
      </c>
      <c r="Q54" s="57" t="s">
        <v>687</v>
      </c>
      <c r="R54" s="57">
        <v>4114</v>
      </c>
      <c r="S54" s="50" t="s">
        <v>95</v>
      </c>
      <c r="T54" s="50"/>
      <c r="U54" s="50" t="s">
        <v>396</v>
      </c>
      <c r="V54" s="50">
        <v>5300345</v>
      </c>
      <c r="W54" s="50" t="s">
        <v>95</v>
      </c>
      <c r="X54" s="50">
        <v>5299637</v>
      </c>
      <c r="Y54" s="50" t="s">
        <v>530</v>
      </c>
      <c r="Z54" s="50">
        <v>5299907</v>
      </c>
      <c r="AA54" s="43" t="s">
        <v>641</v>
      </c>
      <c r="AB54" s="43" t="s">
        <v>688</v>
      </c>
      <c r="AC54" s="43"/>
      <c r="AD54" s="43" t="s">
        <v>79</v>
      </c>
      <c r="AE54" s="43" t="s">
        <v>157</v>
      </c>
      <c r="AF54" s="43"/>
      <c r="AG54" s="43"/>
      <c r="AH54" s="43" t="s">
        <v>294</v>
      </c>
      <c r="AI54" s="43"/>
      <c r="AJ54" s="43" t="s">
        <v>689</v>
      </c>
      <c r="AK54" s="43"/>
      <c r="AL54" s="43" t="s">
        <v>690</v>
      </c>
      <c r="AM54" s="43" t="s">
        <v>691</v>
      </c>
      <c r="AN54" s="43" t="s">
        <v>692</v>
      </c>
      <c r="AO54" s="43" t="s">
        <v>114</v>
      </c>
      <c r="AP54" s="43" t="s">
        <v>468</v>
      </c>
      <c r="AQ54" s="43" t="s">
        <v>294</v>
      </c>
      <c r="AR54" s="58" t="s">
        <v>693</v>
      </c>
      <c r="AS54" s="43" t="s">
        <v>694</v>
      </c>
      <c r="AT54" s="43" t="s">
        <v>695</v>
      </c>
      <c r="AU54" s="43"/>
      <c r="AV54" s="72">
        <v>45726</v>
      </c>
      <c r="AW54" s="50"/>
      <c r="AX54" s="50" t="s">
        <v>680</v>
      </c>
      <c r="AY54" s="50">
        <v>2025</v>
      </c>
      <c r="AZ54" s="50" t="s">
        <v>696</v>
      </c>
      <c r="BA54" s="50" t="s">
        <v>697</v>
      </c>
      <c r="BB54" s="50" t="s">
        <v>698</v>
      </c>
      <c r="BC54" s="50"/>
      <c r="BD54" s="50"/>
      <c r="BE54" s="50"/>
      <c r="BF54" s="50"/>
      <c r="BG54" s="50"/>
      <c r="BH54" s="50"/>
      <c r="BI54" s="50"/>
      <c r="BJ54" s="50"/>
      <c r="BK54" s="53"/>
      <c r="BL54" s="50"/>
      <c r="BM54" s="50"/>
      <c r="BN54" s="50"/>
      <c r="BO54" s="50"/>
      <c r="BP54" s="50"/>
      <c r="BQ54" s="50"/>
    </row>
    <row r="55" spans="1:69" ht="12.75" customHeight="1" x14ac:dyDescent="0.2">
      <c r="A55" s="1" t="s">
        <v>699</v>
      </c>
      <c r="B55" s="1" t="str">
        <f t="shared" si="1"/>
        <v>CIH-0053-15</v>
      </c>
      <c r="C55" s="54">
        <v>53</v>
      </c>
      <c r="D55" s="50" t="s">
        <v>700</v>
      </c>
      <c r="E55" s="54" t="s">
        <v>82</v>
      </c>
      <c r="F55" s="54"/>
      <c r="G55" s="66"/>
      <c r="H55" s="53"/>
      <c r="I55" s="50"/>
      <c r="J55" s="50"/>
      <c r="K55" s="54"/>
      <c r="L55" s="50"/>
      <c r="M55" s="54"/>
      <c r="N55" s="47"/>
      <c r="O55" s="56"/>
      <c r="P55" s="56"/>
      <c r="Q55" s="57"/>
      <c r="R55" s="57"/>
      <c r="S55" s="50"/>
      <c r="T55" s="50"/>
      <c r="U55" s="50"/>
      <c r="V55" s="50"/>
      <c r="W55" s="50"/>
      <c r="X55" s="50"/>
      <c r="Y55" s="50"/>
      <c r="Z55" s="50"/>
      <c r="AA55" s="43"/>
      <c r="AB55" s="43"/>
      <c r="AC55" s="43"/>
      <c r="AD55" s="43"/>
      <c r="AE55" s="43"/>
      <c r="AF55" s="43"/>
      <c r="AG55" s="43"/>
      <c r="AH55" s="43"/>
      <c r="AI55" s="43"/>
      <c r="AJ55" s="43"/>
      <c r="AK55" s="43"/>
      <c r="AL55" s="43"/>
      <c r="AM55" s="43"/>
      <c r="AN55" s="43"/>
      <c r="AO55" s="43"/>
      <c r="AP55" s="43"/>
      <c r="AQ55" s="43"/>
      <c r="AR55" s="58"/>
      <c r="AS55" s="43"/>
      <c r="AT55" s="43"/>
      <c r="AU55" s="43"/>
      <c r="AV55" s="50"/>
      <c r="AW55" s="50"/>
      <c r="AX55" s="50"/>
      <c r="AY55" s="50"/>
      <c r="AZ55" s="50"/>
      <c r="BA55" s="50"/>
      <c r="BB55" s="50"/>
      <c r="BC55" s="50"/>
      <c r="BD55" s="50"/>
      <c r="BE55" s="50"/>
      <c r="BF55" s="50"/>
      <c r="BG55" s="50"/>
      <c r="BH55" s="50"/>
      <c r="BI55" s="50"/>
      <c r="BJ55" s="50"/>
      <c r="BK55" s="53"/>
      <c r="BL55" s="50"/>
      <c r="BM55" s="50"/>
      <c r="BN55" s="50"/>
      <c r="BO55" s="50"/>
      <c r="BP55" s="50"/>
      <c r="BQ55" s="50"/>
    </row>
    <row r="56" spans="1:69" ht="12.75" customHeight="1" x14ac:dyDescent="0.2">
      <c r="A56" s="1" t="s">
        <v>701</v>
      </c>
      <c r="B56" s="1" t="str">
        <f t="shared" si="1"/>
        <v>CIH-0054-15</v>
      </c>
      <c r="C56" s="54">
        <v>54</v>
      </c>
      <c r="D56" s="50" t="s">
        <v>702</v>
      </c>
      <c r="E56" s="54" t="s">
        <v>359</v>
      </c>
      <c r="F56" s="54">
        <v>975</v>
      </c>
      <c r="G56" s="66" t="s">
        <v>703</v>
      </c>
      <c r="H56" s="53" t="s">
        <v>704</v>
      </c>
      <c r="I56" s="50" t="s">
        <v>87</v>
      </c>
      <c r="J56" s="50" t="s">
        <v>122</v>
      </c>
      <c r="K56" s="54">
        <v>221</v>
      </c>
      <c r="L56" s="50" t="s">
        <v>89</v>
      </c>
      <c r="M56" s="54" t="s">
        <v>132</v>
      </c>
      <c r="N56" s="47" t="s">
        <v>334</v>
      </c>
      <c r="O56" s="56" t="s">
        <v>73</v>
      </c>
      <c r="P56" s="56"/>
      <c r="Q56" s="57" t="s">
        <v>705</v>
      </c>
      <c r="R56" s="57">
        <v>280</v>
      </c>
      <c r="S56" s="50" t="s">
        <v>254</v>
      </c>
      <c r="T56" s="50"/>
      <c r="U56" s="50" t="s">
        <v>254</v>
      </c>
      <c r="V56" s="50">
        <v>5302649</v>
      </c>
      <c r="W56" s="50" t="s">
        <v>95</v>
      </c>
      <c r="X56" s="50">
        <v>5299540</v>
      </c>
      <c r="Y56" s="50" t="s">
        <v>530</v>
      </c>
      <c r="Z56" s="50">
        <v>5300931</v>
      </c>
      <c r="AA56" s="43" t="s">
        <v>653</v>
      </c>
      <c r="AB56" s="43"/>
      <c r="AC56" s="68" t="s">
        <v>706</v>
      </c>
      <c r="AD56" s="43" t="s">
        <v>79</v>
      </c>
      <c r="AE56" s="43"/>
      <c r="AF56" s="43"/>
      <c r="AG56" s="43"/>
      <c r="AH56" s="43"/>
      <c r="AI56" s="43"/>
      <c r="AJ56" s="43" t="s">
        <v>707</v>
      </c>
      <c r="AK56" s="43"/>
      <c r="AL56" s="43" t="s">
        <v>708</v>
      </c>
      <c r="AM56" s="43" t="s">
        <v>709</v>
      </c>
      <c r="AN56" s="43" t="s">
        <v>710</v>
      </c>
      <c r="AO56" s="43" t="s">
        <v>114</v>
      </c>
      <c r="AP56" s="43"/>
      <c r="AQ56" s="43"/>
      <c r="AR56" s="58"/>
      <c r="AS56" s="43"/>
      <c r="AT56" s="43"/>
      <c r="AU56" s="43"/>
      <c r="AV56" s="51">
        <v>42643</v>
      </c>
      <c r="AW56" s="50" t="s">
        <v>711</v>
      </c>
      <c r="AX56" s="50" t="s">
        <v>712</v>
      </c>
      <c r="AY56" s="50">
        <v>2016</v>
      </c>
      <c r="AZ56" s="50"/>
      <c r="BA56" s="50"/>
      <c r="BB56" s="50"/>
      <c r="BC56" s="50"/>
      <c r="BD56" s="50"/>
      <c r="BE56" s="50"/>
      <c r="BF56" s="50"/>
      <c r="BG56" s="50"/>
      <c r="BH56" s="50"/>
      <c r="BI56" s="50"/>
      <c r="BJ56" s="50"/>
      <c r="BK56" s="53"/>
      <c r="BL56" s="50"/>
      <c r="BM56" s="50"/>
      <c r="BN56" s="50"/>
      <c r="BO56" s="50"/>
      <c r="BP56" s="50"/>
      <c r="BQ56" s="50"/>
    </row>
    <row r="57" spans="1:69" ht="12.75" customHeight="1" x14ac:dyDescent="0.2">
      <c r="A57" s="1" t="s">
        <v>713</v>
      </c>
      <c r="B57" s="1" t="str">
        <f t="shared" si="1"/>
        <v>CIH-0055-15</v>
      </c>
      <c r="C57" s="54">
        <v>55</v>
      </c>
      <c r="D57" s="50" t="s">
        <v>714</v>
      </c>
      <c r="E57" s="54" t="s">
        <v>359</v>
      </c>
      <c r="F57" s="54">
        <v>975</v>
      </c>
      <c r="G57" s="66" t="s">
        <v>715</v>
      </c>
      <c r="H57" s="53" t="s">
        <v>704</v>
      </c>
      <c r="I57" s="50" t="s">
        <v>87</v>
      </c>
      <c r="J57" s="50" t="s">
        <v>122</v>
      </c>
      <c r="K57" s="54">
        <v>221</v>
      </c>
      <c r="L57" s="50" t="s">
        <v>89</v>
      </c>
      <c r="M57" s="54" t="s">
        <v>132</v>
      </c>
      <c r="N57" s="47" t="s">
        <v>716</v>
      </c>
      <c r="O57" s="56" t="s">
        <v>294</v>
      </c>
      <c r="P57" s="56"/>
      <c r="Q57" s="56" t="s">
        <v>717</v>
      </c>
      <c r="R57" s="57">
        <v>281</v>
      </c>
      <c r="S57" s="50" t="s">
        <v>530</v>
      </c>
      <c r="T57" s="50"/>
      <c r="U57" s="50" t="s">
        <v>396</v>
      </c>
      <c r="V57" s="50">
        <v>5299908</v>
      </c>
      <c r="W57" s="50" t="s">
        <v>111</v>
      </c>
      <c r="X57" s="50">
        <v>5300331</v>
      </c>
      <c r="Y57" s="50" t="s">
        <v>530</v>
      </c>
      <c r="Z57" s="50">
        <v>5299541</v>
      </c>
      <c r="AA57" s="43" t="s">
        <v>653</v>
      </c>
      <c r="AB57" s="43"/>
      <c r="AC57" s="43"/>
      <c r="AD57" s="43" t="s">
        <v>79</v>
      </c>
      <c r="AE57" s="43"/>
      <c r="AF57" s="43"/>
      <c r="AG57" s="43"/>
      <c r="AH57" s="43"/>
      <c r="AI57" s="43"/>
      <c r="AJ57" s="43" t="s">
        <v>718</v>
      </c>
      <c r="AK57" s="43"/>
      <c r="AL57" s="43" t="s">
        <v>719</v>
      </c>
      <c r="AM57" s="43" t="s">
        <v>720</v>
      </c>
      <c r="AN57" s="43" t="s">
        <v>721</v>
      </c>
      <c r="AO57" s="43" t="s">
        <v>114</v>
      </c>
      <c r="AP57" s="43"/>
      <c r="AQ57" s="43" t="s">
        <v>294</v>
      </c>
      <c r="AR57" s="58" t="s">
        <v>722</v>
      </c>
      <c r="AS57" s="43" t="s">
        <v>315</v>
      </c>
      <c r="AT57" s="43" t="s">
        <v>280</v>
      </c>
      <c r="AU57" s="43"/>
      <c r="AV57" s="50"/>
      <c r="AW57" s="50"/>
      <c r="AX57" s="50"/>
      <c r="AY57" s="50"/>
      <c r="AZ57" s="50"/>
      <c r="BA57" s="50"/>
      <c r="BB57" s="50"/>
      <c r="BC57" s="50"/>
      <c r="BD57" s="50"/>
      <c r="BE57" s="50"/>
      <c r="BF57" s="50"/>
      <c r="BG57" s="50"/>
      <c r="BH57" s="50"/>
      <c r="BI57" s="50"/>
      <c r="BJ57" s="50"/>
      <c r="BK57" s="53"/>
      <c r="BL57" s="50"/>
      <c r="BM57" s="50"/>
      <c r="BN57" s="50"/>
      <c r="BO57" s="50"/>
      <c r="BP57" s="50"/>
      <c r="BQ57" s="50"/>
    </row>
    <row r="58" spans="1:69" ht="12.75" customHeight="1" x14ac:dyDescent="0.2">
      <c r="A58" s="1" t="s">
        <v>723</v>
      </c>
      <c r="B58" s="1" t="str">
        <f t="shared" si="1"/>
        <v>CIH-0056-15</v>
      </c>
      <c r="C58" s="54">
        <v>56</v>
      </c>
      <c r="D58" s="50" t="s">
        <v>150</v>
      </c>
      <c r="E58" s="54" t="s">
        <v>359</v>
      </c>
      <c r="F58" s="54">
        <v>975</v>
      </c>
      <c r="G58" s="66" t="s">
        <v>638</v>
      </c>
      <c r="H58" s="53" t="s">
        <v>375</v>
      </c>
      <c r="I58" s="50" t="s">
        <v>87</v>
      </c>
      <c r="J58" s="50" t="s">
        <v>122</v>
      </c>
      <c r="K58" s="54">
        <v>91</v>
      </c>
      <c r="L58" s="50" t="s">
        <v>89</v>
      </c>
      <c r="M58" s="54" t="s">
        <v>132</v>
      </c>
      <c r="N58" s="65" t="s">
        <v>724</v>
      </c>
      <c r="O58" s="56" t="s">
        <v>154</v>
      </c>
      <c r="P58" s="56"/>
      <c r="Q58" s="57"/>
      <c r="R58" s="57">
        <v>3890</v>
      </c>
      <c r="S58" s="50" t="s">
        <v>254</v>
      </c>
      <c r="T58" s="50"/>
      <c r="U58" s="50" t="s">
        <v>254</v>
      </c>
      <c r="V58" s="50">
        <v>5302658</v>
      </c>
      <c r="W58" s="50" t="s">
        <v>95</v>
      </c>
      <c r="X58" s="50">
        <v>5299634</v>
      </c>
      <c r="Y58" s="50" t="s">
        <v>77</v>
      </c>
      <c r="Z58" s="50">
        <v>5300948</v>
      </c>
      <c r="AA58" s="43" t="s">
        <v>641</v>
      </c>
      <c r="AB58" s="43"/>
      <c r="AC58" s="43"/>
      <c r="AD58" s="43" t="s">
        <v>79</v>
      </c>
      <c r="AE58" s="43"/>
      <c r="AF58" s="43"/>
      <c r="AG58" s="43"/>
      <c r="AH58" s="43"/>
      <c r="AI58" s="43"/>
      <c r="AJ58" s="43" t="s">
        <v>725</v>
      </c>
      <c r="AK58" s="43"/>
      <c r="AL58" s="43" t="s">
        <v>726</v>
      </c>
      <c r="AM58" s="43" t="s">
        <v>727</v>
      </c>
      <c r="AN58" s="43" t="s">
        <v>728</v>
      </c>
      <c r="AO58" s="43" t="s">
        <v>114</v>
      </c>
      <c r="AP58" s="43"/>
      <c r="AQ58" s="43"/>
      <c r="AR58" s="58"/>
      <c r="AS58" s="43"/>
      <c r="AT58" s="43"/>
      <c r="AU58" s="43"/>
      <c r="AV58" s="50"/>
      <c r="AW58" s="50"/>
      <c r="AX58" s="50"/>
      <c r="AY58" s="50"/>
      <c r="AZ58" s="50"/>
      <c r="BA58" s="50"/>
      <c r="BB58" s="50"/>
      <c r="BC58" s="50"/>
      <c r="BD58" s="50"/>
      <c r="BE58" s="50"/>
      <c r="BF58" s="50"/>
      <c r="BG58" s="50"/>
      <c r="BH58" s="50"/>
      <c r="BI58" s="50"/>
      <c r="BJ58" s="50"/>
      <c r="BK58" s="53"/>
      <c r="BL58" s="50"/>
      <c r="BM58" s="50"/>
      <c r="BN58" s="50"/>
      <c r="BO58" s="50"/>
      <c r="BP58" s="50"/>
      <c r="BQ58" s="50"/>
    </row>
    <row r="59" spans="1:69" ht="12.75" customHeight="1" x14ac:dyDescent="0.2">
      <c r="A59" s="1" t="s">
        <v>729</v>
      </c>
      <c r="B59" s="1" t="str">
        <f t="shared" si="1"/>
        <v>CIH-0057-15</v>
      </c>
      <c r="C59" s="54">
        <v>57</v>
      </c>
      <c r="D59" s="50" t="s">
        <v>730</v>
      </c>
      <c r="E59" s="54" t="s">
        <v>359</v>
      </c>
      <c r="F59" s="54">
        <v>975</v>
      </c>
      <c r="G59" s="66" t="s">
        <v>703</v>
      </c>
      <c r="H59" s="53" t="s">
        <v>704</v>
      </c>
      <c r="I59" s="50" t="s">
        <v>87</v>
      </c>
      <c r="J59" s="50" t="s">
        <v>122</v>
      </c>
      <c r="K59" s="54">
        <v>221</v>
      </c>
      <c r="L59" s="50" t="s">
        <v>89</v>
      </c>
      <c r="M59" s="54" t="s">
        <v>132</v>
      </c>
      <c r="N59" s="47" t="s">
        <v>153</v>
      </c>
      <c r="O59" s="56" t="s">
        <v>73</v>
      </c>
      <c r="P59" s="56"/>
      <c r="Q59" s="57" t="s">
        <v>731</v>
      </c>
      <c r="R59" s="57">
        <v>308</v>
      </c>
      <c r="S59" s="50" t="s">
        <v>732</v>
      </c>
      <c r="T59" s="50"/>
      <c r="U59" s="50" t="s">
        <v>254</v>
      </c>
      <c r="V59" s="50">
        <v>5302650</v>
      </c>
      <c r="W59" s="50" t="s">
        <v>95</v>
      </c>
      <c r="X59" s="50">
        <v>5299640</v>
      </c>
      <c r="Y59" s="50" t="s">
        <v>530</v>
      </c>
      <c r="Z59" s="50">
        <v>5299906</v>
      </c>
      <c r="AA59" s="43" t="s">
        <v>733</v>
      </c>
      <c r="AB59" s="43"/>
      <c r="AC59" s="68" t="s">
        <v>734</v>
      </c>
      <c r="AD59" s="43"/>
      <c r="AE59" s="43"/>
      <c r="AF59" s="43"/>
      <c r="AG59" s="43"/>
      <c r="AH59" s="43"/>
      <c r="AI59" s="43"/>
      <c r="AJ59" s="43" t="s">
        <v>735</v>
      </c>
      <c r="AK59" s="43"/>
      <c r="AL59" s="43" t="s">
        <v>736</v>
      </c>
      <c r="AM59" s="43" t="s">
        <v>737</v>
      </c>
      <c r="AN59" s="43" t="s">
        <v>738</v>
      </c>
      <c r="AO59" s="43" t="s">
        <v>114</v>
      </c>
      <c r="AP59" s="43" t="s">
        <v>468</v>
      </c>
      <c r="AQ59" s="43" t="s">
        <v>92</v>
      </c>
      <c r="AR59" s="58" t="s">
        <v>739</v>
      </c>
      <c r="AS59" s="43"/>
      <c r="AT59" s="43" t="s">
        <v>280</v>
      </c>
      <c r="AU59" s="43"/>
      <c r="AV59" s="51">
        <v>42643</v>
      </c>
      <c r="AW59" s="50" t="s">
        <v>711</v>
      </c>
      <c r="AX59" s="50" t="s">
        <v>712</v>
      </c>
      <c r="AY59" s="50">
        <v>2016</v>
      </c>
      <c r="AZ59" s="50"/>
      <c r="BA59" s="50"/>
      <c r="BB59" s="50"/>
      <c r="BC59" s="50"/>
      <c r="BD59" s="50"/>
      <c r="BE59" s="50"/>
      <c r="BF59" s="50"/>
      <c r="BG59" s="50"/>
      <c r="BH59" s="50"/>
      <c r="BI59" s="50"/>
      <c r="BJ59" s="50"/>
      <c r="BK59" s="53"/>
      <c r="BL59" s="50"/>
      <c r="BM59" s="50"/>
      <c r="BN59" s="50"/>
      <c r="BO59" s="50"/>
      <c r="BP59" s="50"/>
      <c r="BQ59" s="50"/>
    </row>
    <row r="60" spans="1:69" ht="12.75" customHeight="1" x14ac:dyDescent="0.2">
      <c r="A60" s="1" t="s">
        <v>740</v>
      </c>
      <c r="B60" s="1" t="str">
        <f t="shared" si="1"/>
        <v>CIH-0058-15</v>
      </c>
      <c r="C60" s="54">
        <v>58</v>
      </c>
      <c r="D60" s="50" t="s">
        <v>650</v>
      </c>
      <c r="E60" s="54" t="s">
        <v>82</v>
      </c>
      <c r="F60" s="54">
        <v>975</v>
      </c>
      <c r="G60" s="66" t="s">
        <v>638</v>
      </c>
      <c r="H60" s="53" t="s">
        <v>639</v>
      </c>
      <c r="I60" s="50" t="s">
        <v>87</v>
      </c>
      <c r="J60" s="50" t="s">
        <v>122</v>
      </c>
      <c r="K60" s="54">
        <v>221</v>
      </c>
      <c r="L60" s="50" t="s">
        <v>89</v>
      </c>
      <c r="M60" s="54" t="s">
        <v>132</v>
      </c>
      <c r="N60" s="47" t="s">
        <v>177</v>
      </c>
      <c r="O60" s="56"/>
      <c r="P60" s="56"/>
      <c r="Q60" s="57"/>
      <c r="R60" s="57"/>
      <c r="S60" s="50"/>
      <c r="T60" s="50"/>
      <c r="U60" s="50"/>
      <c r="V60" s="50"/>
      <c r="W60" s="50"/>
      <c r="X60" s="50"/>
      <c r="Y60" s="50"/>
      <c r="Z60" s="50"/>
      <c r="AA60" s="43"/>
      <c r="AB60" s="43"/>
      <c r="AC60" s="43"/>
      <c r="AD60" s="43"/>
      <c r="AE60" s="43"/>
      <c r="AF60" s="43"/>
      <c r="AG60" s="43"/>
      <c r="AH60" s="43"/>
      <c r="AI60" s="43"/>
      <c r="AJ60" s="43"/>
      <c r="AK60" s="43"/>
      <c r="AL60" s="43"/>
      <c r="AM60" s="43"/>
      <c r="AN60" s="43"/>
      <c r="AO60" s="43"/>
      <c r="AP60" s="43"/>
      <c r="AQ60" s="43"/>
      <c r="AR60" s="58"/>
      <c r="AS60" s="43"/>
      <c r="AT60" s="43"/>
      <c r="AU60" s="43"/>
      <c r="AV60" s="50"/>
      <c r="AW60" s="50"/>
      <c r="AX60" s="50"/>
      <c r="AY60" s="50"/>
      <c r="AZ60" s="50"/>
      <c r="BA60" s="50"/>
      <c r="BB60" s="50"/>
      <c r="BC60" s="50"/>
      <c r="BD60" s="50"/>
      <c r="BE60" s="50"/>
      <c r="BF60" s="50"/>
      <c r="BG60" s="50"/>
      <c r="BH60" s="50"/>
      <c r="BI60" s="50"/>
      <c r="BJ60" s="50"/>
      <c r="BK60" s="53"/>
      <c r="BL60" s="50"/>
      <c r="BM60" s="50"/>
      <c r="BN60" s="50"/>
      <c r="BO60" s="50"/>
      <c r="BP60" s="50"/>
      <c r="BQ60" s="50"/>
    </row>
    <row r="61" spans="1:69" ht="12.75" customHeight="1" x14ac:dyDescent="0.2">
      <c r="A61" s="1" t="s">
        <v>741</v>
      </c>
      <c r="B61" s="1" t="str">
        <f t="shared" si="1"/>
        <v>CIH-0059-15</v>
      </c>
      <c r="C61" s="54">
        <v>59</v>
      </c>
      <c r="D61" s="50" t="s">
        <v>150</v>
      </c>
      <c r="E61" s="54" t="s">
        <v>359</v>
      </c>
      <c r="F61" s="54">
        <v>975</v>
      </c>
      <c r="G61" s="66" t="s">
        <v>638</v>
      </c>
      <c r="H61" s="53" t="s">
        <v>375</v>
      </c>
      <c r="I61" s="50" t="s">
        <v>87</v>
      </c>
      <c r="J61" s="50" t="s">
        <v>122</v>
      </c>
      <c r="K61" s="54">
        <v>91</v>
      </c>
      <c r="L61" s="50" t="s">
        <v>89</v>
      </c>
      <c r="M61" s="54" t="s">
        <v>132</v>
      </c>
      <c r="N61" s="65" t="s">
        <v>742</v>
      </c>
      <c r="O61" s="56" t="s">
        <v>154</v>
      </c>
      <c r="P61" s="56"/>
      <c r="Q61" s="57"/>
      <c r="R61" s="57">
        <v>309</v>
      </c>
      <c r="S61" s="50" t="s">
        <v>254</v>
      </c>
      <c r="T61" s="50"/>
      <c r="U61" s="50" t="s">
        <v>254</v>
      </c>
      <c r="V61" s="50">
        <v>5302651</v>
      </c>
      <c r="W61" s="50" t="s">
        <v>95</v>
      </c>
      <c r="X61" s="50">
        <v>5299635</v>
      </c>
      <c r="Y61" s="50" t="s">
        <v>77</v>
      </c>
      <c r="Z61" s="50">
        <v>5300938</v>
      </c>
      <c r="AA61" s="43" t="s">
        <v>641</v>
      </c>
      <c r="AB61" s="43"/>
      <c r="AC61" s="43"/>
      <c r="AD61" s="43" t="s">
        <v>79</v>
      </c>
      <c r="AE61" s="43"/>
      <c r="AF61" s="43"/>
      <c r="AG61" s="43"/>
      <c r="AH61" s="43"/>
      <c r="AI61" s="43"/>
      <c r="AJ61" s="43" t="s">
        <v>743</v>
      </c>
      <c r="AK61" s="43"/>
      <c r="AL61" s="43" t="s">
        <v>744</v>
      </c>
      <c r="AM61" s="43" t="s">
        <v>745</v>
      </c>
      <c r="AN61" s="43" t="s">
        <v>746</v>
      </c>
      <c r="AO61" s="43" t="s">
        <v>114</v>
      </c>
      <c r="AP61" s="43"/>
      <c r="AQ61" s="43"/>
      <c r="AR61" s="58"/>
      <c r="AS61" s="43"/>
      <c r="AT61" s="43"/>
      <c r="AU61" s="43"/>
      <c r="AV61" s="50"/>
      <c r="AW61" s="50"/>
      <c r="AX61" s="50"/>
      <c r="AY61" s="50"/>
      <c r="AZ61" s="50"/>
      <c r="BA61" s="50"/>
      <c r="BB61" s="50"/>
      <c r="BC61" s="50"/>
      <c r="BD61" s="50"/>
      <c r="BE61" s="50"/>
      <c r="BF61" s="50"/>
      <c r="BG61" s="50"/>
      <c r="BH61" s="50"/>
      <c r="BI61" s="50"/>
      <c r="BJ61" s="50"/>
      <c r="BK61" s="53"/>
      <c r="BL61" s="50"/>
      <c r="BM61" s="50"/>
      <c r="BN61" s="50"/>
      <c r="BO61" s="50"/>
      <c r="BP61" s="50"/>
      <c r="BQ61" s="50"/>
    </row>
    <row r="62" spans="1:69" ht="12.75" customHeight="1" x14ac:dyDescent="0.2">
      <c r="A62" s="1" t="s">
        <v>747</v>
      </c>
      <c r="B62" s="1" t="str">
        <f t="shared" si="1"/>
        <v>CIH-0060-15</v>
      </c>
      <c r="C62" s="54">
        <v>60</v>
      </c>
      <c r="D62" s="50" t="s">
        <v>150</v>
      </c>
      <c r="E62" s="54" t="s">
        <v>359</v>
      </c>
      <c r="F62" s="54">
        <v>975</v>
      </c>
      <c r="G62" s="66" t="s">
        <v>638</v>
      </c>
      <c r="H62" s="53" t="s">
        <v>375</v>
      </c>
      <c r="I62" s="50" t="s">
        <v>87</v>
      </c>
      <c r="J62" s="50" t="s">
        <v>122</v>
      </c>
      <c r="K62" s="54">
        <v>91</v>
      </c>
      <c r="L62" s="50" t="s">
        <v>89</v>
      </c>
      <c r="M62" s="54" t="s">
        <v>132</v>
      </c>
      <c r="N62" s="65" t="s">
        <v>748</v>
      </c>
      <c r="O62" s="56" t="s">
        <v>154</v>
      </c>
      <c r="P62" s="56"/>
      <c r="Q62" s="57"/>
      <c r="R62" s="57">
        <v>310</v>
      </c>
      <c r="S62" s="50" t="s">
        <v>254</v>
      </c>
      <c r="T62" s="50"/>
      <c r="U62" s="50" t="s">
        <v>254</v>
      </c>
      <c r="V62" s="50">
        <v>5302653</v>
      </c>
      <c r="W62" s="50" t="s">
        <v>95</v>
      </c>
      <c r="X62" s="50">
        <v>5299636</v>
      </c>
      <c r="Y62" s="50" t="s">
        <v>77</v>
      </c>
      <c r="Z62" s="50">
        <v>5300940</v>
      </c>
      <c r="AA62" s="43" t="s">
        <v>641</v>
      </c>
      <c r="AB62" s="43"/>
      <c r="AC62" s="43"/>
      <c r="AD62" s="43" t="s">
        <v>79</v>
      </c>
      <c r="AE62" s="43"/>
      <c r="AF62" s="43"/>
      <c r="AG62" s="43"/>
      <c r="AH62" s="43"/>
      <c r="AI62" s="43"/>
      <c r="AJ62" s="43" t="s">
        <v>749</v>
      </c>
      <c r="AK62" s="43"/>
      <c r="AL62" s="43" t="s">
        <v>750</v>
      </c>
      <c r="AM62" s="43" t="s">
        <v>751</v>
      </c>
      <c r="AN62" s="43" t="s">
        <v>752</v>
      </c>
      <c r="AO62" s="43" t="s">
        <v>114</v>
      </c>
      <c r="AP62" s="43"/>
      <c r="AQ62" s="43"/>
      <c r="AR62" s="58"/>
      <c r="AS62" s="43"/>
      <c r="AT62" s="43"/>
      <c r="AU62" s="43"/>
      <c r="AV62" s="50"/>
      <c r="AW62" s="50"/>
      <c r="AX62" s="50"/>
      <c r="AY62" s="50"/>
      <c r="AZ62" s="50"/>
      <c r="BA62" s="50"/>
      <c r="BB62" s="50"/>
      <c r="BC62" s="50"/>
      <c r="BD62" s="50"/>
      <c r="BE62" s="50"/>
      <c r="BF62" s="50"/>
      <c r="BG62" s="50"/>
      <c r="BH62" s="50"/>
      <c r="BI62" s="50"/>
      <c r="BJ62" s="50"/>
      <c r="BK62" s="53"/>
      <c r="BL62" s="50"/>
      <c r="BM62" s="50"/>
      <c r="BN62" s="50"/>
      <c r="BO62" s="50"/>
      <c r="BP62" s="50"/>
      <c r="BQ62" s="50"/>
    </row>
    <row r="63" spans="1:69" ht="12.75" customHeight="1" x14ac:dyDescent="0.2">
      <c r="A63" s="1" t="s">
        <v>753</v>
      </c>
      <c r="B63" s="1" t="str">
        <f t="shared" si="1"/>
        <v>CIH-0061-15</v>
      </c>
      <c r="C63" s="54">
        <v>61</v>
      </c>
      <c r="D63" s="50" t="s">
        <v>714</v>
      </c>
      <c r="E63" s="54" t="s">
        <v>82</v>
      </c>
      <c r="F63" s="54">
        <v>975</v>
      </c>
      <c r="G63" s="66" t="s">
        <v>715</v>
      </c>
      <c r="H63" s="53" t="s">
        <v>704</v>
      </c>
      <c r="I63" s="50" t="s">
        <v>87</v>
      </c>
      <c r="J63" s="50" t="s">
        <v>122</v>
      </c>
      <c r="K63" s="54">
        <v>221</v>
      </c>
      <c r="L63" s="50" t="s">
        <v>89</v>
      </c>
      <c r="M63" s="54" t="s">
        <v>132</v>
      </c>
      <c r="N63" s="47" t="s">
        <v>716</v>
      </c>
      <c r="O63" s="56"/>
      <c r="P63" s="56"/>
      <c r="Q63" s="56" t="s">
        <v>754</v>
      </c>
      <c r="R63" s="57"/>
      <c r="S63" s="50"/>
      <c r="T63" s="50"/>
      <c r="U63" s="50"/>
      <c r="V63" s="50"/>
      <c r="W63" s="50"/>
      <c r="X63" s="50"/>
      <c r="Y63" s="50"/>
      <c r="Z63" s="50"/>
      <c r="AA63" s="43"/>
      <c r="AB63" s="43"/>
      <c r="AC63" s="43"/>
      <c r="AD63" s="43"/>
      <c r="AE63" s="43"/>
      <c r="AF63" s="43"/>
      <c r="AG63" s="43"/>
      <c r="AH63" s="43"/>
      <c r="AI63" s="43"/>
      <c r="AJ63" s="43"/>
      <c r="AK63" s="43"/>
      <c r="AL63" s="43"/>
      <c r="AM63" s="43"/>
      <c r="AN63" s="43"/>
      <c r="AO63" s="43"/>
      <c r="AP63" s="43"/>
      <c r="AQ63" s="43"/>
      <c r="AR63" s="58"/>
      <c r="AS63" s="43"/>
      <c r="AT63" s="43"/>
      <c r="AU63" s="43"/>
      <c r="AV63" s="50"/>
      <c r="AW63" s="50"/>
      <c r="AX63" s="50"/>
      <c r="AY63" s="50"/>
      <c r="AZ63" s="50"/>
      <c r="BA63" s="50"/>
      <c r="BB63" s="50"/>
      <c r="BC63" s="50"/>
      <c r="BD63" s="50"/>
      <c r="BE63" s="50"/>
      <c r="BF63" s="50"/>
      <c r="BG63" s="50"/>
      <c r="BH63" s="50"/>
      <c r="BI63" s="50"/>
      <c r="BJ63" s="50"/>
      <c r="BK63" s="53"/>
      <c r="BL63" s="50"/>
      <c r="BM63" s="50"/>
      <c r="BN63" s="50"/>
      <c r="BO63" s="50"/>
      <c r="BP63" s="50"/>
      <c r="BQ63" s="50"/>
    </row>
    <row r="64" spans="1:69" ht="12.75" customHeight="1" x14ac:dyDescent="0.2">
      <c r="A64" s="1" t="s">
        <v>755</v>
      </c>
      <c r="B64" s="1" t="str">
        <f t="shared" si="1"/>
        <v>CIH-0062-15</v>
      </c>
      <c r="C64" s="54">
        <v>62</v>
      </c>
      <c r="D64" s="50" t="s">
        <v>756</v>
      </c>
      <c r="E64" s="54" t="s">
        <v>359</v>
      </c>
      <c r="F64" s="54">
        <v>975</v>
      </c>
      <c r="G64" s="66" t="s">
        <v>720</v>
      </c>
      <c r="H64" s="53" t="s">
        <v>757</v>
      </c>
      <c r="I64" s="50" t="s">
        <v>87</v>
      </c>
      <c r="J64" s="50" t="s">
        <v>122</v>
      </c>
      <c r="K64" s="54">
        <v>217</v>
      </c>
      <c r="L64" s="50" t="s">
        <v>758</v>
      </c>
      <c r="M64" s="54" t="s">
        <v>132</v>
      </c>
      <c r="N64" s="47" t="s">
        <v>153</v>
      </c>
      <c r="O64" s="56" t="s">
        <v>73</v>
      </c>
      <c r="P64" s="56"/>
      <c r="Q64" s="69" t="s">
        <v>759</v>
      </c>
      <c r="R64" s="57">
        <v>314</v>
      </c>
      <c r="S64" s="50" t="s">
        <v>77</v>
      </c>
      <c r="T64" s="50"/>
      <c r="U64" s="50" t="s">
        <v>254</v>
      </c>
      <c r="V64" s="50">
        <v>5300551</v>
      </c>
      <c r="W64" s="50" t="s">
        <v>111</v>
      </c>
      <c r="X64" s="50">
        <v>5300326</v>
      </c>
      <c r="Y64" s="50" t="s">
        <v>77</v>
      </c>
      <c r="Z64" s="50">
        <v>5300942</v>
      </c>
      <c r="AA64" s="43" t="s">
        <v>760</v>
      </c>
      <c r="AB64" s="43" t="s">
        <v>761</v>
      </c>
      <c r="AC64" s="43"/>
      <c r="AD64" s="43"/>
      <c r="AE64" s="43"/>
      <c r="AF64" s="43"/>
      <c r="AG64" s="43"/>
      <c r="AH64" s="43"/>
      <c r="AI64" s="43"/>
      <c r="AJ64" s="43" t="s">
        <v>130</v>
      </c>
      <c r="AK64" s="43"/>
      <c r="AL64" s="43" t="s">
        <v>762</v>
      </c>
      <c r="AM64" s="43" t="s">
        <v>763</v>
      </c>
      <c r="AN64" s="43" t="s">
        <v>764</v>
      </c>
      <c r="AO64" s="43"/>
      <c r="AP64" s="43"/>
      <c r="AQ64" s="43"/>
      <c r="AR64" s="58"/>
      <c r="AS64" s="43"/>
      <c r="AT64" s="43"/>
      <c r="AU64" s="43"/>
      <c r="AV64" s="51">
        <v>42655</v>
      </c>
      <c r="AW64" s="50"/>
      <c r="AX64" s="50" t="s">
        <v>765</v>
      </c>
      <c r="AY64" s="50">
        <v>2016</v>
      </c>
      <c r="AZ64" s="50"/>
      <c r="BA64" s="50"/>
      <c r="BB64" s="50"/>
      <c r="BC64" s="50"/>
      <c r="BD64" s="50"/>
      <c r="BE64" s="50"/>
      <c r="BF64" s="50"/>
      <c r="BG64" s="50"/>
      <c r="BH64" s="50"/>
      <c r="BI64" s="50"/>
      <c r="BJ64" s="50"/>
      <c r="BK64" s="53"/>
      <c r="BL64" s="50"/>
      <c r="BM64" s="50"/>
      <c r="BN64" s="50"/>
      <c r="BO64" s="50"/>
      <c r="BP64" s="50"/>
      <c r="BQ64" s="50"/>
    </row>
    <row r="65" spans="1:69" ht="12.75" customHeight="1" x14ac:dyDescent="0.2">
      <c r="A65" s="1" t="s">
        <v>766</v>
      </c>
      <c r="B65" s="1" t="str">
        <f t="shared" si="1"/>
        <v>CIH-0063-15</v>
      </c>
      <c r="C65" s="54">
        <v>63</v>
      </c>
      <c r="D65" s="50" t="s">
        <v>767</v>
      </c>
      <c r="E65" s="54" t="s">
        <v>82</v>
      </c>
      <c r="F65" s="54"/>
      <c r="G65" s="66"/>
      <c r="H65" s="53"/>
      <c r="I65" s="50"/>
      <c r="J65" s="50"/>
      <c r="K65" s="54"/>
      <c r="L65" s="50"/>
      <c r="M65" s="54"/>
      <c r="N65" s="47"/>
      <c r="O65" s="56"/>
      <c r="P65" s="56"/>
      <c r="Q65" s="57"/>
      <c r="R65" s="57"/>
      <c r="S65" s="50"/>
      <c r="T65" s="50"/>
      <c r="U65" s="50"/>
      <c r="V65" s="50"/>
      <c r="W65" s="50"/>
      <c r="X65" s="50"/>
      <c r="Y65" s="50"/>
      <c r="Z65" s="50"/>
      <c r="AA65" s="43"/>
      <c r="AB65" s="43"/>
      <c r="AC65" s="43"/>
      <c r="AD65" s="43"/>
      <c r="AE65" s="43"/>
      <c r="AF65" s="43"/>
      <c r="AG65" s="43"/>
      <c r="AH65" s="43"/>
      <c r="AI65" s="43"/>
      <c r="AJ65" s="43"/>
      <c r="AK65" s="43"/>
      <c r="AL65" s="43"/>
      <c r="AM65" s="43"/>
      <c r="AN65" s="43"/>
      <c r="AO65" s="43"/>
      <c r="AP65" s="43"/>
      <c r="AQ65" s="43"/>
      <c r="AR65" s="58"/>
      <c r="AS65" s="43"/>
      <c r="AT65" s="43"/>
      <c r="AU65" s="43"/>
      <c r="AV65" s="50"/>
      <c r="AW65" s="50"/>
      <c r="AX65" s="50"/>
      <c r="AY65" s="50"/>
      <c r="AZ65" s="50"/>
      <c r="BA65" s="50"/>
      <c r="BB65" s="50"/>
      <c r="BC65" s="50"/>
      <c r="BD65" s="50"/>
      <c r="BE65" s="50"/>
      <c r="BF65" s="50"/>
      <c r="BG65" s="50"/>
      <c r="BH65" s="50"/>
      <c r="BI65" s="50"/>
      <c r="BJ65" s="50"/>
      <c r="BK65" s="53"/>
      <c r="BL65" s="50"/>
      <c r="BM65" s="50"/>
      <c r="BN65" s="50"/>
      <c r="BO65" s="50"/>
      <c r="BP65" s="50"/>
      <c r="BQ65" s="50"/>
    </row>
    <row r="66" spans="1:69" ht="12.75" customHeight="1" x14ac:dyDescent="0.2">
      <c r="A66" s="1" t="s">
        <v>768</v>
      </c>
      <c r="B66" s="1" t="str">
        <f t="shared" si="1"/>
        <v>CIH-0064-15</v>
      </c>
      <c r="C66" s="54">
        <v>64</v>
      </c>
      <c r="D66" s="50" t="s">
        <v>769</v>
      </c>
      <c r="E66" s="54" t="s">
        <v>359</v>
      </c>
      <c r="F66" s="54">
        <v>975</v>
      </c>
      <c r="G66" s="66" t="s">
        <v>770</v>
      </c>
      <c r="H66" s="53" t="s">
        <v>771</v>
      </c>
      <c r="I66" s="50" t="s">
        <v>322</v>
      </c>
      <c r="J66" s="50" t="s">
        <v>122</v>
      </c>
      <c r="K66" s="54">
        <v>217</v>
      </c>
      <c r="L66" s="50" t="s">
        <v>758</v>
      </c>
      <c r="M66" s="54" t="s">
        <v>132</v>
      </c>
      <c r="N66" s="47" t="s">
        <v>153</v>
      </c>
      <c r="O66" s="56" t="s">
        <v>772</v>
      </c>
      <c r="P66" s="56"/>
      <c r="Q66" s="57" t="s">
        <v>773</v>
      </c>
      <c r="R66" s="57">
        <v>315</v>
      </c>
      <c r="S66" s="50" t="s">
        <v>95</v>
      </c>
      <c r="T66" s="50"/>
      <c r="U66" s="50" t="s">
        <v>254</v>
      </c>
      <c r="V66" s="50">
        <v>5300552</v>
      </c>
      <c r="W66" s="50" t="s">
        <v>95</v>
      </c>
      <c r="X66" s="50">
        <v>5300547</v>
      </c>
      <c r="Y66" s="50" t="s">
        <v>530</v>
      </c>
      <c r="Z66" s="50">
        <v>5301278</v>
      </c>
      <c r="AA66" s="43" t="s">
        <v>774</v>
      </c>
      <c r="AB66" s="43" t="s">
        <v>775</v>
      </c>
      <c r="AC66" s="43"/>
      <c r="AD66" s="43" t="s">
        <v>79</v>
      </c>
      <c r="AE66" s="43" t="s">
        <v>157</v>
      </c>
      <c r="AF66" s="43" t="s">
        <v>642</v>
      </c>
      <c r="AG66" s="43"/>
      <c r="AH66" s="43"/>
      <c r="AI66" s="43"/>
      <c r="AJ66" s="43" t="s">
        <v>776</v>
      </c>
      <c r="AK66" s="43" t="s">
        <v>777</v>
      </c>
      <c r="AL66" s="43" t="s">
        <v>778</v>
      </c>
      <c r="AM66" s="43" t="s">
        <v>779</v>
      </c>
      <c r="AN66" s="43" t="s">
        <v>780</v>
      </c>
      <c r="AO66" s="43" t="s">
        <v>114</v>
      </c>
      <c r="AP66" s="43"/>
      <c r="AQ66" s="73" t="s">
        <v>781</v>
      </c>
      <c r="AR66" s="74" t="s">
        <v>782</v>
      </c>
      <c r="AS66" s="43" t="s">
        <v>783</v>
      </c>
      <c r="AT66" s="43" t="s">
        <v>695</v>
      </c>
      <c r="AU66" s="43"/>
      <c r="AV66" s="50"/>
      <c r="AW66" s="50"/>
      <c r="AX66" s="50"/>
      <c r="AY66" s="50"/>
      <c r="AZ66" s="50"/>
      <c r="BA66" s="50"/>
      <c r="BB66" s="50"/>
      <c r="BC66" s="50"/>
      <c r="BD66" s="50"/>
      <c r="BE66" s="50"/>
      <c r="BF66" s="50"/>
      <c r="BG66" s="50"/>
      <c r="BH66" s="50"/>
      <c r="BI66" s="50"/>
      <c r="BJ66" s="50"/>
      <c r="BK66" s="53"/>
      <c r="BL66" s="50"/>
      <c r="BM66" s="50"/>
      <c r="BN66" s="50"/>
      <c r="BO66" s="50"/>
      <c r="BP66" s="50"/>
      <c r="BQ66" s="50"/>
    </row>
    <row r="67" spans="1:69" ht="12.75" customHeight="1" x14ac:dyDescent="0.2">
      <c r="A67" s="1" t="s">
        <v>784</v>
      </c>
      <c r="B67" s="1" t="str">
        <f t="shared" si="1"/>
        <v>CIH-0065-15</v>
      </c>
      <c r="C67" s="54">
        <v>65</v>
      </c>
      <c r="D67" s="50" t="s">
        <v>769</v>
      </c>
      <c r="E67" s="54" t="s">
        <v>82</v>
      </c>
      <c r="F67" s="54"/>
      <c r="G67" s="66"/>
      <c r="H67" s="53"/>
      <c r="I67" s="50"/>
      <c r="J67" s="50"/>
      <c r="K67" s="54"/>
      <c r="L67" s="50"/>
      <c r="M67" s="54"/>
      <c r="N67" s="47"/>
      <c r="O67" s="56"/>
      <c r="P67" s="56"/>
      <c r="Q67" s="57"/>
      <c r="R67" s="57"/>
      <c r="S67" s="50"/>
      <c r="T67" s="50"/>
      <c r="U67" s="50"/>
      <c r="V67" s="50"/>
      <c r="W67" s="50"/>
      <c r="X67" s="50"/>
      <c r="Y67" s="50"/>
      <c r="Z67" s="50"/>
      <c r="AA67" s="43"/>
      <c r="AB67" s="43"/>
      <c r="AC67" s="43"/>
      <c r="AD67" s="43"/>
      <c r="AE67" s="43"/>
      <c r="AF67" s="43"/>
      <c r="AG67" s="43"/>
      <c r="AH67" s="43"/>
      <c r="AI67" s="43"/>
      <c r="AJ67" s="43"/>
      <c r="AK67" s="43"/>
      <c r="AL67" s="43"/>
      <c r="AM67" s="43"/>
      <c r="AN67" s="43"/>
      <c r="AO67" s="43"/>
      <c r="AP67" s="43"/>
      <c r="AQ67" s="43"/>
      <c r="AR67" s="58"/>
      <c r="AS67" s="43"/>
      <c r="AT67" s="43"/>
      <c r="AU67" s="43"/>
      <c r="AV67" s="50"/>
      <c r="AW67" s="50"/>
      <c r="AX67" s="50"/>
      <c r="AY67" s="50"/>
      <c r="AZ67" s="50"/>
      <c r="BA67" s="50"/>
      <c r="BB67" s="50"/>
      <c r="BC67" s="50"/>
      <c r="BD67" s="50"/>
      <c r="BE67" s="50"/>
      <c r="BF67" s="50"/>
      <c r="BG67" s="50"/>
      <c r="BH67" s="50"/>
      <c r="BI67" s="50"/>
      <c r="BJ67" s="50"/>
      <c r="BK67" s="53"/>
      <c r="BL67" s="50"/>
      <c r="BM67" s="50"/>
      <c r="BN67" s="50"/>
      <c r="BO67" s="50"/>
      <c r="BP67" s="50"/>
      <c r="BQ67" s="50"/>
    </row>
    <row r="68" spans="1:69" ht="12.75" customHeight="1" x14ac:dyDescent="0.2">
      <c r="A68" s="1" t="s">
        <v>785</v>
      </c>
      <c r="B68" s="1" t="str">
        <f t="shared" si="1"/>
        <v>CIH-0066-15</v>
      </c>
      <c r="C68" s="54">
        <v>66</v>
      </c>
      <c r="D68" s="50" t="s">
        <v>786</v>
      </c>
      <c r="E68" s="54" t="s">
        <v>359</v>
      </c>
      <c r="F68" s="54">
        <v>975</v>
      </c>
      <c r="G68" s="66" t="s">
        <v>770</v>
      </c>
      <c r="H68" s="53" t="s">
        <v>771</v>
      </c>
      <c r="I68" s="50" t="s">
        <v>322</v>
      </c>
      <c r="J68" s="50" t="s">
        <v>122</v>
      </c>
      <c r="K68" s="54">
        <v>217</v>
      </c>
      <c r="L68" s="50" t="s">
        <v>758</v>
      </c>
      <c r="M68" s="54" t="s">
        <v>132</v>
      </c>
      <c r="N68" s="47" t="s">
        <v>334</v>
      </c>
      <c r="O68" s="56" t="s">
        <v>73</v>
      </c>
      <c r="P68" s="56"/>
      <c r="Q68" s="57" t="s">
        <v>787</v>
      </c>
      <c r="R68" s="57">
        <v>316</v>
      </c>
      <c r="S68" s="50" t="s">
        <v>254</v>
      </c>
      <c r="T68" s="50"/>
      <c r="U68" s="50" t="s">
        <v>254</v>
      </c>
      <c r="V68" s="50">
        <v>5300553</v>
      </c>
      <c r="W68" s="50" t="s">
        <v>95</v>
      </c>
      <c r="X68" s="50">
        <v>5300548</v>
      </c>
      <c r="Y68" s="50" t="s">
        <v>530</v>
      </c>
      <c r="Z68" s="50">
        <v>5301280</v>
      </c>
      <c r="AA68" s="43" t="s">
        <v>774</v>
      </c>
      <c r="AB68" s="43" t="s">
        <v>775</v>
      </c>
      <c r="AC68" s="43"/>
      <c r="AD68" s="43" t="s">
        <v>79</v>
      </c>
      <c r="AE68" s="43"/>
      <c r="AF68" s="43"/>
      <c r="AG68" s="43"/>
      <c r="AH68" s="43"/>
      <c r="AI68" s="43"/>
      <c r="AJ68" s="43" t="s">
        <v>788</v>
      </c>
      <c r="AK68" s="43"/>
      <c r="AL68" s="43" t="s">
        <v>789</v>
      </c>
      <c r="AM68" s="43" t="s">
        <v>790</v>
      </c>
      <c r="AN68" s="43" t="s">
        <v>791</v>
      </c>
      <c r="AO68" s="43" t="s">
        <v>114</v>
      </c>
      <c r="AP68" s="43"/>
      <c r="AQ68" s="43" t="s">
        <v>792</v>
      </c>
      <c r="AR68" s="58"/>
      <c r="AS68" s="43"/>
      <c r="AT68" s="43"/>
      <c r="AU68" s="43"/>
      <c r="AV68" s="51">
        <v>42655</v>
      </c>
      <c r="AW68" s="50"/>
      <c r="AX68" s="50" t="s">
        <v>765</v>
      </c>
      <c r="AY68" s="50">
        <v>2016</v>
      </c>
      <c r="AZ68" s="50"/>
      <c r="BA68" s="50"/>
      <c r="BB68" s="50"/>
      <c r="BC68" s="50"/>
      <c r="BD68" s="50"/>
      <c r="BE68" s="50"/>
      <c r="BF68" s="50"/>
      <c r="BG68" s="50"/>
      <c r="BH68" s="50"/>
      <c r="BI68" s="50"/>
      <c r="BJ68" s="50"/>
      <c r="BK68" s="53"/>
      <c r="BL68" s="50"/>
      <c r="BM68" s="50"/>
      <c r="BN68" s="50"/>
      <c r="BO68" s="50"/>
      <c r="BP68" s="50"/>
      <c r="BQ68" s="50"/>
    </row>
    <row r="69" spans="1:69" ht="12.75" customHeight="1" x14ac:dyDescent="0.2">
      <c r="A69" s="1" t="s">
        <v>793</v>
      </c>
      <c r="B69" s="1" t="str">
        <f t="shared" si="1"/>
        <v>CIH-0067-15</v>
      </c>
      <c r="C69" s="54">
        <v>67</v>
      </c>
      <c r="D69" s="50" t="s">
        <v>794</v>
      </c>
      <c r="E69" s="54" t="s">
        <v>82</v>
      </c>
      <c r="F69" s="54"/>
      <c r="G69" s="66"/>
      <c r="H69" s="53"/>
      <c r="I69" s="50"/>
      <c r="J69" s="50"/>
      <c r="K69" s="54"/>
      <c r="L69" s="50"/>
      <c r="M69" s="54"/>
      <c r="N69" s="47"/>
      <c r="O69" s="56"/>
      <c r="P69" s="56"/>
      <c r="Q69" s="57"/>
      <c r="R69" s="57"/>
      <c r="S69" s="50"/>
      <c r="T69" s="50"/>
      <c r="U69" s="50"/>
      <c r="V69" s="50"/>
      <c r="W69" s="50"/>
      <c r="X69" s="50"/>
      <c r="Y69" s="50"/>
      <c r="Z69" s="50"/>
      <c r="AA69" s="43"/>
      <c r="AB69" s="43"/>
      <c r="AC69" s="43"/>
      <c r="AD69" s="43"/>
      <c r="AE69" s="43"/>
      <c r="AF69" s="43"/>
      <c r="AG69" s="43"/>
      <c r="AH69" s="43"/>
      <c r="AI69" s="43"/>
      <c r="AJ69" s="43"/>
      <c r="AK69" s="43"/>
      <c r="AL69" s="43"/>
      <c r="AM69" s="43"/>
      <c r="AN69" s="43"/>
      <c r="AO69" s="43"/>
      <c r="AP69" s="43"/>
      <c r="AQ69" s="43"/>
      <c r="AR69" s="58"/>
      <c r="AS69" s="43"/>
      <c r="AT69" s="43"/>
      <c r="AU69" s="43"/>
      <c r="AV69" s="50"/>
      <c r="AW69" s="50"/>
      <c r="AX69" s="50"/>
      <c r="AY69" s="50"/>
      <c r="AZ69" s="50"/>
      <c r="BA69" s="50"/>
      <c r="BB69" s="50"/>
      <c r="BC69" s="50"/>
      <c r="BD69" s="50"/>
      <c r="BE69" s="50"/>
      <c r="BF69" s="50"/>
      <c r="BG69" s="50"/>
      <c r="BH69" s="50"/>
      <c r="BI69" s="50"/>
      <c r="BJ69" s="50"/>
      <c r="BK69" s="53"/>
      <c r="BL69" s="50"/>
      <c r="BM69" s="50"/>
      <c r="BN69" s="50"/>
      <c r="BO69" s="50"/>
      <c r="BP69" s="50"/>
      <c r="BQ69" s="50"/>
    </row>
    <row r="70" spans="1:69" ht="12.75" customHeight="1" x14ac:dyDescent="0.2">
      <c r="A70" s="1" t="s">
        <v>795</v>
      </c>
      <c r="B70" s="1" t="str">
        <f t="shared" si="1"/>
        <v>CIH-0068-15</v>
      </c>
      <c r="C70" s="75">
        <v>68</v>
      </c>
      <c r="D70" s="50" t="s">
        <v>796</v>
      </c>
      <c r="E70" s="54" t="s">
        <v>359</v>
      </c>
      <c r="F70" s="54">
        <v>975</v>
      </c>
      <c r="G70" s="66" t="s">
        <v>664</v>
      </c>
      <c r="H70" s="53" t="s">
        <v>797</v>
      </c>
      <c r="I70" s="50" t="s">
        <v>322</v>
      </c>
      <c r="J70" s="50" t="s">
        <v>122</v>
      </c>
      <c r="K70" s="54">
        <v>217</v>
      </c>
      <c r="L70" s="50" t="s">
        <v>758</v>
      </c>
      <c r="M70" s="54" t="s">
        <v>132</v>
      </c>
      <c r="N70" s="47" t="s">
        <v>153</v>
      </c>
      <c r="O70" s="56" t="s">
        <v>798</v>
      </c>
      <c r="P70" s="56"/>
      <c r="Q70" s="57" t="s">
        <v>799</v>
      </c>
      <c r="R70" s="57">
        <v>317</v>
      </c>
      <c r="S70" s="50" t="s">
        <v>530</v>
      </c>
      <c r="T70" s="50"/>
      <c r="U70" s="50" t="s">
        <v>396</v>
      </c>
      <c r="V70" s="50">
        <v>5300554</v>
      </c>
      <c r="W70" s="50" t="s">
        <v>111</v>
      </c>
      <c r="X70" s="50">
        <v>5300329</v>
      </c>
      <c r="Y70" s="50" t="s">
        <v>530</v>
      </c>
      <c r="Z70" s="50">
        <v>5300558</v>
      </c>
      <c r="AA70" s="43" t="s">
        <v>760</v>
      </c>
      <c r="AB70" s="43" t="s">
        <v>800</v>
      </c>
      <c r="AC70" s="43"/>
      <c r="AD70" s="43" t="s">
        <v>79</v>
      </c>
      <c r="AE70" s="43"/>
      <c r="AF70" s="43"/>
      <c r="AG70" s="43"/>
      <c r="AH70" s="43"/>
      <c r="AI70" s="43"/>
      <c r="AJ70" s="43" t="s">
        <v>801</v>
      </c>
      <c r="AK70" s="43"/>
      <c r="AL70" s="43" t="s">
        <v>802</v>
      </c>
      <c r="AM70" s="43" t="s">
        <v>803</v>
      </c>
      <c r="AN70" s="43" t="s">
        <v>804</v>
      </c>
      <c r="AO70" s="43" t="s">
        <v>114</v>
      </c>
      <c r="AP70" s="43"/>
      <c r="AQ70" s="43"/>
      <c r="AR70" s="58"/>
      <c r="AS70" s="43"/>
      <c r="AT70" s="43"/>
      <c r="AU70" s="43"/>
      <c r="AV70" s="51">
        <v>45586</v>
      </c>
      <c r="AW70" s="50"/>
      <c r="AX70" s="50" t="s">
        <v>805</v>
      </c>
      <c r="AY70" s="50">
        <v>2024</v>
      </c>
      <c r="AZ70" s="50"/>
      <c r="BA70" s="50"/>
      <c r="BB70" s="50"/>
      <c r="BC70" s="50"/>
      <c r="BD70" s="50"/>
      <c r="BE70" s="50"/>
      <c r="BF70" s="50"/>
      <c r="BG70" s="50"/>
      <c r="BH70" s="50"/>
      <c r="BI70" s="50"/>
      <c r="BJ70" s="50"/>
      <c r="BK70" s="53"/>
      <c r="BL70" s="50"/>
      <c r="BM70" s="50"/>
      <c r="BN70" s="50"/>
      <c r="BO70" s="50"/>
      <c r="BP70" s="50"/>
      <c r="BQ70" s="50"/>
    </row>
    <row r="71" spans="1:69" ht="12.75" customHeight="1" x14ac:dyDescent="0.2">
      <c r="A71" s="1" t="s">
        <v>806</v>
      </c>
      <c r="B71" s="1" t="str">
        <f t="shared" si="1"/>
        <v>CIH-0069-15</v>
      </c>
      <c r="C71" s="54">
        <v>69</v>
      </c>
      <c r="D71" s="50" t="s">
        <v>807</v>
      </c>
      <c r="E71" s="54" t="s">
        <v>82</v>
      </c>
      <c r="F71" s="54"/>
      <c r="G71" s="66"/>
      <c r="H71" s="53"/>
      <c r="I71" s="50"/>
      <c r="J71" s="50"/>
      <c r="K71" s="54"/>
      <c r="L71" s="50"/>
      <c r="M71" s="54"/>
      <c r="N71" s="47"/>
      <c r="O71" s="56"/>
      <c r="P71" s="56"/>
      <c r="Q71" s="57"/>
      <c r="R71" s="57"/>
      <c r="S71" s="50"/>
      <c r="T71" s="50"/>
      <c r="U71" s="50"/>
      <c r="V71" s="50"/>
      <c r="W71" s="50"/>
      <c r="X71" s="50"/>
      <c r="Y71" s="50"/>
      <c r="Z71" s="50"/>
      <c r="AA71" s="43"/>
      <c r="AB71" s="43"/>
      <c r="AC71" s="43"/>
      <c r="AD71" s="43"/>
      <c r="AE71" s="43"/>
      <c r="AF71" s="43"/>
      <c r="AG71" s="43"/>
      <c r="AH71" s="43"/>
      <c r="AI71" s="43"/>
      <c r="AJ71" s="43"/>
      <c r="AK71" s="43"/>
      <c r="AL71" s="43"/>
      <c r="AM71" s="43"/>
      <c r="AN71" s="43"/>
      <c r="AO71" s="43"/>
      <c r="AP71" s="43"/>
      <c r="AQ71" s="43"/>
      <c r="AR71" s="58"/>
      <c r="AS71" s="43"/>
      <c r="AT71" s="43"/>
      <c r="AU71" s="43"/>
      <c r="AV71" s="50"/>
      <c r="AW71" s="50"/>
      <c r="AX71" s="50"/>
      <c r="AY71" s="50"/>
      <c r="AZ71" s="50"/>
      <c r="BA71" s="50"/>
      <c r="BB71" s="50"/>
      <c r="BC71" s="50"/>
      <c r="BD71" s="50"/>
      <c r="BE71" s="50"/>
      <c r="BF71" s="50"/>
      <c r="BG71" s="50"/>
      <c r="BH71" s="50"/>
      <c r="BI71" s="50"/>
      <c r="BJ71" s="50"/>
      <c r="BK71" s="53"/>
      <c r="BL71" s="50"/>
      <c r="BM71" s="50"/>
      <c r="BN71" s="50"/>
      <c r="BO71" s="50"/>
      <c r="BP71" s="50"/>
      <c r="BQ71" s="50"/>
    </row>
    <row r="72" spans="1:69" ht="12.75" customHeight="1" x14ac:dyDescent="0.2">
      <c r="A72" s="1" t="s">
        <v>808</v>
      </c>
      <c r="B72" s="1" t="str">
        <f t="shared" si="1"/>
        <v>CIH-0070-15</v>
      </c>
      <c r="C72" s="54">
        <v>70</v>
      </c>
      <c r="D72" s="50" t="s">
        <v>809</v>
      </c>
      <c r="E72" s="54" t="s">
        <v>359</v>
      </c>
      <c r="F72" s="54">
        <v>975</v>
      </c>
      <c r="G72" s="66" t="s">
        <v>810</v>
      </c>
      <c r="H72" s="53" t="s">
        <v>704</v>
      </c>
      <c r="I72" s="50" t="s">
        <v>87</v>
      </c>
      <c r="J72" s="50" t="s">
        <v>122</v>
      </c>
      <c r="K72" s="54">
        <v>221</v>
      </c>
      <c r="L72" s="50" t="s">
        <v>89</v>
      </c>
      <c r="M72" s="54" t="s">
        <v>132</v>
      </c>
      <c r="N72" s="47" t="s">
        <v>153</v>
      </c>
      <c r="O72" s="56" t="s">
        <v>73</v>
      </c>
      <c r="P72" s="56"/>
      <c r="Q72" s="69" t="s">
        <v>811</v>
      </c>
      <c r="R72" s="57">
        <v>318</v>
      </c>
      <c r="S72" s="50" t="s">
        <v>111</v>
      </c>
      <c r="T72" s="50"/>
      <c r="U72" s="50" t="s">
        <v>396</v>
      </c>
      <c r="V72" s="50">
        <v>5300206</v>
      </c>
      <c r="W72" s="50" t="s">
        <v>111</v>
      </c>
      <c r="X72" s="50">
        <v>5300352</v>
      </c>
      <c r="Y72" s="50" t="s">
        <v>77</v>
      </c>
      <c r="Z72" s="50">
        <v>5300943</v>
      </c>
      <c r="AA72" s="43" t="s">
        <v>760</v>
      </c>
      <c r="AB72" s="43"/>
      <c r="AC72" s="43"/>
      <c r="AD72" s="43" t="s">
        <v>79</v>
      </c>
      <c r="AE72" s="43"/>
      <c r="AF72" s="43"/>
      <c r="AG72" s="43"/>
      <c r="AH72" s="43"/>
      <c r="AI72" s="43"/>
      <c r="AJ72" s="43" t="s">
        <v>812</v>
      </c>
      <c r="AK72" s="43"/>
      <c r="AL72" s="43"/>
      <c r="AM72" s="43" t="s">
        <v>813</v>
      </c>
      <c r="AN72" s="43" t="s">
        <v>814</v>
      </c>
      <c r="AO72" s="43" t="s">
        <v>114</v>
      </c>
      <c r="AP72" s="43"/>
      <c r="AQ72" s="43"/>
      <c r="AR72" s="58"/>
      <c r="AS72" s="43"/>
      <c r="AT72" s="43"/>
      <c r="AU72" s="43"/>
      <c r="AV72" s="51">
        <v>42719</v>
      </c>
      <c r="AW72" s="50"/>
      <c r="AX72" s="50" t="s">
        <v>815</v>
      </c>
      <c r="AY72" s="50">
        <v>2016</v>
      </c>
      <c r="AZ72" s="50"/>
      <c r="BA72" s="50"/>
      <c r="BB72" s="50"/>
      <c r="BC72" s="50"/>
      <c r="BD72" s="50"/>
      <c r="BE72" s="50"/>
      <c r="BF72" s="50"/>
      <c r="BG72" s="50"/>
      <c r="BH72" s="50"/>
      <c r="BI72" s="50"/>
      <c r="BJ72" s="50"/>
      <c r="BK72" s="53"/>
      <c r="BL72" s="50"/>
      <c r="BM72" s="50"/>
      <c r="BN72" s="50"/>
      <c r="BO72" s="50"/>
      <c r="BP72" s="50"/>
      <c r="BQ72" s="50"/>
    </row>
    <row r="73" spans="1:69" ht="12.75" customHeight="1" x14ac:dyDescent="0.2">
      <c r="A73" s="1" t="s">
        <v>816</v>
      </c>
      <c r="B73" s="1" t="str">
        <f t="shared" si="1"/>
        <v>CIH-0071-15</v>
      </c>
      <c r="C73" s="54">
        <v>71</v>
      </c>
      <c r="D73" s="50" t="s">
        <v>817</v>
      </c>
      <c r="E73" s="54" t="s">
        <v>82</v>
      </c>
      <c r="F73" s="54"/>
      <c r="G73" s="66"/>
      <c r="H73" s="53"/>
      <c r="I73" s="50"/>
      <c r="J73" s="50"/>
      <c r="K73" s="54"/>
      <c r="L73" s="50"/>
      <c r="M73" s="54"/>
      <c r="N73" s="47"/>
      <c r="O73" s="56"/>
      <c r="P73" s="56"/>
      <c r="Q73" s="57"/>
      <c r="R73" s="57"/>
      <c r="S73" s="50"/>
      <c r="T73" s="50"/>
      <c r="U73" s="50"/>
      <c r="V73" s="50"/>
      <c r="W73" s="50"/>
      <c r="X73" s="50"/>
      <c r="Y73" s="50"/>
      <c r="Z73" s="50"/>
      <c r="AA73" s="43"/>
      <c r="AB73" s="43"/>
      <c r="AC73" s="43"/>
      <c r="AD73" s="43"/>
      <c r="AE73" s="43"/>
      <c r="AF73" s="43"/>
      <c r="AG73" s="43"/>
      <c r="AH73" s="43"/>
      <c r="AI73" s="43"/>
      <c r="AJ73" s="43"/>
      <c r="AK73" s="43"/>
      <c r="AL73" s="43"/>
      <c r="AM73" s="43"/>
      <c r="AN73" s="43"/>
      <c r="AO73" s="43"/>
      <c r="AP73" s="43"/>
      <c r="AQ73" s="43"/>
      <c r="AR73" s="58"/>
      <c r="AS73" s="43"/>
      <c r="AT73" s="43"/>
      <c r="AU73" s="43"/>
      <c r="AV73" s="50"/>
      <c r="AW73" s="50"/>
      <c r="AX73" s="50"/>
      <c r="AY73" s="50"/>
      <c r="AZ73" s="50"/>
      <c r="BA73" s="50"/>
      <c r="BB73" s="50"/>
      <c r="BC73" s="50"/>
      <c r="BD73" s="50"/>
      <c r="BE73" s="50"/>
      <c r="BF73" s="50"/>
      <c r="BG73" s="50"/>
      <c r="BH73" s="50"/>
      <c r="BI73" s="50"/>
      <c r="BJ73" s="50"/>
      <c r="BK73" s="53"/>
      <c r="BL73" s="50"/>
      <c r="BM73" s="50"/>
      <c r="BN73" s="50"/>
      <c r="BO73" s="50"/>
      <c r="BP73" s="50"/>
      <c r="BQ73" s="50"/>
    </row>
    <row r="74" spans="1:69" ht="12.75" customHeight="1" x14ac:dyDescent="0.2">
      <c r="A74" s="1" t="s">
        <v>818</v>
      </c>
      <c r="B74" s="1" t="str">
        <f t="shared" si="1"/>
        <v>CIH-0072-15</v>
      </c>
      <c r="C74" s="54">
        <v>72</v>
      </c>
      <c r="D74" s="50" t="s">
        <v>819</v>
      </c>
      <c r="E74" s="54" t="s">
        <v>359</v>
      </c>
      <c r="F74" s="54">
        <v>975</v>
      </c>
      <c r="G74" s="66" t="s">
        <v>749</v>
      </c>
      <c r="H74" s="53" t="s">
        <v>375</v>
      </c>
      <c r="I74" s="50" t="s">
        <v>87</v>
      </c>
      <c r="J74" s="50" t="s">
        <v>122</v>
      </c>
      <c r="K74" s="54">
        <v>221</v>
      </c>
      <c r="L74" s="50" t="s">
        <v>89</v>
      </c>
      <c r="M74" s="54" t="s">
        <v>132</v>
      </c>
      <c r="N74" s="47" t="s">
        <v>153</v>
      </c>
      <c r="O74" s="56" t="s">
        <v>73</v>
      </c>
      <c r="P74" s="56"/>
      <c r="Q74" s="69" t="s">
        <v>820</v>
      </c>
      <c r="R74" s="57">
        <v>319</v>
      </c>
      <c r="S74" s="50" t="s">
        <v>396</v>
      </c>
      <c r="T74" s="50"/>
      <c r="U74" s="50" t="s">
        <v>396</v>
      </c>
      <c r="V74" s="50">
        <v>5300555</v>
      </c>
      <c r="W74" s="50" t="s">
        <v>95</v>
      </c>
      <c r="X74" s="50">
        <v>5300316</v>
      </c>
      <c r="Y74" s="50" t="s">
        <v>77</v>
      </c>
      <c r="Z74" s="50">
        <v>5300944</v>
      </c>
      <c r="AA74" s="43" t="s">
        <v>821</v>
      </c>
      <c r="AB74" s="43" t="s">
        <v>800</v>
      </c>
      <c r="AC74" s="43"/>
      <c r="AD74" s="43"/>
      <c r="AE74" s="43"/>
      <c r="AF74" s="43"/>
      <c r="AG74" s="43"/>
      <c r="AH74" s="43"/>
      <c r="AI74" s="43"/>
      <c r="AJ74" s="43" t="s">
        <v>822</v>
      </c>
      <c r="AK74" s="43"/>
      <c r="AL74" s="43" t="s">
        <v>823</v>
      </c>
      <c r="AM74" s="43" t="s">
        <v>824</v>
      </c>
      <c r="AN74" s="43" t="s">
        <v>825</v>
      </c>
      <c r="AO74" s="43" t="s">
        <v>114</v>
      </c>
      <c r="AP74" s="43"/>
      <c r="AQ74" s="43"/>
      <c r="AR74" s="58"/>
      <c r="AS74" s="43"/>
      <c r="AT74" s="43"/>
      <c r="AU74" s="43"/>
      <c r="AV74" s="51">
        <v>42655</v>
      </c>
      <c r="AW74" s="50"/>
      <c r="AX74" s="50"/>
      <c r="AY74" s="50">
        <v>2016</v>
      </c>
      <c r="AZ74" s="50"/>
      <c r="BA74" s="50"/>
      <c r="BB74" s="50"/>
      <c r="BC74" s="50"/>
      <c r="BD74" s="50"/>
      <c r="BE74" s="50"/>
      <c r="BF74" s="50"/>
      <c r="BG74" s="50"/>
      <c r="BH74" s="50"/>
      <c r="BI74" s="50"/>
      <c r="BJ74" s="50"/>
      <c r="BK74" s="53"/>
      <c r="BL74" s="50"/>
      <c r="BM74" s="50"/>
      <c r="BN74" s="50"/>
      <c r="BO74" s="50"/>
      <c r="BP74" s="50"/>
      <c r="BQ74" s="50"/>
    </row>
    <row r="75" spans="1:69" ht="12.75" customHeight="1" x14ac:dyDescent="0.2">
      <c r="A75" s="1" t="s">
        <v>826</v>
      </c>
      <c r="B75" s="1" t="str">
        <f t="shared" si="1"/>
        <v>CIH-0073-15</v>
      </c>
      <c r="C75" s="54">
        <v>73</v>
      </c>
      <c r="D75" s="50" t="s">
        <v>827</v>
      </c>
      <c r="E75" s="54" t="s">
        <v>359</v>
      </c>
      <c r="F75" s="54">
        <v>975</v>
      </c>
      <c r="G75" s="66" t="s">
        <v>749</v>
      </c>
      <c r="H75" s="53" t="s">
        <v>375</v>
      </c>
      <c r="I75" s="50" t="s">
        <v>87</v>
      </c>
      <c r="J75" s="50" t="s">
        <v>122</v>
      </c>
      <c r="K75" s="54">
        <v>221</v>
      </c>
      <c r="L75" s="50" t="s">
        <v>89</v>
      </c>
      <c r="M75" s="54" t="s">
        <v>132</v>
      </c>
      <c r="N75" s="47" t="s">
        <v>334</v>
      </c>
      <c r="O75" s="56" t="s">
        <v>73</v>
      </c>
      <c r="P75" s="56"/>
      <c r="Q75" s="57" t="s">
        <v>828</v>
      </c>
      <c r="R75" s="57">
        <v>320</v>
      </c>
      <c r="S75" s="50" t="s">
        <v>77</v>
      </c>
      <c r="T75" s="50"/>
      <c r="U75" s="50" t="s">
        <v>396</v>
      </c>
      <c r="V75" s="50">
        <v>5300556</v>
      </c>
      <c r="W75" s="50" t="s">
        <v>95</v>
      </c>
      <c r="X75" s="50">
        <v>5300318</v>
      </c>
      <c r="Y75" s="50" t="s">
        <v>77</v>
      </c>
      <c r="Z75" s="50">
        <v>5300946</v>
      </c>
      <c r="AA75" s="43" t="s">
        <v>821</v>
      </c>
      <c r="AB75" s="43" t="s">
        <v>800</v>
      </c>
      <c r="AC75" s="43"/>
      <c r="AD75" s="43" t="s">
        <v>79</v>
      </c>
      <c r="AE75" s="43" t="s">
        <v>157</v>
      </c>
      <c r="AF75" s="43" t="s">
        <v>157</v>
      </c>
      <c r="AG75" s="43"/>
      <c r="AH75" s="43"/>
      <c r="AI75" s="43"/>
      <c r="AJ75" s="43" t="s">
        <v>829</v>
      </c>
      <c r="AK75" s="43" t="s">
        <v>830</v>
      </c>
      <c r="AL75" s="43" t="s">
        <v>831</v>
      </c>
      <c r="AM75" s="43" t="s">
        <v>832</v>
      </c>
      <c r="AN75" s="43" t="s">
        <v>833</v>
      </c>
      <c r="AO75" s="43" t="s">
        <v>114</v>
      </c>
      <c r="AP75" s="43"/>
      <c r="AQ75" s="43"/>
      <c r="AR75" s="58" t="s">
        <v>834</v>
      </c>
      <c r="AS75" s="43" t="s">
        <v>835</v>
      </c>
      <c r="AT75" s="43" t="s">
        <v>280</v>
      </c>
      <c r="AU75" s="43"/>
      <c r="AV75" s="51">
        <v>43658</v>
      </c>
      <c r="AW75" s="50"/>
      <c r="AX75" s="50" t="s">
        <v>815</v>
      </c>
      <c r="AY75" s="50">
        <v>2019</v>
      </c>
      <c r="AZ75" s="50"/>
      <c r="BA75" s="50"/>
      <c r="BB75" s="50"/>
      <c r="BC75" s="50"/>
      <c r="BD75" s="50"/>
      <c r="BE75" s="50"/>
      <c r="BF75" s="50"/>
      <c r="BG75" s="50"/>
      <c r="BH75" s="50"/>
      <c r="BI75" s="50"/>
      <c r="BJ75" s="50"/>
      <c r="BK75" s="53"/>
      <c r="BL75" s="50"/>
      <c r="BM75" s="50"/>
      <c r="BN75" s="50"/>
      <c r="BO75" s="50"/>
      <c r="BP75" s="50"/>
      <c r="BQ75" s="50"/>
    </row>
    <row r="76" spans="1:69" ht="12.75" customHeight="1" x14ac:dyDescent="0.2">
      <c r="A76" s="1" t="s">
        <v>836</v>
      </c>
      <c r="B76" s="1" t="str">
        <f t="shared" si="1"/>
        <v>CIH-0074-15</v>
      </c>
      <c r="C76" s="54">
        <v>74</v>
      </c>
      <c r="D76" s="50" t="s">
        <v>837</v>
      </c>
      <c r="E76" s="54" t="s">
        <v>359</v>
      </c>
      <c r="F76" s="54">
        <v>975</v>
      </c>
      <c r="G76" s="66" t="s">
        <v>749</v>
      </c>
      <c r="H76" s="53" t="s">
        <v>375</v>
      </c>
      <c r="I76" s="50" t="s">
        <v>87</v>
      </c>
      <c r="J76" s="50" t="s">
        <v>122</v>
      </c>
      <c r="K76" s="54">
        <v>221</v>
      </c>
      <c r="L76" s="50" t="s">
        <v>89</v>
      </c>
      <c r="M76" s="54" t="s">
        <v>132</v>
      </c>
      <c r="N76" s="47" t="s">
        <v>838</v>
      </c>
      <c r="O76" s="56" t="s">
        <v>73</v>
      </c>
      <c r="P76" s="56"/>
      <c r="Q76" s="69" t="s">
        <v>839</v>
      </c>
      <c r="R76" s="57">
        <v>321</v>
      </c>
      <c r="S76" s="50" t="s">
        <v>95</v>
      </c>
      <c r="T76" s="50"/>
      <c r="U76" s="50" t="s">
        <v>396</v>
      </c>
      <c r="V76" s="50">
        <v>5300557</v>
      </c>
      <c r="W76" s="50" t="s">
        <v>95</v>
      </c>
      <c r="X76" s="50">
        <v>5300321</v>
      </c>
      <c r="Y76" s="50" t="s">
        <v>77</v>
      </c>
      <c r="Z76" s="50">
        <v>5300947</v>
      </c>
      <c r="AA76" s="43" t="s">
        <v>821</v>
      </c>
      <c r="AB76" s="43" t="s">
        <v>800</v>
      </c>
      <c r="AC76" s="43"/>
      <c r="AD76" s="43"/>
      <c r="AE76" s="43"/>
      <c r="AF76" s="43"/>
      <c r="AG76" s="43"/>
      <c r="AH76" s="43"/>
      <c r="AI76" s="43"/>
      <c r="AJ76" s="43" t="s">
        <v>840</v>
      </c>
      <c r="AK76" s="43"/>
      <c r="AL76" s="43" t="s">
        <v>841</v>
      </c>
      <c r="AM76" s="43" t="s">
        <v>842</v>
      </c>
      <c r="AN76" s="43" t="s">
        <v>843</v>
      </c>
      <c r="AO76" s="43" t="s">
        <v>114</v>
      </c>
      <c r="AP76" s="43"/>
      <c r="AQ76" s="43"/>
      <c r="AR76" s="58"/>
      <c r="AS76" s="43"/>
      <c r="AT76" s="43"/>
      <c r="AU76" s="43"/>
      <c r="AV76" s="51">
        <v>42655</v>
      </c>
      <c r="AW76" s="50"/>
      <c r="AX76" s="50"/>
      <c r="AY76" s="50">
        <v>2016</v>
      </c>
      <c r="AZ76" s="50"/>
      <c r="BA76" s="50"/>
      <c r="BB76" s="50"/>
      <c r="BC76" s="50"/>
      <c r="BD76" s="50"/>
      <c r="BE76" s="50"/>
      <c r="BF76" s="50"/>
      <c r="BG76" s="50"/>
      <c r="BH76" s="50"/>
      <c r="BI76" s="50"/>
      <c r="BJ76" s="50"/>
      <c r="BK76" s="53"/>
      <c r="BL76" s="50"/>
      <c r="BM76" s="50"/>
      <c r="BN76" s="50"/>
      <c r="BO76" s="50"/>
      <c r="BP76" s="50"/>
      <c r="BQ76" s="50"/>
    </row>
    <row r="77" spans="1:69" ht="12.75" customHeight="1" x14ac:dyDescent="0.2">
      <c r="A77" s="1" t="s">
        <v>844</v>
      </c>
      <c r="B77" s="1" t="str">
        <f t="shared" si="1"/>
        <v>CIH-0075-15</v>
      </c>
      <c r="C77" s="54">
        <v>75</v>
      </c>
      <c r="D77" s="50" t="s">
        <v>730</v>
      </c>
      <c r="E77" s="54" t="s">
        <v>82</v>
      </c>
      <c r="F77" s="54"/>
      <c r="G77" s="66"/>
      <c r="H77" s="53"/>
      <c r="I77" s="50"/>
      <c r="J77" s="50"/>
      <c r="K77" s="54"/>
      <c r="L77" s="50"/>
      <c r="M77" s="54"/>
      <c r="N77" s="47"/>
      <c r="O77" s="56"/>
      <c r="P77" s="56"/>
      <c r="Q77" s="57"/>
      <c r="R77" s="57"/>
      <c r="S77" s="50"/>
      <c r="T77" s="50"/>
      <c r="U77" s="50"/>
      <c r="V77" s="50"/>
      <c r="W77" s="50"/>
      <c r="X77" s="50"/>
      <c r="Y77" s="50"/>
      <c r="Z77" s="50"/>
      <c r="AA77" s="43"/>
      <c r="AB77" s="43"/>
      <c r="AC77" s="43"/>
      <c r="AD77" s="43"/>
      <c r="AE77" s="43"/>
      <c r="AF77" s="43"/>
      <c r="AG77" s="43"/>
      <c r="AH77" s="43"/>
      <c r="AI77" s="43"/>
      <c r="AJ77" s="43"/>
      <c r="AK77" s="43"/>
      <c r="AL77" s="43"/>
      <c r="AM77" s="43"/>
      <c r="AN77" s="43"/>
      <c r="AO77" s="43"/>
      <c r="AP77" s="43"/>
      <c r="AQ77" s="43"/>
      <c r="AR77" s="58"/>
      <c r="AS77" s="43"/>
      <c r="AT77" s="43"/>
      <c r="AU77" s="43"/>
      <c r="AV77" s="50"/>
      <c r="AW77" s="50"/>
      <c r="AX77" s="50"/>
      <c r="AY77" s="50"/>
      <c r="AZ77" s="50"/>
      <c r="BA77" s="50"/>
      <c r="BB77" s="50"/>
      <c r="BC77" s="50"/>
      <c r="BD77" s="50"/>
      <c r="BE77" s="50"/>
      <c r="BF77" s="50"/>
      <c r="BG77" s="50"/>
      <c r="BH77" s="50"/>
      <c r="BI77" s="50"/>
      <c r="BJ77" s="50"/>
      <c r="BK77" s="53"/>
      <c r="BL77" s="50"/>
      <c r="BM77" s="50"/>
      <c r="BN77" s="50"/>
      <c r="BO77" s="50"/>
      <c r="BP77" s="50"/>
      <c r="BQ77" s="50"/>
    </row>
    <row r="78" spans="1:69" ht="12.75" customHeight="1" x14ac:dyDescent="0.2">
      <c r="A78" s="1"/>
      <c r="B78" s="1"/>
      <c r="C78" s="54"/>
      <c r="D78" s="50"/>
      <c r="E78" s="54"/>
      <c r="F78" s="54"/>
      <c r="G78" s="66"/>
      <c r="H78" s="53"/>
      <c r="I78" s="50"/>
      <c r="J78" s="50"/>
      <c r="K78" s="54"/>
      <c r="L78" s="50"/>
      <c r="M78" s="54"/>
      <c r="N78" s="47"/>
      <c r="O78" s="56"/>
      <c r="P78" s="56"/>
      <c r="Q78" s="57"/>
      <c r="R78" s="57"/>
      <c r="S78" s="50"/>
      <c r="T78" s="50"/>
      <c r="U78" s="50"/>
      <c r="V78" s="50"/>
      <c r="W78" s="50"/>
      <c r="X78" s="50"/>
      <c r="Y78" s="50"/>
      <c r="Z78" s="50"/>
      <c r="AA78" s="43"/>
      <c r="AB78" s="43"/>
      <c r="AC78" s="43"/>
      <c r="AD78" s="43"/>
      <c r="AE78" s="43"/>
      <c r="AF78" s="43"/>
      <c r="AG78" s="43"/>
      <c r="AH78" s="43"/>
      <c r="AI78" s="43"/>
      <c r="AJ78" s="43"/>
      <c r="AK78" s="43"/>
      <c r="AL78" s="43"/>
      <c r="AM78" s="43"/>
      <c r="AN78" s="43"/>
      <c r="AO78" s="43"/>
      <c r="AP78" s="43"/>
      <c r="AQ78" s="43"/>
      <c r="AR78" s="58"/>
      <c r="AS78" s="43"/>
      <c r="AT78" s="43"/>
      <c r="AU78" s="43"/>
      <c r="AV78" s="50"/>
      <c r="AW78" s="50"/>
      <c r="AX78" s="50"/>
      <c r="AY78" s="50"/>
      <c r="AZ78" s="50"/>
      <c r="BA78" s="50"/>
      <c r="BB78" s="50"/>
      <c r="BC78" s="50"/>
      <c r="BD78" s="50"/>
      <c r="BE78" s="50"/>
      <c r="BF78" s="50"/>
      <c r="BG78" s="50"/>
      <c r="BH78" s="50"/>
      <c r="BI78" s="50"/>
      <c r="BJ78" s="50"/>
      <c r="BK78" s="53"/>
      <c r="BL78" s="50"/>
      <c r="BM78" s="50"/>
      <c r="BN78" s="50"/>
      <c r="BO78" s="50"/>
      <c r="BP78" s="50"/>
      <c r="BQ78" s="50"/>
    </row>
    <row r="79" spans="1:69" ht="12.75" customHeight="1" x14ac:dyDescent="0.2">
      <c r="A79" s="1"/>
      <c r="B79" s="1"/>
      <c r="C79" s="54"/>
      <c r="D79" s="50"/>
      <c r="E79" s="54"/>
      <c r="F79" s="54"/>
      <c r="G79" s="66"/>
      <c r="H79" s="53"/>
      <c r="I79" s="50"/>
      <c r="J79" s="50"/>
      <c r="K79" s="54"/>
      <c r="L79" s="50"/>
      <c r="M79" s="54"/>
      <c r="N79" s="47"/>
      <c r="O79" s="56"/>
      <c r="P79" s="56"/>
      <c r="Q79" s="57"/>
      <c r="R79" s="57"/>
      <c r="S79" s="50"/>
      <c r="T79" s="50"/>
      <c r="U79" s="50"/>
      <c r="V79" s="50"/>
      <c r="W79" s="50"/>
      <c r="X79" s="50"/>
      <c r="Y79" s="50"/>
      <c r="Z79" s="50"/>
      <c r="AA79" s="43"/>
      <c r="AB79" s="43"/>
      <c r="AC79" s="43"/>
      <c r="AD79" s="43"/>
      <c r="AE79" s="43"/>
      <c r="AF79" s="43"/>
      <c r="AG79" s="43"/>
      <c r="AH79" s="43"/>
      <c r="AI79" s="43"/>
      <c r="AJ79" s="43"/>
      <c r="AK79" s="43"/>
      <c r="AL79" s="43"/>
      <c r="AM79" s="43"/>
      <c r="AN79" s="43"/>
      <c r="AO79" s="43"/>
      <c r="AP79" s="43"/>
      <c r="AQ79" s="43"/>
      <c r="AR79" s="58"/>
      <c r="AS79" s="43"/>
      <c r="AT79" s="43"/>
      <c r="AU79" s="43"/>
      <c r="AV79" s="50"/>
      <c r="AW79" s="50"/>
      <c r="AX79" s="50"/>
      <c r="AY79" s="50"/>
      <c r="AZ79" s="50"/>
      <c r="BA79" s="50"/>
      <c r="BB79" s="50"/>
      <c r="BC79" s="50"/>
      <c r="BD79" s="50"/>
      <c r="BE79" s="50"/>
      <c r="BF79" s="50"/>
      <c r="BG79" s="50"/>
      <c r="BH79" s="50"/>
      <c r="BI79" s="50"/>
      <c r="BJ79" s="50"/>
      <c r="BK79" s="53"/>
      <c r="BL79" s="50"/>
      <c r="BM79" s="50"/>
      <c r="BN79" s="50"/>
      <c r="BO79" s="50"/>
      <c r="BP79" s="50"/>
      <c r="BQ79" s="50"/>
    </row>
    <row r="80" spans="1:69" ht="12.75" customHeight="1" x14ac:dyDescent="0.2">
      <c r="A80" s="1"/>
      <c r="B80" s="1"/>
      <c r="C80" s="54"/>
      <c r="D80" s="50"/>
      <c r="E80" s="54"/>
      <c r="F80" s="54"/>
      <c r="G80" s="66"/>
      <c r="H80" s="53"/>
      <c r="I80" s="50"/>
      <c r="J80" s="50"/>
      <c r="K80" s="54"/>
      <c r="L80" s="50"/>
      <c r="M80" s="54"/>
      <c r="N80" s="47"/>
      <c r="O80" s="56"/>
      <c r="P80" s="56"/>
      <c r="Q80" s="57"/>
      <c r="R80" s="57"/>
      <c r="S80" s="50"/>
      <c r="T80" s="50"/>
      <c r="U80" s="50"/>
      <c r="V80" s="50"/>
      <c r="W80" s="50"/>
      <c r="X80" s="50"/>
      <c r="Y80" s="50"/>
      <c r="Z80" s="50"/>
      <c r="AA80" s="43"/>
      <c r="AB80" s="43"/>
      <c r="AC80" s="43"/>
      <c r="AD80" s="43"/>
      <c r="AE80" s="43"/>
      <c r="AF80" s="43"/>
      <c r="AG80" s="43"/>
      <c r="AH80" s="43"/>
      <c r="AI80" s="43"/>
      <c r="AJ80" s="43"/>
      <c r="AK80" s="43"/>
      <c r="AL80" s="43"/>
      <c r="AM80" s="43"/>
      <c r="AN80" s="43"/>
      <c r="AO80" s="43"/>
      <c r="AP80" s="43"/>
      <c r="AQ80" s="43"/>
      <c r="AR80" s="58"/>
      <c r="AS80" s="43"/>
      <c r="AT80" s="43"/>
      <c r="AU80" s="43"/>
      <c r="AV80" s="50"/>
      <c r="AW80" s="50"/>
      <c r="AX80" s="50"/>
      <c r="AY80" s="50"/>
      <c r="AZ80" s="50"/>
      <c r="BA80" s="50"/>
      <c r="BB80" s="50"/>
      <c r="BC80" s="50"/>
      <c r="BD80" s="50"/>
      <c r="BE80" s="50"/>
      <c r="BF80" s="50"/>
      <c r="BG80" s="50"/>
      <c r="BH80" s="50"/>
      <c r="BI80" s="50"/>
      <c r="BJ80" s="50"/>
      <c r="BK80" s="53"/>
      <c r="BL80" s="50"/>
      <c r="BM80" s="50"/>
      <c r="BN80" s="50"/>
      <c r="BO80" s="50"/>
      <c r="BP80" s="50"/>
      <c r="BQ80" s="50"/>
    </row>
    <row r="81" spans="1:69" ht="12.75" customHeight="1" x14ac:dyDescent="0.2">
      <c r="A81" s="1"/>
      <c r="B81" s="1"/>
      <c r="C81" s="54"/>
      <c r="D81" s="50"/>
      <c r="E81" s="54"/>
      <c r="F81" s="54"/>
      <c r="G81" s="66"/>
      <c r="H81" s="53"/>
      <c r="I81" s="50"/>
      <c r="J81" s="50"/>
      <c r="K81" s="54"/>
      <c r="L81" s="50"/>
      <c r="M81" s="54"/>
      <c r="N81" s="47"/>
      <c r="O81" s="56"/>
      <c r="P81" s="56"/>
      <c r="Q81" s="57"/>
      <c r="R81" s="57"/>
      <c r="S81" s="50"/>
      <c r="T81" s="50"/>
      <c r="U81" s="50"/>
      <c r="V81" s="50"/>
      <c r="W81" s="50"/>
      <c r="X81" s="50"/>
      <c r="Y81" s="50"/>
      <c r="Z81" s="50"/>
      <c r="AA81" s="43"/>
      <c r="AB81" s="43"/>
      <c r="AC81" s="43"/>
      <c r="AD81" s="43"/>
      <c r="AE81" s="43"/>
      <c r="AF81" s="43"/>
      <c r="AG81" s="43"/>
      <c r="AH81" s="43"/>
      <c r="AI81" s="43"/>
      <c r="AJ81" s="43"/>
      <c r="AK81" s="43"/>
      <c r="AL81" s="43"/>
      <c r="AM81" s="43"/>
      <c r="AN81" s="43"/>
      <c r="AO81" s="43"/>
      <c r="AP81" s="43"/>
      <c r="AQ81" s="43"/>
      <c r="AR81" s="58"/>
      <c r="AS81" s="43"/>
      <c r="AT81" s="43"/>
      <c r="AU81" s="43"/>
      <c r="AV81" s="50"/>
      <c r="AW81" s="50"/>
      <c r="AX81" s="50"/>
      <c r="AY81" s="50"/>
      <c r="AZ81" s="50"/>
      <c r="BA81" s="50"/>
      <c r="BB81" s="50"/>
      <c r="BC81" s="50"/>
      <c r="BD81" s="50"/>
      <c r="BE81" s="50"/>
      <c r="BF81" s="50"/>
      <c r="BG81" s="50"/>
      <c r="BH81" s="50"/>
      <c r="BI81" s="50"/>
      <c r="BJ81" s="50"/>
      <c r="BK81" s="53"/>
      <c r="BL81" s="50"/>
      <c r="BM81" s="50"/>
      <c r="BN81" s="50"/>
      <c r="BO81" s="50"/>
      <c r="BP81" s="50"/>
      <c r="BQ81" s="50"/>
    </row>
    <row r="82" spans="1:69" ht="12.75" customHeight="1" x14ac:dyDescent="0.2">
      <c r="A82" s="1"/>
      <c r="B82" s="1"/>
      <c r="C82" s="54"/>
      <c r="D82" s="50"/>
      <c r="E82" s="54"/>
      <c r="F82" s="54"/>
      <c r="G82" s="66"/>
      <c r="H82" s="53"/>
      <c r="I82" s="50"/>
      <c r="J82" s="50"/>
      <c r="K82" s="54"/>
      <c r="L82" s="50"/>
      <c r="M82" s="54"/>
      <c r="N82" s="47"/>
      <c r="O82" s="56"/>
      <c r="P82" s="56"/>
      <c r="Q82" s="57"/>
      <c r="R82" s="57"/>
      <c r="S82" s="50"/>
      <c r="T82" s="50"/>
      <c r="U82" s="50"/>
      <c r="V82" s="50"/>
      <c r="W82" s="50"/>
      <c r="X82" s="50"/>
      <c r="Y82" s="50"/>
      <c r="Z82" s="50"/>
      <c r="AA82" s="43"/>
      <c r="AB82" s="43"/>
      <c r="AC82" s="43"/>
      <c r="AD82" s="43"/>
      <c r="AE82" s="43"/>
      <c r="AF82" s="43"/>
      <c r="AG82" s="43"/>
      <c r="AH82" s="43"/>
      <c r="AI82" s="43"/>
      <c r="AJ82" s="43"/>
      <c r="AK82" s="43"/>
      <c r="AL82" s="43"/>
      <c r="AM82" s="43"/>
      <c r="AN82" s="43"/>
      <c r="AO82" s="43"/>
      <c r="AP82" s="43"/>
      <c r="AQ82" s="43"/>
      <c r="AR82" s="58"/>
      <c r="AS82" s="43"/>
      <c r="AT82" s="43"/>
      <c r="AU82" s="43"/>
      <c r="AV82" s="50"/>
      <c r="AW82" s="50"/>
      <c r="AX82" s="50"/>
      <c r="AY82" s="50"/>
      <c r="AZ82" s="50"/>
      <c r="BA82" s="50"/>
      <c r="BB82" s="50"/>
      <c r="BC82" s="50"/>
      <c r="BD82" s="50"/>
      <c r="BE82" s="50"/>
      <c r="BF82" s="50"/>
      <c r="BG82" s="50"/>
      <c r="BH82" s="50"/>
      <c r="BI82" s="50"/>
      <c r="BJ82" s="50"/>
      <c r="BK82" s="53"/>
      <c r="BL82" s="50"/>
      <c r="BM82" s="50"/>
      <c r="BN82" s="50"/>
      <c r="BO82" s="50"/>
      <c r="BP82" s="50"/>
      <c r="BQ82" s="50"/>
    </row>
    <row r="83" spans="1:69" ht="12.75" customHeight="1" x14ac:dyDescent="0.2">
      <c r="A83" s="1"/>
      <c r="B83" s="1"/>
      <c r="C83" s="54"/>
      <c r="D83" s="50"/>
      <c r="E83" s="54"/>
      <c r="F83" s="54"/>
      <c r="G83" s="66"/>
      <c r="H83" s="53"/>
      <c r="I83" s="50"/>
      <c r="J83" s="50"/>
      <c r="K83" s="54"/>
      <c r="L83" s="50"/>
      <c r="M83" s="54"/>
      <c r="N83" s="47"/>
      <c r="O83" s="56"/>
      <c r="P83" s="56"/>
      <c r="Q83" s="57"/>
      <c r="R83" s="57"/>
      <c r="S83" s="50"/>
      <c r="T83" s="50"/>
      <c r="U83" s="50"/>
      <c r="V83" s="50"/>
      <c r="W83" s="50"/>
      <c r="X83" s="50"/>
      <c r="Y83" s="50"/>
      <c r="Z83" s="50"/>
      <c r="AA83" s="43"/>
      <c r="AB83" s="43"/>
      <c r="AC83" s="43"/>
      <c r="AD83" s="43"/>
      <c r="AE83" s="43"/>
      <c r="AF83" s="43"/>
      <c r="AG83" s="43"/>
      <c r="AH83" s="43"/>
      <c r="AI83" s="43"/>
      <c r="AJ83" s="43"/>
      <c r="AK83" s="43"/>
      <c r="AL83" s="43"/>
      <c r="AM83" s="43"/>
      <c r="AN83" s="43"/>
      <c r="AO83" s="43"/>
      <c r="AP83" s="43"/>
      <c r="AQ83" s="43"/>
      <c r="AR83" s="58"/>
      <c r="AS83" s="43"/>
      <c r="AT83" s="43"/>
      <c r="AU83" s="43"/>
      <c r="AV83" s="50"/>
      <c r="AW83" s="50"/>
      <c r="AX83" s="50"/>
      <c r="AY83" s="50"/>
      <c r="AZ83" s="50"/>
      <c r="BA83" s="50"/>
      <c r="BB83" s="50"/>
      <c r="BC83" s="50"/>
      <c r="BD83" s="50"/>
      <c r="BE83" s="50"/>
      <c r="BF83" s="50"/>
      <c r="BG83" s="50"/>
      <c r="BH83" s="50"/>
      <c r="BI83" s="50"/>
      <c r="BJ83" s="50"/>
      <c r="BK83" s="53"/>
      <c r="BL83" s="50"/>
      <c r="BM83" s="50"/>
      <c r="BN83" s="50"/>
      <c r="BO83" s="50"/>
      <c r="BP83" s="50"/>
      <c r="BQ83" s="50"/>
    </row>
    <row r="84" spans="1:69" ht="12.75" customHeight="1" x14ac:dyDescent="0.2">
      <c r="A84" s="1"/>
      <c r="B84" s="1"/>
      <c r="C84" s="54"/>
      <c r="D84" s="50"/>
      <c r="E84" s="54"/>
      <c r="F84" s="54"/>
      <c r="G84" s="66"/>
      <c r="H84" s="53"/>
      <c r="I84" s="50"/>
      <c r="J84" s="50"/>
      <c r="K84" s="54"/>
      <c r="L84" s="50"/>
      <c r="M84" s="54"/>
      <c r="N84" s="47"/>
      <c r="O84" s="56"/>
      <c r="P84" s="56"/>
      <c r="Q84" s="57"/>
      <c r="R84" s="57"/>
      <c r="S84" s="50"/>
      <c r="T84" s="50"/>
      <c r="U84" s="50"/>
      <c r="V84" s="50"/>
      <c r="W84" s="50"/>
      <c r="X84" s="50"/>
      <c r="Y84" s="50"/>
      <c r="Z84" s="50"/>
      <c r="AA84" s="43"/>
      <c r="AB84" s="43"/>
      <c r="AC84" s="43"/>
      <c r="AD84" s="43"/>
      <c r="AE84" s="43"/>
      <c r="AF84" s="43"/>
      <c r="AG84" s="43"/>
      <c r="AH84" s="43"/>
      <c r="AI84" s="43"/>
      <c r="AJ84" s="43"/>
      <c r="AK84" s="43"/>
      <c r="AL84" s="43"/>
      <c r="AM84" s="43"/>
      <c r="AN84" s="43"/>
      <c r="AO84" s="43"/>
      <c r="AP84" s="43"/>
      <c r="AQ84" s="43"/>
      <c r="AR84" s="58"/>
      <c r="AS84" s="43"/>
      <c r="AT84" s="43"/>
      <c r="AU84" s="43"/>
      <c r="AV84" s="50"/>
      <c r="AW84" s="50"/>
      <c r="AX84" s="50"/>
      <c r="AY84" s="50"/>
      <c r="AZ84" s="50"/>
      <c r="BA84" s="50"/>
      <c r="BB84" s="50"/>
      <c r="BC84" s="50"/>
      <c r="BD84" s="50"/>
      <c r="BE84" s="50"/>
      <c r="BF84" s="50"/>
      <c r="BG84" s="50"/>
      <c r="BH84" s="50"/>
      <c r="BI84" s="50"/>
      <c r="BJ84" s="50"/>
      <c r="BK84" s="53"/>
      <c r="BL84" s="50"/>
      <c r="BM84" s="50"/>
      <c r="BN84" s="50"/>
      <c r="BO84" s="50"/>
      <c r="BP84" s="50"/>
      <c r="BQ84" s="50"/>
    </row>
    <row r="85" spans="1:69" ht="12.75" customHeight="1" x14ac:dyDescent="0.2">
      <c r="A85" s="1"/>
      <c r="B85" s="1"/>
      <c r="C85" s="54"/>
      <c r="D85" s="50"/>
      <c r="E85" s="54"/>
      <c r="F85" s="54"/>
      <c r="G85" s="66"/>
      <c r="H85" s="53"/>
      <c r="I85" s="50"/>
      <c r="J85" s="50"/>
      <c r="K85" s="54"/>
      <c r="L85" s="50"/>
      <c r="M85" s="54"/>
      <c r="N85" s="47"/>
      <c r="O85" s="56"/>
      <c r="P85" s="56"/>
      <c r="Q85" s="57"/>
      <c r="R85" s="57"/>
      <c r="S85" s="50"/>
      <c r="T85" s="50"/>
      <c r="U85" s="50"/>
      <c r="V85" s="50"/>
      <c r="W85" s="50"/>
      <c r="X85" s="50"/>
      <c r="Y85" s="50"/>
      <c r="Z85" s="50"/>
      <c r="AA85" s="43"/>
      <c r="AB85" s="43"/>
      <c r="AC85" s="43"/>
      <c r="AD85" s="43"/>
      <c r="AE85" s="43"/>
      <c r="AF85" s="43"/>
      <c r="AG85" s="43"/>
      <c r="AH85" s="43"/>
      <c r="AI85" s="43"/>
      <c r="AJ85" s="43"/>
      <c r="AK85" s="43"/>
      <c r="AL85" s="43"/>
      <c r="AM85" s="43"/>
      <c r="AN85" s="43"/>
      <c r="AO85" s="43"/>
      <c r="AP85" s="43"/>
      <c r="AQ85" s="43"/>
      <c r="AR85" s="58"/>
      <c r="AS85" s="43"/>
      <c r="AT85" s="43"/>
      <c r="AU85" s="43"/>
      <c r="AV85" s="50"/>
      <c r="AW85" s="50"/>
      <c r="AX85" s="50"/>
      <c r="AY85" s="50"/>
      <c r="AZ85" s="50"/>
      <c r="BA85" s="50"/>
      <c r="BB85" s="50"/>
      <c r="BC85" s="50"/>
      <c r="BD85" s="50"/>
      <c r="BE85" s="50"/>
      <c r="BF85" s="50"/>
      <c r="BG85" s="50"/>
      <c r="BH85" s="50"/>
      <c r="BI85" s="50"/>
      <c r="BJ85" s="50"/>
      <c r="BK85" s="53"/>
      <c r="BL85" s="50"/>
      <c r="BM85" s="50"/>
      <c r="BN85" s="50"/>
      <c r="BO85" s="50"/>
      <c r="BP85" s="50"/>
      <c r="BQ85" s="50"/>
    </row>
    <row r="86" spans="1:69" ht="12.75" customHeight="1" x14ac:dyDescent="0.2">
      <c r="A86" s="1"/>
      <c r="B86" s="1"/>
      <c r="C86" s="54"/>
      <c r="D86" s="50"/>
      <c r="E86" s="54"/>
      <c r="F86" s="54"/>
      <c r="G86" s="66"/>
      <c r="H86" s="53"/>
      <c r="I86" s="50"/>
      <c r="J86" s="50"/>
      <c r="K86" s="54"/>
      <c r="L86" s="50"/>
      <c r="M86" s="54"/>
      <c r="N86" s="47"/>
      <c r="O86" s="56"/>
      <c r="P86" s="56"/>
      <c r="Q86" s="57"/>
      <c r="R86" s="57"/>
      <c r="S86" s="50"/>
      <c r="T86" s="50"/>
      <c r="U86" s="50"/>
      <c r="V86" s="50"/>
      <c r="W86" s="50"/>
      <c r="X86" s="50"/>
      <c r="Y86" s="50"/>
      <c r="Z86" s="50"/>
      <c r="AA86" s="43"/>
      <c r="AB86" s="43"/>
      <c r="AC86" s="43"/>
      <c r="AD86" s="43"/>
      <c r="AE86" s="43"/>
      <c r="AF86" s="43"/>
      <c r="AG86" s="43"/>
      <c r="AH86" s="43"/>
      <c r="AI86" s="43"/>
      <c r="AJ86" s="43"/>
      <c r="AK86" s="43"/>
      <c r="AL86" s="43"/>
      <c r="AM86" s="43"/>
      <c r="AN86" s="43"/>
      <c r="AO86" s="43"/>
      <c r="AP86" s="43"/>
      <c r="AQ86" s="43"/>
      <c r="AR86" s="58"/>
      <c r="AS86" s="43"/>
      <c r="AT86" s="43"/>
      <c r="AU86" s="43"/>
      <c r="AV86" s="50"/>
      <c r="AW86" s="50"/>
      <c r="AX86" s="50"/>
      <c r="AY86" s="50"/>
      <c r="AZ86" s="50"/>
      <c r="BA86" s="50"/>
      <c r="BB86" s="50"/>
      <c r="BC86" s="50"/>
      <c r="BD86" s="50"/>
      <c r="BE86" s="50"/>
      <c r="BF86" s="50"/>
      <c r="BG86" s="50"/>
      <c r="BH86" s="50"/>
      <c r="BI86" s="50"/>
      <c r="BJ86" s="50"/>
      <c r="BK86" s="53"/>
      <c r="BL86" s="50"/>
      <c r="BM86" s="50"/>
      <c r="BN86" s="50"/>
      <c r="BO86" s="50"/>
      <c r="BP86" s="50"/>
      <c r="BQ86" s="50"/>
    </row>
    <row r="87" spans="1:69" ht="12.75" customHeight="1" x14ac:dyDescent="0.2">
      <c r="A87" s="1"/>
      <c r="B87" s="1"/>
      <c r="C87" s="54"/>
      <c r="D87" s="50"/>
      <c r="E87" s="54"/>
      <c r="F87" s="54"/>
      <c r="G87" s="66"/>
      <c r="H87" s="53"/>
      <c r="I87" s="50"/>
      <c r="J87" s="50"/>
      <c r="K87" s="54"/>
      <c r="L87" s="50"/>
      <c r="M87" s="54"/>
      <c r="N87" s="47"/>
      <c r="O87" s="56"/>
      <c r="P87" s="56"/>
      <c r="Q87" s="57"/>
      <c r="R87" s="57"/>
      <c r="S87" s="50"/>
      <c r="T87" s="50"/>
      <c r="U87" s="50"/>
      <c r="V87" s="50"/>
      <c r="W87" s="50"/>
      <c r="X87" s="50"/>
      <c r="Y87" s="50"/>
      <c r="Z87" s="50"/>
      <c r="AA87" s="43"/>
      <c r="AB87" s="43"/>
      <c r="AC87" s="43"/>
      <c r="AD87" s="43"/>
      <c r="AE87" s="43"/>
      <c r="AF87" s="43"/>
      <c r="AG87" s="43"/>
      <c r="AH87" s="43"/>
      <c r="AI87" s="43"/>
      <c r="AJ87" s="43"/>
      <c r="AK87" s="43"/>
      <c r="AL87" s="43"/>
      <c r="AM87" s="43"/>
      <c r="AN87" s="43"/>
      <c r="AO87" s="43"/>
      <c r="AP87" s="43"/>
      <c r="AQ87" s="43"/>
      <c r="AR87" s="58"/>
      <c r="AS87" s="43"/>
      <c r="AT87" s="43"/>
      <c r="AU87" s="43"/>
      <c r="AV87" s="50"/>
      <c r="AW87" s="50"/>
      <c r="AX87" s="50"/>
      <c r="AY87" s="50"/>
      <c r="AZ87" s="50"/>
      <c r="BA87" s="50"/>
      <c r="BB87" s="50"/>
      <c r="BC87" s="50"/>
      <c r="BD87" s="50"/>
      <c r="BE87" s="50"/>
      <c r="BF87" s="50"/>
      <c r="BG87" s="50"/>
      <c r="BH87" s="50"/>
      <c r="BI87" s="50"/>
      <c r="BJ87" s="50"/>
      <c r="BK87" s="53"/>
      <c r="BL87" s="50"/>
      <c r="BM87" s="50"/>
      <c r="BN87" s="50"/>
      <c r="BO87" s="50"/>
      <c r="BP87" s="50"/>
      <c r="BQ87" s="50"/>
    </row>
    <row r="88" spans="1:69" ht="12.75" customHeight="1" x14ac:dyDescent="0.2">
      <c r="A88" s="1"/>
      <c r="B88" s="1"/>
      <c r="C88" s="54"/>
      <c r="D88" s="50"/>
      <c r="E88" s="54"/>
      <c r="F88" s="54"/>
      <c r="G88" s="66"/>
      <c r="H88" s="53"/>
      <c r="I88" s="50"/>
      <c r="J88" s="50"/>
      <c r="K88" s="54"/>
      <c r="L88" s="50"/>
      <c r="M88" s="54"/>
      <c r="N88" s="47"/>
      <c r="O88" s="56"/>
      <c r="P88" s="56"/>
      <c r="Q88" s="57"/>
      <c r="R88" s="57"/>
      <c r="S88" s="50"/>
      <c r="T88" s="50"/>
      <c r="U88" s="50"/>
      <c r="V88" s="50"/>
      <c r="W88" s="50"/>
      <c r="X88" s="50"/>
      <c r="Y88" s="50"/>
      <c r="Z88" s="50"/>
      <c r="AA88" s="43"/>
      <c r="AB88" s="43"/>
      <c r="AC88" s="43"/>
      <c r="AD88" s="43"/>
      <c r="AE88" s="43"/>
      <c r="AF88" s="43"/>
      <c r="AG88" s="43"/>
      <c r="AH88" s="43"/>
      <c r="AI88" s="43"/>
      <c r="AJ88" s="43"/>
      <c r="AK88" s="43"/>
      <c r="AL88" s="43"/>
      <c r="AM88" s="43"/>
      <c r="AN88" s="43"/>
      <c r="AO88" s="43"/>
      <c r="AP88" s="43"/>
      <c r="AQ88" s="43"/>
      <c r="AR88" s="58"/>
      <c r="AS88" s="43"/>
      <c r="AT88" s="43"/>
      <c r="AU88" s="43"/>
      <c r="AV88" s="50"/>
      <c r="AW88" s="50"/>
      <c r="AX88" s="50"/>
      <c r="AY88" s="50"/>
      <c r="AZ88" s="50"/>
      <c r="BA88" s="50"/>
      <c r="BB88" s="50"/>
      <c r="BC88" s="50"/>
      <c r="BD88" s="50"/>
      <c r="BE88" s="50"/>
      <c r="BF88" s="50"/>
      <c r="BG88" s="50"/>
      <c r="BH88" s="50"/>
      <c r="BI88" s="50"/>
      <c r="BJ88" s="50"/>
      <c r="BK88" s="53"/>
      <c r="BL88" s="50"/>
      <c r="BM88" s="50"/>
      <c r="BN88" s="50"/>
      <c r="BO88" s="50"/>
      <c r="BP88" s="50"/>
      <c r="BQ88" s="50"/>
    </row>
    <row r="89" spans="1:69" ht="12.75" customHeight="1" x14ac:dyDescent="0.2">
      <c r="A89" s="1"/>
      <c r="B89" s="1"/>
      <c r="C89" s="54"/>
      <c r="D89" s="50"/>
      <c r="E89" s="54"/>
      <c r="F89" s="54"/>
      <c r="G89" s="66"/>
      <c r="H89" s="53"/>
      <c r="I89" s="50"/>
      <c r="J89" s="50"/>
      <c r="K89" s="54"/>
      <c r="L89" s="50"/>
      <c r="M89" s="54"/>
      <c r="N89" s="47"/>
      <c r="O89" s="56"/>
      <c r="P89" s="56"/>
      <c r="Q89" s="57"/>
      <c r="R89" s="57"/>
      <c r="S89" s="50"/>
      <c r="T89" s="50"/>
      <c r="U89" s="50"/>
      <c r="V89" s="50"/>
      <c r="W89" s="50"/>
      <c r="X89" s="50"/>
      <c r="Y89" s="50"/>
      <c r="Z89" s="50"/>
      <c r="AA89" s="43"/>
      <c r="AB89" s="43"/>
      <c r="AC89" s="43"/>
      <c r="AD89" s="43"/>
      <c r="AE89" s="43"/>
      <c r="AF89" s="43"/>
      <c r="AG89" s="43"/>
      <c r="AH89" s="43"/>
      <c r="AI89" s="43"/>
      <c r="AJ89" s="43"/>
      <c r="AK89" s="43"/>
      <c r="AL89" s="43"/>
      <c r="AM89" s="43"/>
      <c r="AN89" s="43"/>
      <c r="AO89" s="43"/>
      <c r="AP89" s="43"/>
      <c r="AQ89" s="43"/>
      <c r="AR89" s="58"/>
      <c r="AS89" s="43"/>
      <c r="AT89" s="43"/>
      <c r="AU89" s="43"/>
      <c r="AV89" s="50"/>
      <c r="AW89" s="50"/>
      <c r="AX89" s="50"/>
      <c r="AY89" s="50"/>
      <c r="AZ89" s="50"/>
      <c r="BA89" s="50"/>
      <c r="BB89" s="50"/>
      <c r="BC89" s="50"/>
      <c r="BD89" s="50"/>
      <c r="BE89" s="50"/>
      <c r="BF89" s="50"/>
      <c r="BG89" s="50"/>
      <c r="BH89" s="50"/>
      <c r="BI89" s="50"/>
      <c r="BJ89" s="50"/>
      <c r="BK89" s="53"/>
      <c r="BL89" s="50"/>
      <c r="BM89" s="50"/>
      <c r="BN89" s="50"/>
      <c r="BO89" s="50"/>
      <c r="BP89" s="50"/>
      <c r="BQ89" s="50"/>
    </row>
    <row r="90" spans="1:69" ht="12.75" customHeight="1" x14ac:dyDescent="0.2">
      <c r="A90" s="1"/>
      <c r="B90" s="1"/>
      <c r="C90" s="54"/>
      <c r="D90" s="50"/>
      <c r="E90" s="54"/>
      <c r="F90" s="54"/>
      <c r="G90" s="66"/>
      <c r="H90" s="53"/>
      <c r="I90" s="50"/>
      <c r="J90" s="50"/>
      <c r="K90" s="54"/>
      <c r="L90" s="50"/>
      <c r="M90" s="54"/>
      <c r="N90" s="47"/>
      <c r="O90" s="56"/>
      <c r="P90" s="56"/>
      <c r="Q90" s="57"/>
      <c r="R90" s="57"/>
      <c r="S90" s="50"/>
      <c r="T90" s="50"/>
      <c r="U90" s="50"/>
      <c r="V90" s="50"/>
      <c r="W90" s="50"/>
      <c r="X90" s="50"/>
      <c r="Y90" s="50"/>
      <c r="Z90" s="50"/>
      <c r="AA90" s="43"/>
      <c r="AB90" s="43"/>
      <c r="AC90" s="43"/>
      <c r="AD90" s="43"/>
      <c r="AE90" s="43"/>
      <c r="AF90" s="43"/>
      <c r="AG90" s="43"/>
      <c r="AH90" s="43"/>
      <c r="AI90" s="43"/>
      <c r="AJ90" s="43"/>
      <c r="AK90" s="43"/>
      <c r="AL90" s="43"/>
      <c r="AM90" s="43"/>
      <c r="AN90" s="43"/>
      <c r="AO90" s="43"/>
      <c r="AP90" s="43"/>
      <c r="AQ90" s="43"/>
      <c r="AR90" s="58"/>
      <c r="AS90" s="43"/>
      <c r="AT90" s="43"/>
      <c r="AU90" s="43"/>
      <c r="AV90" s="50"/>
      <c r="AW90" s="50"/>
      <c r="AX90" s="50"/>
      <c r="AY90" s="50"/>
      <c r="AZ90" s="50"/>
      <c r="BA90" s="50"/>
      <c r="BB90" s="50"/>
      <c r="BC90" s="50"/>
      <c r="BD90" s="50"/>
      <c r="BE90" s="50"/>
      <c r="BF90" s="50"/>
      <c r="BG90" s="50"/>
      <c r="BH90" s="50"/>
      <c r="BI90" s="50"/>
      <c r="BJ90" s="50"/>
      <c r="BK90" s="53"/>
      <c r="BL90" s="50"/>
      <c r="BM90" s="50"/>
      <c r="BN90" s="50"/>
      <c r="BO90" s="50"/>
      <c r="BP90" s="50"/>
      <c r="BQ90" s="50"/>
    </row>
    <row r="91" spans="1:69" ht="12.75" customHeight="1" x14ac:dyDescent="0.2">
      <c r="A91" s="1"/>
      <c r="B91" s="1"/>
      <c r="C91" s="54"/>
      <c r="D91" s="50"/>
      <c r="E91" s="54"/>
      <c r="F91" s="54"/>
      <c r="G91" s="66"/>
      <c r="H91" s="53"/>
      <c r="I91" s="50"/>
      <c r="J91" s="50"/>
      <c r="K91" s="54"/>
      <c r="L91" s="50"/>
      <c r="M91" s="54"/>
      <c r="N91" s="47"/>
      <c r="O91" s="56"/>
      <c r="P91" s="56"/>
      <c r="Q91" s="57"/>
      <c r="R91" s="57"/>
      <c r="S91" s="50"/>
      <c r="T91" s="50"/>
      <c r="U91" s="50"/>
      <c r="V91" s="50"/>
      <c r="W91" s="50"/>
      <c r="X91" s="50"/>
      <c r="Y91" s="50"/>
      <c r="Z91" s="50"/>
      <c r="AA91" s="43"/>
      <c r="AB91" s="43"/>
      <c r="AC91" s="43"/>
      <c r="AD91" s="43"/>
      <c r="AE91" s="43"/>
      <c r="AF91" s="43"/>
      <c r="AG91" s="43"/>
      <c r="AH91" s="43"/>
      <c r="AI91" s="43"/>
      <c r="AJ91" s="43"/>
      <c r="AK91" s="43"/>
      <c r="AL91" s="43"/>
      <c r="AM91" s="43"/>
      <c r="AN91" s="43"/>
      <c r="AO91" s="43"/>
      <c r="AP91" s="43"/>
      <c r="AQ91" s="43"/>
      <c r="AR91" s="58"/>
      <c r="AS91" s="43"/>
      <c r="AT91" s="43"/>
      <c r="AU91" s="43"/>
      <c r="AV91" s="50"/>
      <c r="AW91" s="50"/>
      <c r="AX91" s="50"/>
      <c r="AY91" s="50"/>
      <c r="AZ91" s="50"/>
      <c r="BA91" s="50"/>
      <c r="BB91" s="50"/>
      <c r="BC91" s="50"/>
      <c r="BD91" s="50"/>
      <c r="BE91" s="50"/>
      <c r="BF91" s="50"/>
      <c r="BG91" s="50"/>
      <c r="BH91" s="50"/>
      <c r="BI91" s="50"/>
      <c r="BJ91" s="50"/>
      <c r="BK91" s="53"/>
      <c r="BL91" s="50"/>
      <c r="BM91" s="50"/>
      <c r="BN91" s="50"/>
      <c r="BO91" s="50"/>
      <c r="BP91" s="50"/>
      <c r="BQ91" s="50"/>
    </row>
    <row r="92" spans="1:69" ht="12.75" customHeight="1" x14ac:dyDescent="0.2">
      <c r="A92" s="1"/>
      <c r="B92" s="1"/>
      <c r="C92" s="54"/>
      <c r="D92" s="50"/>
      <c r="E92" s="54"/>
      <c r="F92" s="54"/>
      <c r="G92" s="66"/>
      <c r="H92" s="53"/>
      <c r="I92" s="50"/>
      <c r="J92" s="50"/>
      <c r="K92" s="54"/>
      <c r="L92" s="50"/>
      <c r="M92" s="54"/>
      <c r="N92" s="47"/>
      <c r="O92" s="56"/>
      <c r="P92" s="56"/>
      <c r="Q92" s="57"/>
      <c r="R92" s="57"/>
      <c r="S92" s="50"/>
      <c r="T92" s="50"/>
      <c r="U92" s="50"/>
      <c r="V92" s="50"/>
      <c r="W92" s="50"/>
      <c r="X92" s="50"/>
      <c r="Y92" s="50"/>
      <c r="Z92" s="50"/>
      <c r="AA92" s="43"/>
      <c r="AB92" s="43"/>
      <c r="AC92" s="43"/>
      <c r="AD92" s="43"/>
      <c r="AE92" s="43"/>
      <c r="AF92" s="43"/>
      <c r="AG92" s="43"/>
      <c r="AH92" s="43"/>
      <c r="AI92" s="43"/>
      <c r="AJ92" s="43"/>
      <c r="AK92" s="43"/>
      <c r="AL92" s="43"/>
      <c r="AM92" s="43"/>
      <c r="AN92" s="43"/>
      <c r="AO92" s="43"/>
      <c r="AP92" s="43"/>
      <c r="AQ92" s="43"/>
      <c r="AR92" s="58"/>
      <c r="AS92" s="43"/>
      <c r="AT92" s="43"/>
      <c r="AU92" s="43"/>
      <c r="AV92" s="50"/>
      <c r="AW92" s="50"/>
      <c r="AX92" s="50"/>
      <c r="AY92" s="50"/>
      <c r="AZ92" s="50"/>
      <c r="BA92" s="50"/>
      <c r="BB92" s="50"/>
      <c r="BC92" s="50"/>
      <c r="BD92" s="50"/>
      <c r="BE92" s="50"/>
      <c r="BF92" s="50"/>
      <c r="BG92" s="50"/>
      <c r="BH92" s="50"/>
      <c r="BI92" s="50"/>
      <c r="BJ92" s="50"/>
      <c r="BK92" s="53"/>
      <c r="BL92" s="50"/>
      <c r="BM92" s="50"/>
      <c r="BN92" s="50"/>
      <c r="BO92" s="50"/>
      <c r="BP92" s="50"/>
      <c r="BQ92" s="50"/>
    </row>
    <row r="93" spans="1:69" ht="12.75" customHeight="1" x14ac:dyDescent="0.2">
      <c r="A93" s="1"/>
      <c r="B93" s="1"/>
      <c r="C93" s="54"/>
      <c r="D93" s="50"/>
      <c r="E93" s="54"/>
      <c r="F93" s="54"/>
      <c r="G93" s="66"/>
      <c r="H93" s="53"/>
      <c r="I93" s="50"/>
      <c r="J93" s="50"/>
      <c r="K93" s="54"/>
      <c r="L93" s="50"/>
      <c r="M93" s="54"/>
      <c r="N93" s="47"/>
      <c r="O93" s="56"/>
      <c r="P93" s="56"/>
      <c r="Q93" s="57"/>
      <c r="R93" s="57"/>
      <c r="S93" s="50"/>
      <c r="T93" s="50"/>
      <c r="U93" s="50"/>
      <c r="V93" s="50"/>
      <c r="W93" s="50"/>
      <c r="X93" s="50"/>
      <c r="Y93" s="50"/>
      <c r="Z93" s="50"/>
      <c r="AA93" s="43"/>
      <c r="AB93" s="43"/>
      <c r="AC93" s="43"/>
      <c r="AD93" s="43"/>
      <c r="AE93" s="43"/>
      <c r="AF93" s="43"/>
      <c r="AG93" s="43"/>
      <c r="AH93" s="43"/>
      <c r="AI93" s="43"/>
      <c r="AJ93" s="43"/>
      <c r="AK93" s="43"/>
      <c r="AL93" s="43"/>
      <c r="AM93" s="43"/>
      <c r="AN93" s="43"/>
      <c r="AO93" s="43"/>
      <c r="AP93" s="43"/>
      <c r="AQ93" s="43"/>
      <c r="AR93" s="58"/>
      <c r="AS93" s="43"/>
      <c r="AT93" s="43"/>
      <c r="AU93" s="43"/>
      <c r="AV93" s="50"/>
      <c r="AW93" s="50"/>
      <c r="AX93" s="50"/>
      <c r="AY93" s="50"/>
      <c r="AZ93" s="50"/>
      <c r="BA93" s="50"/>
      <c r="BB93" s="50"/>
      <c r="BC93" s="50"/>
      <c r="BD93" s="50"/>
      <c r="BE93" s="50"/>
      <c r="BF93" s="50"/>
      <c r="BG93" s="50"/>
      <c r="BH93" s="50"/>
      <c r="BI93" s="50"/>
      <c r="BJ93" s="50"/>
      <c r="BK93" s="53"/>
      <c r="BL93" s="50"/>
      <c r="BM93" s="50"/>
      <c r="BN93" s="50"/>
      <c r="BO93" s="50"/>
      <c r="BP93" s="50"/>
      <c r="BQ93" s="50"/>
    </row>
    <row r="94" spans="1:69" ht="12.75" customHeight="1" x14ac:dyDescent="0.2">
      <c r="A94" s="1"/>
      <c r="B94" s="1"/>
      <c r="C94" s="54"/>
      <c r="D94" s="50"/>
      <c r="E94" s="54"/>
      <c r="F94" s="54"/>
      <c r="G94" s="66"/>
      <c r="H94" s="53"/>
      <c r="I94" s="50"/>
      <c r="J94" s="50"/>
      <c r="K94" s="54"/>
      <c r="L94" s="50"/>
      <c r="M94" s="54"/>
      <c r="N94" s="47"/>
      <c r="O94" s="56"/>
      <c r="P94" s="56"/>
      <c r="Q94" s="57"/>
      <c r="R94" s="57"/>
      <c r="S94" s="50"/>
      <c r="T94" s="50"/>
      <c r="U94" s="50"/>
      <c r="V94" s="50"/>
      <c r="W94" s="50"/>
      <c r="X94" s="50"/>
      <c r="Y94" s="50"/>
      <c r="Z94" s="50"/>
      <c r="AA94" s="43"/>
      <c r="AB94" s="43"/>
      <c r="AC94" s="43"/>
      <c r="AD94" s="43"/>
      <c r="AE94" s="43"/>
      <c r="AF94" s="43"/>
      <c r="AG94" s="43"/>
      <c r="AH94" s="43"/>
      <c r="AI94" s="43"/>
      <c r="AJ94" s="43"/>
      <c r="AK94" s="43"/>
      <c r="AL94" s="43"/>
      <c r="AM94" s="43"/>
      <c r="AN94" s="43"/>
      <c r="AO94" s="43"/>
      <c r="AP94" s="43"/>
      <c r="AQ94" s="43"/>
      <c r="AR94" s="58"/>
      <c r="AS94" s="43"/>
      <c r="AT94" s="43"/>
      <c r="AU94" s="43"/>
      <c r="AV94" s="50"/>
      <c r="AW94" s="50"/>
      <c r="AX94" s="50"/>
      <c r="AY94" s="50"/>
      <c r="AZ94" s="50"/>
      <c r="BA94" s="50"/>
      <c r="BB94" s="50"/>
      <c r="BC94" s="50"/>
      <c r="BD94" s="50"/>
      <c r="BE94" s="50"/>
      <c r="BF94" s="50"/>
      <c r="BG94" s="50"/>
      <c r="BH94" s="50"/>
      <c r="BI94" s="50"/>
      <c r="BJ94" s="50"/>
      <c r="BK94" s="53"/>
      <c r="BL94" s="50"/>
      <c r="BM94" s="50"/>
      <c r="BN94" s="50"/>
      <c r="BO94" s="50"/>
      <c r="BP94" s="50"/>
      <c r="BQ94" s="50"/>
    </row>
    <row r="95" spans="1:69" ht="12.75" customHeight="1" x14ac:dyDescent="0.2">
      <c r="A95" s="1"/>
      <c r="B95" s="1"/>
      <c r="C95" s="54"/>
      <c r="D95" s="50"/>
      <c r="E95" s="54"/>
      <c r="F95" s="54"/>
      <c r="G95" s="66"/>
      <c r="H95" s="53"/>
      <c r="I95" s="50"/>
      <c r="J95" s="50"/>
      <c r="K95" s="54"/>
      <c r="L95" s="50"/>
      <c r="M95" s="54"/>
      <c r="N95" s="47"/>
      <c r="O95" s="56"/>
      <c r="P95" s="56"/>
      <c r="Q95" s="57"/>
      <c r="R95" s="57"/>
      <c r="S95" s="50"/>
      <c r="T95" s="50"/>
      <c r="U95" s="50"/>
      <c r="V95" s="50"/>
      <c r="W95" s="50"/>
      <c r="X95" s="50"/>
      <c r="Y95" s="50"/>
      <c r="Z95" s="50"/>
      <c r="AA95" s="43"/>
      <c r="AB95" s="43"/>
      <c r="AC95" s="43"/>
      <c r="AD95" s="43"/>
      <c r="AE95" s="43"/>
      <c r="AF95" s="43"/>
      <c r="AG95" s="43"/>
      <c r="AH95" s="43"/>
      <c r="AI95" s="43"/>
      <c r="AJ95" s="43"/>
      <c r="AK95" s="43"/>
      <c r="AL95" s="43"/>
      <c r="AM95" s="43"/>
      <c r="AN95" s="43"/>
      <c r="AO95" s="43"/>
      <c r="AP95" s="43"/>
      <c r="AQ95" s="43"/>
      <c r="AR95" s="58"/>
      <c r="AS95" s="43"/>
      <c r="AT95" s="43"/>
      <c r="AU95" s="43"/>
      <c r="AV95" s="50"/>
      <c r="AW95" s="50"/>
      <c r="AX95" s="50"/>
      <c r="AY95" s="50"/>
      <c r="AZ95" s="50"/>
      <c r="BA95" s="50"/>
      <c r="BB95" s="50"/>
      <c r="BC95" s="50"/>
      <c r="BD95" s="50"/>
      <c r="BE95" s="50"/>
      <c r="BF95" s="50"/>
      <c r="BG95" s="50"/>
      <c r="BH95" s="50"/>
      <c r="BI95" s="50"/>
      <c r="BJ95" s="50"/>
      <c r="BK95" s="53"/>
      <c r="BL95" s="50"/>
      <c r="BM95" s="50"/>
      <c r="BN95" s="50"/>
      <c r="BO95" s="50"/>
      <c r="BP95" s="50"/>
      <c r="BQ95" s="50"/>
    </row>
    <row r="96" spans="1:69" ht="12.75" customHeight="1" x14ac:dyDescent="0.2">
      <c r="A96" s="1"/>
      <c r="B96" s="1"/>
      <c r="C96" s="54"/>
      <c r="D96" s="50"/>
      <c r="E96" s="54"/>
      <c r="F96" s="54"/>
      <c r="G96" s="66"/>
      <c r="H96" s="53"/>
      <c r="I96" s="50"/>
      <c r="J96" s="50"/>
      <c r="K96" s="54"/>
      <c r="L96" s="50"/>
      <c r="M96" s="54"/>
      <c r="N96" s="47"/>
      <c r="O96" s="56"/>
      <c r="P96" s="56"/>
      <c r="Q96" s="57"/>
      <c r="R96" s="57"/>
      <c r="S96" s="50"/>
      <c r="T96" s="50"/>
      <c r="U96" s="50"/>
      <c r="V96" s="50"/>
      <c r="W96" s="50"/>
      <c r="X96" s="50"/>
      <c r="Y96" s="50"/>
      <c r="Z96" s="50"/>
      <c r="AA96" s="43"/>
      <c r="AB96" s="43"/>
      <c r="AC96" s="43"/>
      <c r="AD96" s="43"/>
      <c r="AE96" s="43"/>
      <c r="AF96" s="43"/>
      <c r="AG96" s="43"/>
      <c r="AH96" s="43"/>
      <c r="AI96" s="43"/>
      <c r="AJ96" s="43"/>
      <c r="AK96" s="43"/>
      <c r="AL96" s="43"/>
      <c r="AM96" s="43"/>
      <c r="AN96" s="43"/>
      <c r="AO96" s="43"/>
      <c r="AP96" s="43"/>
      <c r="AQ96" s="43"/>
      <c r="AR96" s="58"/>
      <c r="AS96" s="43"/>
      <c r="AT96" s="43"/>
      <c r="AU96" s="43"/>
      <c r="AV96" s="50"/>
      <c r="AW96" s="50"/>
      <c r="AX96" s="50"/>
      <c r="AY96" s="50"/>
      <c r="AZ96" s="50"/>
      <c r="BA96" s="50"/>
      <c r="BB96" s="50"/>
      <c r="BC96" s="50"/>
      <c r="BD96" s="50"/>
      <c r="BE96" s="50"/>
      <c r="BF96" s="50"/>
      <c r="BG96" s="50"/>
      <c r="BH96" s="50"/>
      <c r="BI96" s="50"/>
      <c r="BJ96" s="50"/>
      <c r="BK96" s="53"/>
      <c r="BL96" s="50"/>
      <c r="BM96" s="50"/>
      <c r="BN96" s="50"/>
      <c r="BO96" s="50"/>
      <c r="BP96" s="50"/>
      <c r="BQ96" s="50"/>
    </row>
    <row r="97" spans="1:69" ht="12.75" customHeight="1" x14ac:dyDescent="0.2">
      <c r="A97" s="1"/>
      <c r="B97" s="1"/>
      <c r="C97" s="54"/>
      <c r="D97" s="50"/>
      <c r="E97" s="54"/>
      <c r="F97" s="54"/>
      <c r="G97" s="66"/>
      <c r="H97" s="53"/>
      <c r="I97" s="50"/>
      <c r="J97" s="50"/>
      <c r="K97" s="54"/>
      <c r="L97" s="50"/>
      <c r="M97" s="54"/>
      <c r="N97" s="47"/>
      <c r="O97" s="56"/>
      <c r="P97" s="56"/>
      <c r="Q97" s="57"/>
      <c r="R97" s="57"/>
      <c r="S97" s="50"/>
      <c r="T97" s="50"/>
      <c r="U97" s="50"/>
      <c r="V97" s="50"/>
      <c r="W97" s="50"/>
      <c r="X97" s="50"/>
      <c r="Y97" s="50"/>
      <c r="Z97" s="50"/>
      <c r="AA97" s="43"/>
      <c r="AB97" s="43"/>
      <c r="AC97" s="43"/>
      <c r="AD97" s="43"/>
      <c r="AE97" s="43"/>
      <c r="AF97" s="43"/>
      <c r="AG97" s="43"/>
      <c r="AH97" s="43"/>
      <c r="AI97" s="43"/>
      <c r="AJ97" s="43"/>
      <c r="AK97" s="43"/>
      <c r="AL97" s="43"/>
      <c r="AM97" s="43"/>
      <c r="AN97" s="43"/>
      <c r="AO97" s="43"/>
      <c r="AP97" s="43"/>
      <c r="AQ97" s="43"/>
      <c r="AR97" s="58"/>
      <c r="AS97" s="43"/>
      <c r="AT97" s="43"/>
      <c r="AU97" s="43"/>
      <c r="AV97" s="50"/>
      <c r="AW97" s="50"/>
      <c r="AX97" s="50"/>
      <c r="AY97" s="50"/>
      <c r="AZ97" s="50"/>
      <c r="BA97" s="50"/>
      <c r="BB97" s="50"/>
      <c r="BC97" s="50"/>
      <c r="BD97" s="50"/>
      <c r="BE97" s="50"/>
      <c r="BF97" s="50"/>
      <c r="BG97" s="50"/>
      <c r="BH97" s="50"/>
      <c r="BI97" s="50"/>
      <c r="BJ97" s="50"/>
      <c r="BK97" s="53"/>
      <c r="BL97" s="50"/>
      <c r="BM97" s="50"/>
      <c r="BN97" s="50"/>
      <c r="BO97" s="50"/>
      <c r="BP97" s="50"/>
      <c r="BQ97" s="50"/>
    </row>
    <row r="98" spans="1:69" ht="12.75" customHeight="1" x14ac:dyDescent="0.2">
      <c r="A98" s="1"/>
      <c r="B98" s="1"/>
      <c r="C98" s="54"/>
      <c r="D98" s="50"/>
      <c r="E98" s="54"/>
      <c r="F98" s="54"/>
      <c r="G98" s="66"/>
      <c r="H98" s="53"/>
      <c r="I98" s="50"/>
      <c r="J98" s="50"/>
      <c r="K98" s="54"/>
      <c r="L98" s="50"/>
      <c r="M98" s="54"/>
      <c r="N98" s="47"/>
      <c r="O98" s="56"/>
      <c r="P98" s="56"/>
      <c r="Q98" s="57"/>
      <c r="R98" s="57"/>
      <c r="S98" s="50"/>
      <c r="T98" s="50"/>
      <c r="U98" s="50"/>
      <c r="V98" s="50"/>
      <c r="W98" s="50"/>
      <c r="X98" s="50"/>
      <c r="Y98" s="50"/>
      <c r="Z98" s="50"/>
      <c r="AA98" s="43"/>
      <c r="AB98" s="43"/>
      <c r="AC98" s="43"/>
      <c r="AD98" s="43"/>
      <c r="AE98" s="43"/>
      <c r="AF98" s="43"/>
      <c r="AG98" s="43"/>
      <c r="AH98" s="43"/>
      <c r="AI98" s="43"/>
      <c r="AJ98" s="43"/>
      <c r="AK98" s="43"/>
      <c r="AL98" s="43"/>
      <c r="AM98" s="43"/>
      <c r="AN98" s="43"/>
      <c r="AO98" s="43"/>
      <c r="AP98" s="43"/>
      <c r="AQ98" s="43"/>
      <c r="AR98" s="58"/>
      <c r="AS98" s="43"/>
      <c r="AT98" s="43"/>
      <c r="AU98" s="43"/>
      <c r="AV98" s="50"/>
      <c r="AW98" s="50"/>
      <c r="AX98" s="50"/>
      <c r="AY98" s="50"/>
      <c r="AZ98" s="50"/>
      <c r="BA98" s="50"/>
      <c r="BB98" s="50"/>
      <c r="BC98" s="50"/>
      <c r="BD98" s="50"/>
      <c r="BE98" s="50"/>
      <c r="BF98" s="50"/>
      <c r="BG98" s="50"/>
      <c r="BH98" s="50"/>
      <c r="BI98" s="50"/>
      <c r="BJ98" s="50"/>
      <c r="BK98" s="53"/>
      <c r="BL98" s="50"/>
      <c r="BM98" s="50"/>
      <c r="BN98" s="50"/>
      <c r="BO98" s="50"/>
      <c r="BP98" s="50"/>
      <c r="BQ98" s="50"/>
    </row>
    <row r="99" spans="1:69" ht="12.75" customHeight="1" x14ac:dyDescent="0.2">
      <c r="A99" s="1"/>
      <c r="B99" s="1"/>
      <c r="C99" s="54"/>
      <c r="D99" s="50"/>
      <c r="E99" s="54"/>
      <c r="F99" s="54"/>
      <c r="G99" s="66"/>
      <c r="H99" s="53"/>
      <c r="I99" s="50"/>
      <c r="J99" s="50"/>
      <c r="K99" s="54"/>
      <c r="L99" s="50"/>
      <c r="M99" s="54"/>
      <c r="N99" s="47"/>
      <c r="O99" s="56"/>
      <c r="P99" s="56"/>
      <c r="Q99" s="57"/>
      <c r="R99" s="57"/>
      <c r="S99" s="50"/>
      <c r="T99" s="50"/>
      <c r="U99" s="50"/>
      <c r="V99" s="50"/>
      <c r="W99" s="50"/>
      <c r="X99" s="50"/>
      <c r="Y99" s="50"/>
      <c r="Z99" s="50"/>
      <c r="AA99" s="43"/>
      <c r="AB99" s="43"/>
      <c r="AC99" s="43"/>
      <c r="AD99" s="43"/>
      <c r="AE99" s="43"/>
      <c r="AF99" s="43"/>
      <c r="AG99" s="43"/>
      <c r="AH99" s="43"/>
      <c r="AI99" s="43"/>
      <c r="AJ99" s="43"/>
      <c r="AK99" s="43"/>
      <c r="AL99" s="43"/>
      <c r="AM99" s="43"/>
      <c r="AN99" s="43"/>
      <c r="AO99" s="43"/>
      <c r="AP99" s="43"/>
      <c r="AQ99" s="43"/>
      <c r="AR99" s="58"/>
      <c r="AS99" s="43"/>
      <c r="AT99" s="43"/>
      <c r="AU99" s="43"/>
      <c r="AV99" s="50"/>
      <c r="AW99" s="50"/>
      <c r="AX99" s="50"/>
      <c r="AY99" s="50"/>
      <c r="AZ99" s="50"/>
      <c r="BA99" s="50"/>
      <c r="BB99" s="50"/>
      <c r="BC99" s="50"/>
      <c r="BD99" s="50"/>
      <c r="BE99" s="50"/>
      <c r="BF99" s="50"/>
      <c r="BG99" s="50"/>
      <c r="BH99" s="50"/>
      <c r="BI99" s="50"/>
      <c r="BJ99" s="50"/>
      <c r="BK99" s="53"/>
      <c r="BL99" s="50"/>
      <c r="BM99" s="50"/>
      <c r="BN99" s="50"/>
      <c r="BO99" s="50"/>
      <c r="BP99" s="50"/>
      <c r="BQ99" s="50"/>
    </row>
    <row r="100" spans="1:69" ht="12.75" customHeight="1" x14ac:dyDescent="0.2">
      <c r="A100" s="1"/>
      <c r="B100" s="1"/>
      <c r="C100" s="54"/>
      <c r="D100" s="50"/>
      <c r="E100" s="54"/>
      <c r="F100" s="54"/>
      <c r="G100" s="66"/>
      <c r="H100" s="53"/>
      <c r="I100" s="50"/>
      <c r="J100" s="50"/>
      <c r="K100" s="54"/>
      <c r="L100" s="50"/>
      <c r="M100" s="54"/>
      <c r="N100" s="47"/>
      <c r="O100" s="56"/>
      <c r="P100" s="56"/>
      <c r="Q100" s="57"/>
      <c r="R100" s="57"/>
      <c r="S100" s="50"/>
      <c r="T100" s="50"/>
      <c r="U100" s="50"/>
      <c r="V100" s="50"/>
      <c r="W100" s="50"/>
      <c r="X100" s="50"/>
      <c r="Y100" s="50"/>
      <c r="Z100" s="50"/>
      <c r="AA100" s="43"/>
      <c r="AB100" s="43"/>
      <c r="AC100" s="43"/>
      <c r="AD100" s="43"/>
      <c r="AE100" s="43"/>
      <c r="AF100" s="43"/>
      <c r="AG100" s="43"/>
      <c r="AH100" s="43"/>
      <c r="AI100" s="43"/>
      <c r="AJ100" s="43"/>
      <c r="AK100" s="43"/>
      <c r="AL100" s="43"/>
      <c r="AM100" s="43"/>
      <c r="AN100" s="43"/>
      <c r="AO100" s="43"/>
      <c r="AP100" s="43"/>
      <c r="AQ100" s="43"/>
      <c r="AR100" s="58"/>
      <c r="AS100" s="43"/>
      <c r="AT100" s="43"/>
      <c r="AU100" s="43"/>
      <c r="AV100" s="50"/>
      <c r="AW100" s="50"/>
      <c r="AX100" s="50"/>
      <c r="AY100" s="50"/>
      <c r="AZ100" s="50"/>
      <c r="BA100" s="50"/>
      <c r="BB100" s="50"/>
      <c r="BC100" s="50"/>
      <c r="BD100" s="50"/>
      <c r="BE100" s="50"/>
      <c r="BF100" s="50"/>
      <c r="BG100" s="50"/>
      <c r="BH100" s="50"/>
      <c r="BI100" s="50"/>
      <c r="BJ100" s="50"/>
      <c r="BK100" s="53"/>
      <c r="BL100" s="50"/>
      <c r="BM100" s="50"/>
      <c r="BN100" s="50"/>
      <c r="BO100" s="50"/>
      <c r="BP100" s="50"/>
      <c r="BQ100" s="50"/>
    </row>
    <row r="101" spans="1:69" ht="12.75" customHeight="1" x14ac:dyDescent="0.2">
      <c r="A101" s="1"/>
      <c r="B101" s="1"/>
      <c r="C101" s="54"/>
      <c r="D101" s="50"/>
      <c r="E101" s="54"/>
      <c r="F101" s="54"/>
      <c r="G101" s="66"/>
      <c r="H101" s="53"/>
      <c r="I101" s="50"/>
      <c r="J101" s="50"/>
      <c r="K101" s="54"/>
      <c r="L101" s="50"/>
      <c r="M101" s="54"/>
      <c r="N101" s="47"/>
      <c r="O101" s="56"/>
      <c r="P101" s="56"/>
      <c r="Q101" s="57"/>
      <c r="R101" s="57"/>
      <c r="S101" s="50"/>
      <c r="T101" s="50"/>
      <c r="U101" s="50"/>
      <c r="V101" s="50"/>
      <c r="W101" s="50"/>
      <c r="X101" s="50"/>
      <c r="Y101" s="50"/>
      <c r="Z101" s="50"/>
      <c r="AA101" s="43"/>
      <c r="AB101" s="43"/>
      <c r="AC101" s="43"/>
      <c r="AD101" s="43"/>
      <c r="AE101" s="43"/>
      <c r="AF101" s="43"/>
      <c r="AG101" s="43"/>
      <c r="AH101" s="43"/>
      <c r="AI101" s="43"/>
      <c r="AJ101" s="43"/>
      <c r="AK101" s="43"/>
      <c r="AL101" s="43"/>
      <c r="AM101" s="43"/>
      <c r="AN101" s="43"/>
      <c r="AO101" s="43"/>
      <c r="AP101" s="43"/>
      <c r="AQ101" s="43"/>
      <c r="AR101" s="58"/>
      <c r="AS101" s="43"/>
      <c r="AT101" s="43"/>
      <c r="AU101" s="43"/>
      <c r="AV101" s="50"/>
      <c r="AW101" s="50"/>
      <c r="AX101" s="50"/>
      <c r="AY101" s="50"/>
      <c r="AZ101" s="50"/>
      <c r="BA101" s="50"/>
      <c r="BB101" s="50"/>
      <c r="BC101" s="50"/>
      <c r="BD101" s="50"/>
      <c r="BE101" s="50"/>
      <c r="BF101" s="50"/>
      <c r="BG101" s="50"/>
      <c r="BH101" s="50"/>
      <c r="BI101" s="50"/>
      <c r="BJ101" s="50"/>
      <c r="BK101" s="53"/>
      <c r="BL101" s="50"/>
      <c r="BM101" s="50"/>
      <c r="BN101" s="50"/>
      <c r="BO101" s="50"/>
      <c r="BP101" s="50"/>
      <c r="BQ101" s="50"/>
    </row>
    <row r="102" spans="1:69" ht="12.75" customHeight="1" x14ac:dyDescent="0.2">
      <c r="A102" s="1"/>
      <c r="B102" s="1"/>
      <c r="C102" s="54"/>
      <c r="D102" s="50"/>
      <c r="E102" s="54"/>
      <c r="F102" s="54"/>
      <c r="G102" s="66"/>
      <c r="H102" s="53"/>
      <c r="I102" s="50"/>
      <c r="J102" s="50"/>
      <c r="K102" s="54"/>
      <c r="L102" s="50"/>
      <c r="M102" s="54"/>
      <c r="N102" s="47"/>
      <c r="O102" s="56"/>
      <c r="P102" s="56"/>
      <c r="Q102" s="57"/>
      <c r="R102" s="57"/>
      <c r="S102" s="50"/>
      <c r="T102" s="50"/>
      <c r="U102" s="50"/>
      <c r="V102" s="50"/>
      <c r="W102" s="50"/>
      <c r="X102" s="50"/>
      <c r="Y102" s="50"/>
      <c r="Z102" s="50"/>
      <c r="AA102" s="43"/>
      <c r="AB102" s="43"/>
      <c r="AC102" s="43"/>
      <c r="AD102" s="43"/>
      <c r="AE102" s="43"/>
      <c r="AF102" s="43"/>
      <c r="AG102" s="43"/>
      <c r="AH102" s="43"/>
      <c r="AI102" s="43"/>
      <c r="AJ102" s="43"/>
      <c r="AK102" s="43"/>
      <c r="AL102" s="43"/>
      <c r="AM102" s="43"/>
      <c r="AN102" s="43"/>
      <c r="AO102" s="43"/>
      <c r="AP102" s="43"/>
      <c r="AQ102" s="43"/>
      <c r="AR102" s="58"/>
      <c r="AS102" s="43"/>
      <c r="AT102" s="43"/>
      <c r="AU102" s="43"/>
      <c r="AV102" s="50"/>
      <c r="AW102" s="50"/>
      <c r="AX102" s="50"/>
      <c r="AY102" s="50"/>
      <c r="AZ102" s="50"/>
      <c r="BA102" s="50"/>
      <c r="BB102" s="50"/>
      <c r="BC102" s="50"/>
      <c r="BD102" s="50"/>
      <c r="BE102" s="50"/>
      <c r="BF102" s="50"/>
      <c r="BG102" s="50"/>
      <c r="BH102" s="50"/>
      <c r="BI102" s="50"/>
      <c r="BJ102" s="50"/>
      <c r="BK102" s="53"/>
      <c r="BL102" s="50"/>
      <c r="BM102" s="50"/>
      <c r="BN102" s="50"/>
      <c r="BO102" s="50"/>
      <c r="BP102" s="50"/>
      <c r="BQ102" s="50"/>
    </row>
    <row r="103" spans="1:69" ht="12.75" customHeight="1" x14ac:dyDescent="0.2">
      <c r="A103" s="1"/>
      <c r="B103" s="1"/>
      <c r="C103" s="54"/>
      <c r="D103" s="50"/>
      <c r="E103" s="54"/>
      <c r="F103" s="54"/>
      <c r="G103" s="66"/>
      <c r="H103" s="53"/>
      <c r="I103" s="50"/>
      <c r="J103" s="50"/>
      <c r="K103" s="54"/>
      <c r="L103" s="50"/>
      <c r="M103" s="54"/>
      <c r="N103" s="47"/>
      <c r="O103" s="56"/>
      <c r="P103" s="56"/>
      <c r="Q103" s="57"/>
      <c r="R103" s="57"/>
      <c r="S103" s="50"/>
      <c r="T103" s="50"/>
      <c r="U103" s="50"/>
      <c r="V103" s="50"/>
      <c r="W103" s="50"/>
      <c r="X103" s="50"/>
      <c r="Y103" s="50"/>
      <c r="Z103" s="50"/>
      <c r="AA103" s="43"/>
      <c r="AB103" s="43"/>
      <c r="AC103" s="43"/>
      <c r="AD103" s="43"/>
      <c r="AE103" s="43"/>
      <c r="AF103" s="43"/>
      <c r="AG103" s="43"/>
      <c r="AH103" s="43"/>
      <c r="AI103" s="43"/>
      <c r="AJ103" s="43"/>
      <c r="AK103" s="43"/>
      <c r="AL103" s="43"/>
      <c r="AM103" s="43"/>
      <c r="AN103" s="43"/>
      <c r="AO103" s="43"/>
      <c r="AP103" s="43"/>
      <c r="AQ103" s="43"/>
      <c r="AR103" s="58"/>
      <c r="AS103" s="43"/>
      <c r="AT103" s="43"/>
      <c r="AU103" s="43"/>
      <c r="AV103" s="50"/>
      <c r="AW103" s="50"/>
      <c r="AX103" s="50"/>
      <c r="AY103" s="50"/>
      <c r="AZ103" s="50"/>
      <c r="BA103" s="50"/>
      <c r="BB103" s="50"/>
      <c r="BC103" s="50"/>
      <c r="BD103" s="50"/>
      <c r="BE103" s="50"/>
      <c r="BF103" s="50"/>
      <c r="BG103" s="50"/>
      <c r="BH103" s="50"/>
      <c r="BI103" s="50"/>
      <c r="BJ103" s="50"/>
      <c r="BK103" s="53"/>
      <c r="BL103" s="50"/>
      <c r="BM103" s="50"/>
      <c r="BN103" s="50"/>
      <c r="BO103" s="50"/>
      <c r="BP103" s="50"/>
      <c r="BQ103" s="50"/>
    </row>
    <row r="104" spans="1:69" ht="12.75" customHeight="1" x14ac:dyDescent="0.2">
      <c r="A104" s="1"/>
      <c r="B104" s="1"/>
      <c r="C104" s="54"/>
      <c r="D104" s="50"/>
      <c r="E104" s="54"/>
      <c r="F104" s="54"/>
      <c r="G104" s="66"/>
      <c r="H104" s="53"/>
      <c r="I104" s="50"/>
      <c r="J104" s="50"/>
      <c r="K104" s="54"/>
      <c r="L104" s="50"/>
      <c r="M104" s="54"/>
      <c r="N104" s="47"/>
      <c r="O104" s="56"/>
      <c r="P104" s="56"/>
      <c r="Q104" s="57"/>
      <c r="R104" s="57"/>
      <c r="S104" s="50"/>
      <c r="T104" s="50"/>
      <c r="U104" s="50"/>
      <c r="V104" s="50"/>
      <c r="W104" s="50"/>
      <c r="X104" s="50"/>
      <c r="Y104" s="50"/>
      <c r="Z104" s="50"/>
      <c r="AA104" s="43"/>
      <c r="AB104" s="43"/>
      <c r="AC104" s="43"/>
      <c r="AD104" s="43"/>
      <c r="AE104" s="43"/>
      <c r="AF104" s="43"/>
      <c r="AG104" s="43"/>
      <c r="AH104" s="43"/>
      <c r="AI104" s="43"/>
      <c r="AJ104" s="43"/>
      <c r="AK104" s="43"/>
      <c r="AL104" s="43"/>
      <c r="AM104" s="43"/>
      <c r="AN104" s="43"/>
      <c r="AO104" s="43"/>
      <c r="AP104" s="43"/>
      <c r="AQ104" s="43"/>
      <c r="AR104" s="58"/>
      <c r="AS104" s="43"/>
      <c r="AT104" s="43"/>
      <c r="AU104" s="43"/>
      <c r="AV104" s="50"/>
      <c r="AW104" s="50"/>
      <c r="AX104" s="50"/>
      <c r="AY104" s="50"/>
      <c r="AZ104" s="50"/>
      <c r="BA104" s="50"/>
      <c r="BB104" s="50"/>
      <c r="BC104" s="50"/>
      <c r="BD104" s="50"/>
      <c r="BE104" s="50"/>
      <c r="BF104" s="50"/>
      <c r="BG104" s="50"/>
      <c r="BH104" s="50"/>
      <c r="BI104" s="50"/>
      <c r="BJ104" s="50"/>
      <c r="BK104" s="53"/>
      <c r="BL104" s="50"/>
      <c r="BM104" s="50"/>
      <c r="BN104" s="50"/>
      <c r="BO104" s="50"/>
      <c r="BP104" s="50"/>
      <c r="BQ104" s="50"/>
    </row>
    <row r="105" spans="1:69" ht="12.75" customHeight="1" x14ac:dyDescent="0.2">
      <c r="A105" s="1"/>
      <c r="B105" s="1"/>
      <c r="C105" s="54"/>
      <c r="D105" s="50"/>
      <c r="E105" s="54"/>
      <c r="F105" s="54"/>
      <c r="G105" s="66"/>
      <c r="H105" s="53"/>
      <c r="I105" s="50"/>
      <c r="J105" s="50"/>
      <c r="K105" s="54"/>
      <c r="L105" s="50"/>
      <c r="M105" s="54"/>
      <c r="N105" s="47"/>
      <c r="O105" s="56"/>
      <c r="P105" s="56"/>
      <c r="Q105" s="57"/>
      <c r="R105" s="57"/>
      <c r="S105" s="50"/>
      <c r="T105" s="50"/>
      <c r="U105" s="50"/>
      <c r="V105" s="50"/>
      <c r="W105" s="50"/>
      <c r="X105" s="50"/>
      <c r="Y105" s="50"/>
      <c r="Z105" s="50"/>
      <c r="AA105" s="43"/>
      <c r="AB105" s="43"/>
      <c r="AC105" s="43"/>
      <c r="AD105" s="43"/>
      <c r="AE105" s="43"/>
      <c r="AF105" s="43"/>
      <c r="AG105" s="43"/>
      <c r="AH105" s="43"/>
      <c r="AI105" s="43"/>
      <c r="AJ105" s="43"/>
      <c r="AK105" s="43"/>
      <c r="AL105" s="43"/>
      <c r="AM105" s="43"/>
      <c r="AN105" s="43"/>
      <c r="AO105" s="43"/>
      <c r="AP105" s="43"/>
      <c r="AQ105" s="43"/>
      <c r="AR105" s="58"/>
      <c r="AS105" s="43"/>
      <c r="AT105" s="43"/>
      <c r="AU105" s="43"/>
      <c r="AV105" s="50"/>
      <c r="AW105" s="50"/>
      <c r="AX105" s="50"/>
      <c r="AY105" s="50"/>
      <c r="AZ105" s="50"/>
      <c r="BA105" s="50"/>
      <c r="BB105" s="50"/>
      <c r="BC105" s="50"/>
      <c r="BD105" s="50"/>
      <c r="BE105" s="50"/>
      <c r="BF105" s="50"/>
      <c r="BG105" s="50"/>
      <c r="BH105" s="50"/>
      <c r="BI105" s="50"/>
      <c r="BJ105" s="50"/>
      <c r="BK105" s="53"/>
      <c r="BL105" s="50"/>
      <c r="BM105" s="50"/>
      <c r="BN105" s="50"/>
      <c r="BO105" s="50"/>
      <c r="BP105" s="50"/>
      <c r="BQ105" s="50"/>
    </row>
    <row r="106" spans="1:69" ht="12.75" customHeight="1" x14ac:dyDescent="0.2">
      <c r="A106" s="1"/>
      <c r="B106" s="1"/>
      <c r="C106" s="54"/>
      <c r="D106" s="50"/>
      <c r="E106" s="54"/>
      <c r="F106" s="54"/>
      <c r="G106" s="66"/>
      <c r="H106" s="53"/>
      <c r="I106" s="50"/>
      <c r="J106" s="50"/>
      <c r="K106" s="54"/>
      <c r="L106" s="50"/>
      <c r="M106" s="54"/>
      <c r="N106" s="47"/>
      <c r="O106" s="56"/>
      <c r="P106" s="56"/>
      <c r="Q106" s="57"/>
      <c r="R106" s="57"/>
      <c r="S106" s="50"/>
      <c r="T106" s="50"/>
      <c r="U106" s="50"/>
      <c r="V106" s="50"/>
      <c r="W106" s="50"/>
      <c r="X106" s="50"/>
      <c r="Y106" s="50"/>
      <c r="Z106" s="50"/>
      <c r="AA106" s="43"/>
      <c r="AB106" s="43"/>
      <c r="AC106" s="43"/>
      <c r="AD106" s="43"/>
      <c r="AE106" s="43"/>
      <c r="AF106" s="43"/>
      <c r="AG106" s="43"/>
      <c r="AH106" s="43"/>
      <c r="AI106" s="43"/>
      <c r="AJ106" s="43"/>
      <c r="AK106" s="43"/>
      <c r="AL106" s="43"/>
      <c r="AM106" s="43"/>
      <c r="AN106" s="43"/>
      <c r="AO106" s="43"/>
      <c r="AP106" s="43"/>
      <c r="AQ106" s="43"/>
      <c r="AR106" s="58"/>
      <c r="AS106" s="43"/>
      <c r="AT106" s="43"/>
      <c r="AU106" s="43"/>
      <c r="AV106" s="50"/>
      <c r="AW106" s="50"/>
      <c r="AX106" s="50"/>
      <c r="AY106" s="50"/>
      <c r="AZ106" s="50"/>
      <c r="BA106" s="50"/>
      <c r="BB106" s="50"/>
      <c r="BC106" s="50"/>
      <c r="BD106" s="50"/>
      <c r="BE106" s="50"/>
      <c r="BF106" s="50"/>
      <c r="BG106" s="50"/>
      <c r="BH106" s="50"/>
      <c r="BI106" s="50"/>
      <c r="BJ106" s="50"/>
      <c r="BK106" s="53"/>
      <c r="BL106" s="50"/>
      <c r="BM106" s="50"/>
      <c r="BN106" s="50"/>
      <c r="BO106" s="50"/>
      <c r="BP106" s="50"/>
      <c r="BQ106" s="50"/>
    </row>
    <row r="107" spans="1:69" ht="12.75" customHeight="1" x14ac:dyDescent="0.2">
      <c r="A107" s="1"/>
      <c r="B107" s="1"/>
      <c r="C107" s="54"/>
      <c r="D107" s="50"/>
      <c r="E107" s="54"/>
      <c r="F107" s="54"/>
      <c r="G107" s="66"/>
      <c r="H107" s="53"/>
      <c r="I107" s="50"/>
      <c r="J107" s="50"/>
      <c r="K107" s="54"/>
      <c r="L107" s="50"/>
      <c r="M107" s="54"/>
      <c r="N107" s="47"/>
      <c r="O107" s="56"/>
      <c r="P107" s="56"/>
      <c r="Q107" s="57"/>
      <c r="R107" s="57"/>
      <c r="S107" s="50"/>
      <c r="T107" s="50"/>
      <c r="U107" s="50"/>
      <c r="V107" s="50"/>
      <c r="W107" s="50"/>
      <c r="X107" s="50"/>
      <c r="Y107" s="50"/>
      <c r="Z107" s="50"/>
      <c r="AA107" s="43"/>
      <c r="AB107" s="43"/>
      <c r="AC107" s="43"/>
      <c r="AD107" s="43"/>
      <c r="AE107" s="43"/>
      <c r="AF107" s="43"/>
      <c r="AG107" s="43"/>
      <c r="AH107" s="43"/>
      <c r="AI107" s="43"/>
      <c r="AJ107" s="43"/>
      <c r="AK107" s="43"/>
      <c r="AL107" s="43"/>
      <c r="AM107" s="43"/>
      <c r="AN107" s="43"/>
      <c r="AO107" s="43"/>
      <c r="AP107" s="43"/>
      <c r="AQ107" s="43"/>
      <c r="AR107" s="58"/>
      <c r="AS107" s="43"/>
      <c r="AT107" s="43"/>
      <c r="AU107" s="43"/>
      <c r="AV107" s="50"/>
      <c r="AW107" s="50"/>
      <c r="AX107" s="50"/>
      <c r="AY107" s="50"/>
      <c r="AZ107" s="50"/>
      <c r="BA107" s="50"/>
      <c r="BB107" s="50"/>
      <c r="BC107" s="50"/>
      <c r="BD107" s="50"/>
      <c r="BE107" s="50"/>
      <c r="BF107" s="50"/>
      <c r="BG107" s="50"/>
      <c r="BH107" s="50"/>
      <c r="BI107" s="50"/>
      <c r="BJ107" s="50"/>
      <c r="BK107" s="53"/>
      <c r="BL107" s="50"/>
      <c r="BM107" s="50"/>
      <c r="BN107" s="50"/>
      <c r="BO107" s="50"/>
      <c r="BP107" s="50"/>
      <c r="BQ107" s="50"/>
    </row>
    <row r="108" spans="1:69" ht="12.75" customHeight="1" x14ac:dyDescent="0.2">
      <c r="A108" s="1"/>
      <c r="B108" s="1"/>
      <c r="C108" s="54"/>
      <c r="D108" s="50"/>
      <c r="E108" s="54"/>
      <c r="F108" s="54"/>
      <c r="G108" s="66"/>
      <c r="H108" s="53"/>
      <c r="I108" s="50"/>
      <c r="J108" s="50"/>
      <c r="K108" s="54"/>
      <c r="L108" s="50"/>
      <c r="M108" s="54"/>
      <c r="N108" s="47"/>
      <c r="O108" s="56"/>
      <c r="P108" s="56"/>
      <c r="Q108" s="57"/>
      <c r="R108" s="57"/>
      <c r="S108" s="50"/>
      <c r="T108" s="50"/>
      <c r="U108" s="50"/>
      <c r="V108" s="50"/>
      <c r="W108" s="50"/>
      <c r="X108" s="50"/>
      <c r="Y108" s="50"/>
      <c r="Z108" s="50"/>
      <c r="AA108" s="43"/>
      <c r="AB108" s="43"/>
      <c r="AC108" s="43"/>
      <c r="AD108" s="43"/>
      <c r="AE108" s="43"/>
      <c r="AF108" s="43"/>
      <c r="AG108" s="43"/>
      <c r="AH108" s="43"/>
      <c r="AI108" s="43"/>
      <c r="AJ108" s="43"/>
      <c r="AK108" s="43"/>
      <c r="AL108" s="43"/>
      <c r="AM108" s="43"/>
      <c r="AN108" s="43"/>
      <c r="AO108" s="43"/>
      <c r="AP108" s="43"/>
      <c r="AQ108" s="43"/>
      <c r="AR108" s="58"/>
      <c r="AS108" s="43"/>
      <c r="AT108" s="43"/>
      <c r="AU108" s="43"/>
      <c r="AV108" s="50"/>
      <c r="AW108" s="50"/>
      <c r="AX108" s="50"/>
      <c r="AY108" s="50"/>
      <c r="AZ108" s="50"/>
      <c r="BA108" s="50"/>
      <c r="BB108" s="50"/>
      <c r="BC108" s="50"/>
      <c r="BD108" s="50"/>
      <c r="BE108" s="50"/>
      <c r="BF108" s="50"/>
      <c r="BG108" s="50"/>
      <c r="BH108" s="50"/>
      <c r="BI108" s="50"/>
      <c r="BJ108" s="50"/>
      <c r="BK108" s="53"/>
      <c r="BL108" s="50"/>
      <c r="BM108" s="50"/>
      <c r="BN108" s="50"/>
      <c r="BO108" s="50"/>
      <c r="BP108" s="50"/>
      <c r="BQ108" s="50"/>
    </row>
    <row r="109" spans="1:69" ht="12.75" customHeight="1" x14ac:dyDescent="0.2">
      <c r="A109" s="1"/>
      <c r="B109" s="1"/>
      <c r="C109" s="54"/>
      <c r="D109" s="50"/>
      <c r="E109" s="54"/>
      <c r="F109" s="54"/>
      <c r="G109" s="66"/>
      <c r="H109" s="53"/>
      <c r="I109" s="50"/>
      <c r="J109" s="50"/>
      <c r="K109" s="54"/>
      <c r="L109" s="50"/>
      <c r="M109" s="54"/>
      <c r="N109" s="47"/>
      <c r="O109" s="56"/>
      <c r="P109" s="56"/>
      <c r="Q109" s="57"/>
      <c r="R109" s="57"/>
      <c r="S109" s="50"/>
      <c r="T109" s="50"/>
      <c r="U109" s="50"/>
      <c r="V109" s="50"/>
      <c r="W109" s="50"/>
      <c r="X109" s="50"/>
      <c r="Y109" s="50"/>
      <c r="Z109" s="50"/>
      <c r="AA109" s="43"/>
      <c r="AB109" s="43"/>
      <c r="AC109" s="43"/>
      <c r="AD109" s="43"/>
      <c r="AE109" s="43"/>
      <c r="AF109" s="43"/>
      <c r="AG109" s="43"/>
      <c r="AH109" s="43"/>
      <c r="AI109" s="43"/>
      <c r="AJ109" s="43"/>
      <c r="AK109" s="43"/>
      <c r="AL109" s="43"/>
      <c r="AM109" s="43"/>
      <c r="AN109" s="43"/>
      <c r="AO109" s="43"/>
      <c r="AP109" s="43"/>
      <c r="AQ109" s="43"/>
      <c r="AR109" s="58"/>
      <c r="AS109" s="43"/>
      <c r="AT109" s="43"/>
      <c r="AU109" s="43"/>
      <c r="AV109" s="50"/>
      <c r="AW109" s="50"/>
      <c r="AX109" s="50"/>
      <c r="AY109" s="50"/>
      <c r="AZ109" s="50"/>
      <c r="BA109" s="50"/>
      <c r="BB109" s="50"/>
      <c r="BC109" s="50"/>
      <c r="BD109" s="50"/>
      <c r="BE109" s="50"/>
      <c r="BF109" s="50"/>
      <c r="BG109" s="50"/>
      <c r="BH109" s="50"/>
      <c r="BI109" s="50"/>
      <c r="BJ109" s="50"/>
      <c r="BK109" s="53"/>
      <c r="BL109" s="50"/>
      <c r="BM109" s="50"/>
      <c r="BN109" s="50"/>
      <c r="BO109" s="50"/>
      <c r="BP109" s="50"/>
      <c r="BQ109" s="50"/>
    </row>
    <row r="110" spans="1:69" ht="12.75" customHeight="1" x14ac:dyDescent="0.2">
      <c r="A110" s="1"/>
      <c r="B110" s="1"/>
      <c r="C110" s="54"/>
      <c r="D110" s="50"/>
      <c r="E110" s="54"/>
      <c r="F110" s="54"/>
      <c r="G110" s="66"/>
      <c r="H110" s="53"/>
      <c r="I110" s="50"/>
      <c r="J110" s="50"/>
      <c r="K110" s="54"/>
      <c r="L110" s="50"/>
      <c r="M110" s="54"/>
      <c r="N110" s="47"/>
      <c r="O110" s="56"/>
      <c r="P110" s="56"/>
      <c r="Q110" s="57"/>
      <c r="R110" s="57"/>
      <c r="S110" s="50"/>
      <c r="T110" s="50"/>
      <c r="U110" s="50"/>
      <c r="V110" s="50"/>
      <c r="W110" s="50"/>
      <c r="X110" s="50"/>
      <c r="Y110" s="50"/>
      <c r="Z110" s="50"/>
      <c r="AA110" s="43"/>
      <c r="AB110" s="43"/>
      <c r="AC110" s="43"/>
      <c r="AD110" s="43"/>
      <c r="AE110" s="43"/>
      <c r="AF110" s="43"/>
      <c r="AG110" s="43"/>
      <c r="AH110" s="43"/>
      <c r="AI110" s="43"/>
      <c r="AJ110" s="43"/>
      <c r="AK110" s="43"/>
      <c r="AL110" s="43"/>
      <c r="AM110" s="43"/>
      <c r="AN110" s="43"/>
      <c r="AO110" s="43"/>
      <c r="AP110" s="43"/>
      <c r="AQ110" s="43"/>
      <c r="AR110" s="58"/>
      <c r="AS110" s="43"/>
      <c r="AT110" s="43"/>
      <c r="AU110" s="43"/>
      <c r="AV110" s="50"/>
      <c r="AW110" s="50"/>
      <c r="AX110" s="50"/>
      <c r="AY110" s="50"/>
      <c r="AZ110" s="50"/>
      <c r="BA110" s="50"/>
      <c r="BB110" s="50"/>
      <c r="BC110" s="50"/>
      <c r="BD110" s="50"/>
      <c r="BE110" s="50"/>
      <c r="BF110" s="50"/>
      <c r="BG110" s="50"/>
      <c r="BH110" s="50"/>
      <c r="BI110" s="50"/>
      <c r="BJ110" s="50"/>
      <c r="BK110" s="53"/>
      <c r="BL110" s="50"/>
      <c r="BM110" s="50"/>
      <c r="BN110" s="50"/>
      <c r="BO110" s="50"/>
      <c r="BP110" s="50"/>
      <c r="BQ110" s="50"/>
    </row>
    <row r="111" spans="1:69" ht="12.75" customHeight="1" x14ac:dyDescent="0.2">
      <c r="A111" s="1"/>
      <c r="B111" s="1"/>
      <c r="C111" s="54"/>
      <c r="D111" s="50"/>
      <c r="E111" s="54"/>
      <c r="F111" s="54"/>
      <c r="G111" s="66"/>
      <c r="H111" s="53"/>
      <c r="I111" s="50"/>
      <c r="J111" s="50"/>
      <c r="K111" s="54"/>
      <c r="L111" s="50"/>
      <c r="M111" s="54"/>
      <c r="N111" s="47"/>
      <c r="O111" s="56"/>
      <c r="P111" s="56"/>
      <c r="Q111" s="57"/>
      <c r="R111" s="57"/>
      <c r="S111" s="50"/>
      <c r="T111" s="50"/>
      <c r="U111" s="50"/>
      <c r="V111" s="50"/>
      <c r="W111" s="50"/>
      <c r="X111" s="50"/>
      <c r="Y111" s="50"/>
      <c r="Z111" s="50"/>
      <c r="AA111" s="43"/>
      <c r="AB111" s="43"/>
      <c r="AC111" s="43"/>
      <c r="AD111" s="43"/>
      <c r="AE111" s="43"/>
      <c r="AF111" s="43"/>
      <c r="AG111" s="43"/>
      <c r="AH111" s="43"/>
      <c r="AI111" s="43"/>
      <c r="AJ111" s="43"/>
      <c r="AK111" s="43"/>
      <c r="AL111" s="43"/>
      <c r="AM111" s="43"/>
      <c r="AN111" s="43"/>
      <c r="AO111" s="43"/>
      <c r="AP111" s="43"/>
      <c r="AQ111" s="43"/>
      <c r="AR111" s="58"/>
      <c r="AS111" s="43"/>
      <c r="AT111" s="43"/>
      <c r="AU111" s="43"/>
      <c r="AV111" s="50"/>
      <c r="AW111" s="50"/>
      <c r="AX111" s="50"/>
      <c r="AY111" s="50"/>
      <c r="AZ111" s="50"/>
      <c r="BA111" s="50"/>
      <c r="BB111" s="50"/>
      <c r="BC111" s="50"/>
      <c r="BD111" s="50"/>
      <c r="BE111" s="50"/>
      <c r="BF111" s="50"/>
      <c r="BG111" s="50"/>
      <c r="BH111" s="50"/>
      <c r="BI111" s="50"/>
      <c r="BJ111" s="50"/>
      <c r="BK111" s="53"/>
      <c r="BL111" s="50"/>
      <c r="BM111" s="50"/>
      <c r="BN111" s="50"/>
      <c r="BO111" s="50"/>
      <c r="BP111" s="50"/>
      <c r="BQ111" s="50"/>
    </row>
    <row r="112" spans="1:69" ht="12.75" customHeight="1" x14ac:dyDescent="0.2">
      <c r="A112" s="1"/>
      <c r="B112" s="1"/>
      <c r="C112" s="54"/>
      <c r="D112" s="50"/>
      <c r="E112" s="54"/>
      <c r="F112" s="54"/>
      <c r="G112" s="66"/>
      <c r="H112" s="53"/>
      <c r="I112" s="50"/>
      <c r="J112" s="50"/>
      <c r="K112" s="54"/>
      <c r="L112" s="50"/>
      <c r="M112" s="54"/>
      <c r="N112" s="47"/>
      <c r="O112" s="56"/>
      <c r="P112" s="56"/>
      <c r="Q112" s="57"/>
      <c r="R112" s="57"/>
      <c r="S112" s="50"/>
      <c r="T112" s="50"/>
      <c r="U112" s="50"/>
      <c r="V112" s="50"/>
      <c r="W112" s="50"/>
      <c r="X112" s="50"/>
      <c r="Y112" s="50"/>
      <c r="Z112" s="50"/>
      <c r="AA112" s="43"/>
      <c r="AB112" s="43"/>
      <c r="AC112" s="43"/>
      <c r="AD112" s="43"/>
      <c r="AE112" s="43"/>
      <c r="AF112" s="43"/>
      <c r="AG112" s="43"/>
      <c r="AH112" s="43"/>
      <c r="AI112" s="43"/>
      <c r="AJ112" s="43"/>
      <c r="AK112" s="43"/>
      <c r="AL112" s="43"/>
      <c r="AM112" s="43"/>
      <c r="AN112" s="43"/>
      <c r="AO112" s="43"/>
      <c r="AP112" s="43"/>
      <c r="AQ112" s="43"/>
      <c r="AR112" s="58"/>
      <c r="AS112" s="43"/>
      <c r="AT112" s="43"/>
      <c r="AU112" s="43"/>
      <c r="AV112" s="50"/>
      <c r="AW112" s="50"/>
      <c r="AX112" s="50"/>
      <c r="AY112" s="50"/>
      <c r="AZ112" s="50"/>
      <c r="BA112" s="50"/>
      <c r="BB112" s="50"/>
      <c r="BC112" s="50"/>
      <c r="BD112" s="50"/>
      <c r="BE112" s="50"/>
      <c r="BF112" s="50"/>
      <c r="BG112" s="50"/>
      <c r="BH112" s="50"/>
      <c r="BI112" s="50"/>
      <c r="BJ112" s="50"/>
      <c r="BK112" s="53"/>
      <c r="BL112" s="50"/>
      <c r="BM112" s="50"/>
      <c r="BN112" s="50"/>
      <c r="BO112" s="50"/>
      <c r="BP112" s="50"/>
      <c r="BQ112" s="50"/>
    </row>
    <row r="113" spans="1:69" ht="12.75" customHeight="1" x14ac:dyDescent="0.2">
      <c r="A113" s="1"/>
      <c r="B113" s="1"/>
      <c r="C113" s="54"/>
      <c r="D113" s="50"/>
      <c r="E113" s="54"/>
      <c r="F113" s="54"/>
      <c r="G113" s="66"/>
      <c r="H113" s="53"/>
      <c r="I113" s="50"/>
      <c r="J113" s="50"/>
      <c r="K113" s="54"/>
      <c r="L113" s="50"/>
      <c r="M113" s="54"/>
      <c r="N113" s="47"/>
      <c r="O113" s="56"/>
      <c r="P113" s="56"/>
      <c r="Q113" s="57"/>
      <c r="R113" s="57"/>
      <c r="S113" s="50"/>
      <c r="T113" s="50"/>
      <c r="U113" s="50"/>
      <c r="V113" s="50"/>
      <c r="W113" s="50"/>
      <c r="X113" s="50"/>
      <c r="Y113" s="50"/>
      <c r="Z113" s="50"/>
      <c r="AA113" s="43"/>
      <c r="AB113" s="43"/>
      <c r="AC113" s="43"/>
      <c r="AD113" s="43"/>
      <c r="AE113" s="43"/>
      <c r="AF113" s="43"/>
      <c r="AG113" s="43"/>
      <c r="AH113" s="43"/>
      <c r="AI113" s="43"/>
      <c r="AJ113" s="43"/>
      <c r="AK113" s="43"/>
      <c r="AL113" s="43"/>
      <c r="AM113" s="43"/>
      <c r="AN113" s="43"/>
      <c r="AO113" s="43"/>
      <c r="AP113" s="43"/>
      <c r="AQ113" s="43"/>
      <c r="AR113" s="58"/>
      <c r="AS113" s="43"/>
      <c r="AT113" s="43"/>
      <c r="AU113" s="43"/>
      <c r="AV113" s="50"/>
      <c r="AW113" s="50"/>
      <c r="AX113" s="50"/>
      <c r="AY113" s="50"/>
      <c r="AZ113" s="50"/>
      <c r="BA113" s="50"/>
      <c r="BB113" s="50"/>
      <c r="BC113" s="50"/>
      <c r="BD113" s="50"/>
      <c r="BE113" s="50"/>
      <c r="BF113" s="50"/>
      <c r="BG113" s="50"/>
      <c r="BH113" s="50"/>
      <c r="BI113" s="50"/>
      <c r="BJ113" s="50"/>
      <c r="BK113" s="53"/>
      <c r="BL113" s="50"/>
      <c r="BM113" s="50"/>
      <c r="BN113" s="50"/>
      <c r="BO113" s="50"/>
      <c r="BP113" s="50"/>
      <c r="BQ113" s="50"/>
    </row>
    <row r="114" spans="1:69" ht="12.75" customHeight="1" x14ac:dyDescent="0.2">
      <c r="A114" s="1"/>
      <c r="B114" s="1"/>
      <c r="C114" s="54"/>
      <c r="D114" s="50"/>
      <c r="E114" s="54"/>
      <c r="F114" s="54"/>
      <c r="G114" s="66"/>
      <c r="H114" s="53"/>
      <c r="I114" s="50"/>
      <c r="J114" s="50"/>
      <c r="K114" s="54"/>
      <c r="L114" s="50"/>
      <c r="M114" s="54"/>
      <c r="N114" s="47"/>
      <c r="O114" s="56"/>
      <c r="P114" s="56"/>
      <c r="Q114" s="57"/>
      <c r="R114" s="57"/>
      <c r="S114" s="50"/>
      <c r="T114" s="50"/>
      <c r="U114" s="50"/>
      <c r="V114" s="50"/>
      <c r="W114" s="50"/>
      <c r="X114" s="50"/>
      <c r="Y114" s="50"/>
      <c r="Z114" s="50"/>
      <c r="AA114" s="43"/>
      <c r="AB114" s="43"/>
      <c r="AC114" s="43"/>
      <c r="AD114" s="43"/>
      <c r="AE114" s="43"/>
      <c r="AF114" s="43"/>
      <c r="AG114" s="43"/>
      <c r="AH114" s="43"/>
      <c r="AI114" s="43"/>
      <c r="AJ114" s="43"/>
      <c r="AK114" s="43"/>
      <c r="AL114" s="43"/>
      <c r="AM114" s="43"/>
      <c r="AN114" s="43"/>
      <c r="AO114" s="43"/>
      <c r="AP114" s="43"/>
      <c r="AQ114" s="43"/>
      <c r="AR114" s="58"/>
      <c r="AS114" s="43"/>
      <c r="AT114" s="43"/>
      <c r="AU114" s="43"/>
      <c r="AV114" s="50"/>
      <c r="AW114" s="50"/>
      <c r="AX114" s="50"/>
      <c r="AY114" s="50"/>
      <c r="AZ114" s="50"/>
      <c r="BA114" s="50"/>
      <c r="BB114" s="50"/>
      <c r="BC114" s="50"/>
      <c r="BD114" s="50"/>
      <c r="BE114" s="50"/>
      <c r="BF114" s="50"/>
      <c r="BG114" s="50"/>
      <c r="BH114" s="50"/>
      <c r="BI114" s="50"/>
      <c r="BJ114" s="50"/>
      <c r="BK114" s="53"/>
      <c r="BL114" s="50"/>
      <c r="BM114" s="50"/>
      <c r="BN114" s="50"/>
      <c r="BO114" s="50"/>
      <c r="BP114" s="50"/>
      <c r="BQ114" s="50"/>
    </row>
    <row r="115" spans="1:69" ht="12.75" customHeight="1" x14ac:dyDescent="0.2">
      <c r="A115" s="1"/>
      <c r="B115" s="1"/>
      <c r="C115" s="54"/>
      <c r="D115" s="50"/>
      <c r="E115" s="54"/>
      <c r="F115" s="54"/>
      <c r="G115" s="66"/>
      <c r="H115" s="53"/>
      <c r="I115" s="50"/>
      <c r="J115" s="50"/>
      <c r="K115" s="54"/>
      <c r="L115" s="50"/>
      <c r="M115" s="54"/>
      <c r="N115" s="47"/>
      <c r="O115" s="56"/>
      <c r="P115" s="56"/>
      <c r="Q115" s="57"/>
      <c r="R115" s="57"/>
      <c r="S115" s="50"/>
      <c r="T115" s="50"/>
      <c r="U115" s="50"/>
      <c r="V115" s="50"/>
      <c r="W115" s="50"/>
      <c r="X115" s="50"/>
      <c r="Y115" s="50"/>
      <c r="Z115" s="50"/>
      <c r="AA115" s="43"/>
      <c r="AB115" s="43"/>
      <c r="AC115" s="43"/>
      <c r="AD115" s="43"/>
      <c r="AE115" s="43"/>
      <c r="AF115" s="43"/>
      <c r="AG115" s="43"/>
      <c r="AH115" s="43"/>
      <c r="AI115" s="43"/>
      <c r="AJ115" s="43"/>
      <c r="AK115" s="43"/>
      <c r="AL115" s="43"/>
      <c r="AM115" s="43"/>
      <c r="AN115" s="43"/>
      <c r="AO115" s="43"/>
      <c r="AP115" s="43"/>
      <c r="AQ115" s="43"/>
      <c r="AR115" s="58"/>
      <c r="AS115" s="43"/>
      <c r="AT115" s="43"/>
      <c r="AU115" s="43"/>
      <c r="AV115" s="50"/>
      <c r="AW115" s="50"/>
      <c r="AX115" s="50"/>
      <c r="AY115" s="50"/>
      <c r="AZ115" s="50"/>
      <c r="BA115" s="50"/>
      <c r="BB115" s="50"/>
      <c r="BC115" s="50"/>
      <c r="BD115" s="50"/>
      <c r="BE115" s="50"/>
      <c r="BF115" s="50"/>
      <c r="BG115" s="50"/>
      <c r="BH115" s="50"/>
      <c r="BI115" s="50"/>
      <c r="BJ115" s="50"/>
      <c r="BK115" s="53"/>
      <c r="BL115" s="50"/>
      <c r="BM115" s="50"/>
      <c r="BN115" s="50"/>
      <c r="BO115" s="50"/>
      <c r="BP115" s="50"/>
      <c r="BQ115" s="50"/>
    </row>
    <row r="116" spans="1:69" ht="12.75" customHeight="1" x14ac:dyDescent="0.2">
      <c r="A116" s="1"/>
      <c r="B116" s="1"/>
      <c r="C116" s="54"/>
      <c r="D116" s="50"/>
      <c r="E116" s="54"/>
      <c r="F116" s="54"/>
      <c r="G116" s="66"/>
      <c r="H116" s="53"/>
      <c r="I116" s="50"/>
      <c r="J116" s="50"/>
      <c r="K116" s="54"/>
      <c r="L116" s="50"/>
      <c r="M116" s="54"/>
      <c r="N116" s="47"/>
      <c r="O116" s="56"/>
      <c r="P116" s="56"/>
      <c r="Q116" s="57"/>
      <c r="R116" s="57"/>
      <c r="S116" s="50"/>
      <c r="T116" s="50"/>
      <c r="U116" s="50"/>
      <c r="V116" s="50"/>
      <c r="W116" s="50"/>
      <c r="X116" s="50"/>
      <c r="Y116" s="50"/>
      <c r="Z116" s="50"/>
      <c r="AA116" s="43"/>
      <c r="AB116" s="43"/>
      <c r="AC116" s="43"/>
      <c r="AD116" s="43"/>
      <c r="AE116" s="43"/>
      <c r="AF116" s="43"/>
      <c r="AG116" s="43"/>
      <c r="AH116" s="43"/>
      <c r="AI116" s="43"/>
      <c r="AJ116" s="43"/>
      <c r="AK116" s="43"/>
      <c r="AL116" s="43"/>
      <c r="AM116" s="43"/>
      <c r="AN116" s="43"/>
      <c r="AO116" s="43"/>
      <c r="AP116" s="43"/>
      <c r="AQ116" s="43"/>
      <c r="AR116" s="58"/>
      <c r="AS116" s="43"/>
      <c r="AT116" s="43"/>
      <c r="AU116" s="43"/>
      <c r="AV116" s="50"/>
      <c r="AW116" s="50"/>
      <c r="AX116" s="50"/>
      <c r="AY116" s="50"/>
      <c r="AZ116" s="50"/>
      <c r="BA116" s="50"/>
      <c r="BB116" s="50"/>
      <c r="BC116" s="50"/>
      <c r="BD116" s="50"/>
      <c r="BE116" s="50"/>
      <c r="BF116" s="50"/>
      <c r="BG116" s="50"/>
      <c r="BH116" s="50"/>
      <c r="BI116" s="50"/>
      <c r="BJ116" s="50"/>
      <c r="BK116" s="53"/>
      <c r="BL116" s="50"/>
      <c r="BM116" s="50"/>
      <c r="BN116" s="50"/>
      <c r="BO116" s="50"/>
      <c r="BP116" s="50"/>
      <c r="BQ116" s="50"/>
    </row>
    <row r="117" spans="1:69" ht="12.75" customHeight="1" x14ac:dyDescent="0.2">
      <c r="A117" s="1"/>
      <c r="B117" s="1"/>
      <c r="C117" s="54"/>
      <c r="D117" s="50"/>
      <c r="E117" s="54"/>
      <c r="F117" s="54"/>
      <c r="G117" s="66"/>
      <c r="H117" s="53"/>
      <c r="I117" s="50"/>
      <c r="J117" s="50"/>
      <c r="K117" s="54"/>
      <c r="L117" s="50"/>
      <c r="M117" s="54"/>
      <c r="N117" s="47"/>
      <c r="O117" s="56"/>
      <c r="P117" s="56"/>
      <c r="Q117" s="57"/>
      <c r="R117" s="57"/>
      <c r="S117" s="50"/>
      <c r="T117" s="50"/>
      <c r="U117" s="50"/>
      <c r="V117" s="50"/>
      <c r="W117" s="50"/>
      <c r="X117" s="50"/>
      <c r="Y117" s="50"/>
      <c r="Z117" s="50"/>
      <c r="AA117" s="43"/>
      <c r="AB117" s="43"/>
      <c r="AC117" s="43"/>
      <c r="AD117" s="43"/>
      <c r="AE117" s="43"/>
      <c r="AF117" s="43"/>
      <c r="AG117" s="43"/>
      <c r="AH117" s="43"/>
      <c r="AI117" s="43"/>
      <c r="AJ117" s="43"/>
      <c r="AK117" s="43"/>
      <c r="AL117" s="43"/>
      <c r="AM117" s="43"/>
      <c r="AN117" s="43"/>
      <c r="AO117" s="43"/>
      <c r="AP117" s="43"/>
      <c r="AQ117" s="43"/>
      <c r="AR117" s="58"/>
      <c r="AS117" s="43"/>
      <c r="AT117" s="43"/>
      <c r="AU117" s="43"/>
      <c r="AV117" s="50"/>
      <c r="AW117" s="50"/>
      <c r="AX117" s="50"/>
      <c r="AY117" s="50"/>
      <c r="AZ117" s="50"/>
      <c r="BA117" s="50"/>
      <c r="BB117" s="50"/>
      <c r="BC117" s="50"/>
      <c r="BD117" s="50"/>
      <c r="BE117" s="50"/>
      <c r="BF117" s="50"/>
      <c r="BG117" s="50"/>
      <c r="BH117" s="50"/>
      <c r="BI117" s="50"/>
      <c r="BJ117" s="50"/>
      <c r="BK117" s="53"/>
      <c r="BL117" s="50"/>
      <c r="BM117" s="50"/>
      <c r="BN117" s="50"/>
      <c r="BO117" s="50"/>
      <c r="BP117" s="50"/>
      <c r="BQ117" s="50"/>
    </row>
    <row r="118" spans="1:69" ht="12.75" customHeight="1" x14ac:dyDescent="0.2">
      <c r="A118" s="1"/>
      <c r="B118" s="1"/>
      <c r="C118" s="54"/>
      <c r="D118" s="50"/>
      <c r="E118" s="54"/>
      <c r="F118" s="54"/>
      <c r="G118" s="66"/>
      <c r="H118" s="53"/>
      <c r="I118" s="50"/>
      <c r="J118" s="50"/>
      <c r="K118" s="54"/>
      <c r="L118" s="50"/>
      <c r="M118" s="54"/>
      <c r="N118" s="47"/>
      <c r="O118" s="56"/>
      <c r="P118" s="56"/>
      <c r="Q118" s="57"/>
      <c r="R118" s="57"/>
      <c r="S118" s="50"/>
      <c r="T118" s="50"/>
      <c r="U118" s="50"/>
      <c r="V118" s="50"/>
      <c r="W118" s="50"/>
      <c r="X118" s="50"/>
      <c r="Y118" s="50"/>
      <c r="Z118" s="50"/>
      <c r="AA118" s="43"/>
      <c r="AB118" s="43"/>
      <c r="AC118" s="43"/>
      <c r="AD118" s="43"/>
      <c r="AE118" s="43"/>
      <c r="AF118" s="43"/>
      <c r="AG118" s="43"/>
      <c r="AH118" s="43"/>
      <c r="AI118" s="43"/>
      <c r="AJ118" s="43"/>
      <c r="AK118" s="43"/>
      <c r="AL118" s="43"/>
      <c r="AM118" s="43"/>
      <c r="AN118" s="43"/>
      <c r="AO118" s="43"/>
      <c r="AP118" s="43"/>
      <c r="AQ118" s="43"/>
      <c r="AR118" s="58"/>
      <c r="AS118" s="43"/>
      <c r="AT118" s="43"/>
      <c r="AU118" s="43"/>
      <c r="AV118" s="50"/>
      <c r="AW118" s="50"/>
      <c r="AX118" s="50"/>
      <c r="AY118" s="50"/>
      <c r="AZ118" s="50"/>
      <c r="BA118" s="50"/>
      <c r="BB118" s="50"/>
      <c r="BC118" s="50"/>
      <c r="BD118" s="50"/>
      <c r="BE118" s="50"/>
      <c r="BF118" s="50"/>
      <c r="BG118" s="50"/>
      <c r="BH118" s="50"/>
      <c r="BI118" s="50"/>
      <c r="BJ118" s="50"/>
      <c r="BK118" s="53"/>
      <c r="BL118" s="50"/>
      <c r="BM118" s="50"/>
      <c r="BN118" s="50"/>
      <c r="BO118" s="50"/>
      <c r="BP118" s="50"/>
      <c r="BQ118" s="50"/>
    </row>
    <row r="119" spans="1:69" ht="12.75" customHeight="1" x14ac:dyDescent="0.2">
      <c r="A119" s="1"/>
      <c r="B119" s="1"/>
      <c r="C119" s="54"/>
      <c r="D119" s="50"/>
      <c r="E119" s="54"/>
      <c r="F119" s="54"/>
      <c r="G119" s="66"/>
      <c r="H119" s="53"/>
      <c r="I119" s="50"/>
      <c r="J119" s="50"/>
      <c r="K119" s="54"/>
      <c r="L119" s="50"/>
      <c r="M119" s="54"/>
      <c r="N119" s="47"/>
      <c r="O119" s="56"/>
      <c r="P119" s="56"/>
      <c r="Q119" s="57"/>
      <c r="R119" s="57"/>
      <c r="S119" s="50"/>
      <c r="T119" s="50"/>
      <c r="U119" s="50"/>
      <c r="V119" s="50"/>
      <c r="W119" s="50"/>
      <c r="X119" s="50"/>
      <c r="Y119" s="50"/>
      <c r="Z119" s="50"/>
      <c r="AA119" s="43"/>
      <c r="AB119" s="43"/>
      <c r="AC119" s="43"/>
      <c r="AD119" s="43"/>
      <c r="AE119" s="43"/>
      <c r="AF119" s="43"/>
      <c r="AG119" s="43"/>
      <c r="AH119" s="43"/>
      <c r="AI119" s="43"/>
      <c r="AJ119" s="43"/>
      <c r="AK119" s="43"/>
      <c r="AL119" s="43"/>
      <c r="AM119" s="43"/>
      <c r="AN119" s="43"/>
      <c r="AO119" s="43"/>
      <c r="AP119" s="43"/>
      <c r="AQ119" s="43"/>
      <c r="AR119" s="58"/>
      <c r="AS119" s="43"/>
      <c r="AT119" s="43"/>
      <c r="AU119" s="43"/>
      <c r="AV119" s="50"/>
      <c r="AW119" s="50"/>
      <c r="AX119" s="50"/>
      <c r="AY119" s="50"/>
      <c r="AZ119" s="50"/>
      <c r="BA119" s="50"/>
      <c r="BB119" s="50"/>
      <c r="BC119" s="50"/>
      <c r="BD119" s="50"/>
      <c r="BE119" s="50"/>
      <c r="BF119" s="50"/>
      <c r="BG119" s="50"/>
      <c r="BH119" s="50"/>
      <c r="BI119" s="50"/>
      <c r="BJ119" s="50"/>
      <c r="BK119" s="53"/>
      <c r="BL119" s="50"/>
      <c r="BM119" s="50"/>
      <c r="BN119" s="50"/>
      <c r="BO119" s="50"/>
      <c r="BP119" s="50"/>
      <c r="BQ119" s="50"/>
    </row>
    <row r="120" spans="1:69" ht="12.75" customHeight="1" x14ac:dyDescent="0.2">
      <c r="A120" s="1"/>
      <c r="B120" s="1"/>
      <c r="C120" s="54"/>
      <c r="D120" s="50"/>
      <c r="E120" s="54"/>
      <c r="F120" s="54"/>
      <c r="G120" s="66"/>
      <c r="H120" s="53"/>
      <c r="I120" s="50"/>
      <c r="J120" s="50"/>
      <c r="K120" s="54"/>
      <c r="L120" s="50"/>
      <c r="M120" s="54"/>
      <c r="N120" s="47"/>
      <c r="O120" s="56"/>
      <c r="P120" s="56"/>
      <c r="Q120" s="57"/>
      <c r="R120" s="57"/>
      <c r="S120" s="50"/>
      <c r="T120" s="50"/>
      <c r="U120" s="50"/>
      <c r="V120" s="50"/>
      <c r="W120" s="50"/>
      <c r="X120" s="50"/>
      <c r="Y120" s="50"/>
      <c r="Z120" s="50"/>
      <c r="AA120" s="43"/>
      <c r="AB120" s="43"/>
      <c r="AC120" s="43"/>
      <c r="AD120" s="43"/>
      <c r="AE120" s="43"/>
      <c r="AF120" s="43"/>
      <c r="AG120" s="43"/>
      <c r="AH120" s="43"/>
      <c r="AI120" s="43"/>
      <c r="AJ120" s="43"/>
      <c r="AK120" s="43"/>
      <c r="AL120" s="43"/>
      <c r="AM120" s="43"/>
      <c r="AN120" s="43"/>
      <c r="AO120" s="43"/>
      <c r="AP120" s="43"/>
      <c r="AQ120" s="43"/>
      <c r="AR120" s="58"/>
      <c r="AS120" s="43"/>
      <c r="AT120" s="43"/>
      <c r="AU120" s="43"/>
      <c r="AV120" s="50"/>
      <c r="AW120" s="50"/>
      <c r="AX120" s="50"/>
      <c r="AY120" s="50"/>
      <c r="AZ120" s="50"/>
      <c r="BA120" s="50"/>
      <c r="BB120" s="50"/>
      <c r="BC120" s="50"/>
      <c r="BD120" s="50"/>
      <c r="BE120" s="50"/>
      <c r="BF120" s="50"/>
      <c r="BG120" s="50"/>
      <c r="BH120" s="50"/>
      <c r="BI120" s="50"/>
      <c r="BJ120" s="50"/>
      <c r="BK120" s="53"/>
      <c r="BL120" s="50"/>
      <c r="BM120" s="50"/>
      <c r="BN120" s="50"/>
      <c r="BO120" s="50"/>
      <c r="BP120" s="50"/>
      <c r="BQ120" s="50"/>
    </row>
    <row r="121" spans="1:69" ht="12.75" customHeight="1" x14ac:dyDescent="0.2">
      <c r="A121" s="1"/>
      <c r="B121" s="1"/>
      <c r="C121" s="54"/>
      <c r="D121" s="50"/>
      <c r="E121" s="54"/>
      <c r="F121" s="54"/>
      <c r="G121" s="66"/>
      <c r="H121" s="53"/>
      <c r="I121" s="50"/>
      <c r="J121" s="50"/>
      <c r="K121" s="54"/>
      <c r="L121" s="50"/>
      <c r="M121" s="54"/>
      <c r="N121" s="47"/>
      <c r="O121" s="56"/>
      <c r="P121" s="56"/>
      <c r="Q121" s="57"/>
      <c r="R121" s="57"/>
      <c r="S121" s="50"/>
      <c r="T121" s="50"/>
      <c r="U121" s="50"/>
      <c r="V121" s="50"/>
      <c r="W121" s="50"/>
      <c r="X121" s="50"/>
      <c r="Y121" s="50"/>
      <c r="Z121" s="50"/>
      <c r="AA121" s="43"/>
      <c r="AB121" s="43"/>
      <c r="AC121" s="43"/>
      <c r="AD121" s="43"/>
      <c r="AE121" s="43"/>
      <c r="AF121" s="43"/>
      <c r="AG121" s="43"/>
      <c r="AH121" s="43"/>
      <c r="AI121" s="43"/>
      <c r="AJ121" s="43"/>
      <c r="AK121" s="43"/>
      <c r="AL121" s="43"/>
      <c r="AM121" s="43"/>
      <c r="AN121" s="43"/>
      <c r="AO121" s="43"/>
      <c r="AP121" s="43"/>
      <c r="AQ121" s="43"/>
      <c r="AR121" s="58"/>
      <c r="AS121" s="43"/>
      <c r="AT121" s="43"/>
      <c r="AU121" s="43"/>
      <c r="AV121" s="50"/>
      <c r="AW121" s="50"/>
      <c r="AX121" s="50"/>
      <c r="AY121" s="50"/>
      <c r="AZ121" s="50"/>
      <c r="BA121" s="50"/>
      <c r="BB121" s="50"/>
      <c r="BC121" s="50"/>
      <c r="BD121" s="50"/>
      <c r="BE121" s="50"/>
      <c r="BF121" s="50"/>
      <c r="BG121" s="50"/>
      <c r="BH121" s="50"/>
      <c r="BI121" s="50"/>
      <c r="BJ121" s="50"/>
      <c r="BK121" s="53"/>
      <c r="BL121" s="50"/>
      <c r="BM121" s="50"/>
      <c r="BN121" s="50"/>
      <c r="BO121" s="50"/>
      <c r="BP121" s="50"/>
      <c r="BQ121" s="50"/>
    </row>
    <row r="122" spans="1:69" ht="12.75" customHeight="1" x14ac:dyDescent="0.2">
      <c r="A122" s="1"/>
      <c r="B122" s="1"/>
      <c r="C122" s="54"/>
      <c r="D122" s="50"/>
      <c r="E122" s="54"/>
      <c r="F122" s="54"/>
      <c r="G122" s="66"/>
      <c r="H122" s="53"/>
      <c r="I122" s="50"/>
      <c r="J122" s="50"/>
      <c r="K122" s="54"/>
      <c r="L122" s="50"/>
      <c r="M122" s="54"/>
      <c r="N122" s="47"/>
      <c r="O122" s="56"/>
      <c r="P122" s="56"/>
      <c r="Q122" s="57"/>
      <c r="R122" s="57"/>
      <c r="S122" s="50"/>
      <c r="T122" s="50"/>
      <c r="U122" s="50"/>
      <c r="V122" s="50"/>
      <c r="W122" s="50"/>
      <c r="X122" s="50"/>
      <c r="Y122" s="50"/>
      <c r="Z122" s="50"/>
      <c r="AA122" s="43"/>
      <c r="AB122" s="43"/>
      <c r="AC122" s="43"/>
      <c r="AD122" s="43"/>
      <c r="AE122" s="43"/>
      <c r="AF122" s="43"/>
      <c r="AG122" s="43"/>
      <c r="AH122" s="43"/>
      <c r="AI122" s="43"/>
      <c r="AJ122" s="43"/>
      <c r="AK122" s="43"/>
      <c r="AL122" s="43"/>
      <c r="AM122" s="43"/>
      <c r="AN122" s="43"/>
      <c r="AO122" s="43"/>
      <c r="AP122" s="43"/>
      <c r="AQ122" s="43"/>
      <c r="AR122" s="58"/>
      <c r="AS122" s="43"/>
      <c r="AT122" s="43"/>
      <c r="AU122" s="43"/>
      <c r="AV122" s="50"/>
      <c r="AW122" s="50"/>
      <c r="AX122" s="50"/>
      <c r="AY122" s="50"/>
      <c r="AZ122" s="50"/>
      <c r="BA122" s="50"/>
      <c r="BB122" s="50"/>
      <c r="BC122" s="50"/>
      <c r="BD122" s="50"/>
      <c r="BE122" s="50"/>
      <c r="BF122" s="50"/>
      <c r="BG122" s="50"/>
      <c r="BH122" s="50"/>
      <c r="BI122" s="50"/>
      <c r="BJ122" s="50"/>
      <c r="BK122" s="53"/>
      <c r="BL122" s="50"/>
      <c r="BM122" s="50"/>
      <c r="BN122" s="50"/>
      <c r="BO122" s="50"/>
      <c r="BP122" s="50"/>
      <c r="BQ122" s="50"/>
    </row>
    <row r="123" spans="1:69" ht="12.75" customHeight="1" x14ac:dyDescent="0.2">
      <c r="A123" s="1"/>
      <c r="B123" s="1"/>
      <c r="C123" s="54"/>
      <c r="D123" s="50"/>
      <c r="E123" s="54"/>
      <c r="F123" s="54"/>
      <c r="G123" s="66"/>
      <c r="H123" s="53"/>
      <c r="I123" s="50"/>
      <c r="J123" s="50"/>
      <c r="K123" s="54"/>
      <c r="L123" s="50"/>
      <c r="M123" s="54"/>
      <c r="N123" s="47"/>
      <c r="O123" s="56"/>
      <c r="P123" s="56"/>
      <c r="Q123" s="57"/>
      <c r="R123" s="57"/>
      <c r="S123" s="50"/>
      <c r="T123" s="50"/>
      <c r="U123" s="50"/>
      <c r="V123" s="50"/>
      <c r="W123" s="50"/>
      <c r="X123" s="50"/>
      <c r="Y123" s="50"/>
      <c r="Z123" s="50"/>
      <c r="AA123" s="43"/>
      <c r="AB123" s="43"/>
      <c r="AC123" s="43"/>
      <c r="AD123" s="43"/>
      <c r="AE123" s="43"/>
      <c r="AF123" s="43"/>
      <c r="AG123" s="43"/>
      <c r="AH123" s="43"/>
      <c r="AI123" s="43"/>
      <c r="AJ123" s="43"/>
      <c r="AK123" s="43"/>
      <c r="AL123" s="43"/>
      <c r="AM123" s="43"/>
      <c r="AN123" s="43"/>
      <c r="AO123" s="43"/>
      <c r="AP123" s="43"/>
      <c r="AQ123" s="43"/>
      <c r="AR123" s="58"/>
      <c r="AS123" s="43"/>
      <c r="AT123" s="43"/>
      <c r="AU123" s="43"/>
      <c r="AV123" s="50"/>
      <c r="AW123" s="50"/>
      <c r="AX123" s="50"/>
      <c r="AY123" s="50"/>
      <c r="AZ123" s="50"/>
      <c r="BA123" s="50"/>
      <c r="BB123" s="50"/>
      <c r="BC123" s="50"/>
      <c r="BD123" s="50"/>
      <c r="BE123" s="50"/>
      <c r="BF123" s="50"/>
      <c r="BG123" s="50"/>
      <c r="BH123" s="50"/>
      <c r="BI123" s="50"/>
      <c r="BJ123" s="50"/>
      <c r="BK123" s="53"/>
      <c r="BL123" s="50"/>
      <c r="BM123" s="50"/>
      <c r="BN123" s="50"/>
      <c r="BO123" s="50"/>
      <c r="BP123" s="50"/>
      <c r="BQ123" s="50"/>
    </row>
    <row r="124" spans="1:69" ht="12.75" customHeight="1" x14ac:dyDescent="0.2">
      <c r="A124" s="1"/>
      <c r="B124" s="1"/>
      <c r="C124" s="54"/>
      <c r="D124" s="50"/>
      <c r="E124" s="54"/>
      <c r="F124" s="54"/>
      <c r="G124" s="66"/>
      <c r="H124" s="53"/>
      <c r="I124" s="50"/>
      <c r="J124" s="50"/>
      <c r="K124" s="54"/>
      <c r="L124" s="50"/>
      <c r="M124" s="54"/>
      <c r="N124" s="47"/>
      <c r="O124" s="56"/>
      <c r="P124" s="56"/>
      <c r="Q124" s="57"/>
      <c r="R124" s="57"/>
      <c r="S124" s="50"/>
      <c r="T124" s="50"/>
      <c r="U124" s="50"/>
      <c r="V124" s="50"/>
      <c r="W124" s="50"/>
      <c r="X124" s="50"/>
      <c r="Y124" s="50"/>
      <c r="Z124" s="50"/>
      <c r="AA124" s="43"/>
      <c r="AB124" s="43"/>
      <c r="AC124" s="43"/>
      <c r="AD124" s="43"/>
      <c r="AE124" s="43"/>
      <c r="AF124" s="43"/>
      <c r="AG124" s="43"/>
      <c r="AH124" s="43"/>
      <c r="AI124" s="43"/>
      <c r="AJ124" s="43"/>
      <c r="AK124" s="43"/>
      <c r="AL124" s="43"/>
      <c r="AM124" s="43"/>
      <c r="AN124" s="43"/>
      <c r="AO124" s="43"/>
      <c r="AP124" s="43"/>
      <c r="AQ124" s="43"/>
      <c r="AR124" s="58"/>
      <c r="AS124" s="43"/>
      <c r="AT124" s="43"/>
      <c r="AU124" s="43"/>
      <c r="AV124" s="50"/>
      <c r="AW124" s="50"/>
      <c r="AX124" s="50"/>
      <c r="AY124" s="50"/>
      <c r="AZ124" s="50"/>
      <c r="BA124" s="50"/>
      <c r="BB124" s="50"/>
      <c r="BC124" s="50"/>
      <c r="BD124" s="50"/>
      <c r="BE124" s="50"/>
      <c r="BF124" s="50"/>
      <c r="BG124" s="50"/>
      <c r="BH124" s="50"/>
      <c r="BI124" s="50"/>
      <c r="BJ124" s="50"/>
      <c r="BK124" s="53"/>
      <c r="BL124" s="50"/>
      <c r="BM124" s="50"/>
      <c r="BN124" s="50"/>
      <c r="BO124" s="50"/>
      <c r="BP124" s="50"/>
      <c r="BQ124" s="50"/>
    </row>
    <row r="125" spans="1:69" ht="12.75" customHeight="1" x14ac:dyDescent="0.2">
      <c r="A125" s="1"/>
      <c r="B125" s="1"/>
      <c r="C125" s="54"/>
      <c r="D125" s="50"/>
      <c r="E125" s="54"/>
      <c r="F125" s="54"/>
      <c r="G125" s="66"/>
      <c r="H125" s="53"/>
      <c r="I125" s="50"/>
      <c r="J125" s="50"/>
      <c r="K125" s="54"/>
      <c r="L125" s="50"/>
      <c r="M125" s="54"/>
      <c r="N125" s="47"/>
      <c r="O125" s="56"/>
      <c r="P125" s="56"/>
      <c r="Q125" s="57"/>
      <c r="R125" s="57"/>
      <c r="S125" s="50"/>
      <c r="T125" s="50"/>
      <c r="U125" s="50"/>
      <c r="V125" s="50"/>
      <c r="W125" s="50"/>
      <c r="X125" s="50"/>
      <c r="Y125" s="50"/>
      <c r="Z125" s="50"/>
      <c r="AA125" s="43"/>
      <c r="AB125" s="43"/>
      <c r="AC125" s="43"/>
      <c r="AD125" s="43"/>
      <c r="AE125" s="43"/>
      <c r="AF125" s="43"/>
      <c r="AG125" s="43"/>
      <c r="AH125" s="43"/>
      <c r="AI125" s="43"/>
      <c r="AJ125" s="43"/>
      <c r="AK125" s="43"/>
      <c r="AL125" s="43"/>
      <c r="AM125" s="43"/>
      <c r="AN125" s="43"/>
      <c r="AO125" s="43"/>
      <c r="AP125" s="43"/>
      <c r="AQ125" s="43"/>
      <c r="AR125" s="58"/>
      <c r="AS125" s="43"/>
      <c r="AT125" s="43"/>
      <c r="AU125" s="43"/>
      <c r="AV125" s="50"/>
      <c r="AW125" s="50"/>
      <c r="AX125" s="50"/>
      <c r="AY125" s="50"/>
      <c r="AZ125" s="50"/>
      <c r="BA125" s="50"/>
      <c r="BB125" s="50"/>
      <c r="BC125" s="50"/>
      <c r="BD125" s="50"/>
      <c r="BE125" s="50"/>
      <c r="BF125" s="50"/>
      <c r="BG125" s="50"/>
      <c r="BH125" s="50"/>
      <c r="BI125" s="50"/>
      <c r="BJ125" s="50"/>
      <c r="BK125" s="53"/>
      <c r="BL125" s="50"/>
      <c r="BM125" s="50"/>
      <c r="BN125" s="50"/>
      <c r="BO125" s="50"/>
      <c r="BP125" s="50"/>
      <c r="BQ125" s="50"/>
    </row>
    <row r="126" spans="1:69" ht="12.75" customHeight="1" x14ac:dyDescent="0.2">
      <c r="A126" s="1"/>
      <c r="B126" s="1"/>
      <c r="C126" s="54"/>
      <c r="D126" s="50"/>
      <c r="E126" s="54"/>
      <c r="F126" s="54"/>
      <c r="G126" s="66"/>
      <c r="H126" s="53"/>
      <c r="I126" s="50"/>
      <c r="J126" s="50"/>
      <c r="K126" s="54"/>
      <c r="L126" s="50"/>
      <c r="M126" s="54"/>
      <c r="N126" s="47"/>
      <c r="O126" s="56"/>
      <c r="P126" s="56"/>
      <c r="Q126" s="57"/>
      <c r="R126" s="57"/>
      <c r="S126" s="50"/>
      <c r="T126" s="50"/>
      <c r="U126" s="50"/>
      <c r="V126" s="50"/>
      <c r="W126" s="50"/>
      <c r="X126" s="50"/>
      <c r="Y126" s="50"/>
      <c r="Z126" s="50"/>
      <c r="AA126" s="43"/>
      <c r="AB126" s="43"/>
      <c r="AC126" s="43"/>
      <c r="AD126" s="43"/>
      <c r="AE126" s="43"/>
      <c r="AF126" s="43"/>
      <c r="AG126" s="43"/>
      <c r="AH126" s="43"/>
      <c r="AI126" s="43"/>
      <c r="AJ126" s="43"/>
      <c r="AK126" s="43"/>
      <c r="AL126" s="43"/>
      <c r="AM126" s="43"/>
      <c r="AN126" s="43"/>
      <c r="AO126" s="43"/>
      <c r="AP126" s="43"/>
      <c r="AQ126" s="43"/>
      <c r="AR126" s="58"/>
      <c r="AS126" s="43"/>
      <c r="AT126" s="43"/>
      <c r="AU126" s="43"/>
      <c r="AV126" s="50"/>
      <c r="AW126" s="50"/>
      <c r="AX126" s="50"/>
      <c r="AY126" s="50"/>
      <c r="AZ126" s="50"/>
      <c r="BA126" s="50"/>
      <c r="BB126" s="50"/>
      <c r="BC126" s="50"/>
      <c r="BD126" s="50"/>
      <c r="BE126" s="50"/>
      <c r="BF126" s="50"/>
      <c r="BG126" s="50"/>
      <c r="BH126" s="50"/>
      <c r="BI126" s="50"/>
      <c r="BJ126" s="50"/>
      <c r="BK126" s="53"/>
      <c r="BL126" s="50"/>
      <c r="BM126" s="50"/>
      <c r="BN126" s="50"/>
      <c r="BO126" s="50"/>
      <c r="BP126" s="50"/>
      <c r="BQ126" s="50"/>
    </row>
    <row r="127" spans="1:69" ht="12.75" customHeight="1" x14ac:dyDescent="0.2">
      <c r="A127" s="1"/>
      <c r="B127" s="1"/>
      <c r="C127" s="54"/>
      <c r="D127" s="50"/>
      <c r="E127" s="54"/>
      <c r="F127" s="54"/>
      <c r="G127" s="66"/>
      <c r="H127" s="53"/>
      <c r="I127" s="50"/>
      <c r="J127" s="50"/>
      <c r="K127" s="54"/>
      <c r="L127" s="50"/>
      <c r="M127" s="54"/>
      <c r="N127" s="47"/>
      <c r="O127" s="56"/>
      <c r="P127" s="56"/>
      <c r="Q127" s="57"/>
      <c r="R127" s="57"/>
      <c r="S127" s="50"/>
      <c r="T127" s="50"/>
      <c r="U127" s="50"/>
      <c r="V127" s="50"/>
      <c r="W127" s="50"/>
      <c r="X127" s="50"/>
      <c r="Y127" s="50"/>
      <c r="Z127" s="50"/>
      <c r="AA127" s="43"/>
      <c r="AB127" s="43"/>
      <c r="AC127" s="43"/>
      <c r="AD127" s="43"/>
      <c r="AE127" s="43"/>
      <c r="AF127" s="43"/>
      <c r="AG127" s="43"/>
      <c r="AH127" s="43"/>
      <c r="AI127" s="43"/>
      <c r="AJ127" s="43"/>
      <c r="AK127" s="43"/>
      <c r="AL127" s="43"/>
      <c r="AM127" s="43"/>
      <c r="AN127" s="43"/>
      <c r="AO127" s="43"/>
      <c r="AP127" s="43"/>
      <c r="AQ127" s="43"/>
      <c r="AR127" s="58"/>
      <c r="AS127" s="43"/>
      <c r="AT127" s="43"/>
      <c r="AU127" s="43"/>
      <c r="AV127" s="50"/>
      <c r="AW127" s="50"/>
      <c r="AX127" s="50"/>
      <c r="AY127" s="50"/>
      <c r="AZ127" s="50"/>
      <c r="BA127" s="50"/>
      <c r="BB127" s="50"/>
      <c r="BC127" s="50"/>
      <c r="BD127" s="50"/>
      <c r="BE127" s="50"/>
      <c r="BF127" s="50"/>
      <c r="BG127" s="50"/>
      <c r="BH127" s="50"/>
      <c r="BI127" s="50"/>
      <c r="BJ127" s="50"/>
      <c r="BK127" s="53"/>
      <c r="BL127" s="50"/>
      <c r="BM127" s="50"/>
      <c r="BN127" s="50"/>
      <c r="BO127" s="50"/>
      <c r="BP127" s="50"/>
      <c r="BQ127" s="50"/>
    </row>
    <row r="128" spans="1:69" ht="12.75" customHeight="1" x14ac:dyDescent="0.2">
      <c r="A128" s="1"/>
      <c r="B128" s="1"/>
      <c r="C128" s="54"/>
      <c r="D128" s="50"/>
      <c r="E128" s="54"/>
      <c r="F128" s="54"/>
      <c r="G128" s="66"/>
      <c r="H128" s="53"/>
      <c r="I128" s="50"/>
      <c r="J128" s="50"/>
      <c r="K128" s="54"/>
      <c r="L128" s="50"/>
      <c r="M128" s="54"/>
      <c r="N128" s="47"/>
      <c r="O128" s="56"/>
      <c r="P128" s="56"/>
      <c r="Q128" s="57"/>
      <c r="R128" s="57"/>
      <c r="S128" s="50"/>
      <c r="T128" s="50"/>
      <c r="U128" s="50"/>
      <c r="V128" s="50"/>
      <c r="W128" s="50"/>
      <c r="X128" s="50"/>
      <c r="Y128" s="50"/>
      <c r="Z128" s="50"/>
      <c r="AA128" s="43"/>
      <c r="AB128" s="43"/>
      <c r="AC128" s="43"/>
      <c r="AD128" s="43"/>
      <c r="AE128" s="43"/>
      <c r="AF128" s="43"/>
      <c r="AG128" s="43"/>
      <c r="AH128" s="43"/>
      <c r="AI128" s="43"/>
      <c r="AJ128" s="43"/>
      <c r="AK128" s="43"/>
      <c r="AL128" s="43"/>
      <c r="AM128" s="43"/>
      <c r="AN128" s="43"/>
      <c r="AO128" s="43"/>
      <c r="AP128" s="43"/>
      <c r="AQ128" s="43"/>
      <c r="AR128" s="58"/>
      <c r="AS128" s="43"/>
      <c r="AT128" s="43"/>
      <c r="AU128" s="43"/>
      <c r="AV128" s="50"/>
      <c r="AW128" s="50"/>
      <c r="AX128" s="50"/>
      <c r="AY128" s="50"/>
      <c r="AZ128" s="50"/>
      <c r="BA128" s="50"/>
      <c r="BB128" s="50"/>
      <c r="BC128" s="50"/>
      <c r="BD128" s="50"/>
      <c r="BE128" s="50"/>
      <c r="BF128" s="50"/>
      <c r="BG128" s="50"/>
      <c r="BH128" s="50"/>
      <c r="BI128" s="50"/>
      <c r="BJ128" s="50"/>
      <c r="BK128" s="53"/>
      <c r="BL128" s="50"/>
      <c r="BM128" s="50"/>
      <c r="BN128" s="50"/>
      <c r="BO128" s="50"/>
      <c r="BP128" s="50"/>
      <c r="BQ128" s="50"/>
    </row>
    <row r="129" spans="1:69" ht="12.75" customHeight="1" x14ac:dyDescent="0.2">
      <c r="A129" s="1"/>
      <c r="B129" s="1"/>
      <c r="C129" s="54"/>
      <c r="D129" s="50"/>
      <c r="E129" s="54"/>
      <c r="F129" s="54"/>
      <c r="G129" s="66"/>
      <c r="H129" s="53"/>
      <c r="I129" s="50"/>
      <c r="J129" s="50"/>
      <c r="K129" s="54"/>
      <c r="L129" s="50"/>
      <c r="M129" s="54"/>
      <c r="N129" s="47"/>
      <c r="O129" s="56"/>
      <c r="P129" s="56"/>
      <c r="Q129" s="57"/>
      <c r="R129" s="57"/>
      <c r="S129" s="50"/>
      <c r="T129" s="50"/>
      <c r="U129" s="50"/>
      <c r="V129" s="50"/>
      <c r="W129" s="50"/>
      <c r="X129" s="50"/>
      <c r="Y129" s="50"/>
      <c r="Z129" s="50"/>
      <c r="AA129" s="43"/>
      <c r="AB129" s="43"/>
      <c r="AC129" s="43"/>
      <c r="AD129" s="43"/>
      <c r="AE129" s="43"/>
      <c r="AF129" s="43"/>
      <c r="AG129" s="43"/>
      <c r="AH129" s="43"/>
      <c r="AI129" s="43"/>
      <c r="AJ129" s="43"/>
      <c r="AK129" s="43"/>
      <c r="AL129" s="43"/>
      <c r="AM129" s="43"/>
      <c r="AN129" s="43"/>
      <c r="AO129" s="43"/>
      <c r="AP129" s="43"/>
      <c r="AQ129" s="43"/>
      <c r="AR129" s="58"/>
      <c r="AS129" s="43"/>
      <c r="AT129" s="43"/>
      <c r="AU129" s="43"/>
      <c r="AV129" s="50"/>
      <c r="AW129" s="50"/>
      <c r="AX129" s="50"/>
      <c r="AY129" s="50"/>
      <c r="AZ129" s="50"/>
      <c r="BA129" s="50"/>
      <c r="BB129" s="50"/>
      <c r="BC129" s="50"/>
      <c r="BD129" s="50"/>
      <c r="BE129" s="50"/>
      <c r="BF129" s="50"/>
      <c r="BG129" s="50"/>
      <c r="BH129" s="50"/>
      <c r="BI129" s="50"/>
      <c r="BJ129" s="50"/>
      <c r="BK129" s="53"/>
      <c r="BL129" s="50"/>
      <c r="BM129" s="50"/>
      <c r="BN129" s="50"/>
      <c r="BO129" s="50"/>
      <c r="BP129" s="50"/>
      <c r="BQ129" s="50"/>
    </row>
    <row r="130" spans="1:69" ht="12.75" customHeight="1" x14ac:dyDescent="0.2">
      <c r="A130" s="1"/>
      <c r="B130" s="1"/>
      <c r="C130" s="54"/>
      <c r="D130" s="50"/>
      <c r="E130" s="54"/>
      <c r="F130" s="54"/>
      <c r="G130" s="66"/>
      <c r="H130" s="53"/>
      <c r="I130" s="50"/>
      <c r="J130" s="50"/>
      <c r="K130" s="54"/>
      <c r="L130" s="50"/>
      <c r="M130" s="54"/>
      <c r="N130" s="47"/>
      <c r="O130" s="56"/>
      <c r="P130" s="56"/>
      <c r="Q130" s="57"/>
      <c r="R130" s="57"/>
      <c r="S130" s="50"/>
      <c r="T130" s="50"/>
      <c r="U130" s="50"/>
      <c r="V130" s="50"/>
      <c r="W130" s="50"/>
      <c r="X130" s="50"/>
      <c r="Y130" s="50"/>
      <c r="Z130" s="50"/>
      <c r="AA130" s="43"/>
      <c r="AB130" s="43"/>
      <c r="AC130" s="43"/>
      <c r="AD130" s="43"/>
      <c r="AE130" s="43"/>
      <c r="AF130" s="43"/>
      <c r="AG130" s="43"/>
      <c r="AH130" s="43"/>
      <c r="AI130" s="43"/>
      <c r="AJ130" s="43"/>
      <c r="AK130" s="43"/>
      <c r="AL130" s="43"/>
      <c r="AM130" s="43"/>
      <c r="AN130" s="43"/>
      <c r="AO130" s="43"/>
      <c r="AP130" s="43"/>
      <c r="AQ130" s="43"/>
      <c r="AR130" s="58"/>
      <c r="AS130" s="43"/>
      <c r="AT130" s="43"/>
      <c r="AU130" s="43"/>
      <c r="AV130" s="50"/>
      <c r="AW130" s="50"/>
      <c r="AX130" s="50"/>
      <c r="AY130" s="50"/>
      <c r="AZ130" s="50"/>
      <c r="BA130" s="50"/>
      <c r="BB130" s="50"/>
      <c r="BC130" s="50"/>
      <c r="BD130" s="50"/>
      <c r="BE130" s="50"/>
      <c r="BF130" s="50"/>
      <c r="BG130" s="50"/>
      <c r="BH130" s="50"/>
      <c r="BI130" s="50"/>
      <c r="BJ130" s="50"/>
      <c r="BK130" s="53"/>
      <c r="BL130" s="50"/>
      <c r="BM130" s="50"/>
      <c r="BN130" s="50"/>
      <c r="BO130" s="50"/>
      <c r="BP130" s="50"/>
      <c r="BQ130" s="50"/>
    </row>
    <row r="131" spans="1:69" ht="12.75" customHeight="1" x14ac:dyDescent="0.2">
      <c r="A131" s="1"/>
      <c r="B131" s="1"/>
      <c r="C131" s="54"/>
      <c r="D131" s="50"/>
      <c r="E131" s="54"/>
      <c r="F131" s="54"/>
      <c r="G131" s="66"/>
      <c r="H131" s="53"/>
      <c r="I131" s="50"/>
      <c r="J131" s="50"/>
      <c r="K131" s="54"/>
      <c r="L131" s="50"/>
      <c r="M131" s="54"/>
      <c r="N131" s="47"/>
      <c r="O131" s="56"/>
      <c r="P131" s="56"/>
      <c r="Q131" s="57"/>
      <c r="R131" s="57"/>
      <c r="S131" s="50"/>
      <c r="T131" s="50"/>
      <c r="U131" s="50"/>
      <c r="V131" s="50"/>
      <c r="W131" s="50"/>
      <c r="X131" s="50"/>
      <c r="Y131" s="50"/>
      <c r="Z131" s="50"/>
      <c r="AA131" s="43"/>
      <c r="AB131" s="43"/>
      <c r="AC131" s="43"/>
      <c r="AD131" s="43"/>
      <c r="AE131" s="43"/>
      <c r="AF131" s="43"/>
      <c r="AG131" s="43"/>
      <c r="AH131" s="43"/>
      <c r="AI131" s="43"/>
      <c r="AJ131" s="43"/>
      <c r="AK131" s="43"/>
      <c r="AL131" s="43"/>
      <c r="AM131" s="43"/>
      <c r="AN131" s="43"/>
      <c r="AO131" s="43"/>
      <c r="AP131" s="43"/>
      <c r="AQ131" s="43"/>
      <c r="AR131" s="58"/>
      <c r="AS131" s="43"/>
      <c r="AT131" s="43"/>
      <c r="AU131" s="43"/>
      <c r="AV131" s="50"/>
      <c r="AW131" s="50"/>
      <c r="AX131" s="50"/>
      <c r="AY131" s="50"/>
      <c r="AZ131" s="50"/>
      <c r="BA131" s="50"/>
      <c r="BB131" s="50"/>
      <c r="BC131" s="50"/>
      <c r="BD131" s="50"/>
      <c r="BE131" s="50"/>
      <c r="BF131" s="50"/>
      <c r="BG131" s="50"/>
      <c r="BH131" s="50"/>
      <c r="BI131" s="50"/>
      <c r="BJ131" s="50"/>
      <c r="BK131" s="53"/>
      <c r="BL131" s="50"/>
      <c r="BM131" s="50"/>
      <c r="BN131" s="50"/>
      <c r="BO131" s="50"/>
      <c r="BP131" s="50"/>
      <c r="BQ131" s="50"/>
    </row>
    <row r="132" spans="1:69" ht="12.75" customHeight="1" x14ac:dyDescent="0.2">
      <c r="A132" s="1"/>
      <c r="B132" s="1"/>
      <c r="C132" s="54"/>
      <c r="D132" s="50"/>
      <c r="E132" s="54"/>
      <c r="F132" s="54"/>
      <c r="G132" s="66"/>
      <c r="H132" s="53"/>
      <c r="I132" s="50"/>
      <c r="J132" s="50"/>
      <c r="K132" s="54"/>
      <c r="L132" s="50"/>
      <c r="M132" s="54"/>
      <c r="N132" s="47"/>
      <c r="O132" s="56"/>
      <c r="P132" s="56"/>
      <c r="Q132" s="57"/>
      <c r="R132" s="57"/>
      <c r="S132" s="50"/>
      <c r="T132" s="50"/>
      <c r="U132" s="50"/>
      <c r="V132" s="50"/>
      <c r="W132" s="50"/>
      <c r="X132" s="50"/>
      <c r="Y132" s="50"/>
      <c r="Z132" s="50"/>
      <c r="AA132" s="43"/>
      <c r="AB132" s="43"/>
      <c r="AC132" s="43"/>
      <c r="AD132" s="43"/>
      <c r="AE132" s="43"/>
      <c r="AF132" s="43"/>
      <c r="AG132" s="43"/>
      <c r="AH132" s="43"/>
      <c r="AI132" s="43"/>
      <c r="AJ132" s="43"/>
      <c r="AK132" s="43"/>
      <c r="AL132" s="43"/>
      <c r="AM132" s="43"/>
      <c r="AN132" s="43"/>
      <c r="AO132" s="43"/>
      <c r="AP132" s="43"/>
      <c r="AQ132" s="43"/>
      <c r="AR132" s="58"/>
      <c r="AS132" s="43"/>
      <c r="AT132" s="43"/>
      <c r="AU132" s="43"/>
      <c r="AV132" s="50"/>
      <c r="AW132" s="50"/>
      <c r="AX132" s="50"/>
      <c r="AY132" s="50"/>
      <c r="AZ132" s="50"/>
      <c r="BA132" s="50"/>
      <c r="BB132" s="50"/>
      <c r="BC132" s="50"/>
      <c r="BD132" s="50"/>
      <c r="BE132" s="50"/>
      <c r="BF132" s="50"/>
      <c r="BG132" s="50"/>
      <c r="BH132" s="50"/>
      <c r="BI132" s="50"/>
      <c r="BJ132" s="50"/>
      <c r="BK132" s="53"/>
      <c r="BL132" s="50"/>
      <c r="BM132" s="50"/>
      <c r="BN132" s="50"/>
      <c r="BO132" s="50"/>
      <c r="BP132" s="50"/>
      <c r="BQ132" s="50"/>
    </row>
    <row r="133" spans="1:69" ht="12.75" customHeight="1" x14ac:dyDescent="0.2">
      <c r="A133" s="1"/>
      <c r="B133" s="1"/>
      <c r="C133" s="54"/>
      <c r="D133" s="50"/>
      <c r="E133" s="54"/>
      <c r="F133" s="54"/>
      <c r="G133" s="66"/>
      <c r="H133" s="53"/>
      <c r="I133" s="50"/>
      <c r="J133" s="50"/>
      <c r="K133" s="54"/>
      <c r="L133" s="50"/>
      <c r="M133" s="54"/>
      <c r="N133" s="47"/>
      <c r="O133" s="56"/>
      <c r="P133" s="56"/>
      <c r="Q133" s="57"/>
      <c r="R133" s="57"/>
      <c r="S133" s="50"/>
      <c r="T133" s="50"/>
      <c r="U133" s="50"/>
      <c r="V133" s="50"/>
      <c r="W133" s="50"/>
      <c r="X133" s="50"/>
      <c r="Y133" s="50"/>
      <c r="Z133" s="50"/>
      <c r="AA133" s="43"/>
      <c r="AB133" s="43"/>
      <c r="AC133" s="43"/>
      <c r="AD133" s="43"/>
      <c r="AE133" s="43"/>
      <c r="AF133" s="43"/>
      <c r="AG133" s="43"/>
      <c r="AH133" s="43"/>
      <c r="AI133" s="43"/>
      <c r="AJ133" s="43"/>
      <c r="AK133" s="43"/>
      <c r="AL133" s="43"/>
      <c r="AM133" s="43"/>
      <c r="AN133" s="43"/>
      <c r="AO133" s="43"/>
      <c r="AP133" s="43"/>
      <c r="AQ133" s="43"/>
      <c r="AR133" s="58"/>
      <c r="AS133" s="43"/>
      <c r="AT133" s="43"/>
      <c r="AU133" s="43"/>
      <c r="AV133" s="50"/>
      <c r="AW133" s="50"/>
      <c r="AX133" s="50"/>
      <c r="AY133" s="50"/>
      <c r="AZ133" s="50"/>
      <c r="BA133" s="50"/>
      <c r="BB133" s="50"/>
      <c r="BC133" s="50"/>
      <c r="BD133" s="50"/>
      <c r="BE133" s="50"/>
      <c r="BF133" s="50"/>
      <c r="BG133" s="50"/>
      <c r="BH133" s="50"/>
      <c r="BI133" s="50"/>
      <c r="BJ133" s="50"/>
      <c r="BK133" s="53"/>
      <c r="BL133" s="50"/>
      <c r="BM133" s="50"/>
      <c r="BN133" s="50"/>
      <c r="BO133" s="50"/>
      <c r="BP133" s="50"/>
      <c r="BQ133" s="50"/>
    </row>
    <row r="134" spans="1:69" ht="12.75" customHeight="1" x14ac:dyDescent="0.2">
      <c r="A134" s="1"/>
      <c r="B134" s="1"/>
      <c r="C134" s="54"/>
      <c r="D134" s="50"/>
      <c r="E134" s="54"/>
      <c r="F134" s="54"/>
      <c r="G134" s="66"/>
      <c r="H134" s="53"/>
      <c r="I134" s="50"/>
      <c r="J134" s="50"/>
      <c r="K134" s="54"/>
      <c r="L134" s="50"/>
      <c r="M134" s="54"/>
      <c r="N134" s="47"/>
      <c r="O134" s="56"/>
      <c r="P134" s="56"/>
      <c r="Q134" s="57"/>
      <c r="R134" s="57"/>
      <c r="S134" s="50"/>
      <c r="T134" s="50"/>
      <c r="U134" s="50"/>
      <c r="V134" s="50"/>
      <c r="W134" s="50"/>
      <c r="X134" s="50"/>
      <c r="Y134" s="50"/>
      <c r="Z134" s="50"/>
      <c r="AA134" s="43"/>
      <c r="AB134" s="43"/>
      <c r="AC134" s="43"/>
      <c r="AD134" s="43"/>
      <c r="AE134" s="43"/>
      <c r="AF134" s="43"/>
      <c r="AG134" s="43"/>
      <c r="AH134" s="43"/>
      <c r="AI134" s="43"/>
      <c r="AJ134" s="43"/>
      <c r="AK134" s="43"/>
      <c r="AL134" s="43"/>
      <c r="AM134" s="43"/>
      <c r="AN134" s="43"/>
      <c r="AO134" s="43"/>
      <c r="AP134" s="43"/>
      <c r="AQ134" s="43"/>
      <c r="AR134" s="58"/>
      <c r="AS134" s="43"/>
      <c r="AT134" s="43"/>
      <c r="AU134" s="43"/>
      <c r="AV134" s="50"/>
      <c r="AW134" s="50"/>
      <c r="AX134" s="50"/>
      <c r="AY134" s="50"/>
      <c r="AZ134" s="50"/>
      <c r="BA134" s="50"/>
      <c r="BB134" s="50"/>
      <c r="BC134" s="50"/>
      <c r="BD134" s="50"/>
      <c r="BE134" s="50"/>
      <c r="BF134" s="50"/>
      <c r="BG134" s="50"/>
      <c r="BH134" s="50"/>
      <c r="BI134" s="50"/>
      <c r="BJ134" s="50"/>
      <c r="BK134" s="53"/>
      <c r="BL134" s="50"/>
      <c r="BM134" s="50"/>
      <c r="BN134" s="50"/>
      <c r="BO134" s="50"/>
      <c r="BP134" s="50"/>
      <c r="BQ134" s="50"/>
    </row>
    <row r="135" spans="1:69" ht="12.75" customHeight="1" x14ac:dyDescent="0.2">
      <c r="A135" s="1"/>
      <c r="B135" s="1"/>
      <c r="C135" s="54"/>
      <c r="D135" s="50"/>
      <c r="E135" s="54"/>
      <c r="F135" s="54"/>
      <c r="G135" s="66"/>
      <c r="H135" s="53"/>
      <c r="I135" s="50"/>
      <c r="J135" s="50"/>
      <c r="K135" s="54"/>
      <c r="L135" s="50"/>
      <c r="M135" s="54"/>
      <c r="N135" s="47"/>
      <c r="O135" s="56"/>
      <c r="P135" s="56"/>
      <c r="Q135" s="57"/>
      <c r="R135" s="57"/>
      <c r="S135" s="50"/>
      <c r="T135" s="50"/>
      <c r="U135" s="50"/>
      <c r="V135" s="50"/>
      <c r="W135" s="50"/>
      <c r="X135" s="50"/>
      <c r="Y135" s="50"/>
      <c r="Z135" s="50"/>
      <c r="AA135" s="43"/>
      <c r="AB135" s="43"/>
      <c r="AC135" s="43"/>
      <c r="AD135" s="43"/>
      <c r="AE135" s="43"/>
      <c r="AF135" s="43"/>
      <c r="AG135" s="43"/>
      <c r="AH135" s="43"/>
      <c r="AI135" s="43"/>
      <c r="AJ135" s="43"/>
      <c r="AK135" s="43"/>
      <c r="AL135" s="43"/>
      <c r="AM135" s="43"/>
      <c r="AN135" s="43"/>
      <c r="AO135" s="43"/>
      <c r="AP135" s="43"/>
      <c r="AQ135" s="43"/>
      <c r="AR135" s="58"/>
      <c r="AS135" s="43"/>
      <c r="AT135" s="43"/>
      <c r="AU135" s="43"/>
      <c r="AV135" s="50"/>
      <c r="AW135" s="50"/>
      <c r="AX135" s="50"/>
      <c r="AY135" s="50"/>
      <c r="AZ135" s="50"/>
      <c r="BA135" s="50"/>
      <c r="BB135" s="50"/>
      <c r="BC135" s="50"/>
      <c r="BD135" s="50"/>
      <c r="BE135" s="50"/>
      <c r="BF135" s="50"/>
      <c r="BG135" s="50"/>
      <c r="BH135" s="50"/>
      <c r="BI135" s="50"/>
      <c r="BJ135" s="50"/>
      <c r="BK135" s="53"/>
      <c r="BL135" s="50"/>
      <c r="BM135" s="50"/>
      <c r="BN135" s="50"/>
      <c r="BO135" s="50"/>
      <c r="BP135" s="50"/>
      <c r="BQ135" s="50"/>
    </row>
    <row r="136" spans="1:69" ht="12.75" customHeight="1" x14ac:dyDescent="0.2">
      <c r="A136" s="1"/>
      <c r="B136" s="1"/>
      <c r="C136" s="54"/>
      <c r="D136" s="50"/>
      <c r="E136" s="54"/>
      <c r="F136" s="54"/>
      <c r="G136" s="66"/>
      <c r="H136" s="53"/>
      <c r="I136" s="50"/>
      <c r="J136" s="50"/>
      <c r="K136" s="54"/>
      <c r="L136" s="50"/>
      <c r="M136" s="54"/>
      <c r="N136" s="47"/>
      <c r="O136" s="56"/>
      <c r="P136" s="56"/>
      <c r="Q136" s="57"/>
      <c r="R136" s="57"/>
      <c r="S136" s="50"/>
      <c r="T136" s="50"/>
      <c r="U136" s="50"/>
      <c r="V136" s="50"/>
      <c r="W136" s="50"/>
      <c r="X136" s="50"/>
      <c r="Y136" s="50"/>
      <c r="Z136" s="50"/>
      <c r="AA136" s="43"/>
      <c r="AB136" s="43"/>
      <c r="AC136" s="43"/>
      <c r="AD136" s="43"/>
      <c r="AE136" s="43"/>
      <c r="AF136" s="43"/>
      <c r="AG136" s="43"/>
      <c r="AH136" s="43"/>
      <c r="AI136" s="43"/>
      <c r="AJ136" s="43"/>
      <c r="AK136" s="43"/>
      <c r="AL136" s="43"/>
      <c r="AM136" s="43"/>
      <c r="AN136" s="43"/>
      <c r="AO136" s="43"/>
      <c r="AP136" s="43"/>
      <c r="AQ136" s="43"/>
      <c r="AR136" s="58"/>
      <c r="AS136" s="43"/>
      <c r="AT136" s="43"/>
      <c r="AU136" s="43"/>
      <c r="AV136" s="50"/>
      <c r="AW136" s="50"/>
      <c r="AX136" s="50"/>
      <c r="AY136" s="50"/>
      <c r="AZ136" s="50"/>
      <c r="BA136" s="50"/>
      <c r="BB136" s="50"/>
      <c r="BC136" s="50"/>
      <c r="BD136" s="50"/>
      <c r="BE136" s="50"/>
      <c r="BF136" s="50"/>
      <c r="BG136" s="50"/>
      <c r="BH136" s="50"/>
      <c r="BI136" s="50"/>
      <c r="BJ136" s="50"/>
      <c r="BK136" s="53"/>
      <c r="BL136" s="50"/>
      <c r="BM136" s="50"/>
      <c r="BN136" s="50"/>
      <c r="BO136" s="50"/>
      <c r="BP136" s="50"/>
      <c r="BQ136" s="50"/>
    </row>
    <row r="137" spans="1:69" ht="12.75" customHeight="1" x14ac:dyDescent="0.2">
      <c r="A137" s="1"/>
      <c r="B137" s="1"/>
      <c r="C137" s="54"/>
      <c r="D137" s="50"/>
      <c r="E137" s="54"/>
      <c r="F137" s="54"/>
      <c r="G137" s="66"/>
      <c r="H137" s="53"/>
      <c r="I137" s="50"/>
      <c r="J137" s="50"/>
      <c r="K137" s="54"/>
      <c r="L137" s="50"/>
      <c r="M137" s="54"/>
      <c r="N137" s="47"/>
      <c r="O137" s="56"/>
      <c r="P137" s="56"/>
      <c r="Q137" s="57"/>
      <c r="R137" s="57"/>
      <c r="S137" s="50"/>
      <c r="T137" s="50"/>
      <c r="U137" s="50"/>
      <c r="V137" s="50"/>
      <c r="W137" s="50"/>
      <c r="X137" s="50"/>
      <c r="Y137" s="50"/>
      <c r="Z137" s="50"/>
      <c r="AA137" s="43"/>
      <c r="AB137" s="43"/>
      <c r="AC137" s="43"/>
      <c r="AD137" s="43"/>
      <c r="AE137" s="43"/>
      <c r="AF137" s="43"/>
      <c r="AG137" s="43"/>
      <c r="AH137" s="43"/>
      <c r="AI137" s="43"/>
      <c r="AJ137" s="43"/>
      <c r="AK137" s="43"/>
      <c r="AL137" s="43"/>
      <c r="AM137" s="43"/>
      <c r="AN137" s="43"/>
      <c r="AO137" s="43"/>
      <c r="AP137" s="43"/>
      <c r="AQ137" s="43"/>
      <c r="AR137" s="58"/>
      <c r="AS137" s="43"/>
      <c r="AT137" s="43"/>
      <c r="AU137" s="43"/>
      <c r="AV137" s="50"/>
      <c r="AW137" s="50"/>
      <c r="AX137" s="50"/>
      <c r="AY137" s="50"/>
      <c r="AZ137" s="50"/>
      <c r="BA137" s="50"/>
      <c r="BB137" s="50"/>
      <c r="BC137" s="50"/>
      <c r="BD137" s="50"/>
      <c r="BE137" s="50"/>
      <c r="BF137" s="50"/>
      <c r="BG137" s="50"/>
      <c r="BH137" s="50"/>
      <c r="BI137" s="50"/>
      <c r="BJ137" s="50"/>
      <c r="BK137" s="53"/>
      <c r="BL137" s="50"/>
      <c r="BM137" s="50"/>
      <c r="BN137" s="50"/>
      <c r="BO137" s="50"/>
      <c r="BP137" s="50"/>
      <c r="BQ137" s="50"/>
    </row>
    <row r="138" spans="1:69" ht="12.75" customHeight="1" x14ac:dyDescent="0.2">
      <c r="A138" s="1"/>
      <c r="B138" s="1"/>
      <c r="C138" s="54"/>
      <c r="D138" s="50"/>
      <c r="E138" s="54"/>
      <c r="F138" s="54"/>
      <c r="G138" s="66"/>
      <c r="H138" s="53"/>
      <c r="I138" s="50"/>
      <c r="J138" s="50"/>
      <c r="K138" s="54"/>
      <c r="L138" s="50"/>
      <c r="M138" s="54"/>
      <c r="N138" s="47"/>
      <c r="O138" s="56"/>
      <c r="P138" s="56"/>
      <c r="Q138" s="57"/>
      <c r="R138" s="57"/>
      <c r="S138" s="50"/>
      <c r="T138" s="50"/>
      <c r="U138" s="50"/>
      <c r="V138" s="50"/>
      <c r="W138" s="50"/>
      <c r="X138" s="50"/>
      <c r="Y138" s="50"/>
      <c r="Z138" s="50"/>
      <c r="AA138" s="43"/>
      <c r="AB138" s="43"/>
      <c r="AC138" s="43"/>
      <c r="AD138" s="43"/>
      <c r="AE138" s="43"/>
      <c r="AF138" s="43"/>
      <c r="AG138" s="43"/>
      <c r="AH138" s="43"/>
      <c r="AI138" s="43"/>
      <c r="AJ138" s="43"/>
      <c r="AK138" s="43"/>
      <c r="AL138" s="43"/>
      <c r="AM138" s="43"/>
      <c r="AN138" s="43"/>
      <c r="AO138" s="43"/>
      <c r="AP138" s="43"/>
      <c r="AQ138" s="43"/>
      <c r="AR138" s="58"/>
      <c r="AS138" s="43"/>
      <c r="AT138" s="43"/>
      <c r="AU138" s="43"/>
      <c r="AV138" s="50"/>
      <c r="AW138" s="50"/>
      <c r="AX138" s="50"/>
      <c r="AY138" s="50"/>
      <c r="AZ138" s="50"/>
      <c r="BA138" s="50"/>
      <c r="BB138" s="50"/>
      <c r="BC138" s="50"/>
      <c r="BD138" s="50"/>
      <c r="BE138" s="50"/>
      <c r="BF138" s="50"/>
      <c r="BG138" s="50"/>
      <c r="BH138" s="50"/>
      <c r="BI138" s="50"/>
      <c r="BJ138" s="50"/>
      <c r="BK138" s="53"/>
      <c r="BL138" s="50"/>
      <c r="BM138" s="50"/>
      <c r="BN138" s="50"/>
      <c r="BO138" s="50"/>
      <c r="BP138" s="50"/>
      <c r="BQ138" s="50"/>
    </row>
    <row r="139" spans="1:69" ht="12.75" customHeight="1" x14ac:dyDescent="0.2">
      <c r="A139" s="1"/>
      <c r="B139" s="1"/>
      <c r="C139" s="54"/>
      <c r="D139" s="50"/>
      <c r="E139" s="54"/>
      <c r="F139" s="54"/>
      <c r="G139" s="66"/>
      <c r="H139" s="53"/>
      <c r="I139" s="50"/>
      <c r="J139" s="50"/>
      <c r="K139" s="54"/>
      <c r="L139" s="50"/>
      <c r="M139" s="54"/>
      <c r="N139" s="47"/>
      <c r="O139" s="56"/>
      <c r="P139" s="56"/>
      <c r="Q139" s="57"/>
      <c r="R139" s="57"/>
      <c r="S139" s="50"/>
      <c r="T139" s="50"/>
      <c r="U139" s="50"/>
      <c r="V139" s="50"/>
      <c r="W139" s="50"/>
      <c r="X139" s="50"/>
      <c r="Y139" s="50"/>
      <c r="Z139" s="50"/>
      <c r="AA139" s="43"/>
      <c r="AB139" s="43"/>
      <c r="AC139" s="43"/>
      <c r="AD139" s="43"/>
      <c r="AE139" s="43"/>
      <c r="AF139" s="43"/>
      <c r="AG139" s="43"/>
      <c r="AH139" s="43"/>
      <c r="AI139" s="43"/>
      <c r="AJ139" s="43"/>
      <c r="AK139" s="43"/>
      <c r="AL139" s="43"/>
      <c r="AM139" s="43"/>
      <c r="AN139" s="43"/>
      <c r="AO139" s="43"/>
      <c r="AP139" s="43"/>
      <c r="AQ139" s="43"/>
      <c r="AR139" s="58"/>
      <c r="AS139" s="43"/>
      <c r="AT139" s="43"/>
      <c r="AU139" s="43"/>
      <c r="AV139" s="50"/>
      <c r="AW139" s="50"/>
      <c r="AX139" s="50"/>
      <c r="AY139" s="50"/>
      <c r="AZ139" s="50"/>
      <c r="BA139" s="50"/>
      <c r="BB139" s="50"/>
      <c r="BC139" s="50"/>
      <c r="BD139" s="50"/>
      <c r="BE139" s="50"/>
      <c r="BF139" s="50"/>
      <c r="BG139" s="50"/>
      <c r="BH139" s="50"/>
      <c r="BI139" s="50"/>
      <c r="BJ139" s="50"/>
      <c r="BK139" s="53"/>
      <c r="BL139" s="50"/>
      <c r="BM139" s="50"/>
      <c r="BN139" s="50"/>
      <c r="BO139" s="50"/>
      <c r="BP139" s="50"/>
      <c r="BQ139" s="50"/>
    </row>
    <row r="140" spans="1:69" ht="12.75" customHeight="1" x14ac:dyDescent="0.2">
      <c r="A140" s="1"/>
      <c r="B140" s="1"/>
      <c r="C140" s="54"/>
      <c r="D140" s="50"/>
      <c r="E140" s="54"/>
      <c r="F140" s="54"/>
      <c r="G140" s="66"/>
      <c r="H140" s="53"/>
      <c r="I140" s="50"/>
      <c r="J140" s="50"/>
      <c r="K140" s="54"/>
      <c r="L140" s="50"/>
      <c r="M140" s="54"/>
      <c r="N140" s="47"/>
      <c r="O140" s="56"/>
      <c r="P140" s="56"/>
      <c r="Q140" s="57"/>
      <c r="R140" s="57"/>
      <c r="S140" s="50"/>
      <c r="T140" s="50"/>
      <c r="U140" s="50"/>
      <c r="V140" s="50"/>
      <c r="W140" s="50"/>
      <c r="X140" s="50"/>
      <c r="Y140" s="50"/>
      <c r="Z140" s="50"/>
      <c r="AA140" s="43"/>
      <c r="AB140" s="43"/>
      <c r="AC140" s="43"/>
      <c r="AD140" s="43"/>
      <c r="AE140" s="43"/>
      <c r="AF140" s="43"/>
      <c r="AG140" s="43"/>
      <c r="AH140" s="43"/>
      <c r="AI140" s="43"/>
      <c r="AJ140" s="43"/>
      <c r="AK140" s="43"/>
      <c r="AL140" s="43"/>
      <c r="AM140" s="43"/>
      <c r="AN140" s="43"/>
      <c r="AO140" s="43"/>
      <c r="AP140" s="43"/>
      <c r="AQ140" s="43"/>
      <c r="AR140" s="58"/>
      <c r="AS140" s="43"/>
      <c r="AT140" s="43"/>
      <c r="AU140" s="43"/>
      <c r="AV140" s="50"/>
      <c r="AW140" s="50"/>
      <c r="AX140" s="50"/>
      <c r="AY140" s="50"/>
      <c r="AZ140" s="50"/>
      <c r="BA140" s="50"/>
      <c r="BB140" s="50"/>
      <c r="BC140" s="50"/>
      <c r="BD140" s="50"/>
      <c r="BE140" s="50"/>
      <c r="BF140" s="50"/>
      <c r="BG140" s="50"/>
      <c r="BH140" s="50"/>
      <c r="BI140" s="50"/>
      <c r="BJ140" s="50"/>
      <c r="BK140" s="53"/>
      <c r="BL140" s="50"/>
      <c r="BM140" s="50"/>
      <c r="BN140" s="50"/>
      <c r="BO140" s="50"/>
      <c r="BP140" s="50"/>
      <c r="BQ140" s="50"/>
    </row>
    <row r="141" spans="1:69" ht="12.75" customHeight="1" x14ac:dyDescent="0.2">
      <c r="A141" s="1"/>
      <c r="B141" s="1"/>
      <c r="C141" s="54"/>
      <c r="D141" s="50"/>
      <c r="E141" s="54"/>
      <c r="F141" s="54"/>
      <c r="G141" s="66"/>
      <c r="H141" s="53"/>
      <c r="I141" s="50"/>
      <c r="J141" s="50"/>
      <c r="K141" s="54"/>
      <c r="L141" s="50"/>
      <c r="M141" s="54"/>
      <c r="N141" s="47"/>
      <c r="O141" s="56"/>
      <c r="P141" s="56"/>
      <c r="Q141" s="57"/>
      <c r="R141" s="57"/>
      <c r="S141" s="50"/>
      <c r="T141" s="50"/>
      <c r="U141" s="50"/>
      <c r="V141" s="50"/>
      <c r="W141" s="50"/>
      <c r="X141" s="50"/>
      <c r="Y141" s="50"/>
      <c r="Z141" s="50"/>
      <c r="AA141" s="43"/>
      <c r="AB141" s="43"/>
      <c r="AC141" s="43"/>
      <c r="AD141" s="43"/>
      <c r="AE141" s="43"/>
      <c r="AF141" s="43"/>
      <c r="AG141" s="43"/>
      <c r="AH141" s="43"/>
      <c r="AI141" s="43"/>
      <c r="AJ141" s="43"/>
      <c r="AK141" s="43"/>
      <c r="AL141" s="43"/>
      <c r="AM141" s="43"/>
      <c r="AN141" s="43"/>
      <c r="AO141" s="43"/>
      <c r="AP141" s="43"/>
      <c r="AQ141" s="43"/>
      <c r="AR141" s="58"/>
      <c r="AS141" s="43"/>
      <c r="AT141" s="43"/>
      <c r="AU141" s="43"/>
      <c r="AV141" s="50"/>
      <c r="AW141" s="50"/>
      <c r="AX141" s="50"/>
      <c r="AY141" s="50"/>
      <c r="AZ141" s="50"/>
      <c r="BA141" s="50"/>
      <c r="BB141" s="50"/>
      <c r="BC141" s="50"/>
      <c r="BD141" s="50"/>
      <c r="BE141" s="50"/>
      <c r="BF141" s="50"/>
      <c r="BG141" s="50"/>
      <c r="BH141" s="50"/>
      <c r="BI141" s="50"/>
      <c r="BJ141" s="50"/>
      <c r="BK141" s="53"/>
      <c r="BL141" s="50"/>
      <c r="BM141" s="50"/>
      <c r="BN141" s="50"/>
      <c r="BO141" s="50"/>
      <c r="BP141" s="50"/>
      <c r="BQ141" s="50"/>
    </row>
    <row r="142" spans="1:69" ht="12.75" customHeight="1" x14ac:dyDescent="0.2">
      <c r="A142" s="1"/>
      <c r="B142" s="1"/>
      <c r="C142" s="54"/>
      <c r="D142" s="50"/>
      <c r="E142" s="54"/>
      <c r="F142" s="54"/>
      <c r="G142" s="66"/>
      <c r="H142" s="53"/>
      <c r="I142" s="50"/>
      <c r="J142" s="50"/>
      <c r="K142" s="54"/>
      <c r="L142" s="50"/>
      <c r="M142" s="54"/>
      <c r="N142" s="47"/>
      <c r="O142" s="56"/>
      <c r="P142" s="56"/>
      <c r="Q142" s="57"/>
      <c r="R142" s="57"/>
      <c r="S142" s="50"/>
      <c r="T142" s="50"/>
      <c r="U142" s="50"/>
      <c r="V142" s="50"/>
      <c r="W142" s="50"/>
      <c r="X142" s="50"/>
      <c r="Y142" s="50"/>
      <c r="Z142" s="50"/>
      <c r="AA142" s="43"/>
      <c r="AB142" s="43"/>
      <c r="AC142" s="43"/>
      <c r="AD142" s="43"/>
      <c r="AE142" s="43"/>
      <c r="AF142" s="43"/>
      <c r="AG142" s="43"/>
      <c r="AH142" s="43"/>
      <c r="AI142" s="43"/>
      <c r="AJ142" s="43"/>
      <c r="AK142" s="43"/>
      <c r="AL142" s="43"/>
      <c r="AM142" s="43"/>
      <c r="AN142" s="43"/>
      <c r="AO142" s="43"/>
      <c r="AP142" s="43"/>
      <c r="AQ142" s="43"/>
      <c r="AR142" s="58"/>
      <c r="AS142" s="43"/>
      <c r="AT142" s="43"/>
      <c r="AU142" s="43"/>
      <c r="AV142" s="50"/>
      <c r="AW142" s="50"/>
      <c r="AX142" s="50"/>
      <c r="AY142" s="50"/>
      <c r="AZ142" s="50"/>
      <c r="BA142" s="50"/>
      <c r="BB142" s="50"/>
      <c r="BC142" s="50"/>
      <c r="BD142" s="50"/>
      <c r="BE142" s="50"/>
      <c r="BF142" s="50"/>
      <c r="BG142" s="50"/>
      <c r="BH142" s="50"/>
      <c r="BI142" s="50"/>
      <c r="BJ142" s="50"/>
      <c r="BK142" s="53"/>
      <c r="BL142" s="50"/>
      <c r="BM142" s="50"/>
      <c r="BN142" s="50"/>
      <c r="BO142" s="50"/>
      <c r="BP142" s="50"/>
      <c r="BQ142" s="50"/>
    </row>
    <row r="143" spans="1:69" ht="12.75" customHeight="1" x14ac:dyDescent="0.2">
      <c r="A143" s="1"/>
      <c r="B143" s="1"/>
      <c r="C143" s="54"/>
      <c r="D143" s="50"/>
      <c r="E143" s="54"/>
      <c r="F143" s="54"/>
      <c r="G143" s="66"/>
      <c r="H143" s="53"/>
      <c r="I143" s="50"/>
      <c r="J143" s="50"/>
      <c r="K143" s="54"/>
      <c r="L143" s="50"/>
      <c r="M143" s="54"/>
      <c r="N143" s="47"/>
      <c r="O143" s="56"/>
      <c r="P143" s="56"/>
      <c r="Q143" s="57"/>
      <c r="R143" s="57"/>
      <c r="S143" s="50"/>
      <c r="T143" s="50"/>
      <c r="U143" s="50"/>
      <c r="V143" s="50"/>
      <c r="W143" s="50"/>
      <c r="X143" s="50"/>
      <c r="Y143" s="50"/>
      <c r="Z143" s="50"/>
      <c r="AA143" s="43"/>
      <c r="AB143" s="43"/>
      <c r="AC143" s="43"/>
      <c r="AD143" s="43"/>
      <c r="AE143" s="43"/>
      <c r="AF143" s="43"/>
      <c r="AG143" s="43"/>
      <c r="AH143" s="43"/>
      <c r="AI143" s="43"/>
      <c r="AJ143" s="43"/>
      <c r="AK143" s="43"/>
      <c r="AL143" s="43"/>
      <c r="AM143" s="43"/>
      <c r="AN143" s="43"/>
      <c r="AO143" s="43"/>
      <c r="AP143" s="43"/>
      <c r="AQ143" s="43"/>
      <c r="AR143" s="58"/>
      <c r="AS143" s="43"/>
      <c r="AT143" s="43"/>
      <c r="AU143" s="43"/>
      <c r="AV143" s="50"/>
      <c r="AW143" s="50"/>
      <c r="AX143" s="50"/>
      <c r="AY143" s="50"/>
      <c r="AZ143" s="50"/>
      <c r="BA143" s="50"/>
      <c r="BB143" s="50"/>
      <c r="BC143" s="50"/>
      <c r="BD143" s="50"/>
      <c r="BE143" s="50"/>
      <c r="BF143" s="50"/>
      <c r="BG143" s="50"/>
      <c r="BH143" s="50"/>
      <c r="BI143" s="50"/>
      <c r="BJ143" s="50"/>
      <c r="BK143" s="53"/>
      <c r="BL143" s="50"/>
      <c r="BM143" s="50"/>
      <c r="BN143" s="50"/>
      <c r="BO143" s="50"/>
      <c r="BP143" s="50"/>
      <c r="BQ143" s="50"/>
    </row>
    <row r="144" spans="1:69" ht="12.75" customHeight="1" x14ac:dyDescent="0.2">
      <c r="A144" s="1"/>
      <c r="B144" s="1"/>
      <c r="C144" s="54"/>
      <c r="D144" s="50"/>
      <c r="E144" s="54"/>
      <c r="F144" s="54"/>
      <c r="G144" s="66"/>
      <c r="H144" s="53"/>
      <c r="I144" s="50"/>
      <c r="J144" s="50"/>
      <c r="K144" s="54"/>
      <c r="L144" s="50"/>
      <c r="M144" s="54"/>
      <c r="N144" s="47"/>
      <c r="O144" s="56"/>
      <c r="P144" s="56"/>
      <c r="Q144" s="57"/>
      <c r="R144" s="57"/>
      <c r="S144" s="50"/>
      <c r="T144" s="50"/>
      <c r="U144" s="50"/>
      <c r="V144" s="50"/>
      <c r="W144" s="50"/>
      <c r="X144" s="50"/>
      <c r="Y144" s="50"/>
      <c r="Z144" s="50"/>
      <c r="AA144" s="43"/>
      <c r="AB144" s="43"/>
      <c r="AC144" s="43"/>
      <c r="AD144" s="43"/>
      <c r="AE144" s="43"/>
      <c r="AF144" s="43"/>
      <c r="AG144" s="43"/>
      <c r="AH144" s="43"/>
      <c r="AI144" s="43"/>
      <c r="AJ144" s="43"/>
      <c r="AK144" s="43"/>
      <c r="AL144" s="43"/>
      <c r="AM144" s="43"/>
      <c r="AN144" s="43"/>
      <c r="AO144" s="43"/>
      <c r="AP144" s="43"/>
      <c r="AQ144" s="43"/>
      <c r="AR144" s="58"/>
      <c r="AS144" s="43"/>
      <c r="AT144" s="43"/>
      <c r="AU144" s="43"/>
      <c r="AV144" s="50"/>
      <c r="AW144" s="50"/>
      <c r="AX144" s="50"/>
      <c r="AY144" s="50"/>
      <c r="AZ144" s="50"/>
      <c r="BA144" s="50"/>
      <c r="BB144" s="50"/>
      <c r="BC144" s="50"/>
      <c r="BD144" s="50"/>
      <c r="BE144" s="50"/>
      <c r="BF144" s="50"/>
      <c r="BG144" s="50"/>
      <c r="BH144" s="50"/>
      <c r="BI144" s="50"/>
      <c r="BJ144" s="50"/>
      <c r="BK144" s="53"/>
      <c r="BL144" s="50"/>
      <c r="BM144" s="50"/>
      <c r="BN144" s="50"/>
      <c r="BO144" s="50"/>
      <c r="BP144" s="50"/>
      <c r="BQ144" s="50"/>
    </row>
    <row r="145" spans="1:69" ht="12.75" customHeight="1" x14ac:dyDescent="0.2">
      <c r="A145" s="1"/>
      <c r="B145" s="1"/>
      <c r="C145" s="54"/>
      <c r="D145" s="50"/>
      <c r="E145" s="54"/>
      <c r="F145" s="54"/>
      <c r="G145" s="66"/>
      <c r="H145" s="53"/>
      <c r="I145" s="50"/>
      <c r="J145" s="50"/>
      <c r="K145" s="54"/>
      <c r="L145" s="50"/>
      <c r="M145" s="54"/>
      <c r="N145" s="47"/>
      <c r="O145" s="56"/>
      <c r="P145" s="56"/>
      <c r="Q145" s="57"/>
      <c r="R145" s="57"/>
      <c r="S145" s="50"/>
      <c r="T145" s="50"/>
      <c r="U145" s="50"/>
      <c r="V145" s="50"/>
      <c r="W145" s="50"/>
      <c r="X145" s="50"/>
      <c r="Y145" s="50"/>
      <c r="Z145" s="50"/>
      <c r="AA145" s="43"/>
      <c r="AB145" s="43"/>
      <c r="AC145" s="43"/>
      <c r="AD145" s="43"/>
      <c r="AE145" s="43"/>
      <c r="AF145" s="43"/>
      <c r="AG145" s="43"/>
      <c r="AH145" s="43"/>
      <c r="AI145" s="43"/>
      <c r="AJ145" s="43"/>
      <c r="AK145" s="43"/>
      <c r="AL145" s="43"/>
      <c r="AM145" s="43"/>
      <c r="AN145" s="43"/>
      <c r="AO145" s="43"/>
      <c r="AP145" s="43"/>
      <c r="AQ145" s="43"/>
      <c r="AR145" s="58"/>
      <c r="AS145" s="43"/>
      <c r="AT145" s="43"/>
      <c r="AU145" s="43"/>
      <c r="AV145" s="50"/>
      <c r="AW145" s="50"/>
      <c r="AX145" s="50"/>
      <c r="AY145" s="50"/>
      <c r="AZ145" s="50"/>
      <c r="BA145" s="50"/>
      <c r="BB145" s="50"/>
      <c r="BC145" s="50"/>
      <c r="BD145" s="50"/>
      <c r="BE145" s="50"/>
      <c r="BF145" s="50"/>
      <c r="BG145" s="50"/>
      <c r="BH145" s="50"/>
      <c r="BI145" s="50"/>
      <c r="BJ145" s="50"/>
      <c r="BK145" s="53"/>
      <c r="BL145" s="50"/>
      <c r="BM145" s="50"/>
      <c r="BN145" s="50"/>
      <c r="BO145" s="50"/>
      <c r="BP145" s="50"/>
      <c r="BQ145" s="50"/>
    </row>
    <row r="146" spans="1:69" ht="12.75" customHeight="1" x14ac:dyDescent="0.2">
      <c r="A146" s="1"/>
      <c r="B146" s="1"/>
      <c r="C146" s="54"/>
      <c r="D146" s="50"/>
      <c r="E146" s="54"/>
      <c r="F146" s="54"/>
      <c r="G146" s="66"/>
      <c r="H146" s="53"/>
      <c r="I146" s="50"/>
      <c r="J146" s="50"/>
      <c r="K146" s="54"/>
      <c r="L146" s="50"/>
      <c r="M146" s="54"/>
      <c r="N146" s="47"/>
      <c r="O146" s="56"/>
      <c r="P146" s="56"/>
      <c r="Q146" s="57"/>
      <c r="R146" s="57"/>
      <c r="S146" s="50"/>
      <c r="T146" s="50"/>
      <c r="U146" s="50"/>
      <c r="V146" s="50"/>
      <c r="W146" s="50"/>
      <c r="X146" s="50"/>
      <c r="Y146" s="50"/>
      <c r="Z146" s="50"/>
      <c r="AA146" s="43"/>
      <c r="AB146" s="43"/>
      <c r="AC146" s="43"/>
      <c r="AD146" s="43"/>
      <c r="AE146" s="43"/>
      <c r="AF146" s="43"/>
      <c r="AG146" s="43"/>
      <c r="AH146" s="43"/>
      <c r="AI146" s="43"/>
      <c r="AJ146" s="43"/>
      <c r="AK146" s="43"/>
      <c r="AL146" s="43"/>
      <c r="AM146" s="43"/>
      <c r="AN146" s="43"/>
      <c r="AO146" s="43"/>
      <c r="AP146" s="43"/>
      <c r="AQ146" s="43"/>
      <c r="AR146" s="58"/>
      <c r="AS146" s="43"/>
      <c r="AT146" s="43"/>
      <c r="AU146" s="43"/>
      <c r="AV146" s="50"/>
      <c r="AW146" s="50"/>
      <c r="AX146" s="50"/>
      <c r="AY146" s="50"/>
      <c r="AZ146" s="50"/>
      <c r="BA146" s="50"/>
      <c r="BB146" s="50"/>
      <c r="BC146" s="50"/>
      <c r="BD146" s="50"/>
      <c r="BE146" s="50"/>
      <c r="BF146" s="50"/>
      <c r="BG146" s="50"/>
      <c r="BH146" s="50"/>
      <c r="BI146" s="50"/>
      <c r="BJ146" s="50"/>
      <c r="BK146" s="53"/>
      <c r="BL146" s="50"/>
      <c r="BM146" s="50"/>
      <c r="BN146" s="50"/>
      <c r="BO146" s="50"/>
      <c r="BP146" s="50"/>
      <c r="BQ146" s="50"/>
    </row>
    <row r="147" spans="1:69" ht="12.75" customHeight="1" x14ac:dyDescent="0.2">
      <c r="A147" s="1"/>
      <c r="B147" s="1"/>
      <c r="C147" s="54"/>
      <c r="D147" s="50"/>
      <c r="E147" s="54"/>
      <c r="F147" s="54"/>
      <c r="G147" s="66"/>
      <c r="H147" s="53"/>
      <c r="I147" s="50"/>
      <c r="J147" s="50"/>
      <c r="K147" s="54"/>
      <c r="L147" s="50"/>
      <c r="M147" s="54"/>
      <c r="N147" s="47"/>
      <c r="O147" s="56"/>
      <c r="P147" s="56"/>
      <c r="Q147" s="57"/>
      <c r="R147" s="57"/>
      <c r="S147" s="50"/>
      <c r="T147" s="50"/>
      <c r="U147" s="50"/>
      <c r="V147" s="50"/>
      <c r="W147" s="50"/>
      <c r="X147" s="50"/>
      <c r="Y147" s="50"/>
      <c r="Z147" s="50"/>
      <c r="AA147" s="43"/>
      <c r="AB147" s="43"/>
      <c r="AC147" s="43"/>
      <c r="AD147" s="43"/>
      <c r="AE147" s="43"/>
      <c r="AF147" s="43"/>
      <c r="AG147" s="43"/>
      <c r="AH147" s="43"/>
      <c r="AI147" s="43"/>
      <c r="AJ147" s="43"/>
      <c r="AK147" s="43"/>
      <c r="AL147" s="43"/>
      <c r="AM147" s="43"/>
      <c r="AN147" s="43"/>
      <c r="AO147" s="43"/>
      <c r="AP147" s="43"/>
      <c r="AQ147" s="43"/>
      <c r="AR147" s="58"/>
      <c r="AS147" s="43"/>
      <c r="AT147" s="43"/>
      <c r="AU147" s="43"/>
      <c r="AV147" s="50"/>
      <c r="AW147" s="50"/>
      <c r="AX147" s="50"/>
      <c r="AY147" s="50"/>
      <c r="AZ147" s="50"/>
      <c r="BA147" s="50"/>
      <c r="BB147" s="50"/>
      <c r="BC147" s="50"/>
      <c r="BD147" s="50"/>
      <c r="BE147" s="50"/>
      <c r="BF147" s="50"/>
      <c r="BG147" s="50"/>
      <c r="BH147" s="50"/>
      <c r="BI147" s="50"/>
      <c r="BJ147" s="50"/>
      <c r="BK147" s="53"/>
      <c r="BL147" s="50"/>
      <c r="BM147" s="50"/>
      <c r="BN147" s="50"/>
      <c r="BO147" s="50"/>
      <c r="BP147" s="50"/>
      <c r="BQ147" s="50"/>
    </row>
    <row r="148" spans="1:69" ht="12.75" customHeight="1" x14ac:dyDescent="0.2">
      <c r="A148" s="1"/>
      <c r="B148" s="1"/>
      <c r="C148" s="54"/>
      <c r="D148" s="50"/>
      <c r="E148" s="54"/>
      <c r="F148" s="54"/>
      <c r="G148" s="66"/>
      <c r="H148" s="53"/>
      <c r="I148" s="50"/>
      <c r="J148" s="50"/>
      <c r="K148" s="54"/>
      <c r="L148" s="50"/>
      <c r="M148" s="54"/>
      <c r="N148" s="47"/>
      <c r="O148" s="56"/>
      <c r="P148" s="56"/>
      <c r="Q148" s="57"/>
      <c r="R148" s="57"/>
      <c r="S148" s="50"/>
      <c r="T148" s="50"/>
      <c r="U148" s="50"/>
      <c r="V148" s="50"/>
      <c r="W148" s="50"/>
      <c r="X148" s="50"/>
      <c r="Y148" s="50"/>
      <c r="Z148" s="50"/>
      <c r="AA148" s="43"/>
      <c r="AB148" s="43"/>
      <c r="AC148" s="43"/>
      <c r="AD148" s="43"/>
      <c r="AE148" s="43"/>
      <c r="AF148" s="43"/>
      <c r="AG148" s="43"/>
      <c r="AH148" s="43"/>
      <c r="AI148" s="43"/>
      <c r="AJ148" s="43"/>
      <c r="AK148" s="43"/>
      <c r="AL148" s="43"/>
      <c r="AM148" s="43"/>
      <c r="AN148" s="43"/>
      <c r="AO148" s="43"/>
      <c r="AP148" s="43"/>
      <c r="AQ148" s="43"/>
      <c r="AR148" s="58"/>
      <c r="AS148" s="43"/>
      <c r="AT148" s="43"/>
      <c r="AU148" s="43"/>
      <c r="AV148" s="50"/>
      <c r="AW148" s="50"/>
      <c r="AX148" s="50"/>
      <c r="AY148" s="50"/>
      <c r="AZ148" s="50"/>
      <c r="BA148" s="50"/>
      <c r="BB148" s="50"/>
      <c r="BC148" s="50"/>
      <c r="BD148" s="50"/>
      <c r="BE148" s="50"/>
      <c r="BF148" s="50"/>
      <c r="BG148" s="50"/>
      <c r="BH148" s="50"/>
      <c r="BI148" s="50"/>
      <c r="BJ148" s="50"/>
      <c r="BK148" s="53"/>
      <c r="BL148" s="50"/>
      <c r="BM148" s="50"/>
      <c r="BN148" s="50"/>
      <c r="BO148" s="50"/>
      <c r="BP148" s="50"/>
      <c r="BQ148" s="50"/>
    </row>
    <row r="149" spans="1:69" ht="12.75" customHeight="1" x14ac:dyDescent="0.2">
      <c r="A149" s="1"/>
      <c r="B149" s="1"/>
      <c r="C149" s="54"/>
      <c r="D149" s="50"/>
      <c r="E149" s="54"/>
      <c r="F149" s="54"/>
      <c r="G149" s="66"/>
      <c r="H149" s="53"/>
      <c r="I149" s="50"/>
      <c r="J149" s="50"/>
      <c r="K149" s="54"/>
      <c r="L149" s="50"/>
      <c r="M149" s="54"/>
      <c r="N149" s="47"/>
      <c r="O149" s="56"/>
      <c r="P149" s="56"/>
      <c r="Q149" s="57"/>
      <c r="R149" s="57"/>
      <c r="S149" s="50"/>
      <c r="T149" s="50"/>
      <c r="U149" s="50"/>
      <c r="V149" s="50"/>
      <c r="W149" s="50"/>
      <c r="X149" s="50"/>
      <c r="Y149" s="50"/>
      <c r="Z149" s="50"/>
      <c r="AA149" s="43"/>
      <c r="AB149" s="43"/>
      <c r="AC149" s="43"/>
      <c r="AD149" s="43"/>
      <c r="AE149" s="43"/>
      <c r="AF149" s="43"/>
      <c r="AG149" s="43"/>
      <c r="AH149" s="43"/>
      <c r="AI149" s="43"/>
      <c r="AJ149" s="43"/>
      <c r="AK149" s="43"/>
      <c r="AL149" s="43"/>
      <c r="AM149" s="43"/>
      <c r="AN149" s="43"/>
      <c r="AO149" s="43"/>
      <c r="AP149" s="43"/>
      <c r="AQ149" s="43"/>
      <c r="AR149" s="58"/>
      <c r="AS149" s="43"/>
      <c r="AT149" s="43"/>
      <c r="AU149" s="43"/>
      <c r="AV149" s="50"/>
      <c r="AW149" s="50"/>
      <c r="AX149" s="50"/>
      <c r="AY149" s="50"/>
      <c r="AZ149" s="50"/>
      <c r="BA149" s="50"/>
      <c r="BB149" s="50"/>
      <c r="BC149" s="50"/>
      <c r="BD149" s="50"/>
      <c r="BE149" s="50"/>
      <c r="BF149" s="50"/>
      <c r="BG149" s="50"/>
      <c r="BH149" s="50"/>
      <c r="BI149" s="50"/>
      <c r="BJ149" s="50"/>
      <c r="BK149" s="53"/>
      <c r="BL149" s="50"/>
      <c r="BM149" s="50"/>
      <c r="BN149" s="50"/>
      <c r="BO149" s="50"/>
      <c r="BP149" s="50"/>
      <c r="BQ149" s="50"/>
    </row>
    <row r="150" spans="1:69" ht="12.75" customHeight="1" x14ac:dyDescent="0.2">
      <c r="A150" s="1"/>
      <c r="B150" s="1"/>
      <c r="C150" s="54"/>
      <c r="D150" s="50"/>
      <c r="E150" s="54"/>
      <c r="F150" s="54"/>
      <c r="G150" s="66"/>
      <c r="H150" s="53"/>
      <c r="I150" s="50"/>
      <c r="J150" s="50"/>
      <c r="K150" s="54"/>
      <c r="L150" s="50"/>
      <c r="M150" s="54"/>
      <c r="N150" s="47"/>
      <c r="O150" s="56"/>
      <c r="P150" s="56"/>
      <c r="Q150" s="57"/>
      <c r="R150" s="57"/>
      <c r="S150" s="50"/>
      <c r="T150" s="50"/>
      <c r="U150" s="50"/>
      <c r="V150" s="50"/>
      <c r="W150" s="50"/>
      <c r="X150" s="50"/>
      <c r="Y150" s="50"/>
      <c r="Z150" s="50"/>
      <c r="AA150" s="43"/>
      <c r="AB150" s="43"/>
      <c r="AC150" s="43"/>
      <c r="AD150" s="43"/>
      <c r="AE150" s="43"/>
      <c r="AF150" s="43"/>
      <c r="AG150" s="43"/>
      <c r="AH150" s="43"/>
      <c r="AI150" s="43"/>
      <c r="AJ150" s="43"/>
      <c r="AK150" s="43"/>
      <c r="AL150" s="43"/>
      <c r="AM150" s="43"/>
      <c r="AN150" s="43"/>
      <c r="AO150" s="43"/>
      <c r="AP150" s="43"/>
      <c r="AQ150" s="43"/>
      <c r="AR150" s="58"/>
      <c r="AS150" s="43"/>
      <c r="AT150" s="43"/>
      <c r="AU150" s="43"/>
      <c r="AV150" s="50"/>
      <c r="AW150" s="50"/>
      <c r="AX150" s="50"/>
      <c r="AY150" s="50"/>
      <c r="AZ150" s="50"/>
      <c r="BA150" s="50"/>
      <c r="BB150" s="50"/>
      <c r="BC150" s="50"/>
      <c r="BD150" s="50"/>
      <c r="BE150" s="50"/>
      <c r="BF150" s="50"/>
      <c r="BG150" s="50"/>
      <c r="BH150" s="50"/>
      <c r="BI150" s="50"/>
      <c r="BJ150" s="50"/>
      <c r="BK150" s="53"/>
      <c r="BL150" s="50"/>
      <c r="BM150" s="50"/>
      <c r="BN150" s="50"/>
      <c r="BO150" s="50"/>
      <c r="BP150" s="50"/>
      <c r="BQ150" s="50"/>
    </row>
    <row r="151" spans="1:69" ht="12.75" customHeight="1" x14ac:dyDescent="0.2">
      <c r="A151" s="1"/>
      <c r="B151" s="1"/>
      <c r="C151" s="54"/>
      <c r="D151" s="50"/>
      <c r="E151" s="54"/>
      <c r="F151" s="54"/>
      <c r="G151" s="66"/>
      <c r="H151" s="53"/>
      <c r="I151" s="50"/>
      <c r="J151" s="50"/>
      <c r="K151" s="54"/>
      <c r="L151" s="50"/>
      <c r="M151" s="54"/>
      <c r="N151" s="47"/>
      <c r="O151" s="56"/>
      <c r="P151" s="56"/>
      <c r="Q151" s="57"/>
      <c r="R151" s="57"/>
      <c r="S151" s="50"/>
      <c r="T151" s="50"/>
      <c r="U151" s="50"/>
      <c r="V151" s="50"/>
      <c r="W151" s="50"/>
      <c r="X151" s="50"/>
      <c r="Y151" s="50"/>
      <c r="Z151" s="50"/>
      <c r="AA151" s="43"/>
      <c r="AB151" s="43"/>
      <c r="AC151" s="43"/>
      <c r="AD151" s="43"/>
      <c r="AE151" s="43"/>
      <c r="AF151" s="43"/>
      <c r="AG151" s="43"/>
      <c r="AH151" s="43"/>
      <c r="AI151" s="43"/>
      <c r="AJ151" s="43"/>
      <c r="AK151" s="43"/>
      <c r="AL151" s="43"/>
      <c r="AM151" s="43"/>
      <c r="AN151" s="43"/>
      <c r="AO151" s="43"/>
      <c r="AP151" s="43"/>
      <c r="AQ151" s="43"/>
      <c r="AR151" s="58"/>
      <c r="AS151" s="43"/>
      <c r="AT151" s="43"/>
      <c r="AU151" s="43"/>
      <c r="AV151" s="50"/>
      <c r="AW151" s="50"/>
      <c r="AX151" s="50"/>
      <c r="AY151" s="50"/>
      <c r="AZ151" s="50"/>
      <c r="BA151" s="50"/>
      <c r="BB151" s="50"/>
      <c r="BC151" s="50"/>
      <c r="BD151" s="50"/>
      <c r="BE151" s="50"/>
      <c r="BF151" s="50"/>
      <c r="BG151" s="50"/>
      <c r="BH151" s="50"/>
      <c r="BI151" s="50"/>
      <c r="BJ151" s="50"/>
      <c r="BK151" s="53"/>
      <c r="BL151" s="50"/>
      <c r="BM151" s="50"/>
      <c r="BN151" s="50"/>
      <c r="BO151" s="50"/>
      <c r="BP151" s="50"/>
      <c r="BQ151" s="50"/>
    </row>
    <row r="152" spans="1:69" ht="12.75" customHeight="1" x14ac:dyDescent="0.2">
      <c r="A152" s="1"/>
      <c r="B152" s="1"/>
      <c r="C152" s="54"/>
      <c r="D152" s="50"/>
      <c r="E152" s="54"/>
      <c r="F152" s="54"/>
      <c r="G152" s="66"/>
      <c r="H152" s="53"/>
      <c r="I152" s="50"/>
      <c r="J152" s="50"/>
      <c r="K152" s="54"/>
      <c r="L152" s="50"/>
      <c r="M152" s="54"/>
      <c r="N152" s="47"/>
      <c r="O152" s="56"/>
      <c r="P152" s="56"/>
      <c r="Q152" s="57"/>
      <c r="R152" s="57"/>
      <c r="S152" s="50"/>
      <c r="T152" s="50"/>
      <c r="U152" s="50"/>
      <c r="V152" s="50"/>
      <c r="W152" s="50"/>
      <c r="X152" s="50"/>
      <c r="Y152" s="50"/>
      <c r="Z152" s="50"/>
      <c r="AA152" s="43"/>
      <c r="AB152" s="43"/>
      <c r="AC152" s="43"/>
      <c r="AD152" s="43"/>
      <c r="AE152" s="43"/>
      <c r="AF152" s="43"/>
      <c r="AG152" s="43"/>
      <c r="AH152" s="43"/>
      <c r="AI152" s="43"/>
      <c r="AJ152" s="43"/>
      <c r="AK152" s="43"/>
      <c r="AL152" s="43"/>
      <c r="AM152" s="43"/>
      <c r="AN152" s="43"/>
      <c r="AO152" s="43"/>
      <c r="AP152" s="43"/>
      <c r="AQ152" s="43"/>
      <c r="AR152" s="58"/>
      <c r="AS152" s="43"/>
      <c r="AT152" s="43"/>
      <c r="AU152" s="43"/>
      <c r="AV152" s="50"/>
      <c r="AW152" s="50"/>
      <c r="AX152" s="50"/>
      <c r="AY152" s="50"/>
      <c r="AZ152" s="50"/>
      <c r="BA152" s="50"/>
      <c r="BB152" s="50"/>
      <c r="BC152" s="50"/>
      <c r="BD152" s="50"/>
      <c r="BE152" s="50"/>
      <c r="BF152" s="50"/>
      <c r="BG152" s="50"/>
      <c r="BH152" s="50"/>
      <c r="BI152" s="50"/>
      <c r="BJ152" s="50"/>
      <c r="BK152" s="53"/>
      <c r="BL152" s="50"/>
      <c r="BM152" s="50"/>
      <c r="BN152" s="50"/>
      <c r="BO152" s="50"/>
      <c r="BP152" s="50"/>
      <c r="BQ152" s="50"/>
    </row>
    <row r="153" spans="1:69" ht="12.75" customHeight="1" x14ac:dyDescent="0.2">
      <c r="A153" s="1"/>
      <c r="B153" s="1"/>
      <c r="C153" s="54"/>
      <c r="D153" s="50"/>
      <c r="E153" s="54"/>
      <c r="F153" s="54"/>
      <c r="G153" s="66"/>
      <c r="H153" s="53"/>
      <c r="I153" s="50"/>
      <c r="J153" s="50"/>
      <c r="K153" s="54"/>
      <c r="L153" s="50"/>
      <c r="M153" s="54"/>
      <c r="N153" s="47"/>
      <c r="O153" s="56"/>
      <c r="P153" s="56"/>
      <c r="Q153" s="57"/>
      <c r="R153" s="57"/>
      <c r="S153" s="50"/>
      <c r="T153" s="50"/>
      <c r="U153" s="50"/>
      <c r="V153" s="50"/>
      <c r="W153" s="50"/>
      <c r="X153" s="50"/>
      <c r="Y153" s="50"/>
      <c r="Z153" s="50"/>
      <c r="AA153" s="43"/>
      <c r="AB153" s="43"/>
      <c r="AC153" s="43"/>
      <c r="AD153" s="43"/>
      <c r="AE153" s="43"/>
      <c r="AF153" s="43"/>
      <c r="AG153" s="43"/>
      <c r="AH153" s="43"/>
      <c r="AI153" s="43"/>
      <c r="AJ153" s="43"/>
      <c r="AK153" s="43"/>
      <c r="AL153" s="43"/>
      <c r="AM153" s="43"/>
      <c r="AN153" s="43"/>
      <c r="AO153" s="43"/>
      <c r="AP153" s="43"/>
      <c r="AQ153" s="43"/>
      <c r="AR153" s="58"/>
      <c r="AS153" s="43"/>
      <c r="AT153" s="43"/>
      <c r="AU153" s="43"/>
      <c r="AV153" s="50"/>
      <c r="AW153" s="50"/>
      <c r="AX153" s="50"/>
      <c r="AY153" s="50"/>
      <c r="AZ153" s="50"/>
      <c r="BA153" s="50"/>
      <c r="BB153" s="50"/>
      <c r="BC153" s="50"/>
      <c r="BD153" s="50"/>
      <c r="BE153" s="50"/>
      <c r="BF153" s="50"/>
      <c r="BG153" s="50"/>
      <c r="BH153" s="50"/>
      <c r="BI153" s="50"/>
      <c r="BJ153" s="50"/>
      <c r="BK153" s="53"/>
      <c r="BL153" s="50"/>
      <c r="BM153" s="50"/>
      <c r="BN153" s="50"/>
      <c r="BO153" s="50"/>
      <c r="BP153" s="50"/>
      <c r="BQ153" s="50"/>
    </row>
    <row r="154" spans="1:69" ht="12.75" customHeight="1" x14ac:dyDescent="0.2">
      <c r="A154" s="1"/>
      <c r="B154" s="1"/>
      <c r="C154" s="54"/>
      <c r="D154" s="50"/>
      <c r="E154" s="54"/>
      <c r="F154" s="54"/>
      <c r="G154" s="66"/>
      <c r="H154" s="53"/>
      <c r="I154" s="50"/>
      <c r="J154" s="50"/>
      <c r="K154" s="54"/>
      <c r="L154" s="50"/>
      <c r="M154" s="54"/>
      <c r="N154" s="47"/>
      <c r="O154" s="56"/>
      <c r="P154" s="56"/>
      <c r="Q154" s="57"/>
      <c r="R154" s="57"/>
      <c r="S154" s="50"/>
      <c r="T154" s="50"/>
      <c r="U154" s="50"/>
      <c r="V154" s="50"/>
      <c r="W154" s="50"/>
      <c r="X154" s="50"/>
      <c r="Y154" s="50"/>
      <c r="Z154" s="50"/>
      <c r="AA154" s="43"/>
      <c r="AB154" s="43"/>
      <c r="AC154" s="43"/>
      <c r="AD154" s="43"/>
      <c r="AE154" s="43"/>
      <c r="AF154" s="43"/>
      <c r="AG154" s="43"/>
      <c r="AH154" s="43"/>
      <c r="AI154" s="43"/>
      <c r="AJ154" s="43"/>
      <c r="AK154" s="43"/>
      <c r="AL154" s="43"/>
      <c r="AM154" s="43"/>
      <c r="AN154" s="43"/>
      <c r="AO154" s="43"/>
      <c r="AP154" s="43"/>
      <c r="AQ154" s="43"/>
      <c r="AR154" s="58"/>
      <c r="AS154" s="43"/>
      <c r="AT154" s="43"/>
      <c r="AU154" s="43"/>
      <c r="AV154" s="50"/>
      <c r="AW154" s="50"/>
      <c r="AX154" s="50"/>
      <c r="AY154" s="50"/>
      <c r="AZ154" s="50"/>
      <c r="BA154" s="50"/>
      <c r="BB154" s="50"/>
      <c r="BC154" s="50"/>
      <c r="BD154" s="50"/>
      <c r="BE154" s="50"/>
      <c r="BF154" s="50"/>
      <c r="BG154" s="50"/>
      <c r="BH154" s="50"/>
      <c r="BI154" s="50"/>
      <c r="BJ154" s="50"/>
      <c r="BK154" s="53"/>
      <c r="BL154" s="50"/>
      <c r="BM154" s="50"/>
      <c r="BN154" s="50"/>
      <c r="BO154" s="50"/>
      <c r="BP154" s="50"/>
      <c r="BQ154" s="50"/>
    </row>
    <row r="155" spans="1:69" ht="12.75" customHeight="1" x14ac:dyDescent="0.2">
      <c r="A155" s="1"/>
      <c r="B155" s="1"/>
      <c r="C155" s="54"/>
      <c r="D155" s="50"/>
      <c r="E155" s="54"/>
      <c r="F155" s="54"/>
      <c r="G155" s="66"/>
      <c r="H155" s="53"/>
      <c r="I155" s="50"/>
      <c r="J155" s="50"/>
      <c r="K155" s="54"/>
      <c r="L155" s="50"/>
      <c r="M155" s="54"/>
      <c r="N155" s="47"/>
      <c r="O155" s="56"/>
      <c r="P155" s="56"/>
      <c r="Q155" s="57"/>
      <c r="R155" s="57"/>
      <c r="S155" s="50"/>
      <c r="T155" s="50"/>
      <c r="U155" s="50"/>
      <c r="V155" s="50"/>
      <c r="W155" s="50"/>
      <c r="X155" s="50"/>
      <c r="Y155" s="50"/>
      <c r="Z155" s="50"/>
      <c r="AA155" s="43"/>
      <c r="AB155" s="43"/>
      <c r="AC155" s="43"/>
      <c r="AD155" s="43"/>
      <c r="AE155" s="43"/>
      <c r="AF155" s="43"/>
      <c r="AG155" s="43"/>
      <c r="AH155" s="43"/>
      <c r="AI155" s="43"/>
      <c r="AJ155" s="43"/>
      <c r="AK155" s="43"/>
      <c r="AL155" s="43"/>
      <c r="AM155" s="43"/>
      <c r="AN155" s="43"/>
      <c r="AO155" s="43"/>
      <c r="AP155" s="43"/>
      <c r="AQ155" s="43"/>
      <c r="AR155" s="58"/>
      <c r="AS155" s="43"/>
      <c r="AT155" s="43"/>
      <c r="AU155" s="43"/>
      <c r="AV155" s="50"/>
      <c r="AW155" s="50"/>
      <c r="AX155" s="50"/>
      <c r="AY155" s="50"/>
      <c r="AZ155" s="50"/>
      <c r="BA155" s="50"/>
      <c r="BB155" s="50"/>
      <c r="BC155" s="50"/>
      <c r="BD155" s="50"/>
      <c r="BE155" s="50"/>
      <c r="BF155" s="50"/>
      <c r="BG155" s="50"/>
      <c r="BH155" s="50"/>
      <c r="BI155" s="50"/>
      <c r="BJ155" s="50"/>
      <c r="BK155" s="53"/>
      <c r="BL155" s="50"/>
      <c r="BM155" s="50"/>
      <c r="BN155" s="50"/>
      <c r="BO155" s="50"/>
      <c r="BP155" s="50"/>
      <c r="BQ155" s="50"/>
    </row>
    <row r="156" spans="1:69" ht="12.75" customHeight="1" x14ac:dyDescent="0.2">
      <c r="A156" s="1"/>
      <c r="B156" s="1"/>
      <c r="C156" s="54"/>
      <c r="D156" s="50"/>
      <c r="E156" s="54"/>
      <c r="F156" s="54"/>
      <c r="G156" s="66"/>
      <c r="H156" s="53"/>
      <c r="I156" s="50"/>
      <c r="J156" s="50"/>
      <c r="K156" s="54"/>
      <c r="L156" s="50"/>
      <c r="M156" s="54"/>
      <c r="N156" s="47"/>
      <c r="O156" s="56"/>
      <c r="P156" s="56"/>
      <c r="Q156" s="57"/>
      <c r="R156" s="57"/>
      <c r="S156" s="50"/>
      <c r="T156" s="50"/>
      <c r="U156" s="50"/>
      <c r="V156" s="50"/>
      <c r="W156" s="50"/>
      <c r="X156" s="50"/>
      <c r="Y156" s="50"/>
      <c r="Z156" s="50"/>
      <c r="AA156" s="43"/>
      <c r="AB156" s="43"/>
      <c r="AC156" s="43"/>
      <c r="AD156" s="43"/>
      <c r="AE156" s="43"/>
      <c r="AF156" s="43"/>
      <c r="AG156" s="43"/>
      <c r="AH156" s="43"/>
      <c r="AI156" s="43"/>
      <c r="AJ156" s="43"/>
      <c r="AK156" s="43"/>
      <c r="AL156" s="43"/>
      <c r="AM156" s="43"/>
      <c r="AN156" s="43"/>
      <c r="AO156" s="43"/>
      <c r="AP156" s="43"/>
      <c r="AQ156" s="43"/>
      <c r="AR156" s="58"/>
      <c r="AS156" s="43"/>
      <c r="AT156" s="43"/>
      <c r="AU156" s="43"/>
      <c r="AV156" s="50"/>
      <c r="AW156" s="50"/>
      <c r="AX156" s="50"/>
      <c r="AY156" s="50"/>
      <c r="AZ156" s="50"/>
      <c r="BA156" s="50"/>
      <c r="BB156" s="50"/>
      <c r="BC156" s="50"/>
      <c r="BD156" s="50"/>
      <c r="BE156" s="50"/>
      <c r="BF156" s="50"/>
      <c r="BG156" s="50"/>
      <c r="BH156" s="50"/>
      <c r="BI156" s="50"/>
      <c r="BJ156" s="50"/>
      <c r="BK156" s="53"/>
      <c r="BL156" s="50"/>
      <c r="BM156" s="50"/>
      <c r="BN156" s="50"/>
      <c r="BO156" s="50"/>
      <c r="BP156" s="50"/>
      <c r="BQ156" s="50"/>
    </row>
    <row r="157" spans="1:69" ht="12.75" customHeight="1" x14ac:dyDescent="0.2">
      <c r="A157" s="1"/>
      <c r="B157" s="1"/>
      <c r="C157" s="54"/>
      <c r="D157" s="50"/>
      <c r="E157" s="54"/>
      <c r="F157" s="54"/>
      <c r="G157" s="66"/>
      <c r="H157" s="53"/>
      <c r="I157" s="50"/>
      <c r="J157" s="50"/>
      <c r="K157" s="54"/>
      <c r="L157" s="50"/>
      <c r="M157" s="54"/>
      <c r="N157" s="47"/>
      <c r="O157" s="56"/>
      <c r="P157" s="56"/>
      <c r="Q157" s="57"/>
      <c r="R157" s="57"/>
      <c r="S157" s="50"/>
      <c r="T157" s="50"/>
      <c r="U157" s="50"/>
      <c r="V157" s="50"/>
      <c r="W157" s="50"/>
      <c r="X157" s="50"/>
      <c r="Y157" s="50"/>
      <c r="Z157" s="50"/>
      <c r="AA157" s="43"/>
      <c r="AB157" s="43"/>
      <c r="AC157" s="43"/>
      <c r="AD157" s="43"/>
      <c r="AE157" s="43"/>
      <c r="AF157" s="43"/>
      <c r="AG157" s="43"/>
      <c r="AH157" s="43"/>
      <c r="AI157" s="43"/>
      <c r="AJ157" s="43"/>
      <c r="AK157" s="43"/>
      <c r="AL157" s="43"/>
      <c r="AM157" s="43"/>
      <c r="AN157" s="43"/>
      <c r="AO157" s="43"/>
      <c r="AP157" s="43"/>
      <c r="AQ157" s="43"/>
      <c r="AR157" s="58"/>
      <c r="AS157" s="43"/>
      <c r="AT157" s="43"/>
      <c r="AU157" s="43"/>
      <c r="AV157" s="50"/>
      <c r="AW157" s="50"/>
      <c r="AX157" s="50"/>
      <c r="AY157" s="50"/>
      <c r="AZ157" s="50"/>
      <c r="BA157" s="50"/>
      <c r="BB157" s="50"/>
      <c r="BC157" s="50"/>
      <c r="BD157" s="50"/>
      <c r="BE157" s="50"/>
      <c r="BF157" s="50"/>
      <c r="BG157" s="50"/>
      <c r="BH157" s="50"/>
      <c r="BI157" s="50"/>
      <c r="BJ157" s="50"/>
      <c r="BK157" s="53"/>
      <c r="BL157" s="50"/>
      <c r="BM157" s="50"/>
      <c r="BN157" s="50"/>
      <c r="BO157" s="50"/>
      <c r="BP157" s="50"/>
      <c r="BQ157" s="50"/>
    </row>
    <row r="158" spans="1:69" ht="12.75" customHeight="1" x14ac:dyDescent="0.2">
      <c r="A158" s="1"/>
      <c r="B158" s="1"/>
      <c r="C158" s="54"/>
      <c r="D158" s="50"/>
      <c r="E158" s="54"/>
      <c r="F158" s="54"/>
      <c r="G158" s="66"/>
      <c r="H158" s="53"/>
      <c r="I158" s="50"/>
      <c r="J158" s="50"/>
      <c r="K158" s="54"/>
      <c r="L158" s="50"/>
      <c r="M158" s="54"/>
      <c r="N158" s="47"/>
      <c r="O158" s="56"/>
      <c r="P158" s="56"/>
      <c r="Q158" s="57"/>
      <c r="R158" s="57"/>
      <c r="S158" s="50"/>
      <c r="T158" s="50"/>
      <c r="U158" s="50"/>
      <c r="V158" s="50"/>
      <c r="W158" s="50"/>
      <c r="X158" s="50"/>
      <c r="Y158" s="50"/>
      <c r="Z158" s="50"/>
      <c r="AA158" s="43"/>
      <c r="AB158" s="43"/>
      <c r="AC158" s="43"/>
      <c r="AD158" s="43"/>
      <c r="AE158" s="43"/>
      <c r="AF158" s="43"/>
      <c r="AG158" s="43"/>
      <c r="AH158" s="43"/>
      <c r="AI158" s="43"/>
      <c r="AJ158" s="43"/>
      <c r="AK158" s="43"/>
      <c r="AL158" s="43"/>
      <c r="AM158" s="43"/>
      <c r="AN158" s="43"/>
      <c r="AO158" s="43"/>
      <c r="AP158" s="43"/>
      <c r="AQ158" s="43"/>
      <c r="AR158" s="58"/>
      <c r="AS158" s="43"/>
      <c r="AT158" s="43"/>
      <c r="AU158" s="43"/>
      <c r="AV158" s="50"/>
      <c r="AW158" s="50"/>
      <c r="AX158" s="50"/>
      <c r="AY158" s="50"/>
      <c r="AZ158" s="50"/>
      <c r="BA158" s="50"/>
      <c r="BB158" s="50"/>
      <c r="BC158" s="50"/>
      <c r="BD158" s="50"/>
      <c r="BE158" s="50"/>
      <c r="BF158" s="50"/>
      <c r="BG158" s="50"/>
      <c r="BH158" s="50"/>
      <c r="BI158" s="50"/>
      <c r="BJ158" s="50"/>
      <c r="BK158" s="53"/>
      <c r="BL158" s="50"/>
      <c r="BM158" s="50"/>
      <c r="BN158" s="50"/>
      <c r="BO158" s="50"/>
      <c r="BP158" s="50"/>
      <c r="BQ158" s="50"/>
    </row>
    <row r="159" spans="1:69" ht="12.75" customHeight="1" x14ac:dyDescent="0.2">
      <c r="A159" s="1"/>
      <c r="B159" s="1"/>
      <c r="C159" s="54"/>
      <c r="D159" s="50"/>
      <c r="E159" s="54"/>
      <c r="F159" s="54"/>
      <c r="G159" s="66"/>
      <c r="H159" s="53"/>
      <c r="I159" s="50"/>
      <c r="J159" s="50"/>
      <c r="K159" s="54"/>
      <c r="L159" s="50"/>
      <c r="M159" s="54"/>
      <c r="N159" s="47"/>
      <c r="O159" s="56"/>
      <c r="P159" s="56"/>
      <c r="Q159" s="57"/>
      <c r="R159" s="57"/>
      <c r="S159" s="50"/>
      <c r="T159" s="50"/>
      <c r="U159" s="50"/>
      <c r="V159" s="50"/>
      <c r="W159" s="50"/>
      <c r="X159" s="50"/>
      <c r="Y159" s="50"/>
      <c r="Z159" s="50"/>
      <c r="AA159" s="43"/>
      <c r="AB159" s="43"/>
      <c r="AC159" s="43"/>
      <c r="AD159" s="43"/>
      <c r="AE159" s="43"/>
      <c r="AF159" s="43"/>
      <c r="AG159" s="43"/>
      <c r="AH159" s="43"/>
      <c r="AI159" s="43"/>
      <c r="AJ159" s="43"/>
      <c r="AK159" s="43"/>
      <c r="AL159" s="43"/>
      <c r="AM159" s="43"/>
      <c r="AN159" s="43"/>
      <c r="AO159" s="43"/>
      <c r="AP159" s="43"/>
      <c r="AQ159" s="43"/>
      <c r="AR159" s="58"/>
      <c r="AS159" s="43"/>
      <c r="AT159" s="43"/>
      <c r="AU159" s="43"/>
      <c r="AV159" s="50"/>
      <c r="AW159" s="50"/>
      <c r="AX159" s="50"/>
      <c r="AY159" s="50"/>
      <c r="AZ159" s="50"/>
      <c r="BA159" s="50"/>
      <c r="BB159" s="50"/>
      <c r="BC159" s="50"/>
      <c r="BD159" s="50"/>
      <c r="BE159" s="50"/>
      <c r="BF159" s="50"/>
      <c r="BG159" s="50"/>
      <c r="BH159" s="50"/>
      <c r="BI159" s="50"/>
      <c r="BJ159" s="50"/>
      <c r="BK159" s="53"/>
      <c r="BL159" s="50"/>
      <c r="BM159" s="50"/>
      <c r="BN159" s="50"/>
      <c r="BO159" s="50"/>
      <c r="BP159" s="50"/>
      <c r="BQ159" s="50"/>
    </row>
    <row r="160" spans="1:69" ht="12.75" customHeight="1" x14ac:dyDescent="0.2">
      <c r="A160" s="1"/>
      <c r="B160" s="1"/>
      <c r="C160" s="54"/>
      <c r="D160" s="50"/>
      <c r="E160" s="54"/>
      <c r="F160" s="54"/>
      <c r="G160" s="66"/>
      <c r="H160" s="53"/>
      <c r="I160" s="50"/>
      <c r="J160" s="50"/>
      <c r="K160" s="54"/>
      <c r="L160" s="50"/>
      <c r="M160" s="54"/>
      <c r="N160" s="47"/>
      <c r="O160" s="56"/>
      <c r="P160" s="56"/>
      <c r="Q160" s="57"/>
      <c r="R160" s="57"/>
      <c r="S160" s="50"/>
      <c r="T160" s="50"/>
      <c r="U160" s="50"/>
      <c r="V160" s="50"/>
      <c r="W160" s="50"/>
      <c r="X160" s="50"/>
      <c r="Y160" s="50"/>
      <c r="Z160" s="50"/>
      <c r="AA160" s="43"/>
      <c r="AB160" s="43"/>
      <c r="AC160" s="43"/>
      <c r="AD160" s="43"/>
      <c r="AE160" s="43"/>
      <c r="AF160" s="43"/>
      <c r="AG160" s="43"/>
      <c r="AH160" s="43"/>
      <c r="AI160" s="43"/>
      <c r="AJ160" s="43"/>
      <c r="AK160" s="43"/>
      <c r="AL160" s="43"/>
      <c r="AM160" s="43"/>
      <c r="AN160" s="43"/>
      <c r="AO160" s="43"/>
      <c r="AP160" s="43"/>
      <c r="AQ160" s="43"/>
      <c r="AR160" s="58"/>
      <c r="AS160" s="43"/>
      <c r="AT160" s="43"/>
      <c r="AU160" s="43"/>
      <c r="AV160" s="50"/>
      <c r="AW160" s="50"/>
      <c r="AX160" s="50"/>
      <c r="AY160" s="50"/>
      <c r="AZ160" s="50"/>
      <c r="BA160" s="50"/>
      <c r="BB160" s="50"/>
      <c r="BC160" s="50"/>
      <c r="BD160" s="50"/>
      <c r="BE160" s="50"/>
      <c r="BF160" s="50"/>
      <c r="BG160" s="50"/>
      <c r="BH160" s="50"/>
      <c r="BI160" s="50"/>
      <c r="BJ160" s="50"/>
      <c r="BK160" s="53"/>
      <c r="BL160" s="50"/>
      <c r="BM160" s="50"/>
      <c r="BN160" s="50"/>
      <c r="BO160" s="50"/>
      <c r="BP160" s="50"/>
      <c r="BQ160" s="50"/>
    </row>
    <row r="161" spans="1:69" ht="12.75" customHeight="1" x14ac:dyDescent="0.2">
      <c r="A161" s="1"/>
      <c r="B161" s="1"/>
      <c r="C161" s="54"/>
      <c r="D161" s="50"/>
      <c r="E161" s="54"/>
      <c r="F161" s="54"/>
      <c r="G161" s="66"/>
      <c r="H161" s="53"/>
      <c r="I161" s="50"/>
      <c r="J161" s="50"/>
      <c r="K161" s="54"/>
      <c r="L161" s="50"/>
      <c r="M161" s="54"/>
      <c r="N161" s="47"/>
      <c r="O161" s="56"/>
      <c r="P161" s="56"/>
      <c r="Q161" s="57"/>
      <c r="R161" s="57"/>
      <c r="S161" s="50"/>
      <c r="T161" s="50"/>
      <c r="U161" s="50"/>
      <c r="V161" s="50"/>
      <c r="W161" s="50"/>
      <c r="X161" s="50"/>
      <c r="Y161" s="50"/>
      <c r="Z161" s="50"/>
      <c r="AA161" s="43"/>
      <c r="AB161" s="43"/>
      <c r="AC161" s="43"/>
      <c r="AD161" s="43"/>
      <c r="AE161" s="43"/>
      <c r="AF161" s="43"/>
      <c r="AG161" s="43"/>
      <c r="AH161" s="43"/>
      <c r="AI161" s="43"/>
      <c r="AJ161" s="43"/>
      <c r="AK161" s="43"/>
      <c r="AL161" s="43"/>
      <c r="AM161" s="43"/>
      <c r="AN161" s="43"/>
      <c r="AO161" s="43"/>
      <c r="AP161" s="43"/>
      <c r="AQ161" s="43"/>
      <c r="AR161" s="58"/>
      <c r="AS161" s="43"/>
      <c r="AT161" s="43"/>
      <c r="AU161" s="43"/>
      <c r="AV161" s="50"/>
      <c r="AW161" s="50"/>
      <c r="AX161" s="50"/>
      <c r="AY161" s="50"/>
      <c r="AZ161" s="50"/>
      <c r="BA161" s="50"/>
      <c r="BB161" s="50"/>
      <c r="BC161" s="50"/>
      <c r="BD161" s="50"/>
      <c r="BE161" s="50"/>
      <c r="BF161" s="50"/>
      <c r="BG161" s="50"/>
      <c r="BH161" s="50"/>
      <c r="BI161" s="50"/>
      <c r="BJ161" s="50"/>
      <c r="BK161" s="53"/>
      <c r="BL161" s="50"/>
      <c r="BM161" s="50"/>
      <c r="BN161" s="50"/>
      <c r="BO161" s="50"/>
      <c r="BP161" s="50"/>
      <c r="BQ161" s="50"/>
    </row>
    <row r="162" spans="1:69" ht="12.75" customHeight="1" x14ac:dyDescent="0.2">
      <c r="A162" s="1"/>
      <c r="B162" s="1"/>
      <c r="C162" s="54"/>
      <c r="D162" s="50"/>
      <c r="E162" s="54"/>
      <c r="F162" s="54"/>
      <c r="G162" s="66"/>
      <c r="H162" s="53"/>
      <c r="I162" s="50"/>
      <c r="J162" s="50"/>
      <c r="K162" s="54"/>
      <c r="L162" s="50"/>
      <c r="M162" s="54"/>
      <c r="N162" s="47"/>
      <c r="O162" s="56"/>
      <c r="P162" s="56"/>
      <c r="Q162" s="57"/>
      <c r="R162" s="57"/>
      <c r="S162" s="50"/>
      <c r="T162" s="50"/>
      <c r="U162" s="50"/>
      <c r="V162" s="50"/>
      <c r="W162" s="50"/>
      <c r="X162" s="50"/>
      <c r="Y162" s="50"/>
      <c r="Z162" s="50"/>
      <c r="AA162" s="43"/>
      <c r="AB162" s="43"/>
      <c r="AC162" s="43"/>
      <c r="AD162" s="43"/>
      <c r="AE162" s="43"/>
      <c r="AF162" s="43"/>
      <c r="AG162" s="43"/>
      <c r="AH162" s="43"/>
      <c r="AI162" s="43"/>
      <c r="AJ162" s="43"/>
      <c r="AK162" s="43"/>
      <c r="AL162" s="43"/>
      <c r="AM162" s="43"/>
      <c r="AN162" s="43"/>
      <c r="AO162" s="43"/>
      <c r="AP162" s="43"/>
      <c r="AQ162" s="43"/>
      <c r="AR162" s="58"/>
      <c r="AS162" s="43"/>
      <c r="AT162" s="43"/>
      <c r="AU162" s="43"/>
      <c r="AV162" s="50"/>
      <c r="AW162" s="50"/>
      <c r="AX162" s="50"/>
      <c r="AY162" s="50"/>
      <c r="AZ162" s="50"/>
      <c r="BA162" s="50"/>
      <c r="BB162" s="50"/>
      <c r="BC162" s="50"/>
      <c r="BD162" s="50"/>
      <c r="BE162" s="50"/>
      <c r="BF162" s="50"/>
      <c r="BG162" s="50"/>
      <c r="BH162" s="50"/>
      <c r="BI162" s="50"/>
      <c r="BJ162" s="50"/>
      <c r="BK162" s="53"/>
      <c r="BL162" s="50"/>
      <c r="BM162" s="50"/>
      <c r="BN162" s="50"/>
      <c r="BO162" s="50"/>
      <c r="BP162" s="50"/>
      <c r="BQ162" s="50"/>
    </row>
    <row r="163" spans="1:69" ht="12.75" customHeight="1" x14ac:dyDescent="0.2">
      <c r="A163" s="1"/>
      <c r="B163" s="1"/>
      <c r="C163" s="54"/>
      <c r="D163" s="50"/>
      <c r="E163" s="54"/>
      <c r="F163" s="54"/>
      <c r="G163" s="66"/>
      <c r="H163" s="53"/>
      <c r="I163" s="50"/>
      <c r="J163" s="50"/>
      <c r="K163" s="54"/>
      <c r="L163" s="50"/>
      <c r="M163" s="54"/>
      <c r="N163" s="47"/>
      <c r="O163" s="56"/>
      <c r="P163" s="56"/>
      <c r="Q163" s="57"/>
      <c r="R163" s="57"/>
      <c r="S163" s="50"/>
      <c r="T163" s="50"/>
      <c r="U163" s="50"/>
      <c r="V163" s="50"/>
      <c r="W163" s="50"/>
      <c r="X163" s="50"/>
      <c r="Y163" s="50"/>
      <c r="Z163" s="50"/>
      <c r="AA163" s="43"/>
      <c r="AB163" s="43"/>
      <c r="AC163" s="43"/>
      <c r="AD163" s="43"/>
      <c r="AE163" s="43"/>
      <c r="AF163" s="43"/>
      <c r="AG163" s="43"/>
      <c r="AH163" s="43"/>
      <c r="AI163" s="43"/>
      <c r="AJ163" s="43"/>
      <c r="AK163" s="43"/>
      <c r="AL163" s="43"/>
      <c r="AM163" s="43"/>
      <c r="AN163" s="43"/>
      <c r="AO163" s="43"/>
      <c r="AP163" s="43"/>
      <c r="AQ163" s="43"/>
      <c r="AR163" s="58"/>
      <c r="AS163" s="43"/>
      <c r="AT163" s="43"/>
      <c r="AU163" s="43"/>
      <c r="AV163" s="50"/>
      <c r="AW163" s="50"/>
      <c r="AX163" s="50"/>
      <c r="AY163" s="50"/>
      <c r="AZ163" s="50"/>
      <c r="BA163" s="50"/>
      <c r="BB163" s="50"/>
      <c r="BC163" s="50"/>
      <c r="BD163" s="50"/>
      <c r="BE163" s="50"/>
      <c r="BF163" s="50"/>
      <c r="BG163" s="50"/>
      <c r="BH163" s="50"/>
      <c r="BI163" s="50"/>
      <c r="BJ163" s="50"/>
      <c r="BK163" s="53"/>
      <c r="BL163" s="50"/>
      <c r="BM163" s="50"/>
      <c r="BN163" s="50"/>
      <c r="BO163" s="50"/>
      <c r="BP163" s="50"/>
      <c r="BQ163" s="50"/>
    </row>
    <row r="164" spans="1:69" ht="12.75" customHeight="1" x14ac:dyDescent="0.2">
      <c r="A164" s="1"/>
      <c r="B164" s="1"/>
      <c r="C164" s="54"/>
      <c r="D164" s="50"/>
      <c r="E164" s="54"/>
      <c r="F164" s="54"/>
      <c r="G164" s="66"/>
      <c r="H164" s="53"/>
      <c r="I164" s="50"/>
      <c r="J164" s="50"/>
      <c r="K164" s="54"/>
      <c r="L164" s="50"/>
      <c r="M164" s="54"/>
      <c r="N164" s="47"/>
      <c r="O164" s="56"/>
      <c r="P164" s="56"/>
      <c r="Q164" s="57"/>
      <c r="R164" s="57"/>
      <c r="S164" s="50"/>
      <c r="T164" s="50"/>
      <c r="U164" s="50"/>
      <c r="V164" s="50"/>
      <c r="W164" s="50"/>
      <c r="X164" s="50"/>
      <c r="Y164" s="50"/>
      <c r="Z164" s="50"/>
      <c r="AA164" s="43"/>
      <c r="AB164" s="43"/>
      <c r="AC164" s="43"/>
      <c r="AD164" s="43"/>
      <c r="AE164" s="43"/>
      <c r="AF164" s="43"/>
      <c r="AG164" s="43"/>
      <c r="AH164" s="43"/>
      <c r="AI164" s="43"/>
      <c r="AJ164" s="43"/>
      <c r="AK164" s="43"/>
      <c r="AL164" s="43"/>
      <c r="AM164" s="43"/>
      <c r="AN164" s="43"/>
      <c r="AO164" s="43"/>
      <c r="AP164" s="43"/>
      <c r="AQ164" s="43"/>
      <c r="AR164" s="58"/>
      <c r="AS164" s="43"/>
      <c r="AT164" s="43"/>
      <c r="AU164" s="43"/>
      <c r="AV164" s="50"/>
      <c r="AW164" s="50"/>
      <c r="AX164" s="50"/>
      <c r="AY164" s="50"/>
      <c r="AZ164" s="50"/>
      <c r="BA164" s="50"/>
      <c r="BB164" s="50"/>
      <c r="BC164" s="50"/>
      <c r="BD164" s="50"/>
      <c r="BE164" s="50"/>
      <c r="BF164" s="50"/>
      <c r="BG164" s="50"/>
      <c r="BH164" s="50"/>
      <c r="BI164" s="50"/>
      <c r="BJ164" s="50"/>
      <c r="BK164" s="53"/>
      <c r="BL164" s="50"/>
      <c r="BM164" s="50"/>
      <c r="BN164" s="50"/>
      <c r="BO164" s="50"/>
      <c r="BP164" s="50"/>
      <c r="BQ164" s="50"/>
    </row>
    <row r="165" spans="1:69" ht="12.75" customHeight="1" x14ac:dyDescent="0.2">
      <c r="A165" s="1"/>
      <c r="B165" s="1"/>
      <c r="C165" s="54"/>
      <c r="D165" s="50"/>
      <c r="E165" s="54"/>
      <c r="F165" s="54"/>
      <c r="G165" s="66"/>
      <c r="H165" s="53"/>
      <c r="I165" s="50"/>
      <c r="J165" s="50"/>
      <c r="K165" s="54"/>
      <c r="L165" s="50"/>
      <c r="M165" s="54"/>
      <c r="N165" s="47"/>
      <c r="O165" s="56"/>
      <c r="P165" s="56"/>
      <c r="Q165" s="57"/>
      <c r="R165" s="57"/>
      <c r="S165" s="50"/>
      <c r="T165" s="50"/>
      <c r="U165" s="50"/>
      <c r="V165" s="50"/>
      <c r="W165" s="50"/>
      <c r="X165" s="50"/>
      <c r="Y165" s="50"/>
      <c r="Z165" s="50"/>
      <c r="AA165" s="43"/>
      <c r="AB165" s="43"/>
      <c r="AC165" s="43"/>
      <c r="AD165" s="43"/>
      <c r="AE165" s="43"/>
      <c r="AF165" s="43"/>
      <c r="AG165" s="43"/>
      <c r="AH165" s="43"/>
      <c r="AI165" s="43"/>
      <c r="AJ165" s="43"/>
      <c r="AK165" s="43"/>
      <c r="AL165" s="43"/>
      <c r="AM165" s="43"/>
      <c r="AN165" s="43"/>
      <c r="AO165" s="43"/>
      <c r="AP165" s="43"/>
      <c r="AQ165" s="43"/>
      <c r="AR165" s="58"/>
      <c r="AS165" s="43"/>
      <c r="AT165" s="43"/>
      <c r="AU165" s="43"/>
      <c r="AV165" s="50"/>
      <c r="AW165" s="50"/>
      <c r="AX165" s="50"/>
      <c r="AY165" s="50"/>
      <c r="AZ165" s="50"/>
      <c r="BA165" s="50"/>
      <c r="BB165" s="50"/>
      <c r="BC165" s="50"/>
      <c r="BD165" s="50"/>
      <c r="BE165" s="50"/>
      <c r="BF165" s="50"/>
      <c r="BG165" s="50"/>
      <c r="BH165" s="50"/>
      <c r="BI165" s="50"/>
      <c r="BJ165" s="50"/>
      <c r="BK165" s="53"/>
      <c r="BL165" s="50"/>
      <c r="BM165" s="50"/>
      <c r="BN165" s="50"/>
      <c r="BO165" s="50"/>
      <c r="BP165" s="50"/>
      <c r="BQ165" s="50"/>
    </row>
    <row r="166" spans="1:69" ht="12.75" customHeight="1" x14ac:dyDescent="0.2">
      <c r="A166" s="1"/>
      <c r="B166" s="1"/>
      <c r="C166" s="54"/>
      <c r="D166" s="50"/>
      <c r="E166" s="54"/>
      <c r="F166" s="54"/>
      <c r="G166" s="66"/>
      <c r="H166" s="53"/>
      <c r="I166" s="50"/>
      <c r="J166" s="50"/>
      <c r="K166" s="54"/>
      <c r="L166" s="50"/>
      <c r="M166" s="54"/>
      <c r="N166" s="47"/>
      <c r="O166" s="56"/>
      <c r="P166" s="56"/>
      <c r="Q166" s="57"/>
      <c r="R166" s="57"/>
      <c r="S166" s="50"/>
      <c r="T166" s="50"/>
      <c r="U166" s="50"/>
      <c r="V166" s="50"/>
      <c r="W166" s="50"/>
      <c r="X166" s="50"/>
      <c r="Y166" s="50"/>
      <c r="Z166" s="50"/>
      <c r="AA166" s="43"/>
      <c r="AB166" s="43"/>
      <c r="AC166" s="43"/>
      <c r="AD166" s="43"/>
      <c r="AE166" s="43"/>
      <c r="AF166" s="43"/>
      <c r="AG166" s="43"/>
      <c r="AH166" s="43"/>
      <c r="AI166" s="43"/>
      <c r="AJ166" s="43"/>
      <c r="AK166" s="43"/>
      <c r="AL166" s="43"/>
      <c r="AM166" s="43"/>
      <c r="AN166" s="43"/>
      <c r="AO166" s="43"/>
      <c r="AP166" s="43"/>
      <c r="AQ166" s="43"/>
      <c r="AR166" s="58"/>
      <c r="AS166" s="43"/>
      <c r="AT166" s="43"/>
      <c r="AU166" s="43"/>
      <c r="AV166" s="50"/>
      <c r="AW166" s="50"/>
      <c r="AX166" s="50"/>
      <c r="AY166" s="50"/>
      <c r="AZ166" s="50"/>
      <c r="BA166" s="50"/>
      <c r="BB166" s="50"/>
      <c r="BC166" s="50"/>
      <c r="BD166" s="50"/>
      <c r="BE166" s="50"/>
      <c r="BF166" s="50"/>
      <c r="BG166" s="50"/>
      <c r="BH166" s="50"/>
      <c r="BI166" s="50"/>
      <c r="BJ166" s="50"/>
      <c r="BK166" s="53"/>
      <c r="BL166" s="50"/>
      <c r="BM166" s="50"/>
      <c r="BN166" s="50"/>
      <c r="BO166" s="50"/>
      <c r="BP166" s="50"/>
      <c r="BQ166" s="50"/>
    </row>
    <row r="167" spans="1:69" ht="12.75" customHeight="1" x14ac:dyDescent="0.2">
      <c r="A167" s="1"/>
      <c r="B167" s="1"/>
      <c r="C167" s="54"/>
      <c r="D167" s="50"/>
      <c r="E167" s="54"/>
      <c r="F167" s="54"/>
      <c r="G167" s="66"/>
      <c r="H167" s="53"/>
      <c r="I167" s="50"/>
      <c r="J167" s="50"/>
      <c r="K167" s="54"/>
      <c r="L167" s="50"/>
      <c r="M167" s="54"/>
      <c r="N167" s="47"/>
      <c r="O167" s="56"/>
      <c r="P167" s="56"/>
      <c r="Q167" s="57"/>
      <c r="R167" s="57"/>
      <c r="S167" s="50"/>
      <c r="T167" s="50"/>
      <c r="U167" s="50"/>
      <c r="V167" s="50"/>
      <c r="W167" s="50"/>
      <c r="X167" s="50"/>
      <c r="Y167" s="50"/>
      <c r="Z167" s="50"/>
      <c r="AA167" s="43"/>
      <c r="AB167" s="43"/>
      <c r="AC167" s="43"/>
      <c r="AD167" s="43"/>
      <c r="AE167" s="43"/>
      <c r="AF167" s="43"/>
      <c r="AG167" s="43"/>
      <c r="AH167" s="43"/>
      <c r="AI167" s="43"/>
      <c r="AJ167" s="43"/>
      <c r="AK167" s="43"/>
      <c r="AL167" s="43"/>
      <c r="AM167" s="43"/>
      <c r="AN167" s="43"/>
      <c r="AO167" s="43"/>
      <c r="AP167" s="43"/>
      <c r="AQ167" s="43"/>
      <c r="AR167" s="58"/>
      <c r="AS167" s="43"/>
      <c r="AT167" s="43"/>
      <c r="AU167" s="43"/>
      <c r="AV167" s="50"/>
      <c r="AW167" s="50"/>
      <c r="AX167" s="50"/>
      <c r="AY167" s="50"/>
      <c r="AZ167" s="50"/>
      <c r="BA167" s="50"/>
      <c r="BB167" s="50"/>
      <c r="BC167" s="50"/>
      <c r="BD167" s="50"/>
      <c r="BE167" s="50"/>
      <c r="BF167" s="50"/>
      <c r="BG167" s="50"/>
      <c r="BH167" s="50"/>
      <c r="BI167" s="50"/>
      <c r="BJ167" s="50"/>
      <c r="BK167" s="53"/>
      <c r="BL167" s="50"/>
      <c r="BM167" s="50"/>
      <c r="BN167" s="50"/>
      <c r="BO167" s="50"/>
      <c r="BP167" s="50"/>
      <c r="BQ167" s="50"/>
    </row>
    <row r="168" spans="1:69" ht="12.75" customHeight="1" x14ac:dyDescent="0.2">
      <c r="A168" s="1"/>
      <c r="B168" s="1"/>
      <c r="C168" s="54"/>
      <c r="D168" s="50"/>
      <c r="E168" s="54"/>
      <c r="F168" s="54"/>
      <c r="G168" s="66"/>
      <c r="H168" s="53"/>
      <c r="I168" s="50"/>
      <c r="J168" s="50"/>
      <c r="K168" s="54"/>
      <c r="L168" s="50"/>
      <c r="M168" s="54"/>
      <c r="N168" s="47"/>
      <c r="O168" s="56"/>
      <c r="P168" s="56"/>
      <c r="Q168" s="57"/>
      <c r="R168" s="57"/>
      <c r="S168" s="50"/>
      <c r="T168" s="50"/>
      <c r="U168" s="50"/>
      <c r="V168" s="50"/>
      <c r="W168" s="50"/>
      <c r="X168" s="50"/>
      <c r="Y168" s="50"/>
      <c r="Z168" s="50"/>
      <c r="AA168" s="43"/>
      <c r="AB168" s="43"/>
      <c r="AC168" s="43"/>
      <c r="AD168" s="43"/>
      <c r="AE168" s="43"/>
      <c r="AF168" s="43"/>
      <c r="AG168" s="43"/>
      <c r="AH168" s="43"/>
      <c r="AI168" s="43"/>
      <c r="AJ168" s="43"/>
      <c r="AK168" s="43"/>
      <c r="AL168" s="43"/>
      <c r="AM168" s="43"/>
      <c r="AN168" s="43"/>
      <c r="AO168" s="43"/>
      <c r="AP168" s="43"/>
      <c r="AQ168" s="43"/>
      <c r="AR168" s="58"/>
      <c r="AS168" s="43"/>
      <c r="AT168" s="43"/>
      <c r="AU168" s="43"/>
      <c r="AV168" s="50"/>
      <c r="AW168" s="50"/>
      <c r="AX168" s="50"/>
      <c r="AY168" s="50"/>
      <c r="AZ168" s="50"/>
      <c r="BA168" s="50"/>
      <c r="BB168" s="50"/>
      <c r="BC168" s="50"/>
      <c r="BD168" s="50"/>
      <c r="BE168" s="50"/>
      <c r="BF168" s="50"/>
      <c r="BG168" s="50"/>
      <c r="BH168" s="50"/>
      <c r="BI168" s="50"/>
      <c r="BJ168" s="50"/>
      <c r="BK168" s="53"/>
      <c r="BL168" s="50"/>
      <c r="BM168" s="50"/>
      <c r="BN168" s="50"/>
      <c r="BO168" s="50"/>
      <c r="BP168" s="50"/>
      <c r="BQ168" s="50"/>
    </row>
    <row r="169" spans="1:69" ht="12.75" customHeight="1" x14ac:dyDescent="0.2">
      <c r="A169" s="1"/>
      <c r="B169" s="1"/>
      <c r="C169" s="54"/>
      <c r="D169" s="50"/>
      <c r="E169" s="54"/>
      <c r="F169" s="54"/>
      <c r="G169" s="66"/>
      <c r="H169" s="53"/>
      <c r="I169" s="50"/>
      <c r="J169" s="50"/>
      <c r="K169" s="54"/>
      <c r="L169" s="50"/>
      <c r="M169" s="54"/>
      <c r="N169" s="47"/>
      <c r="O169" s="56"/>
      <c r="P169" s="56"/>
      <c r="Q169" s="57"/>
      <c r="R169" s="57"/>
      <c r="S169" s="50"/>
      <c r="T169" s="50"/>
      <c r="U169" s="50"/>
      <c r="V169" s="50"/>
      <c r="W169" s="50"/>
      <c r="X169" s="50"/>
      <c r="Y169" s="50"/>
      <c r="Z169" s="50"/>
      <c r="AA169" s="43"/>
      <c r="AB169" s="43"/>
      <c r="AC169" s="43"/>
      <c r="AD169" s="43"/>
      <c r="AE169" s="43"/>
      <c r="AF169" s="43"/>
      <c r="AG169" s="43"/>
      <c r="AH169" s="43"/>
      <c r="AI169" s="43"/>
      <c r="AJ169" s="43"/>
      <c r="AK169" s="43"/>
      <c r="AL169" s="43"/>
      <c r="AM169" s="43"/>
      <c r="AN169" s="43"/>
      <c r="AO169" s="43"/>
      <c r="AP169" s="43"/>
      <c r="AQ169" s="43"/>
      <c r="AR169" s="58"/>
      <c r="AS169" s="43"/>
      <c r="AT169" s="43"/>
      <c r="AU169" s="43"/>
      <c r="AV169" s="50"/>
      <c r="AW169" s="50"/>
      <c r="AX169" s="50"/>
      <c r="AY169" s="50"/>
      <c r="AZ169" s="50"/>
      <c r="BA169" s="50"/>
      <c r="BB169" s="50"/>
      <c r="BC169" s="50"/>
      <c r="BD169" s="50"/>
      <c r="BE169" s="50"/>
      <c r="BF169" s="50"/>
      <c r="BG169" s="50"/>
      <c r="BH169" s="50"/>
      <c r="BI169" s="50"/>
      <c r="BJ169" s="50"/>
      <c r="BK169" s="53"/>
      <c r="BL169" s="50"/>
      <c r="BM169" s="50"/>
      <c r="BN169" s="50"/>
      <c r="BO169" s="50"/>
      <c r="BP169" s="50"/>
      <c r="BQ169" s="50"/>
    </row>
    <row r="170" spans="1:69" ht="12.75" customHeight="1" x14ac:dyDescent="0.2">
      <c r="A170" s="1"/>
      <c r="B170" s="1"/>
      <c r="C170" s="54"/>
      <c r="D170" s="50"/>
      <c r="E170" s="54"/>
      <c r="F170" s="54"/>
      <c r="G170" s="66"/>
      <c r="H170" s="53"/>
      <c r="I170" s="50"/>
      <c r="J170" s="50"/>
      <c r="K170" s="54"/>
      <c r="L170" s="50"/>
      <c r="M170" s="54"/>
      <c r="N170" s="47"/>
      <c r="O170" s="56"/>
      <c r="P170" s="56"/>
      <c r="Q170" s="57"/>
      <c r="R170" s="57"/>
      <c r="S170" s="50"/>
      <c r="T170" s="50"/>
      <c r="U170" s="50"/>
      <c r="V170" s="50"/>
      <c r="W170" s="50"/>
      <c r="X170" s="50"/>
      <c r="Y170" s="50"/>
      <c r="Z170" s="50"/>
      <c r="AA170" s="43"/>
      <c r="AB170" s="43"/>
      <c r="AC170" s="43"/>
      <c r="AD170" s="43"/>
      <c r="AE170" s="43"/>
      <c r="AF170" s="43"/>
      <c r="AG170" s="43"/>
      <c r="AH170" s="43"/>
      <c r="AI170" s="43"/>
      <c r="AJ170" s="43"/>
      <c r="AK170" s="43"/>
      <c r="AL170" s="43"/>
      <c r="AM170" s="43"/>
      <c r="AN170" s="43"/>
      <c r="AO170" s="43"/>
      <c r="AP170" s="43"/>
      <c r="AQ170" s="43"/>
      <c r="AR170" s="58"/>
      <c r="AS170" s="43"/>
      <c r="AT170" s="43"/>
      <c r="AU170" s="43"/>
      <c r="AV170" s="50"/>
      <c r="AW170" s="50"/>
      <c r="AX170" s="50"/>
      <c r="AY170" s="50"/>
      <c r="AZ170" s="50"/>
      <c r="BA170" s="50"/>
      <c r="BB170" s="50"/>
      <c r="BC170" s="50"/>
      <c r="BD170" s="50"/>
      <c r="BE170" s="50"/>
      <c r="BF170" s="50"/>
      <c r="BG170" s="50"/>
      <c r="BH170" s="50"/>
      <c r="BI170" s="50"/>
      <c r="BJ170" s="50"/>
      <c r="BK170" s="53"/>
      <c r="BL170" s="50"/>
      <c r="BM170" s="50"/>
      <c r="BN170" s="50"/>
      <c r="BO170" s="50"/>
      <c r="BP170" s="50"/>
      <c r="BQ170" s="50"/>
    </row>
    <row r="171" spans="1:69" ht="12.75" customHeight="1" x14ac:dyDescent="0.2">
      <c r="A171" s="1"/>
      <c r="B171" s="1"/>
      <c r="C171" s="54"/>
      <c r="D171" s="50"/>
      <c r="E171" s="54"/>
      <c r="F171" s="54"/>
      <c r="G171" s="66"/>
      <c r="H171" s="53"/>
      <c r="I171" s="50"/>
      <c r="J171" s="50"/>
      <c r="K171" s="54"/>
      <c r="L171" s="50"/>
      <c r="M171" s="54"/>
      <c r="N171" s="47"/>
      <c r="O171" s="56"/>
      <c r="P171" s="56"/>
      <c r="Q171" s="57"/>
      <c r="R171" s="57"/>
      <c r="S171" s="50"/>
      <c r="T171" s="50"/>
      <c r="U171" s="50"/>
      <c r="V171" s="50"/>
      <c r="W171" s="50"/>
      <c r="X171" s="50"/>
      <c r="Y171" s="50"/>
      <c r="Z171" s="50"/>
      <c r="AA171" s="43"/>
      <c r="AB171" s="43"/>
      <c r="AC171" s="43"/>
      <c r="AD171" s="43"/>
      <c r="AE171" s="43"/>
      <c r="AF171" s="43"/>
      <c r="AG171" s="43"/>
      <c r="AH171" s="43"/>
      <c r="AI171" s="43"/>
      <c r="AJ171" s="43"/>
      <c r="AK171" s="43"/>
      <c r="AL171" s="43"/>
      <c r="AM171" s="43"/>
      <c r="AN171" s="43"/>
      <c r="AO171" s="43"/>
      <c r="AP171" s="43"/>
      <c r="AQ171" s="43"/>
      <c r="AR171" s="58"/>
      <c r="AS171" s="43"/>
      <c r="AT171" s="43"/>
      <c r="AU171" s="43"/>
      <c r="AV171" s="50"/>
      <c r="AW171" s="50"/>
      <c r="AX171" s="50"/>
      <c r="AY171" s="50"/>
      <c r="AZ171" s="50"/>
      <c r="BA171" s="50"/>
      <c r="BB171" s="50"/>
      <c r="BC171" s="50"/>
      <c r="BD171" s="50"/>
      <c r="BE171" s="50"/>
      <c r="BF171" s="50"/>
      <c r="BG171" s="50"/>
      <c r="BH171" s="50"/>
      <c r="BI171" s="50"/>
      <c r="BJ171" s="50"/>
      <c r="BK171" s="53"/>
      <c r="BL171" s="50"/>
      <c r="BM171" s="50"/>
      <c r="BN171" s="50"/>
      <c r="BO171" s="50"/>
      <c r="BP171" s="50"/>
      <c r="BQ171" s="50"/>
    </row>
    <row r="172" spans="1:69" ht="12.75" customHeight="1" x14ac:dyDescent="0.2">
      <c r="A172" s="1"/>
      <c r="B172" s="1"/>
      <c r="C172" s="54"/>
      <c r="D172" s="50"/>
      <c r="E172" s="54"/>
      <c r="F172" s="54"/>
      <c r="G172" s="66"/>
      <c r="H172" s="53"/>
      <c r="I172" s="50"/>
      <c r="J172" s="50"/>
      <c r="K172" s="54"/>
      <c r="L172" s="50"/>
      <c r="M172" s="54"/>
      <c r="N172" s="47"/>
      <c r="O172" s="56"/>
      <c r="P172" s="56"/>
      <c r="Q172" s="57"/>
      <c r="R172" s="57"/>
      <c r="S172" s="50"/>
      <c r="T172" s="50"/>
      <c r="U172" s="50"/>
      <c r="V172" s="50"/>
      <c r="W172" s="50"/>
      <c r="X172" s="50"/>
      <c r="Y172" s="50"/>
      <c r="Z172" s="50"/>
      <c r="AA172" s="43"/>
      <c r="AB172" s="43"/>
      <c r="AC172" s="43"/>
      <c r="AD172" s="43"/>
      <c r="AE172" s="43"/>
      <c r="AF172" s="43"/>
      <c r="AG172" s="43"/>
      <c r="AH172" s="43"/>
      <c r="AI172" s="43"/>
      <c r="AJ172" s="43"/>
      <c r="AK172" s="43"/>
      <c r="AL172" s="43"/>
      <c r="AM172" s="43"/>
      <c r="AN172" s="43"/>
      <c r="AO172" s="43"/>
      <c r="AP172" s="43"/>
      <c r="AQ172" s="43"/>
      <c r="AR172" s="58"/>
      <c r="AS172" s="43"/>
      <c r="AT172" s="43"/>
      <c r="AU172" s="43"/>
      <c r="AV172" s="50"/>
      <c r="AW172" s="50"/>
      <c r="AX172" s="50"/>
      <c r="AY172" s="50"/>
      <c r="AZ172" s="50"/>
      <c r="BA172" s="50"/>
      <c r="BB172" s="50"/>
      <c r="BC172" s="50"/>
      <c r="BD172" s="50"/>
      <c r="BE172" s="50"/>
      <c r="BF172" s="50"/>
      <c r="BG172" s="50"/>
      <c r="BH172" s="50"/>
      <c r="BI172" s="50"/>
      <c r="BJ172" s="50"/>
      <c r="BK172" s="53"/>
      <c r="BL172" s="50"/>
      <c r="BM172" s="50"/>
      <c r="BN172" s="50"/>
      <c r="BO172" s="50"/>
      <c r="BP172" s="50"/>
      <c r="BQ172" s="50"/>
    </row>
    <row r="173" spans="1:69" ht="12.75" customHeight="1" x14ac:dyDescent="0.2">
      <c r="A173" s="1"/>
      <c r="B173" s="1"/>
      <c r="C173" s="54"/>
      <c r="D173" s="50"/>
      <c r="E173" s="54"/>
      <c r="F173" s="54"/>
      <c r="G173" s="66"/>
      <c r="H173" s="53"/>
      <c r="I173" s="50"/>
      <c r="J173" s="50"/>
      <c r="K173" s="54"/>
      <c r="L173" s="50"/>
      <c r="M173" s="54"/>
      <c r="N173" s="47"/>
      <c r="O173" s="56"/>
      <c r="P173" s="56"/>
      <c r="Q173" s="57"/>
      <c r="R173" s="57"/>
      <c r="S173" s="50"/>
      <c r="T173" s="50"/>
      <c r="U173" s="50"/>
      <c r="V173" s="50"/>
      <c r="W173" s="50"/>
      <c r="X173" s="50"/>
      <c r="Y173" s="50"/>
      <c r="Z173" s="50"/>
      <c r="AA173" s="43"/>
      <c r="AB173" s="43"/>
      <c r="AC173" s="43"/>
      <c r="AD173" s="43"/>
      <c r="AE173" s="43"/>
      <c r="AF173" s="43"/>
      <c r="AG173" s="43"/>
      <c r="AH173" s="43"/>
      <c r="AI173" s="43"/>
      <c r="AJ173" s="43"/>
      <c r="AK173" s="43"/>
      <c r="AL173" s="43"/>
      <c r="AM173" s="43"/>
      <c r="AN173" s="43"/>
      <c r="AO173" s="43"/>
      <c r="AP173" s="43"/>
      <c r="AQ173" s="43"/>
      <c r="AR173" s="58"/>
      <c r="AS173" s="43"/>
      <c r="AT173" s="43"/>
      <c r="AU173" s="43"/>
      <c r="AV173" s="50"/>
      <c r="AW173" s="50"/>
      <c r="AX173" s="50"/>
      <c r="AY173" s="50"/>
      <c r="AZ173" s="50"/>
      <c r="BA173" s="50"/>
      <c r="BB173" s="50"/>
      <c r="BC173" s="50"/>
      <c r="BD173" s="50"/>
      <c r="BE173" s="50"/>
      <c r="BF173" s="50"/>
      <c r="BG173" s="50"/>
      <c r="BH173" s="50"/>
      <c r="BI173" s="50"/>
      <c r="BJ173" s="50"/>
      <c r="BK173" s="53"/>
      <c r="BL173" s="50"/>
      <c r="BM173" s="50"/>
      <c r="BN173" s="50"/>
      <c r="BO173" s="50"/>
      <c r="BP173" s="50"/>
      <c r="BQ173" s="50"/>
    </row>
    <row r="174" spans="1:69" ht="12.75" customHeight="1" x14ac:dyDescent="0.2">
      <c r="A174" s="1"/>
      <c r="B174" s="1"/>
      <c r="C174" s="54"/>
      <c r="D174" s="50"/>
      <c r="E174" s="54"/>
      <c r="F174" s="54"/>
      <c r="G174" s="66"/>
      <c r="H174" s="53"/>
      <c r="I174" s="50"/>
      <c r="J174" s="50"/>
      <c r="K174" s="54"/>
      <c r="L174" s="50"/>
      <c r="M174" s="54"/>
      <c r="N174" s="47"/>
      <c r="O174" s="56"/>
      <c r="P174" s="56"/>
      <c r="Q174" s="57"/>
      <c r="R174" s="57"/>
      <c r="S174" s="50"/>
      <c r="T174" s="50"/>
      <c r="U174" s="50"/>
      <c r="V174" s="50"/>
      <c r="W174" s="50"/>
      <c r="X174" s="50"/>
      <c r="Y174" s="50"/>
      <c r="Z174" s="50"/>
      <c r="AA174" s="43"/>
      <c r="AB174" s="43"/>
      <c r="AC174" s="43"/>
      <c r="AD174" s="43"/>
      <c r="AE174" s="43"/>
      <c r="AF174" s="43"/>
      <c r="AG174" s="43"/>
      <c r="AH174" s="43"/>
      <c r="AI174" s="43"/>
      <c r="AJ174" s="43"/>
      <c r="AK174" s="43"/>
      <c r="AL174" s="43"/>
      <c r="AM174" s="43"/>
      <c r="AN174" s="43"/>
      <c r="AO174" s="43"/>
      <c r="AP174" s="43"/>
      <c r="AQ174" s="43"/>
      <c r="AR174" s="58"/>
      <c r="AS174" s="43"/>
      <c r="AT174" s="43"/>
      <c r="AU174" s="43"/>
      <c r="AV174" s="50"/>
      <c r="AW174" s="50"/>
      <c r="AX174" s="50"/>
      <c r="AY174" s="50"/>
      <c r="AZ174" s="50"/>
      <c r="BA174" s="50"/>
      <c r="BB174" s="50"/>
      <c r="BC174" s="50"/>
      <c r="BD174" s="50"/>
      <c r="BE174" s="50"/>
      <c r="BF174" s="50"/>
      <c r="BG174" s="50"/>
      <c r="BH174" s="50"/>
      <c r="BI174" s="50"/>
      <c r="BJ174" s="50"/>
      <c r="BK174" s="53"/>
      <c r="BL174" s="50"/>
      <c r="BM174" s="50"/>
      <c r="BN174" s="50"/>
      <c r="BO174" s="50"/>
      <c r="BP174" s="50"/>
      <c r="BQ174" s="50"/>
    </row>
    <row r="175" spans="1:69" ht="12.75" customHeight="1" x14ac:dyDescent="0.2">
      <c r="A175" s="1"/>
      <c r="B175" s="1"/>
      <c r="C175" s="54"/>
      <c r="D175" s="50"/>
      <c r="E175" s="54"/>
      <c r="F175" s="54"/>
      <c r="G175" s="66"/>
      <c r="H175" s="53"/>
      <c r="I175" s="50"/>
      <c r="J175" s="50"/>
      <c r="K175" s="54"/>
      <c r="L175" s="50"/>
      <c r="M175" s="54"/>
      <c r="N175" s="47"/>
      <c r="O175" s="56"/>
      <c r="P175" s="56"/>
      <c r="Q175" s="57"/>
      <c r="R175" s="57"/>
      <c r="S175" s="50"/>
      <c r="T175" s="50"/>
      <c r="U175" s="50"/>
      <c r="V175" s="50"/>
      <c r="W175" s="50"/>
      <c r="X175" s="50"/>
      <c r="Y175" s="50"/>
      <c r="Z175" s="50"/>
      <c r="AA175" s="43"/>
      <c r="AB175" s="43"/>
      <c r="AC175" s="43"/>
      <c r="AD175" s="43"/>
      <c r="AE175" s="43"/>
      <c r="AF175" s="43"/>
      <c r="AG175" s="43"/>
      <c r="AH175" s="43"/>
      <c r="AI175" s="43"/>
      <c r="AJ175" s="43"/>
      <c r="AK175" s="43"/>
      <c r="AL175" s="43"/>
      <c r="AM175" s="43"/>
      <c r="AN175" s="43"/>
      <c r="AO175" s="43"/>
      <c r="AP175" s="43"/>
      <c r="AQ175" s="43"/>
      <c r="AR175" s="58"/>
      <c r="AS175" s="43"/>
      <c r="AT175" s="43"/>
      <c r="AU175" s="43"/>
      <c r="AV175" s="50"/>
      <c r="AW175" s="50"/>
      <c r="AX175" s="50"/>
      <c r="AY175" s="50"/>
      <c r="AZ175" s="50"/>
      <c r="BA175" s="50"/>
      <c r="BB175" s="50"/>
      <c r="BC175" s="50"/>
      <c r="BD175" s="50"/>
      <c r="BE175" s="50"/>
      <c r="BF175" s="50"/>
      <c r="BG175" s="50"/>
      <c r="BH175" s="50"/>
      <c r="BI175" s="50"/>
      <c r="BJ175" s="50"/>
      <c r="BK175" s="53"/>
      <c r="BL175" s="50"/>
      <c r="BM175" s="50"/>
      <c r="BN175" s="50"/>
      <c r="BO175" s="50"/>
      <c r="BP175" s="50"/>
      <c r="BQ175" s="50"/>
    </row>
    <row r="176" spans="1:69" ht="12.75" customHeight="1" x14ac:dyDescent="0.2">
      <c r="A176" s="1"/>
      <c r="B176" s="1"/>
      <c r="C176" s="54"/>
      <c r="D176" s="50"/>
      <c r="E176" s="54"/>
      <c r="F176" s="54"/>
      <c r="G176" s="66"/>
      <c r="H176" s="53"/>
      <c r="I176" s="50"/>
      <c r="J176" s="50"/>
      <c r="K176" s="54"/>
      <c r="L176" s="50"/>
      <c r="M176" s="54"/>
      <c r="N176" s="47"/>
      <c r="O176" s="56"/>
      <c r="P176" s="56"/>
      <c r="Q176" s="57"/>
      <c r="R176" s="57"/>
      <c r="S176" s="50"/>
      <c r="T176" s="50"/>
      <c r="U176" s="50"/>
      <c r="V176" s="50"/>
      <c r="W176" s="50"/>
      <c r="X176" s="50"/>
      <c r="Y176" s="50"/>
      <c r="Z176" s="50"/>
      <c r="AA176" s="43"/>
      <c r="AB176" s="43"/>
      <c r="AC176" s="43"/>
      <c r="AD176" s="43"/>
      <c r="AE176" s="43"/>
      <c r="AF176" s="43"/>
      <c r="AG176" s="43"/>
      <c r="AH176" s="43"/>
      <c r="AI176" s="43"/>
      <c r="AJ176" s="43"/>
      <c r="AK176" s="43"/>
      <c r="AL176" s="43"/>
      <c r="AM176" s="43"/>
      <c r="AN176" s="43"/>
      <c r="AO176" s="43"/>
      <c r="AP176" s="43"/>
      <c r="AQ176" s="43"/>
      <c r="AR176" s="58"/>
      <c r="AS176" s="43"/>
      <c r="AT176" s="43"/>
      <c r="AU176" s="43"/>
      <c r="AV176" s="50"/>
      <c r="AW176" s="50"/>
      <c r="AX176" s="50"/>
      <c r="AY176" s="50"/>
      <c r="AZ176" s="50"/>
      <c r="BA176" s="50"/>
      <c r="BB176" s="50"/>
      <c r="BC176" s="50"/>
      <c r="BD176" s="50"/>
      <c r="BE176" s="50"/>
      <c r="BF176" s="50"/>
      <c r="BG176" s="50"/>
      <c r="BH176" s="50"/>
      <c r="BI176" s="50"/>
      <c r="BJ176" s="50"/>
      <c r="BK176" s="53"/>
      <c r="BL176" s="50"/>
      <c r="BM176" s="50"/>
      <c r="BN176" s="50"/>
      <c r="BO176" s="50"/>
      <c r="BP176" s="50"/>
      <c r="BQ176" s="50"/>
    </row>
    <row r="177" spans="1:69" ht="12.75" customHeight="1" x14ac:dyDescent="0.2">
      <c r="A177" s="1"/>
      <c r="B177" s="1"/>
      <c r="C177" s="54"/>
      <c r="D177" s="50"/>
      <c r="E177" s="54"/>
      <c r="F177" s="54"/>
      <c r="G177" s="66"/>
      <c r="H177" s="53"/>
      <c r="I177" s="50"/>
      <c r="J177" s="50"/>
      <c r="K177" s="54"/>
      <c r="L177" s="50"/>
      <c r="M177" s="54"/>
      <c r="N177" s="47"/>
      <c r="O177" s="56"/>
      <c r="P177" s="56"/>
      <c r="Q177" s="57"/>
      <c r="R177" s="57"/>
      <c r="S177" s="50"/>
      <c r="T177" s="50"/>
      <c r="U177" s="50"/>
      <c r="V177" s="50"/>
      <c r="W177" s="50"/>
      <c r="X177" s="50"/>
      <c r="Y177" s="50"/>
      <c r="Z177" s="50"/>
      <c r="AA177" s="43"/>
      <c r="AB177" s="43"/>
      <c r="AC177" s="43"/>
      <c r="AD177" s="43"/>
      <c r="AE177" s="43"/>
      <c r="AF177" s="43"/>
      <c r="AG177" s="43"/>
      <c r="AH177" s="43"/>
      <c r="AI177" s="43"/>
      <c r="AJ177" s="43"/>
      <c r="AK177" s="43"/>
      <c r="AL177" s="43"/>
      <c r="AM177" s="43"/>
      <c r="AN177" s="43"/>
      <c r="AO177" s="43"/>
      <c r="AP177" s="43"/>
      <c r="AQ177" s="43"/>
      <c r="AR177" s="58"/>
      <c r="AS177" s="43"/>
      <c r="AT177" s="43"/>
      <c r="AU177" s="43"/>
      <c r="AV177" s="50"/>
      <c r="AW177" s="50"/>
      <c r="AX177" s="50"/>
      <c r="AY177" s="50"/>
      <c r="AZ177" s="50"/>
      <c r="BA177" s="50"/>
      <c r="BB177" s="50"/>
      <c r="BC177" s="50"/>
      <c r="BD177" s="50"/>
      <c r="BE177" s="50"/>
      <c r="BF177" s="50"/>
      <c r="BG177" s="50"/>
      <c r="BH177" s="50"/>
      <c r="BI177" s="50"/>
      <c r="BJ177" s="50"/>
      <c r="BK177" s="53"/>
      <c r="BL177" s="50"/>
      <c r="BM177" s="50"/>
      <c r="BN177" s="50"/>
      <c r="BO177" s="50"/>
      <c r="BP177" s="50"/>
      <c r="BQ177" s="50"/>
    </row>
    <row r="178" spans="1:69" ht="12.75" customHeight="1" x14ac:dyDescent="0.2">
      <c r="A178" s="1"/>
      <c r="B178" s="1"/>
      <c r="C178" s="54"/>
      <c r="D178" s="50"/>
      <c r="E178" s="54"/>
      <c r="F178" s="54"/>
      <c r="G178" s="66"/>
      <c r="H178" s="53"/>
      <c r="I178" s="50"/>
      <c r="J178" s="50"/>
      <c r="K178" s="54"/>
      <c r="L178" s="50"/>
      <c r="M178" s="54"/>
      <c r="N178" s="47"/>
      <c r="O178" s="56"/>
      <c r="P178" s="56"/>
      <c r="Q178" s="57"/>
      <c r="R178" s="57"/>
      <c r="S178" s="50"/>
      <c r="T178" s="50"/>
      <c r="U178" s="50"/>
      <c r="V178" s="50"/>
      <c r="W178" s="50"/>
      <c r="X178" s="50"/>
      <c r="Y178" s="50"/>
      <c r="Z178" s="50"/>
      <c r="AA178" s="43"/>
      <c r="AB178" s="43"/>
      <c r="AC178" s="43"/>
      <c r="AD178" s="43"/>
      <c r="AE178" s="43"/>
      <c r="AF178" s="43"/>
      <c r="AG178" s="43"/>
      <c r="AH178" s="43"/>
      <c r="AI178" s="43"/>
      <c r="AJ178" s="43"/>
      <c r="AK178" s="43"/>
      <c r="AL178" s="43"/>
      <c r="AM178" s="43"/>
      <c r="AN178" s="43"/>
      <c r="AO178" s="43"/>
      <c r="AP178" s="43"/>
      <c r="AQ178" s="43"/>
      <c r="AR178" s="58"/>
      <c r="AS178" s="43"/>
      <c r="AT178" s="43"/>
      <c r="AU178" s="43"/>
      <c r="AV178" s="50"/>
      <c r="AW178" s="50"/>
      <c r="AX178" s="50"/>
      <c r="AY178" s="50"/>
      <c r="AZ178" s="50"/>
      <c r="BA178" s="50"/>
      <c r="BB178" s="50"/>
      <c r="BC178" s="50"/>
      <c r="BD178" s="50"/>
      <c r="BE178" s="50"/>
      <c r="BF178" s="50"/>
      <c r="BG178" s="50"/>
      <c r="BH178" s="50"/>
      <c r="BI178" s="50"/>
      <c r="BJ178" s="50"/>
      <c r="BK178" s="53"/>
      <c r="BL178" s="50"/>
      <c r="BM178" s="50"/>
      <c r="BN178" s="50"/>
      <c r="BO178" s="50"/>
      <c r="BP178" s="50"/>
      <c r="BQ178" s="50"/>
    </row>
    <row r="179" spans="1:69" ht="12.75" customHeight="1" x14ac:dyDescent="0.2">
      <c r="A179" s="1"/>
      <c r="B179" s="1"/>
      <c r="C179" s="54"/>
      <c r="D179" s="50"/>
      <c r="E179" s="54"/>
      <c r="F179" s="54"/>
      <c r="G179" s="66"/>
      <c r="H179" s="53"/>
      <c r="I179" s="50"/>
      <c r="J179" s="50"/>
      <c r="K179" s="54"/>
      <c r="L179" s="50"/>
      <c r="M179" s="54"/>
      <c r="N179" s="47"/>
      <c r="O179" s="56"/>
      <c r="P179" s="56"/>
      <c r="Q179" s="57"/>
      <c r="R179" s="57"/>
      <c r="S179" s="50"/>
      <c r="T179" s="50"/>
      <c r="U179" s="50"/>
      <c r="V179" s="50"/>
      <c r="W179" s="50"/>
      <c r="X179" s="50"/>
      <c r="Y179" s="50"/>
      <c r="Z179" s="50"/>
      <c r="AA179" s="43"/>
      <c r="AB179" s="43"/>
      <c r="AC179" s="43"/>
      <c r="AD179" s="43"/>
      <c r="AE179" s="43"/>
      <c r="AF179" s="43"/>
      <c r="AG179" s="43"/>
      <c r="AH179" s="43"/>
      <c r="AI179" s="43"/>
      <c r="AJ179" s="43"/>
      <c r="AK179" s="43"/>
      <c r="AL179" s="43"/>
      <c r="AM179" s="43"/>
      <c r="AN179" s="43"/>
      <c r="AO179" s="43"/>
      <c r="AP179" s="43"/>
      <c r="AQ179" s="43"/>
      <c r="AR179" s="58"/>
      <c r="AS179" s="43"/>
      <c r="AT179" s="43"/>
      <c r="AU179" s="43"/>
      <c r="AV179" s="50"/>
      <c r="AW179" s="50"/>
      <c r="AX179" s="50"/>
      <c r="AY179" s="50"/>
      <c r="AZ179" s="50"/>
      <c r="BA179" s="50"/>
      <c r="BB179" s="50"/>
      <c r="BC179" s="50"/>
      <c r="BD179" s="50"/>
      <c r="BE179" s="50"/>
      <c r="BF179" s="50"/>
      <c r="BG179" s="50"/>
      <c r="BH179" s="50"/>
      <c r="BI179" s="50"/>
      <c r="BJ179" s="50"/>
      <c r="BK179" s="53"/>
      <c r="BL179" s="50"/>
      <c r="BM179" s="50"/>
      <c r="BN179" s="50"/>
      <c r="BO179" s="50"/>
      <c r="BP179" s="50"/>
      <c r="BQ179" s="50"/>
    </row>
    <row r="180" spans="1:69" ht="12.75" customHeight="1" x14ac:dyDescent="0.2">
      <c r="A180" s="1"/>
      <c r="B180" s="1"/>
      <c r="C180" s="54"/>
      <c r="D180" s="50"/>
      <c r="E180" s="54"/>
      <c r="F180" s="54"/>
      <c r="G180" s="66"/>
      <c r="H180" s="53"/>
      <c r="I180" s="50"/>
      <c r="J180" s="50"/>
      <c r="K180" s="54"/>
      <c r="L180" s="50"/>
      <c r="M180" s="54"/>
      <c r="N180" s="47"/>
      <c r="O180" s="56"/>
      <c r="P180" s="56"/>
      <c r="Q180" s="57"/>
      <c r="R180" s="57"/>
      <c r="S180" s="50"/>
      <c r="T180" s="50"/>
      <c r="U180" s="50"/>
      <c r="V180" s="50"/>
      <c r="W180" s="50"/>
      <c r="X180" s="50"/>
      <c r="Y180" s="50"/>
      <c r="Z180" s="50"/>
      <c r="AA180" s="43"/>
      <c r="AB180" s="43"/>
      <c r="AC180" s="43"/>
      <c r="AD180" s="43"/>
      <c r="AE180" s="43"/>
      <c r="AF180" s="43"/>
      <c r="AG180" s="43"/>
      <c r="AH180" s="43"/>
      <c r="AI180" s="43"/>
      <c r="AJ180" s="43"/>
      <c r="AK180" s="43"/>
      <c r="AL180" s="43"/>
      <c r="AM180" s="43"/>
      <c r="AN180" s="43"/>
      <c r="AO180" s="43"/>
      <c r="AP180" s="43"/>
      <c r="AQ180" s="43"/>
      <c r="AR180" s="58"/>
      <c r="AS180" s="43"/>
      <c r="AT180" s="43"/>
      <c r="AU180" s="43"/>
      <c r="AV180" s="50"/>
      <c r="AW180" s="50"/>
      <c r="AX180" s="50"/>
      <c r="AY180" s="50"/>
      <c r="AZ180" s="50"/>
      <c r="BA180" s="50"/>
      <c r="BB180" s="50"/>
      <c r="BC180" s="50"/>
      <c r="BD180" s="50"/>
      <c r="BE180" s="50"/>
      <c r="BF180" s="50"/>
      <c r="BG180" s="50"/>
      <c r="BH180" s="50"/>
      <c r="BI180" s="50"/>
      <c r="BJ180" s="50"/>
      <c r="BK180" s="53"/>
      <c r="BL180" s="50"/>
      <c r="BM180" s="50"/>
      <c r="BN180" s="50"/>
      <c r="BO180" s="50"/>
      <c r="BP180" s="50"/>
      <c r="BQ180" s="50"/>
    </row>
    <row r="181" spans="1:69" ht="12.75" customHeight="1" x14ac:dyDescent="0.2">
      <c r="A181" s="1"/>
      <c r="B181" s="1"/>
      <c r="C181" s="54"/>
      <c r="D181" s="50"/>
      <c r="E181" s="54"/>
      <c r="F181" s="54"/>
      <c r="G181" s="66"/>
      <c r="H181" s="53"/>
      <c r="I181" s="50"/>
      <c r="J181" s="50"/>
      <c r="K181" s="54"/>
      <c r="L181" s="50"/>
      <c r="M181" s="54"/>
      <c r="N181" s="47"/>
      <c r="O181" s="56"/>
      <c r="P181" s="56"/>
      <c r="Q181" s="57"/>
      <c r="R181" s="57"/>
      <c r="S181" s="50"/>
      <c r="T181" s="50"/>
      <c r="U181" s="50"/>
      <c r="V181" s="50"/>
      <c r="W181" s="50"/>
      <c r="X181" s="50"/>
      <c r="Y181" s="50"/>
      <c r="Z181" s="50"/>
      <c r="AA181" s="43"/>
      <c r="AB181" s="43"/>
      <c r="AC181" s="43"/>
      <c r="AD181" s="43"/>
      <c r="AE181" s="43"/>
      <c r="AF181" s="43"/>
      <c r="AG181" s="43"/>
      <c r="AH181" s="43"/>
      <c r="AI181" s="43"/>
      <c r="AJ181" s="43"/>
      <c r="AK181" s="43"/>
      <c r="AL181" s="43"/>
      <c r="AM181" s="43"/>
      <c r="AN181" s="43"/>
      <c r="AO181" s="43"/>
      <c r="AP181" s="43"/>
      <c r="AQ181" s="43"/>
      <c r="AR181" s="58"/>
      <c r="AS181" s="43"/>
      <c r="AT181" s="43"/>
      <c r="AU181" s="43"/>
      <c r="AV181" s="50"/>
      <c r="AW181" s="50"/>
      <c r="AX181" s="50"/>
      <c r="AY181" s="50"/>
      <c r="AZ181" s="50"/>
      <c r="BA181" s="50"/>
      <c r="BB181" s="50"/>
      <c r="BC181" s="50"/>
      <c r="BD181" s="50"/>
      <c r="BE181" s="50"/>
      <c r="BF181" s="50"/>
      <c r="BG181" s="50"/>
      <c r="BH181" s="50"/>
      <c r="BI181" s="50"/>
      <c r="BJ181" s="50"/>
      <c r="BK181" s="53"/>
      <c r="BL181" s="50"/>
      <c r="BM181" s="50"/>
      <c r="BN181" s="50"/>
      <c r="BO181" s="50"/>
      <c r="BP181" s="50"/>
      <c r="BQ181" s="50"/>
    </row>
    <row r="182" spans="1:69" ht="12.75" customHeight="1" x14ac:dyDescent="0.2">
      <c r="A182" s="1"/>
      <c r="B182" s="1"/>
      <c r="C182" s="54"/>
      <c r="D182" s="50"/>
      <c r="E182" s="54"/>
      <c r="F182" s="54"/>
      <c r="G182" s="66"/>
      <c r="H182" s="53"/>
      <c r="I182" s="50"/>
      <c r="J182" s="50"/>
      <c r="K182" s="54"/>
      <c r="L182" s="50"/>
      <c r="M182" s="54"/>
      <c r="N182" s="47"/>
      <c r="O182" s="56"/>
      <c r="P182" s="56"/>
      <c r="Q182" s="57"/>
      <c r="R182" s="57"/>
      <c r="S182" s="50"/>
      <c r="T182" s="50"/>
      <c r="U182" s="50"/>
      <c r="V182" s="50"/>
      <c r="W182" s="50"/>
      <c r="X182" s="50"/>
      <c r="Y182" s="50"/>
      <c r="Z182" s="50"/>
      <c r="AA182" s="43"/>
      <c r="AB182" s="43"/>
      <c r="AC182" s="43"/>
      <c r="AD182" s="43"/>
      <c r="AE182" s="43"/>
      <c r="AF182" s="43"/>
      <c r="AG182" s="43"/>
      <c r="AH182" s="43"/>
      <c r="AI182" s="43"/>
      <c r="AJ182" s="43"/>
      <c r="AK182" s="43"/>
      <c r="AL182" s="43"/>
      <c r="AM182" s="43"/>
      <c r="AN182" s="43"/>
      <c r="AO182" s="43"/>
      <c r="AP182" s="43"/>
      <c r="AQ182" s="43"/>
      <c r="AR182" s="58"/>
      <c r="AS182" s="43"/>
      <c r="AT182" s="43"/>
      <c r="AU182" s="43"/>
      <c r="AV182" s="50"/>
      <c r="AW182" s="50"/>
      <c r="AX182" s="50"/>
      <c r="AY182" s="50"/>
      <c r="AZ182" s="50"/>
      <c r="BA182" s="50"/>
      <c r="BB182" s="50"/>
      <c r="BC182" s="50"/>
      <c r="BD182" s="50"/>
      <c r="BE182" s="50"/>
      <c r="BF182" s="50"/>
      <c r="BG182" s="50"/>
      <c r="BH182" s="50"/>
      <c r="BI182" s="50"/>
      <c r="BJ182" s="50"/>
      <c r="BK182" s="53"/>
      <c r="BL182" s="50"/>
      <c r="BM182" s="50"/>
      <c r="BN182" s="50"/>
      <c r="BO182" s="50"/>
      <c r="BP182" s="50"/>
      <c r="BQ182" s="50"/>
    </row>
    <row r="183" spans="1:69" ht="12.75" customHeight="1" x14ac:dyDescent="0.2">
      <c r="A183" s="1"/>
      <c r="B183" s="1"/>
      <c r="C183" s="54"/>
      <c r="D183" s="50"/>
      <c r="E183" s="54"/>
      <c r="F183" s="54"/>
      <c r="G183" s="66"/>
      <c r="H183" s="53"/>
      <c r="I183" s="50"/>
      <c r="J183" s="50"/>
      <c r="K183" s="54"/>
      <c r="L183" s="50"/>
      <c r="M183" s="54"/>
      <c r="N183" s="47"/>
      <c r="O183" s="56"/>
      <c r="P183" s="56"/>
      <c r="Q183" s="57"/>
      <c r="R183" s="57"/>
      <c r="S183" s="50"/>
      <c r="T183" s="50"/>
      <c r="U183" s="50"/>
      <c r="V183" s="50"/>
      <c r="W183" s="50"/>
      <c r="X183" s="50"/>
      <c r="Y183" s="50"/>
      <c r="Z183" s="50"/>
      <c r="AA183" s="43"/>
      <c r="AB183" s="43"/>
      <c r="AC183" s="43"/>
      <c r="AD183" s="43"/>
      <c r="AE183" s="43"/>
      <c r="AF183" s="43"/>
      <c r="AG183" s="43"/>
      <c r="AH183" s="43"/>
      <c r="AI183" s="43"/>
      <c r="AJ183" s="43"/>
      <c r="AK183" s="43"/>
      <c r="AL183" s="43"/>
      <c r="AM183" s="43"/>
      <c r="AN183" s="43"/>
      <c r="AO183" s="43"/>
      <c r="AP183" s="43"/>
      <c r="AQ183" s="43"/>
      <c r="AR183" s="58"/>
      <c r="AS183" s="43"/>
      <c r="AT183" s="43"/>
      <c r="AU183" s="43"/>
      <c r="AV183" s="50"/>
      <c r="AW183" s="50"/>
      <c r="AX183" s="50"/>
      <c r="AY183" s="50"/>
      <c r="AZ183" s="50"/>
      <c r="BA183" s="50"/>
      <c r="BB183" s="50"/>
      <c r="BC183" s="50"/>
      <c r="BD183" s="50"/>
      <c r="BE183" s="50"/>
      <c r="BF183" s="50"/>
      <c r="BG183" s="50"/>
      <c r="BH183" s="50"/>
      <c r="BI183" s="50"/>
      <c r="BJ183" s="50"/>
      <c r="BK183" s="53"/>
      <c r="BL183" s="50"/>
      <c r="BM183" s="50"/>
      <c r="BN183" s="50"/>
      <c r="BO183" s="50"/>
      <c r="BP183" s="50"/>
      <c r="BQ183" s="50"/>
    </row>
    <row r="184" spans="1:69" ht="12.75" customHeight="1" x14ac:dyDescent="0.2">
      <c r="A184" s="1"/>
      <c r="B184" s="1"/>
      <c r="C184" s="54"/>
      <c r="D184" s="50"/>
      <c r="E184" s="54"/>
      <c r="F184" s="54"/>
      <c r="G184" s="66"/>
      <c r="H184" s="53"/>
      <c r="I184" s="50"/>
      <c r="J184" s="50"/>
      <c r="K184" s="54"/>
      <c r="L184" s="50"/>
      <c r="M184" s="54"/>
      <c r="N184" s="47"/>
      <c r="O184" s="56"/>
      <c r="P184" s="56"/>
      <c r="Q184" s="57"/>
      <c r="R184" s="57"/>
      <c r="S184" s="50"/>
      <c r="T184" s="50"/>
      <c r="U184" s="50"/>
      <c r="V184" s="50"/>
      <c r="W184" s="50"/>
      <c r="X184" s="50"/>
      <c r="Y184" s="50"/>
      <c r="Z184" s="50"/>
      <c r="AA184" s="43"/>
      <c r="AB184" s="43"/>
      <c r="AC184" s="43"/>
      <c r="AD184" s="43"/>
      <c r="AE184" s="43"/>
      <c r="AF184" s="43"/>
      <c r="AG184" s="43"/>
      <c r="AH184" s="43"/>
      <c r="AI184" s="43"/>
      <c r="AJ184" s="43"/>
      <c r="AK184" s="43"/>
      <c r="AL184" s="43"/>
      <c r="AM184" s="43"/>
      <c r="AN184" s="43"/>
      <c r="AO184" s="43"/>
      <c r="AP184" s="43"/>
      <c r="AQ184" s="43"/>
      <c r="AR184" s="58"/>
      <c r="AS184" s="43"/>
      <c r="AT184" s="43"/>
      <c r="AU184" s="43"/>
      <c r="AV184" s="50"/>
      <c r="AW184" s="50"/>
      <c r="AX184" s="50"/>
      <c r="AY184" s="50"/>
      <c r="AZ184" s="50"/>
      <c r="BA184" s="50"/>
      <c r="BB184" s="50"/>
      <c r="BC184" s="50"/>
      <c r="BD184" s="50"/>
      <c r="BE184" s="50"/>
      <c r="BF184" s="50"/>
      <c r="BG184" s="50"/>
      <c r="BH184" s="50"/>
      <c r="BI184" s="50"/>
      <c r="BJ184" s="50"/>
      <c r="BK184" s="53"/>
      <c r="BL184" s="50"/>
      <c r="BM184" s="50"/>
      <c r="BN184" s="50"/>
      <c r="BO184" s="50"/>
      <c r="BP184" s="50"/>
      <c r="BQ184" s="50"/>
    </row>
    <row r="185" spans="1:69" ht="12.75" customHeight="1" x14ac:dyDescent="0.2">
      <c r="A185" s="1"/>
      <c r="B185" s="1"/>
      <c r="C185" s="54"/>
      <c r="D185" s="50"/>
      <c r="E185" s="54"/>
      <c r="F185" s="54"/>
      <c r="G185" s="66"/>
      <c r="H185" s="53"/>
      <c r="I185" s="50"/>
      <c r="J185" s="50"/>
      <c r="K185" s="54"/>
      <c r="L185" s="50"/>
      <c r="M185" s="54"/>
      <c r="N185" s="47"/>
      <c r="O185" s="56"/>
      <c r="P185" s="56"/>
      <c r="Q185" s="57"/>
      <c r="R185" s="57"/>
      <c r="S185" s="50"/>
      <c r="T185" s="50"/>
      <c r="U185" s="50"/>
      <c r="V185" s="50"/>
      <c r="W185" s="50"/>
      <c r="X185" s="50"/>
      <c r="Y185" s="50"/>
      <c r="Z185" s="50"/>
      <c r="AA185" s="43"/>
      <c r="AB185" s="43"/>
      <c r="AC185" s="43"/>
      <c r="AD185" s="43"/>
      <c r="AE185" s="43"/>
      <c r="AF185" s="43"/>
      <c r="AG185" s="43"/>
      <c r="AH185" s="43"/>
      <c r="AI185" s="43"/>
      <c r="AJ185" s="43"/>
      <c r="AK185" s="43"/>
      <c r="AL185" s="43"/>
      <c r="AM185" s="43"/>
      <c r="AN185" s="43"/>
      <c r="AO185" s="43"/>
      <c r="AP185" s="43"/>
      <c r="AQ185" s="43"/>
      <c r="AR185" s="58"/>
      <c r="AS185" s="43"/>
      <c r="AT185" s="43"/>
      <c r="AU185" s="43"/>
      <c r="AV185" s="50"/>
      <c r="AW185" s="50"/>
      <c r="AX185" s="50"/>
      <c r="AY185" s="50"/>
      <c r="AZ185" s="50"/>
      <c r="BA185" s="50"/>
      <c r="BB185" s="50"/>
      <c r="BC185" s="50"/>
      <c r="BD185" s="50"/>
      <c r="BE185" s="50"/>
      <c r="BF185" s="50"/>
      <c r="BG185" s="50"/>
      <c r="BH185" s="50"/>
      <c r="BI185" s="50"/>
      <c r="BJ185" s="50"/>
      <c r="BK185" s="53"/>
      <c r="BL185" s="50"/>
      <c r="BM185" s="50"/>
      <c r="BN185" s="50"/>
      <c r="BO185" s="50"/>
      <c r="BP185" s="50"/>
      <c r="BQ185" s="50"/>
    </row>
    <row r="186" spans="1:69" ht="12.75" customHeight="1" x14ac:dyDescent="0.2">
      <c r="A186" s="1"/>
      <c r="B186" s="1"/>
      <c r="C186" s="54"/>
      <c r="D186" s="50"/>
      <c r="E186" s="54"/>
      <c r="F186" s="54"/>
      <c r="G186" s="66"/>
      <c r="H186" s="53"/>
      <c r="I186" s="50"/>
      <c r="J186" s="50"/>
      <c r="K186" s="54"/>
      <c r="L186" s="50"/>
      <c r="M186" s="54"/>
      <c r="N186" s="47"/>
      <c r="O186" s="56"/>
      <c r="P186" s="56"/>
      <c r="Q186" s="57"/>
      <c r="R186" s="57"/>
      <c r="S186" s="50"/>
      <c r="T186" s="50"/>
      <c r="U186" s="50"/>
      <c r="V186" s="50"/>
      <c r="W186" s="50"/>
      <c r="X186" s="50"/>
      <c r="Y186" s="50"/>
      <c r="Z186" s="50"/>
      <c r="AA186" s="43"/>
      <c r="AB186" s="43"/>
      <c r="AC186" s="43"/>
      <c r="AD186" s="43"/>
      <c r="AE186" s="43"/>
      <c r="AF186" s="43"/>
      <c r="AG186" s="43"/>
      <c r="AH186" s="43"/>
      <c r="AI186" s="43"/>
      <c r="AJ186" s="43"/>
      <c r="AK186" s="43"/>
      <c r="AL186" s="43"/>
      <c r="AM186" s="43"/>
      <c r="AN186" s="43"/>
      <c r="AO186" s="43"/>
      <c r="AP186" s="43"/>
      <c r="AQ186" s="43"/>
      <c r="AR186" s="58"/>
      <c r="AS186" s="43"/>
      <c r="AT186" s="43"/>
      <c r="AU186" s="43"/>
      <c r="AV186" s="50"/>
      <c r="AW186" s="50"/>
      <c r="AX186" s="50"/>
      <c r="AY186" s="50"/>
      <c r="AZ186" s="50"/>
      <c r="BA186" s="50"/>
      <c r="BB186" s="50"/>
      <c r="BC186" s="50"/>
      <c r="BD186" s="50"/>
      <c r="BE186" s="50"/>
      <c r="BF186" s="50"/>
      <c r="BG186" s="50"/>
      <c r="BH186" s="50"/>
      <c r="BI186" s="50"/>
      <c r="BJ186" s="50"/>
      <c r="BK186" s="53"/>
      <c r="BL186" s="50"/>
      <c r="BM186" s="50"/>
      <c r="BN186" s="50"/>
      <c r="BO186" s="50"/>
      <c r="BP186" s="50"/>
      <c r="BQ186" s="50"/>
    </row>
    <row r="187" spans="1:69" ht="12.75" customHeight="1" x14ac:dyDescent="0.2">
      <c r="A187" s="1"/>
      <c r="B187" s="1"/>
      <c r="C187" s="54"/>
      <c r="D187" s="50"/>
      <c r="E187" s="54"/>
      <c r="F187" s="54"/>
      <c r="G187" s="66"/>
      <c r="H187" s="53"/>
      <c r="I187" s="50"/>
      <c r="J187" s="50"/>
      <c r="K187" s="54"/>
      <c r="L187" s="50"/>
      <c r="M187" s="54"/>
      <c r="N187" s="47"/>
      <c r="O187" s="56"/>
      <c r="P187" s="56"/>
      <c r="Q187" s="57"/>
      <c r="R187" s="57"/>
      <c r="S187" s="50"/>
      <c r="T187" s="50"/>
      <c r="U187" s="50"/>
      <c r="V187" s="50"/>
      <c r="W187" s="50"/>
      <c r="X187" s="50"/>
      <c r="Y187" s="50"/>
      <c r="Z187" s="50"/>
      <c r="AA187" s="43"/>
      <c r="AB187" s="43"/>
      <c r="AC187" s="43"/>
      <c r="AD187" s="43"/>
      <c r="AE187" s="43"/>
      <c r="AF187" s="43"/>
      <c r="AG187" s="43"/>
      <c r="AH187" s="43"/>
      <c r="AI187" s="43"/>
      <c r="AJ187" s="43"/>
      <c r="AK187" s="43"/>
      <c r="AL187" s="43"/>
      <c r="AM187" s="43"/>
      <c r="AN187" s="43"/>
      <c r="AO187" s="43"/>
      <c r="AP187" s="43"/>
      <c r="AQ187" s="43"/>
      <c r="AR187" s="58"/>
      <c r="AS187" s="43"/>
      <c r="AT187" s="43"/>
      <c r="AU187" s="43"/>
      <c r="AV187" s="50"/>
      <c r="AW187" s="50"/>
      <c r="AX187" s="50"/>
      <c r="AY187" s="50"/>
      <c r="AZ187" s="50"/>
      <c r="BA187" s="50"/>
      <c r="BB187" s="50"/>
      <c r="BC187" s="50"/>
      <c r="BD187" s="50"/>
      <c r="BE187" s="50"/>
      <c r="BF187" s="50"/>
      <c r="BG187" s="50"/>
      <c r="BH187" s="50"/>
      <c r="BI187" s="50"/>
      <c r="BJ187" s="50"/>
      <c r="BK187" s="53"/>
      <c r="BL187" s="50"/>
      <c r="BM187" s="50"/>
      <c r="BN187" s="50"/>
      <c r="BO187" s="50"/>
      <c r="BP187" s="50"/>
      <c r="BQ187" s="50"/>
    </row>
    <row r="188" spans="1:69" ht="12.75" customHeight="1" x14ac:dyDescent="0.2">
      <c r="A188" s="1"/>
      <c r="B188" s="1"/>
      <c r="C188" s="54"/>
      <c r="D188" s="50"/>
      <c r="E188" s="54"/>
      <c r="F188" s="54"/>
      <c r="G188" s="66"/>
      <c r="H188" s="53"/>
      <c r="I188" s="50"/>
      <c r="J188" s="50"/>
      <c r="K188" s="54"/>
      <c r="L188" s="50"/>
      <c r="M188" s="54"/>
      <c r="N188" s="47"/>
      <c r="O188" s="56"/>
      <c r="P188" s="56"/>
      <c r="Q188" s="57"/>
      <c r="R188" s="57"/>
      <c r="S188" s="50"/>
      <c r="T188" s="50"/>
      <c r="U188" s="50"/>
      <c r="V188" s="50"/>
      <c r="W188" s="50"/>
      <c r="X188" s="50"/>
      <c r="Y188" s="50"/>
      <c r="Z188" s="50"/>
      <c r="AA188" s="43"/>
      <c r="AB188" s="43"/>
      <c r="AC188" s="43"/>
      <c r="AD188" s="43"/>
      <c r="AE188" s="43"/>
      <c r="AF188" s="43"/>
      <c r="AG188" s="43"/>
      <c r="AH188" s="43"/>
      <c r="AI188" s="43"/>
      <c r="AJ188" s="43"/>
      <c r="AK188" s="43"/>
      <c r="AL188" s="43"/>
      <c r="AM188" s="43"/>
      <c r="AN188" s="43"/>
      <c r="AO188" s="43"/>
      <c r="AP188" s="43"/>
      <c r="AQ188" s="43"/>
      <c r="AR188" s="58"/>
      <c r="AS188" s="43"/>
      <c r="AT188" s="43"/>
      <c r="AU188" s="43"/>
      <c r="AV188" s="50"/>
      <c r="AW188" s="50"/>
      <c r="AX188" s="50"/>
      <c r="AY188" s="50"/>
      <c r="AZ188" s="50"/>
      <c r="BA188" s="50"/>
      <c r="BB188" s="50"/>
      <c r="BC188" s="50"/>
      <c r="BD188" s="50"/>
      <c r="BE188" s="50"/>
      <c r="BF188" s="50"/>
      <c r="BG188" s="50"/>
      <c r="BH188" s="50"/>
      <c r="BI188" s="50"/>
      <c r="BJ188" s="50"/>
      <c r="BK188" s="53"/>
      <c r="BL188" s="50"/>
      <c r="BM188" s="50"/>
      <c r="BN188" s="50"/>
      <c r="BO188" s="50"/>
      <c r="BP188" s="50"/>
      <c r="BQ188" s="50"/>
    </row>
    <row r="189" spans="1:69" ht="12.75" customHeight="1" x14ac:dyDescent="0.2">
      <c r="A189" s="1"/>
      <c r="B189" s="1"/>
      <c r="C189" s="54"/>
      <c r="D189" s="50"/>
      <c r="E189" s="54"/>
      <c r="F189" s="54"/>
      <c r="G189" s="66"/>
      <c r="H189" s="53"/>
      <c r="I189" s="50"/>
      <c r="J189" s="50"/>
      <c r="K189" s="54"/>
      <c r="L189" s="50"/>
      <c r="M189" s="54"/>
      <c r="N189" s="47"/>
      <c r="O189" s="56"/>
      <c r="P189" s="56"/>
      <c r="Q189" s="57"/>
      <c r="R189" s="57"/>
      <c r="S189" s="50"/>
      <c r="T189" s="50"/>
      <c r="U189" s="50"/>
      <c r="V189" s="50"/>
      <c r="W189" s="50"/>
      <c r="X189" s="50"/>
      <c r="Y189" s="50"/>
      <c r="Z189" s="50"/>
      <c r="AA189" s="43"/>
      <c r="AB189" s="43"/>
      <c r="AC189" s="43"/>
      <c r="AD189" s="43"/>
      <c r="AE189" s="43"/>
      <c r="AF189" s="43"/>
      <c r="AG189" s="43"/>
      <c r="AH189" s="43"/>
      <c r="AI189" s="43"/>
      <c r="AJ189" s="43"/>
      <c r="AK189" s="43"/>
      <c r="AL189" s="43"/>
      <c r="AM189" s="43"/>
      <c r="AN189" s="43"/>
      <c r="AO189" s="43"/>
      <c r="AP189" s="43"/>
      <c r="AQ189" s="43"/>
      <c r="AR189" s="58"/>
      <c r="AS189" s="43"/>
      <c r="AT189" s="43"/>
      <c r="AU189" s="43"/>
      <c r="AV189" s="50"/>
      <c r="AW189" s="50"/>
      <c r="AX189" s="50"/>
      <c r="AY189" s="50"/>
      <c r="AZ189" s="50"/>
      <c r="BA189" s="50"/>
      <c r="BB189" s="50"/>
      <c r="BC189" s="50"/>
      <c r="BD189" s="50"/>
      <c r="BE189" s="50"/>
      <c r="BF189" s="50"/>
      <c r="BG189" s="50"/>
      <c r="BH189" s="50"/>
      <c r="BI189" s="50"/>
      <c r="BJ189" s="50"/>
      <c r="BK189" s="53"/>
      <c r="BL189" s="50"/>
      <c r="BM189" s="50"/>
      <c r="BN189" s="50"/>
      <c r="BO189" s="50"/>
      <c r="BP189" s="50"/>
      <c r="BQ189" s="50"/>
    </row>
    <row r="190" spans="1:69" ht="12.75" customHeight="1" x14ac:dyDescent="0.2">
      <c r="A190" s="1"/>
      <c r="B190" s="1"/>
      <c r="C190" s="54"/>
      <c r="D190" s="50"/>
      <c r="E190" s="54"/>
      <c r="F190" s="54"/>
      <c r="G190" s="66"/>
      <c r="H190" s="53"/>
      <c r="I190" s="50"/>
      <c r="J190" s="50"/>
      <c r="K190" s="54"/>
      <c r="L190" s="50"/>
      <c r="M190" s="54"/>
      <c r="N190" s="47"/>
      <c r="O190" s="56"/>
      <c r="P190" s="56"/>
      <c r="Q190" s="57"/>
      <c r="R190" s="57"/>
      <c r="S190" s="50"/>
      <c r="T190" s="50"/>
      <c r="U190" s="50"/>
      <c r="V190" s="50"/>
      <c r="W190" s="50"/>
      <c r="X190" s="50"/>
      <c r="Y190" s="50"/>
      <c r="Z190" s="50"/>
      <c r="AA190" s="43"/>
      <c r="AB190" s="43"/>
      <c r="AC190" s="43"/>
      <c r="AD190" s="43"/>
      <c r="AE190" s="43"/>
      <c r="AF190" s="43"/>
      <c r="AG190" s="43"/>
      <c r="AH190" s="43"/>
      <c r="AI190" s="43"/>
      <c r="AJ190" s="43"/>
      <c r="AK190" s="43"/>
      <c r="AL190" s="43"/>
      <c r="AM190" s="43"/>
      <c r="AN190" s="43"/>
      <c r="AO190" s="43"/>
      <c r="AP190" s="43"/>
      <c r="AQ190" s="43"/>
      <c r="AR190" s="58"/>
      <c r="AS190" s="43"/>
      <c r="AT190" s="43"/>
      <c r="AU190" s="43"/>
      <c r="AV190" s="50"/>
      <c r="AW190" s="50"/>
      <c r="AX190" s="50"/>
      <c r="AY190" s="50"/>
      <c r="AZ190" s="50"/>
      <c r="BA190" s="50"/>
      <c r="BB190" s="50"/>
      <c r="BC190" s="50"/>
      <c r="BD190" s="50"/>
      <c r="BE190" s="50"/>
      <c r="BF190" s="50"/>
      <c r="BG190" s="50"/>
      <c r="BH190" s="50"/>
      <c r="BI190" s="50"/>
      <c r="BJ190" s="50"/>
      <c r="BK190" s="53"/>
      <c r="BL190" s="50"/>
      <c r="BM190" s="50"/>
      <c r="BN190" s="50"/>
      <c r="BO190" s="50"/>
      <c r="BP190" s="50"/>
      <c r="BQ190" s="50"/>
    </row>
    <row r="191" spans="1:69" ht="12.75" customHeight="1" x14ac:dyDescent="0.2">
      <c r="A191" s="1"/>
      <c r="B191" s="1"/>
      <c r="C191" s="54"/>
      <c r="D191" s="50"/>
      <c r="E191" s="54"/>
      <c r="F191" s="54"/>
      <c r="G191" s="66"/>
      <c r="H191" s="53"/>
      <c r="I191" s="50"/>
      <c r="J191" s="50"/>
      <c r="K191" s="54"/>
      <c r="L191" s="50"/>
      <c r="M191" s="54"/>
      <c r="N191" s="47"/>
      <c r="O191" s="56"/>
      <c r="P191" s="56"/>
      <c r="Q191" s="57"/>
      <c r="R191" s="57"/>
      <c r="S191" s="50"/>
      <c r="T191" s="50"/>
      <c r="U191" s="50"/>
      <c r="V191" s="50"/>
      <c r="W191" s="50"/>
      <c r="X191" s="50"/>
      <c r="Y191" s="50"/>
      <c r="Z191" s="50"/>
      <c r="AA191" s="43"/>
      <c r="AB191" s="43"/>
      <c r="AC191" s="43"/>
      <c r="AD191" s="43"/>
      <c r="AE191" s="43"/>
      <c r="AF191" s="43"/>
      <c r="AG191" s="43"/>
      <c r="AH191" s="43"/>
      <c r="AI191" s="43"/>
      <c r="AJ191" s="43"/>
      <c r="AK191" s="43"/>
      <c r="AL191" s="43"/>
      <c r="AM191" s="43"/>
      <c r="AN191" s="43"/>
      <c r="AO191" s="43"/>
      <c r="AP191" s="43"/>
      <c r="AQ191" s="43"/>
      <c r="AR191" s="58"/>
      <c r="AS191" s="43"/>
      <c r="AT191" s="43"/>
      <c r="AU191" s="43"/>
      <c r="AV191" s="50"/>
      <c r="AW191" s="50"/>
      <c r="AX191" s="50"/>
      <c r="AY191" s="50"/>
      <c r="AZ191" s="50"/>
      <c r="BA191" s="50"/>
      <c r="BB191" s="50"/>
      <c r="BC191" s="50"/>
      <c r="BD191" s="50"/>
      <c r="BE191" s="50"/>
      <c r="BF191" s="50"/>
      <c r="BG191" s="50"/>
      <c r="BH191" s="50"/>
      <c r="BI191" s="50"/>
      <c r="BJ191" s="50"/>
      <c r="BK191" s="53"/>
      <c r="BL191" s="50"/>
      <c r="BM191" s="50"/>
      <c r="BN191" s="50"/>
      <c r="BO191" s="50"/>
      <c r="BP191" s="50"/>
      <c r="BQ191" s="50"/>
    </row>
    <row r="192" spans="1:69" ht="12.75" customHeight="1" x14ac:dyDescent="0.2">
      <c r="A192" s="1"/>
      <c r="B192" s="1"/>
      <c r="C192" s="54"/>
      <c r="D192" s="50"/>
      <c r="E192" s="54"/>
      <c r="F192" s="54"/>
      <c r="G192" s="66"/>
      <c r="H192" s="53"/>
      <c r="I192" s="50"/>
      <c r="J192" s="50"/>
      <c r="K192" s="54"/>
      <c r="L192" s="50"/>
      <c r="M192" s="54"/>
      <c r="N192" s="47"/>
      <c r="O192" s="56"/>
      <c r="P192" s="56"/>
      <c r="Q192" s="57"/>
      <c r="R192" s="57"/>
      <c r="S192" s="50"/>
      <c r="T192" s="50"/>
      <c r="U192" s="50"/>
      <c r="V192" s="50"/>
      <c r="W192" s="50"/>
      <c r="X192" s="50"/>
      <c r="Y192" s="50"/>
      <c r="Z192" s="50"/>
      <c r="AA192" s="43"/>
      <c r="AB192" s="43"/>
      <c r="AC192" s="43"/>
      <c r="AD192" s="43"/>
      <c r="AE192" s="43"/>
      <c r="AF192" s="43"/>
      <c r="AG192" s="43"/>
      <c r="AH192" s="43"/>
      <c r="AI192" s="43"/>
      <c r="AJ192" s="43"/>
      <c r="AK192" s="43"/>
      <c r="AL192" s="43"/>
      <c r="AM192" s="43"/>
      <c r="AN192" s="43"/>
      <c r="AO192" s="43"/>
      <c r="AP192" s="43"/>
      <c r="AQ192" s="43"/>
      <c r="AR192" s="58"/>
      <c r="AS192" s="43"/>
      <c r="AT192" s="43"/>
      <c r="AU192" s="43"/>
      <c r="AV192" s="50"/>
      <c r="AW192" s="50"/>
      <c r="AX192" s="50"/>
      <c r="AY192" s="50"/>
      <c r="AZ192" s="50"/>
      <c r="BA192" s="50"/>
      <c r="BB192" s="50"/>
      <c r="BC192" s="50"/>
      <c r="BD192" s="50"/>
      <c r="BE192" s="50"/>
      <c r="BF192" s="50"/>
      <c r="BG192" s="50"/>
      <c r="BH192" s="50"/>
      <c r="BI192" s="50"/>
      <c r="BJ192" s="50"/>
      <c r="BK192" s="53"/>
      <c r="BL192" s="50"/>
      <c r="BM192" s="50"/>
      <c r="BN192" s="50"/>
      <c r="BO192" s="50"/>
      <c r="BP192" s="50"/>
      <c r="BQ192" s="50"/>
    </row>
    <row r="193" spans="1:69" ht="12.75" customHeight="1" x14ac:dyDescent="0.2">
      <c r="A193" s="1"/>
      <c r="B193" s="1"/>
      <c r="C193" s="54"/>
      <c r="D193" s="50"/>
      <c r="E193" s="54"/>
      <c r="F193" s="54"/>
      <c r="G193" s="66"/>
      <c r="H193" s="53"/>
      <c r="I193" s="50"/>
      <c r="J193" s="50"/>
      <c r="K193" s="54"/>
      <c r="L193" s="50"/>
      <c r="M193" s="54"/>
      <c r="N193" s="47"/>
      <c r="O193" s="56"/>
      <c r="P193" s="56"/>
      <c r="Q193" s="57"/>
      <c r="R193" s="57"/>
      <c r="S193" s="50"/>
      <c r="T193" s="50"/>
      <c r="U193" s="50"/>
      <c r="V193" s="50"/>
      <c r="W193" s="50"/>
      <c r="X193" s="50"/>
      <c r="Y193" s="50"/>
      <c r="Z193" s="50"/>
      <c r="AA193" s="43"/>
      <c r="AB193" s="43"/>
      <c r="AC193" s="43"/>
      <c r="AD193" s="43"/>
      <c r="AE193" s="43"/>
      <c r="AF193" s="43"/>
      <c r="AG193" s="43"/>
      <c r="AH193" s="43"/>
      <c r="AI193" s="43"/>
      <c r="AJ193" s="43"/>
      <c r="AK193" s="43"/>
      <c r="AL193" s="43"/>
      <c r="AM193" s="43"/>
      <c r="AN193" s="43"/>
      <c r="AO193" s="43"/>
      <c r="AP193" s="43"/>
      <c r="AQ193" s="43"/>
      <c r="AR193" s="58"/>
      <c r="AS193" s="43"/>
      <c r="AT193" s="43"/>
      <c r="AU193" s="43"/>
      <c r="AV193" s="50"/>
      <c r="AW193" s="50"/>
      <c r="AX193" s="50"/>
      <c r="AY193" s="50"/>
      <c r="AZ193" s="50"/>
      <c r="BA193" s="50"/>
      <c r="BB193" s="50"/>
      <c r="BC193" s="50"/>
      <c r="BD193" s="50"/>
      <c r="BE193" s="50"/>
      <c r="BF193" s="50"/>
      <c r="BG193" s="50"/>
      <c r="BH193" s="50"/>
      <c r="BI193" s="50"/>
      <c r="BJ193" s="50"/>
      <c r="BK193" s="53"/>
      <c r="BL193" s="50"/>
      <c r="BM193" s="50"/>
      <c r="BN193" s="50"/>
      <c r="BO193" s="50"/>
      <c r="BP193" s="50"/>
      <c r="BQ193" s="50"/>
    </row>
    <row r="194" spans="1:69" ht="12.75" customHeight="1" x14ac:dyDescent="0.2">
      <c r="A194" s="1"/>
      <c r="B194" s="1"/>
      <c r="C194" s="54"/>
      <c r="D194" s="50"/>
      <c r="E194" s="54"/>
      <c r="F194" s="54"/>
      <c r="G194" s="66"/>
      <c r="H194" s="53"/>
      <c r="I194" s="50"/>
      <c r="J194" s="50"/>
      <c r="K194" s="54"/>
      <c r="L194" s="50"/>
      <c r="M194" s="54"/>
      <c r="N194" s="47"/>
      <c r="O194" s="56"/>
      <c r="P194" s="56"/>
      <c r="Q194" s="57"/>
      <c r="R194" s="57"/>
      <c r="S194" s="50"/>
      <c r="T194" s="50"/>
      <c r="U194" s="50"/>
      <c r="V194" s="50"/>
      <c r="W194" s="50"/>
      <c r="X194" s="50"/>
      <c r="Y194" s="50"/>
      <c r="Z194" s="50"/>
      <c r="AA194" s="43"/>
      <c r="AB194" s="43"/>
      <c r="AC194" s="43"/>
      <c r="AD194" s="43"/>
      <c r="AE194" s="43"/>
      <c r="AF194" s="43"/>
      <c r="AG194" s="43"/>
      <c r="AH194" s="43"/>
      <c r="AI194" s="43"/>
      <c r="AJ194" s="43"/>
      <c r="AK194" s="43"/>
      <c r="AL194" s="43"/>
      <c r="AM194" s="43"/>
      <c r="AN194" s="43"/>
      <c r="AO194" s="43"/>
      <c r="AP194" s="43"/>
      <c r="AQ194" s="43"/>
      <c r="AR194" s="58"/>
      <c r="AS194" s="43"/>
      <c r="AT194" s="43"/>
      <c r="AU194" s="43"/>
      <c r="AV194" s="50"/>
      <c r="AW194" s="50"/>
      <c r="AX194" s="50"/>
      <c r="AY194" s="50"/>
      <c r="AZ194" s="50"/>
      <c r="BA194" s="50"/>
      <c r="BB194" s="50"/>
      <c r="BC194" s="50"/>
      <c r="BD194" s="50"/>
      <c r="BE194" s="50"/>
      <c r="BF194" s="50"/>
      <c r="BG194" s="50"/>
      <c r="BH194" s="50"/>
      <c r="BI194" s="50"/>
      <c r="BJ194" s="50"/>
      <c r="BK194" s="53"/>
      <c r="BL194" s="50"/>
      <c r="BM194" s="50"/>
      <c r="BN194" s="50"/>
      <c r="BO194" s="50"/>
      <c r="BP194" s="50"/>
      <c r="BQ194" s="50"/>
    </row>
    <row r="195" spans="1:69" ht="12.75" customHeight="1" x14ac:dyDescent="0.2">
      <c r="A195" s="1"/>
      <c r="B195" s="1"/>
      <c r="C195" s="54"/>
      <c r="D195" s="50"/>
      <c r="E195" s="54"/>
      <c r="F195" s="54"/>
      <c r="G195" s="66"/>
      <c r="H195" s="53"/>
      <c r="I195" s="50"/>
      <c r="J195" s="50"/>
      <c r="K195" s="54"/>
      <c r="L195" s="50"/>
      <c r="M195" s="54"/>
      <c r="N195" s="47"/>
      <c r="O195" s="56"/>
      <c r="P195" s="56"/>
      <c r="Q195" s="57"/>
      <c r="R195" s="57"/>
      <c r="S195" s="50"/>
      <c r="T195" s="50"/>
      <c r="U195" s="50"/>
      <c r="V195" s="50"/>
      <c r="W195" s="50"/>
      <c r="X195" s="50"/>
      <c r="Y195" s="50"/>
      <c r="Z195" s="50"/>
      <c r="AA195" s="43"/>
      <c r="AB195" s="43"/>
      <c r="AC195" s="43"/>
      <c r="AD195" s="43"/>
      <c r="AE195" s="43"/>
      <c r="AF195" s="43"/>
      <c r="AG195" s="43"/>
      <c r="AH195" s="43"/>
      <c r="AI195" s="43"/>
      <c r="AJ195" s="43"/>
      <c r="AK195" s="43"/>
      <c r="AL195" s="43"/>
      <c r="AM195" s="43"/>
      <c r="AN195" s="43"/>
      <c r="AO195" s="43"/>
      <c r="AP195" s="43"/>
      <c r="AQ195" s="43"/>
      <c r="AR195" s="58"/>
      <c r="AS195" s="43"/>
      <c r="AT195" s="43"/>
      <c r="AU195" s="43"/>
      <c r="AV195" s="50"/>
      <c r="AW195" s="50"/>
      <c r="AX195" s="50"/>
      <c r="AY195" s="50"/>
      <c r="AZ195" s="50"/>
      <c r="BA195" s="50"/>
      <c r="BB195" s="50"/>
      <c r="BC195" s="50"/>
      <c r="BD195" s="50"/>
      <c r="BE195" s="50"/>
      <c r="BF195" s="50"/>
      <c r="BG195" s="50"/>
      <c r="BH195" s="50"/>
      <c r="BI195" s="50"/>
      <c r="BJ195" s="50"/>
      <c r="BK195" s="53"/>
      <c r="BL195" s="50"/>
      <c r="BM195" s="50"/>
      <c r="BN195" s="50"/>
      <c r="BO195" s="50"/>
      <c r="BP195" s="50"/>
      <c r="BQ195" s="50"/>
    </row>
    <row r="196" spans="1:69" ht="12.75" customHeight="1" x14ac:dyDescent="0.2">
      <c r="A196" s="1"/>
      <c r="B196" s="1"/>
      <c r="C196" s="54"/>
      <c r="D196" s="50"/>
      <c r="E196" s="54"/>
      <c r="F196" s="54"/>
      <c r="G196" s="66"/>
      <c r="H196" s="53"/>
      <c r="I196" s="50"/>
      <c r="J196" s="50"/>
      <c r="K196" s="54"/>
      <c r="L196" s="50"/>
      <c r="M196" s="54"/>
      <c r="N196" s="47"/>
      <c r="O196" s="56"/>
      <c r="P196" s="56"/>
      <c r="Q196" s="57"/>
      <c r="R196" s="57"/>
      <c r="S196" s="50"/>
      <c r="T196" s="50"/>
      <c r="U196" s="50"/>
      <c r="V196" s="50"/>
      <c r="W196" s="50"/>
      <c r="X196" s="50"/>
      <c r="Y196" s="50"/>
      <c r="Z196" s="50"/>
      <c r="AA196" s="43"/>
      <c r="AB196" s="43"/>
      <c r="AC196" s="43"/>
      <c r="AD196" s="43"/>
      <c r="AE196" s="43"/>
      <c r="AF196" s="43"/>
      <c r="AG196" s="43"/>
      <c r="AH196" s="43"/>
      <c r="AI196" s="43"/>
      <c r="AJ196" s="43"/>
      <c r="AK196" s="43"/>
      <c r="AL196" s="43"/>
      <c r="AM196" s="43"/>
      <c r="AN196" s="43"/>
      <c r="AO196" s="43"/>
      <c r="AP196" s="43"/>
      <c r="AQ196" s="43"/>
      <c r="AR196" s="58"/>
      <c r="AS196" s="43"/>
      <c r="AT196" s="43"/>
      <c r="AU196" s="43"/>
      <c r="AV196" s="50"/>
      <c r="AW196" s="50"/>
      <c r="AX196" s="50"/>
      <c r="AY196" s="50"/>
      <c r="AZ196" s="50"/>
      <c r="BA196" s="50"/>
      <c r="BB196" s="50"/>
      <c r="BC196" s="50"/>
      <c r="BD196" s="50"/>
      <c r="BE196" s="50"/>
      <c r="BF196" s="50"/>
      <c r="BG196" s="50"/>
      <c r="BH196" s="50"/>
      <c r="BI196" s="50"/>
      <c r="BJ196" s="50"/>
      <c r="BK196" s="53"/>
      <c r="BL196" s="50"/>
      <c r="BM196" s="50"/>
      <c r="BN196" s="50"/>
      <c r="BO196" s="50"/>
      <c r="BP196" s="50"/>
      <c r="BQ196" s="50"/>
    </row>
    <row r="197" spans="1:69" ht="12.75" customHeight="1" x14ac:dyDescent="0.2">
      <c r="A197" s="1"/>
      <c r="B197" s="1"/>
      <c r="C197" s="54"/>
      <c r="D197" s="50"/>
      <c r="E197" s="54"/>
      <c r="F197" s="54"/>
      <c r="G197" s="66"/>
      <c r="H197" s="53"/>
      <c r="I197" s="50"/>
      <c r="J197" s="50"/>
      <c r="K197" s="54"/>
      <c r="L197" s="50"/>
      <c r="M197" s="54"/>
      <c r="N197" s="47"/>
      <c r="O197" s="56"/>
      <c r="P197" s="56"/>
      <c r="Q197" s="57"/>
      <c r="R197" s="57"/>
      <c r="S197" s="50"/>
      <c r="T197" s="50"/>
      <c r="U197" s="50"/>
      <c r="V197" s="50"/>
      <c r="W197" s="50"/>
      <c r="X197" s="50"/>
      <c r="Y197" s="50"/>
      <c r="Z197" s="50"/>
      <c r="AA197" s="43"/>
      <c r="AB197" s="43"/>
      <c r="AC197" s="43"/>
      <c r="AD197" s="43"/>
      <c r="AE197" s="43"/>
      <c r="AF197" s="43"/>
      <c r="AG197" s="43"/>
      <c r="AH197" s="43"/>
      <c r="AI197" s="43"/>
      <c r="AJ197" s="43"/>
      <c r="AK197" s="43"/>
      <c r="AL197" s="43"/>
      <c r="AM197" s="43"/>
      <c r="AN197" s="43"/>
      <c r="AO197" s="43"/>
      <c r="AP197" s="43"/>
      <c r="AQ197" s="43"/>
      <c r="AR197" s="58"/>
      <c r="AS197" s="43"/>
      <c r="AT197" s="43"/>
      <c r="AU197" s="43"/>
      <c r="AV197" s="50"/>
      <c r="AW197" s="50"/>
      <c r="AX197" s="50"/>
      <c r="AY197" s="50"/>
      <c r="AZ197" s="50"/>
      <c r="BA197" s="50"/>
      <c r="BB197" s="50"/>
      <c r="BC197" s="50"/>
      <c r="BD197" s="50"/>
      <c r="BE197" s="50"/>
      <c r="BF197" s="50"/>
      <c r="BG197" s="50"/>
      <c r="BH197" s="50"/>
      <c r="BI197" s="50"/>
      <c r="BJ197" s="50"/>
      <c r="BK197" s="53"/>
      <c r="BL197" s="50"/>
      <c r="BM197" s="50"/>
      <c r="BN197" s="50"/>
      <c r="BO197" s="50"/>
      <c r="BP197" s="50"/>
      <c r="BQ197" s="50"/>
    </row>
    <row r="198" spans="1:69" ht="12.75" customHeight="1" x14ac:dyDescent="0.2">
      <c r="A198" s="1"/>
      <c r="B198" s="1"/>
      <c r="C198" s="54"/>
      <c r="D198" s="50"/>
      <c r="E198" s="54"/>
      <c r="F198" s="54"/>
      <c r="G198" s="66"/>
      <c r="H198" s="53"/>
      <c r="I198" s="50"/>
      <c r="J198" s="50"/>
      <c r="K198" s="54"/>
      <c r="L198" s="50"/>
      <c r="M198" s="54"/>
      <c r="N198" s="47"/>
      <c r="O198" s="56"/>
      <c r="P198" s="56"/>
      <c r="Q198" s="57"/>
      <c r="R198" s="57"/>
      <c r="S198" s="50"/>
      <c r="T198" s="50"/>
      <c r="U198" s="50"/>
      <c r="V198" s="50"/>
      <c r="W198" s="50"/>
      <c r="X198" s="50"/>
      <c r="Y198" s="50"/>
      <c r="Z198" s="50"/>
      <c r="AA198" s="43"/>
      <c r="AB198" s="43"/>
      <c r="AC198" s="43"/>
      <c r="AD198" s="43"/>
      <c r="AE198" s="43"/>
      <c r="AF198" s="43"/>
      <c r="AG198" s="43"/>
      <c r="AH198" s="43"/>
      <c r="AI198" s="43"/>
      <c r="AJ198" s="43"/>
      <c r="AK198" s="43"/>
      <c r="AL198" s="43"/>
      <c r="AM198" s="43"/>
      <c r="AN198" s="43"/>
      <c r="AO198" s="43"/>
      <c r="AP198" s="43"/>
      <c r="AQ198" s="43"/>
      <c r="AR198" s="58"/>
      <c r="AS198" s="43"/>
      <c r="AT198" s="43"/>
      <c r="AU198" s="43"/>
      <c r="AV198" s="50"/>
      <c r="AW198" s="50"/>
      <c r="AX198" s="50"/>
      <c r="AY198" s="50"/>
      <c r="AZ198" s="50"/>
      <c r="BA198" s="50"/>
      <c r="BB198" s="50"/>
      <c r="BC198" s="50"/>
      <c r="BD198" s="50"/>
      <c r="BE198" s="50"/>
      <c r="BF198" s="50"/>
      <c r="BG198" s="50"/>
      <c r="BH198" s="50"/>
      <c r="BI198" s="50"/>
      <c r="BJ198" s="50"/>
      <c r="BK198" s="53"/>
      <c r="BL198" s="50"/>
      <c r="BM198" s="50"/>
      <c r="BN198" s="50"/>
      <c r="BO198" s="50"/>
      <c r="BP198" s="50"/>
      <c r="BQ198" s="50"/>
    </row>
    <row r="199" spans="1:69" ht="12.75" customHeight="1" x14ac:dyDescent="0.2">
      <c r="A199" s="1"/>
      <c r="B199" s="1"/>
      <c r="C199" s="54"/>
      <c r="D199" s="50"/>
      <c r="E199" s="54"/>
      <c r="F199" s="54"/>
      <c r="G199" s="66"/>
      <c r="H199" s="53"/>
      <c r="I199" s="50"/>
      <c r="J199" s="50"/>
      <c r="K199" s="54"/>
      <c r="L199" s="50"/>
      <c r="M199" s="54"/>
      <c r="N199" s="47"/>
      <c r="O199" s="56"/>
      <c r="P199" s="56"/>
      <c r="Q199" s="57"/>
      <c r="R199" s="57"/>
      <c r="S199" s="50"/>
      <c r="T199" s="50"/>
      <c r="U199" s="50"/>
      <c r="V199" s="50"/>
      <c r="W199" s="50"/>
      <c r="X199" s="50"/>
      <c r="Y199" s="50"/>
      <c r="Z199" s="50"/>
      <c r="AA199" s="43"/>
      <c r="AB199" s="43"/>
      <c r="AC199" s="43"/>
      <c r="AD199" s="43"/>
      <c r="AE199" s="43"/>
      <c r="AF199" s="43"/>
      <c r="AG199" s="43"/>
      <c r="AH199" s="43"/>
      <c r="AI199" s="43"/>
      <c r="AJ199" s="43"/>
      <c r="AK199" s="43"/>
      <c r="AL199" s="43"/>
      <c r="AM199" s="43"/>
      <c r="AN199" s="43"/>
      <c r="AO199" s="43"/>
      <c r="AP199" s="43"/>
      <c r="AQ199" s="43"/>
      <c r="AR199" s="58"/>
      <c r="AS199" s="43"/>
      <c r="AT199" s="43"/>
      <c r="AU199" s="43"/>
      <c r="AV199" s="50"/>
      <c r="AW199" s="50"/>
      <c r="AX199" s="50"/>
      <c r="AY199" s="50"/>
      <c r="AZ199" s="50"/>
      <c r="BA199" s="50"/>
      <c r="BB199" s="50"/>
      <c r="BC199" s="50"/>
      <c r="BD199" s="50"/>
      <c r="BE199" s="50"/>
      <c r="BF199" s="50"/>
      <c r="BG199" s="50"/>
      <c r="BH199" s="50"/>
      <c r="BI199" s="50"/>
      <c r="BJ199" s="50"/>
      <c r="BK199" s="53"/>
      <c r="BL199" s="50"/>
      <c r="BM199" s="50"/>
      <c r="BN199" s="50"/>
      <c r="BO199" s="50"/>
      <c r="BP199" s="50"/>
      <c r="BQ199" s="50"/>
    </row>
    <row r="200" spans="1:69" ht="12.75" customHeight="1" x14ac:dyDescent="0.2">
      <c r="A200" s="1"/>
      <c r="B200" s="1"/>
      <c r="C200" s="54"/>
      <c r="D200" s="50"/>
      <c r="E200" s="54"/>
      <c r="F200" s="54"/>
      <c r="G200" s="66"/>
      <c r="H200" s="53"/>
      <c r="I200" s="50"/>
      <c r="J200" s="50"/>
      <c r="K200" s="54"/>
      <c r="L200" s="50"/>
      <c r="M200" s="54"/>
      <c r="N200" s="47"/>
      <c r="O200" s="56"/>
      <c r="P200" s="56"/>
      <c r="Q200" s="57"/>
      <c r="R200" s="57"/>
      <c r="S200" s="50"/>
      <c r="T200" s="50"/>
      <c r="U200" s="50"/>
      <c r="V200" s="50"/>
      <c r="W200" s="50"/>
      <c r="X200" s="50"/>
      <c r="Y200" s="50"/>
      <c r="Z200" s="50"/>
      <c r="AA200" s="43"/>
      <c r="AB200" s="43"/>
      <c r="AC200" s="43"/>
      <c r="AD200" s="43"/>
      <c r="AE200" s="43"/>
      <c r="AF200" s="43"/>
      <c r="AG200" s="43"/>
      <c r="AH200" s="43"/>
      <c r="AI200" s="43"/>
      <c r="AJ200" s="43"/>
      <c r="AK200" s="43"/>
      <c r="AL200" s="43"/>
      <c r="AM200" s="43"/>
      <c r="AN200" s="43"/>
      <c r="AO200" s="43"/>
      <c r="AP200" s="43"/>
      <c r="AQ200" s="43"/>
      <c r="AR200" s="58"/>
      <c r="AS200" s="43"/>
      <c r="AT200" s="43"/>
      <c r="AU200" s="43"/>
      <c r="AV200" s="50"/>
      <c r="AW200" s="50"/>
      <c r="AX200" s="50"/>
      <c r="AY200" s="50"/>
      <c r="AZ200" s="50"/>
      <c r="BA200" s="50"/>
      <c r="BB200" s="50"/>
      <c r="BC200" s="50"/>
      <c r="BD200" s="50"/>
      <c r="BE200" s="50"/>
      <c r="BF200" s="50"/>
      <c r="BG200" s="50"/>
      <c r="BH200" s="50"/>
      <c r="BI200" s="50"/>
      <c r="BJ200" s="50"/>
      <c r="BK200" s="53"/>
      <c r="BL200" s="50"/>
      <c r="BM200" s="50"/>
      <c r="BN200" s="50"/>
      <c r="BO200" s="50"/>
      <c r="BP200" s="50"/>
      <c r="BQ200" s="50"/>
    </row>
    <row r="201" spans="1:69" ht="12.75" customHeight="1" x14ac:dyDescent="0.2">
      <c r="A201" s="1"/>
      <c r="B201" s="1"/>
      <c r="C201" s="54"/>
      <c r="D201" s="50"/>
      <c r="E201" s="54"/>
      <c r="F201" s="54"/>
      <c r="G201" s="66"/>
      <c r="H201" s="53"/>
      <c r="I201" s="50"/>
      <c r="J201" s="50"/>
      <c r="K201" s="54"/>
      <c r="L201" s="50"/>
      <c r="M201" s="54"/>
      <c r="N201" s="47"/>
      <c r="O201" s="56"/>
      <c r="P201" s="56"/>
      <c r="Q201" s="57"/>
      <c r="R201" s="57"/>
      <c r="S201" s="50"/>
      <c r="T201" s="50"/>
      <c r="U201" s="50"/>
      <c r="V201" s="50"/>
      <c r="W201" s="50"/>
      <c r="X201" s="50"/>
      <c r="Y201" s="50"/>
      <c r="Z201" s="50"/>
      <c r="AA201" s="43"/>
      <c r="AB201" s="43"/>
      <c r="AC201" s="43"/>
      <c r="AD201" s="43"/>
      <c r="AE201" s="43"/>
      <c r="AF201" s="43"/>
      <c r="AG201" s="43"/>
      <c r="AH201" s="43"/>
      <c r="AI201" s="43"/>
      <c r="AJ201" s="43"/>
      <c r="AK201" s="43"/>
      <c r="AL201" s="43"/>
      <c r="AM201" s="43"/>
      <c r="AN201" s="43"/>
      <c r="AO201" s="43"/>
      <c r="AP201" s="43"/>
      <c r="AQ201" s="43"/>
      <c r="AR201" s="58"/>
      <c r="AS201" s="43"/>
      <c r="AT201" s="43"/>
      <c r="AU201" s="43"/>
      <c r="AV201" s="50"/>
      <c r="AW201" s="50"/>
      <c r="AX201" s="50"/>
      <c r="AY201" s="50"/>
      <c r="AZ201" s="50"/>
      <c r="BA201" s="50"/>
      <c r="BB201" s="50"/>
      <c r="BC201" s="50"/>
      <c r="BD201" s="50"/>
      <c r="BE201" s="50"/>
      <c r="BF201" s="50"/>
      <c r="BG201" s="50"/>
      <c r="BH201" s="50"/>
      <c r="BI201" s="50"/>
      <c r="BJ201" s="50"/>
      <c r="BK201" s="53"/>
      <c r="BL201" s="50"/>
      <c r="BM201" s="50"/>
      <c r="BN201" s="50"/>
      <c r="BO201" s="50"/>
      <c r="BP201" s="50"/>
      <c r="BQ201" s="50"/>
    </row>
    <row r="202" spans="1:69" ht="12.75" customHeight="1" x14ac:dyDescent="0.2">
      <c r="A202" s="1"/>
      <c r="B202" s="1"/>
      <c r="C202" s="54"/>
      <c r="D202" s="50"/>
      <c r="E202" s="54"/>
      <c r="F202" s="54"/>
      <c r="G202" s="66"/>
      <c r="H202" s="53"/>
      <c r="I202" s="50"/>
      <c r="J202" s="50"/>
      <c r="K202" s="54"/>
      <c r="L202" s="50"/>
      <c r="M202" s="54"/>
      <c r="N202" s="47"/>
      <c r="O202" s="56"/>
      <c r="P202" s="56"/>
      <c r="Q202" s="57"/>
      <c r="R202" s="57"/>
      <c r="S202" s="50"/>
      <c r="T202" s="50"/>
      <c r="U202" s="50"/>
      <c r="V202" s="50"/>
      <c r="W202" s="50"/>
      <c r="X202" s="50"/>
      <c r="Y202" s="50"/>
      <c r="Z202" s="50"/>
      <c r="AA202" s="43"/>
      <c r="AB202" s="43"/>
      <c r="AC202" s="43"/>
      <c r="AD202" s="43"/>
      <c r="AE202" s="43"/>
      <c r="AF202" s="43"/>
      <c r="AG202" s="43"/>
      <c r="AH202" s="43"/>
      <c r="AI202" s="43"/>
      <c r="AJ202" s="43"/>
      <c r="AK202" s="43"/>
      <c r="AL202" s="43"/>
      <c r="AM202" s="43"/>
      <c r="AN202" s="43"/>
      <c r="AO202" s="43"/>
      <c r="AP202" s="43"/>
      <c r="AQ202" s="43"/>
      <c r="AR202" s="58"/>
      <c r="AS202" s="43"/>
      <c r="AT202" s="43"/>
      <c r="AU202" s="43"/>
      <c r="AV202" s="50"/>
      <c r="AW202" s="50"/>
      <c r="AX202" s="50"/>
      <c r="AY202" s="50"/>
      <c r="AZ202" s="50"/>
      <c r="BA202" s="50"/>
      <c r="BB202" s="50"/>
      <c r="BC202" s="50"/>
      <c r="BD202" s="50"/>
      <c r="BE202" s="50"/>
      <c r="BF202" s="50"/>
      <c r="BG202" s="50"/>
      <c r="BH202" s="50"/>
      <c r="BI202" s="50"/>
      <c r="BJ202" s="50"/>
      <c r="BK202" s="53"/>
      <c r="BL202" s="50"/>
      <c r="BM202" s="50"/>
      <c r="BN202" s="50"/>
      <c r="BO202" s="50"/>
      <c r="BP202" s="50"/>
      <c r="BQ202" s="50"/>
    </row>
    <row r="203" spans="1:69" ht="12.75" customHeight="1" x14ac:dyDescent="0.2">
      <c r="A203" s="1"/>
      <c r="B203" s="1"/>
      <c r="C203" s="54"/>
      <c r="D203" s="50"/>
      <c r="E203" s="54"/>
      <c r="F203" s="54"/>
      <c r="G203" s="66"/>
      <c r="H203" s="53"/>
      <c r="I203" s="50"/>
      <c r="J203" s="50"/>
      <c r="K203" s="54"/>
      <c r="L203" s="50"/>
      <c r="M203" s="54"/>
      <c r="N203" s="47"/>
      <c r="O203" s="56"/>
      <c r="P203" s="56"/>
      <c r="Q203" s="57"/>
      <c r="R203" s="57"/>
      <c r="S203" s="50"/>
      <c r="T203" s="50"/>
      <c r="U203" s="50"/>
      <c r="V203" s="50"/>
      <c r="W203" s="50"/>
      <c r="X203" s="50"/>
      <c r="Y203" s="50"/>
      <c r="Z203" s="50"/>
      <c r="AA203" s="43"/>
      <c r="AB203" s="43"/>
      <c r="AC203" s="43"/>
      <c r="AD203" s="43"/>
      <c r="AE203" s="43"/>
      <c r="AF203" s="43"/>
      <c r="AG203" s="43"/>
      <c r="AH203" s="43"/>
      <c r="AI203" s="43"/>
      <c r="AJ203" s="43"/>
      <c r="AK203" s="43"/>
      <c r="AL203" s="43"/>
      <c r="AM203" s="43"/>
      <c r="AN203" s="43"/>
      <c r="AO203" s="43"/>
      <c r="AP203" s="43"/>
      <c r="AQ203" s="43"/>
      <c r="AR203" s="58"/>
      <c r="AS203" s="43"/>
      <c r="AT203" s="43"/>
      <c r="AU203" s="43"/>
      <c r="AV203" s="50"/>
      <c r="AW203" s="50"/>
      <c r="AX203" s="50"/>
      <c r="AY203" s="50"/>
      <c r="AZ203" s="50"/>
      <c r="BA203" s="50"/>
      <c r="BB203" s="50"/>
      <c r="BC203" s="50"/>
      <c r="BD203" s="50"/>
      <c r="BE203" s="50"/>
      <c r="BF203" s="50"/>
      <c r="BG203" s="50"/>
      <c r="BH203" s="50"/>
      <c r="BI203" s="50"/>
      <c r="BJ203" s="50"/>
      <c r="BK203" s="53"/>
      <c r="BL203" s="50"/>
      <c r="BM203" s="50"/>
      <c r="BN203" s="50"/>
      <c r="BO203" s="50"/>
      <c r="BP203" s="50"/>
      <c r="BQ203" s="50"/>
    </row>
    <row r="204" spans="1:69" ht="12.75" customHeight="1" x14ac:dyDescent="0.2">
      <c r="A204" s="1"/>
      <c r="B204" s="1"/>
      <c r="C204" s="54"/>
      <c r="D204" s="50"/>
      <c r="E204" s="54"/>
      <c r="F204" s="54"/>
      <c r="G204" s="66"/>
      <c r="H204" s="53"/>
      <c r="I204" s="50"/>
      <c r="J204" s="50"/>
      <c r="K204" s="54"/>
      <c r="L204" s="50"/>
      <c r="M204" s="54"/>
      <c r="N204" s="47"/>
      <c r="O204" s="56"/>
      <c r="P204" s="56"/>
      <c r="Q204" s="57"/>
      <c r="R204" s="57"/>
      <c r="S204" s="50"/>
      <c r="T204" s="50"/>
      <c r="U204" s="50"/>
      <c r="V204" s="50"/>
      <c r="W204" s="50"/>
      <c r="X204" s="50"/>
      <c r="Y204" s="50"/>
      <c r="Z204" s="50"/>
      <c r="AA204" s="43"/>
      <c r="AB204" s="43"/>
      <c r="AC204" s="43"/>
      <c r="AD204" s="43"/>
      <c r="AE204" s="43"/>
      <c r="AF204" s="43"/>
      <c r="AG204" s="43"/>
      <c r="AH204" s="43"/>
      <c r="AI204" s="43"/>
      <c r="AJ204" s="43"/>
      <c r="AK204" s="43"/>
      <c r="AL204" s="43"/>
      <c r="AM204" s="43"/>
      <c r="AN204" s="43"/>
      <c r="AO204" s="43"/>
      <c r="AP204" s="43"/>
      <c r="AQ204" s="43"/>
      <c r="AR204" s="58"/>
      <c r="AS204" s="43"/>
      <c r="AT204" s="43"/>
      <c r="AU204" s="43"/>
      <c r="AV204" s="50"/>
      <c r="AW204" s="50"/>
      <c r="AX204" s="50"/>
      <c r="AY204" s="50"/>
      <c r="AZ204" s="50"/>
      <c r="BA204" s="50"/>
      <c r="BB204" s="50"/>
      <c r="BC204" s="50"/>
      <c r="BD204" s="50"/>
      <c r="BE204" s="50"/>
      <c r="BF204" s="50"/>
      <c r="BG204" s="50"/>
      <c r="BH204" s="50"/>
      <c r="BI204" s="50"/>
      <c r="BJ204" s="50"/>
      <c r="BK204" s="53"/>
      <c r="BL204" s="50"/>
      <c r="BM204" s="50"/>
      <c r="BN204" s="50"/>
      <c r="BO204" s="50"/>
      <c r="BP204" s="50"/>
      <c r="BQ204" s="50"/>
    </row>
    <row r="205" spans="1:69" ht="12.75" customHeight="1" x14ac:dyDescent="0.2">
      <c r="A205" s="1"/>
      <c r="B205" s="1"/>
      <c r="C205" s="54"/>
      <c r="D205" s="50"/>
      <c r="E205" s="54"/>
      <c r="F205" s="54"/>
      <c r="G205" s="66"/>
      <c r="H205" s="53"/>
      <c r="I205" s="50"/>
      <c r="J205" s="50"/>
      <c r="K205" s="54"/>
      <c r="L205" s="50"/>
      <c r="M205" s="54"/>
      <c r="N205" s="47"/>
      <c r="O205" s="56"/>
      <c r="P205" s="56"/>
      <c r="Q205" s="57"/>
      <c r="R205" s="57"/>
      <c r="S205" s="50"/>
      <c r="T205" s="50"/>
      <c r="U205" s="50"/>
      <c r="V205" s="50"/>
      <c r="W205" s="50"/>
      <c r="X205" s="50"/>
      <c r="Y205" s="50"/>
      <c r="Z205" s="50"/>
      <c r="AA205" s="43"/>
      <c r="AB205" s="43"/>
      <c r="AC205" s="43"/>
      <c r="AD205" s="43"/>
      <c r="AE205" s="43"/>
      <c r="AF205" s="43"/>
      <c r="AG205" s="43"/>
      <c r="AH205" s="43"/>
      <c r="AI205" s="43"/>
      <c r="AJ205" s="43"/>
      <c r="AK205" s="43"/>
      <c r="AL205" s="43"/>
      <c r="AM205" s="43"/>
      <c r="AN205" s="43"/>
      <c r="AO205" s="43"/>
      <c r="AP205" s="43"/>
      <c r="AQ205" s="43"/>
      <c r="AR205" s="58"/>
      <c r="AS205" s="43"/>
      <c r="AT205" s="43"/>
      <c r="AU205" s="43"/>
      <c r="AV205" s="50"/>
      <c r="AW205" s="50"/>
      <c r="AX205" s="50"/>
      <c r="AY205" s="50"/>
      <c r="AZ205" s="50"/>
      <c r="BA205" s="50"/>
      <c r="BB205" s="50"/>
      <c r="BC205" s="50"/>
      <c r="BD205" s="50"/>
      <c r="BE205" s="50"/>
      <c r="BF205" s="50"/>
      <c r="BG205" s="50"/>
      <c r="BH205" s="50"/>
      <c r="BI205" s="50"/>
      <c r="BJ205" s="50"/>
      <c r="BK205" s="53"/>
      <c r="BL205" s="50"/>
      <c r="BM205" s="50"/>
      <c r="BN205" s="50"/>
      <c r="BO205" s="50"/>
      <c r="BP205" s="50"/>
      <c r="BQ205" s="50"/>
    </row>
    <row r="206" spans="1:69" ht="12.75" customHeight="1" x14ac:dyDescent="0.2">
      <c r="A206" s="1"/>
      <c r="B206" s="1"/>
      <c r="C206" s="54"/>
      <c r="D206" s="50"/>
      <c r="E206" s="54"/>
      <c r="F206" s="54"/>
      <c r="G206" s="66"/>
      <c r="H206" s="53"/>
      <c r="I206" s="50"/>
      <c r="J206" s="50"/>
      <c r="K206" s="54"/>
      <c r="L206" s="50"/>
      <c r="M206" s="54"/>
      <c r="N206" s="47"/>
      <c r="O206" s="56"/>
      <c r="P206" s="56"/>
      <c r="Q206" s="57"/>
      <c r="R206" s="57"/>
      <c r="S206" s="50"/>
      <c r="T206" s="50"/>
      <c r="U206" s="50"/>
      <c r="V206" s="50"/>
      <c r="W206" s="50"/>
      <c r="X206" s="50"/>
      <c r="Y206" s="50"/>
      <c r="Z206" s="50"/>
      <c r="AA206" s="43"/>
      <c r="AB206" s="43"/>
      <c r="AC206" s="43"/>
      <c r="AD206" s="43"/>
      <c r="AE206" s="43"/>
      <c r="AF206" s="43"/>
      <c r="AG206" s="43"/>
      <c r="AH206" s="43"/>
      <c r="AI206" s="43"/>
      <c r="AJ206" s="43"/>
      <c r="AK206" s="43"/>
      <c r="AL206" s="43"/>
      <c r="AM206" s="43"/>
      <c r="AN206" s="43"/>
      <c r="AO206" s="43"/>
      <c r="AP206" s="43"/>
      <c r="AQ206" s="43"/>
      <c r="AR206" s="58"/>
      <c r="AS206" s="43"/>
      <c r="AT206" s="43"/>
      <c r="AU206" s="43"/>
      <c r="AV206" s="50"/>
      <c r="AW206" s="50"/>
      <c r="AX206" s="50"/>
      <c r="AY206" s="50"/>
      <c r="AZ206" s="50"/>
      <c r="BA206" s="50"/>
      <c r="BB206" s="50"/>
      <c r="BC206" s="50"/>
      <c r="BD206" s="50"/>
      <c r="BE206" s="50"/>
      <c r="BF206" s="50"/>
      <c r="BG206" s="50"/>
      <c r="BH206" s="50"/>
      <c r="BI206" s="50"/>
      <c r="BJ206" s="50"/>
      <c r="BK206" s="53"/>
      <c r="BL206" s="50"/>
      <c r="BM206" s="50"/>
      <c r="BN206" s="50"/>
      <c r="BO206" s="50"/>
      <c r="BP206" s="50"/>
      <c r="BQ206" s="50"/>
    </row>
    <row r="207" spans="1:69" ht="12.75" customHeight="1" x14ac:dyDescent="0.2">
      <c r="A207" s="1"/>
      <c r="B207" s="1"/>
      <c r="C207" s="54"/>
      <c r="D207" s="50"/>
      <c r="E207" s="54"/>
      <c r="F207" s="54"/>
      <c r="G207" s="66"/>
      <c r="H207" s="53"/>
      <c r="I207" s="50"/>
      <c r="J207" s="50"/>
      <c r="K207" s="54"/>
      <c r="L207" s="50"/>
      <c r="M207" s="54"/>
      <c r="N207" s="47"/>
      <c r="O207" s="56"/>
      <c r="P207" s="56"/>
      <c r="Q207" s="57"/>
      <c r="R207" s="57"/>
      <c r="S207" s="50"/>
      <c r="T207" s="50"/>
      <c r="U207" s="50"/>
      <c r="V207" s="50"/>
      <c r="W207" s="50"/>
      <c r="X207" s="50"/>
      <c r="Y207" s="50"/>
      <c r="Z207" s="50"/>
      <c r="AA207" s="43"/>
      <c r="AB207" s="43"/>
      <c r="AC207" s="43"/>
      <c r="AD207" s="43"/>
      <c r="AE207" s="43"/>
      <c r="AF207" s="43"/>
      <c r="AG207" s="43"/>
      <c r="AH207" s="43"/>
      <c r="AI207" s="43"/>
      <c r="AJ207" s="43"/>
      <c r="AK207" s="43"/>
      <c r="AL207" s="43"/>
      <c r="AM207" s="43"/>
      <c r="AN207" s="43"/>
      <c r="AO207" s="43"/>
      <c r="AP207" s="43"/>
      <c r="AQ207" s="43"/>
      <c r="AR207" s="58"/>
      <c r="AS207" s="43"/>
      <c r="AT207" s="43"/>
      <c r="AU207" s="43"/>
      <c r="AV207" s="50"/>
      <c r="AW207" s="50"/>
      <c r="AX207" s="50"/>
      <c r="AY207" s="50"/>
      <c r="AZ207" s="50"/>
      <c r="BA207" s="50"/>
      <c r="BB207" s="50"/>
      <c r="BC207" s="50"/>
      <c r="BD207" s="50"/>
      <c r="BE207" s="50"/>
      <c r="BF207" s="50"/>
      <c r="BG207" s="50"/>
      <c r="BH207" s="50"/>
      <c r="BI207" s="50"/>
      <c r="BJ207" s="50"/>
      <c r="BK207" s="53"/>
      <c r="BL207" s="50"/>
      <c r="BM207" s="50"/>
      <c r="BN207" s="50"/>
      <c r="BO207" s="50"/>
      <c r="BP207" s="50"/>
      <c r="BQ207" s="50"/>
    </row>
    <row r="208" spans="1:69" ht="12.75" customHeight="1" x14ac:dyDescent="0.2">
      <c r="A208" s="1"/>
      <c r="B208" s="1"/>
      <c r="C208" s="54"/>
      <c r="D208" s="50"/>
      <c r="E208" s="54"/>
      <c r="F208" s="54"/>
      <c r="G208" s="66"/>
      <c r="H208" s="53"/>
      <c r="I208" s="50"/>
      <c r="J208" s="50"/>
      <c r="K208" s="54"/>
      <c r="L208" s="50"/>
      <c r="M208" s="54"/>
      <c r="N208" s="47"/>
      <c r="O208" s="56"/>
      <c r="P208" s="56"/>
      <c r="Q208" s="57"/>
      <c r="R208" s="57"/>
      <c r="S208" s="50"/>
      <c r="T208" s="50"/>
      <c r="U208" s="50"/>
      <c r="V208" s="50"/>
      <c r="W208" s="50"/>
      <c r="X208" s="50"/>
      <c r="Y208" s="50"/>
      <c r="Z208" s="50"/>
      <c r="AA208" s="43"/>
      <c r="AB208" s="43"/>
      <c r="AC208" s="43"/>
      <c r="AD208" s="43"/>
      <c r="AE208" s="43"/>
      <c r="AF208" s="43"/>
      <c r="AG208" s="43"/>
      <c r="AH208" s="43"/>
      <c r="AI208" s="43"/>
      <c r="AJ208" s="43"/>
      <c r="AK208" s="43"/>
      <c r="AL208" s="43"/>
      <c r="AM208" s="43"/>
      <c r="AN208" s="43"/>
      <c r="AO208" s="43"/>
      <c r="AP208" s="43"/>
      <c r="AQ208" s="43"/>
      <c r="AR208" s="58"/>
      <c r="AS208" s="43"/>
      <c r="AT208" s="43"/>
      <c r="AU208" s="43"/>
      <c r="AV208" s="50"/>
      <c r="AW208" s="50"/>
      <c r="AX208" s="50"/>
      <c r="AY208" s="50"/>
      <c r="AZ208" s="50"/>
      <c r="BA208" s="50"/>
      <c r="BB208" s="50"/>
      <c r="BC208" s="50"/>
      <c r="BD208" s="50"/>
      <c r="BE208" s="50"/>
      <c r="BF208" s="50"/>
      <c r="BG208" s="50"/>
      <c r="BH208" s="50"/>
      <c r="BI208" s="50"/>
      <c r="BJ208" s="50"/>
      <c r="BK208" s="53"/>
      <c r="BL208" s="50"/>
      <c r="BM208" s="50"/>
      <c r="BN208" s="50"/>
      <c r="BO208" s="50"/>
      <c r="BP208" s="50"/>
      <c r="BQ208" s="50"/>
    </row>
    <row r="209" spans="1:69" ht="12.75" customHeight="1" x14ac:dyDescent="0.2">
      <c r="A209" s="1"/>
      <c r="B209" s="1"/>
      <c r="C209" s="54"/>
      <c r="D209" s="50"/>
      <c r="E209" s="54"/>
      <c r="F209" s="54"/>
      <c r="G209" s="66"/>
      <c r="H209" s="53"/>
      <c r="I209" s="50"/>
      <c r="J209" s="50"/>
      <c r="K209" s="54"/>
      <c r="L209" s="50"/>
      <c r="M209" s="54"/>
      <c r="N209" s="47"/>
      <c r="O209" s="56"/>
      <c r="P209" s="56"/>
      <c r="Q209" s="57"/>
      <c r="R209" s="57"/>
      <c r="S209" s="50"/>
      <c r="T209" s="50"/>
      <c r="U209" s="50"/>
      <c r="V209" s="50"/>
      <c r="W209" s="50"/>
      <c r="X209" s="50"/>
      <c r="Y209" s="50"/>
      <c r="Z209" s="50"/>
      <c r="AA209" s="43"/>
      <c r="AB209" s="43"/>
      <c r="AC209" s="43"/>
      <c r="AD209" s="43"/>
      <c r="AE209" s="43"/>
      <c r="AF209" s="43"/>
      <c r="AG209" s="43"/>
      <c r="AH209" s="43"/>
      <c r="AI209" s="43"/>
      <c r="AJ209" s="43"/>
      <c r="AK209" s="43"/>
      <c r="AL209" s="43"/>
      <c r="AM209" s="43"/>
      <c r="AN209" s="43"/>
      <c r="AO209" s="43"/>
      <c r="AP209" s="43"/>
      <c r="AQ209" s="43"/>
      <c r="AR209" s="58"/>
      <c r="AS209" s="43"/>
      <c r="AT209" s="43"/>
      <c r="AU209" s="43"/>
      <c r="AV209" s="50"/>
      <c r="AW209" s="50"/>
      <c r="AX209" s="50"/>
      <c r="AY209" s="50"/>
      <c r="AZ209" s="50"/>
      <c r="BA209" s="50"/>
      <c r="BB209" s="50"/>
      <c r="BC209" s="50"/>
      <c r="BD209" s="50"/>
      <c r="BE209" s="50"/>
      <c r="BF209" s="50"/>
      <c r="BG209" s="50"/>
      <c r="BH209" s="50"/>
      <c r="BI209" s="50"/>
      <c r="BJ209" s="50"/>
      <c r="BK209" s="53"/>
      <c r="BL209" s="50"/>
      <c r="BM209" s="50"/>
      <c r="BN209" s="50"/>
      <c r="BO209" s="50"/>
      <c r="BP209" s="50"/>
      <c r="BQ209" s="50"/>
    </row>
    <row r="210" spans="1:69" ht="12.75" customHeight="1" x14ac:dyDescent="0.2">
      <c r="A210" s="1"/>
      <c r="B210" s="1"/>
      <c r="C210" s="54"/>
      <c r="D210" s="50"/>
      <c r="E210" s="54"/>
      <c r="F210" s="54"/>
      <c r="G210" s="66"/>
      <c r="H210" s="53"/>
      <c r="I210" s="50"/>
      <c r="J210" s="50"/>
      <c r="K210" s="54"/>
      <c r="L210" s="50"/>
      <c r="M210" s="54"/>
      <c r="N210" s="47"/>
      <c r="O210" s="56"/>
      <c r="P210" s="56"/>
      <c r="Q210" s="57"/>
      <c r="R210" s="57"/>
      <c r="S210" s="50"/>
      <c r="T210" s="50"/>
      <c r="U210" s="50"/>
      <c r="V210" s="50"/>
      <c r="W210" s="50"/>
      <c r="X210" s="50"/>
      <c r="Y210" s="50"/>
      <c r="Z210" s="50"/>
      <c r="AA210" s="43"/>
      <c r="AB210" s="43"/>
      <c r="AC210" s="43"/>
      <c r="AD210" s="43"/>
      <c r="AE210" s="43"/>
      <c r="AF210" s="43"/>
      <c r="AG210" s="43"/>
      <c r="AH210" s="43"/>
      <c r="AI210" s="43"/>
      <c r="AJ210" s="43"/>
      <c r="AK210" s="43"/>
      <c r="AL210" s="43"/>
      <c r="AM210" s="43"/>
      <c r="AN210" s="43"/>
      <c r="AO210" s="43"/>
      <c r="AP210" s="43"/>
      <c r="AQ210" s="43"/>
      <c r="AR210" s="58"/>
      <c r="AS210" s="43"/>
      <c r="AT210" s="43"/>
      <c r="AU210" s="43"/>
      <c r="AV210" s="50"/>
      <c r="AW210" s="50"/>
      <c r="AX210" s="50"/>
      <c r="AY210" s="50"/>
      <c r="AZ210" s="50"/>
      <c r="BA210" s="50"/>
      <c r="BB210" s="50"/>
      <c r="BC210" s="50"/>
      <c r="BD210" s="50"/>
      <c r="BE210" s="50"/>
      <c r="BF210" s="50"/>
      <c r="BG210" s="50"/>
      <c r="BH210" s="50"/>
      <c r="BI210" s="50"/>
      <c r="BJ210" s="50"/>
      <c r="BK210" s="53"/>
      <c r="BL210" s="50"/>
      <c r="BM210" s="50"/>
      <c r="BN210" s="50"/>
      <c r="BO210" s="50"/>
      <c r="BP210" s="50"/>
      <c r="BQ210" s="50"/>
    </row>
    <row r="211" spans="1:69" ht="12.75" customHeight="1" x14ac:dyDescent="0.2">
      <c r="A211" s="1"/>
      <c r="B211" s="1"/>
      <c r="C211" s="54"/>
      <c r="D211" s="50"/>
      <c r="E211" s="54"/>
      <c r="F211" s="54"/>
      <c r="G211" s="66"/>
      <c r="H211" s="53"/>
      <c r="I211" s="50"/>
      <c r="J211" s="50"/>
      <c r="K211" s="54"/>
      <c r="L211" s="50"/>
      <c r="M211" s="54"/>
      <c r="N211" s="47"/>
      <c r="O211" s="56"/>
      <c r="P211" s="56"/>
      <c r="Q211" s="57"/>
      <c r="R211" s="57"/>
      <c r="S211" s="50"/>
      <c r="T211" s="50"/>
      <c r="U211" s="50"/>
      <c r="V211" s="50"/>
      <c r="W211" s="50"/>
      <c r="X211" s="50"/>
      <c r="Y211" s="50"/>
      <c r="Z211" s="50"/>
      <c r="AA211" s="43"/>
      <c r="AB211" s="43"/>
      <c r="AC211" s="43"/>
      <c r="AD211" s="43"/>
      <c r="AE211" s="43"/>
      <c r="AF211" s="43"/>
      <c r="AG211" s="43"/>
      <c r="AH211" s="43"/>
      <c r="AI211" s="43"/>
      <c r="AJ211" s="43"/>
      <c r="AK211" s="43"/>
      <c r="AL211" s="43"/>
      <c r="AM211" s="43"/>
      <c r="AN211" s="43"/>
      <c r="AO211" s="43"/>
      <c r="AP211" s="43"/>
      <c r="AQ211" s="43"/>
      <c r="AR211" s="58"/>
      <c r="AS211" s="43"/>
      <c r="AT211" s="43"/>
      <c r="AU211" s="43"/>
      <c r="AV211" s="50"/>
      <c r="AW211" s="50"/>
      <c r="AX211" s="50"/>
      <c r="AY211" s="50"/>
      <c r="AZ211" s="50"/>
      <c r="BA211" s="50"/>
      <c r="BB211" s="50"/>
      <c r="BC211" s="50"/>
      <c r="BD211" s="50"/>
      <c r="BE211" s="50"/>
      <c r="BF211" s="50"/>
      <c r="BG211" s="50"/>
      <c r="BH211" s="50"/>
      <c r="BI211" s="50"/>
      <c r="BJ211" s="50"/>
      <c r="BK211" s="53"/>
      <c r="BL211" s="50"/>
      <c r="BM211" s="50"/>
      <c r="BN211" s="50"/>
      <c r="BO211" s="50"/>
      <c r="BP211" s="50"/>
      <c r="BQ211" s="50"/>
    </row>
    <row r="212" spans="1:69" ht="12.75" customHeight="1" x14ac:dyDescent="0.2">
      <c r="A212" s="1"/>
      <c r="B212" s="1"/>
      <c r="C212" s="54"/>
      <c r="D212" s="50"/>
      <c r="E212" s="54"/>
      <c r="F212" s="54"/>
      <c r="G212" s="66"/>
      <c r="H212" s="53"/>
      <c r="I212" s="50"/>
      <c r="J212" s="50"/>
      <c r="K212" s="54"/>
      <c r="L212" s="50"/>
      <c r="M212" s="54"/>
      <c r="N212" s="47"/>
      <c r="O212" s="56"/>
      <c r="P212" s="56"/>
      <c r="Q212" s="57"/>
      <c r="R212" s="57"/>
      <c r="S212" s="50"/>
      <c r="T212" s="50"/>
      <c r="U212" s="50"/>
      <c r="V212" s="50"/>
      <c r="W212" s="50"/>
      <c r="X212" s="50"/>
      <c r="Y212" s="50"/>
      <c r="Z212" s="50"/>
      <c r="AA212" s="43"/>
      <c r="AB212" s="43"/>
      <c r="AC212" s="43"/>
      <c r="AD212" s="43"/>
      <c r="AE212" s="43"/>
      <c r="AF212" s="43"/>
      <c r="AG212" s="43"/>
      <c r="AH212" s="43"/>
      <c r="AI212" s="43"/>
      <c r="AJ212" s="43"/>
      <c r="AK212" s="43"/>
      <c r="AL212" s="43"/>
      <c r="AM212" s="43"/>
      <c r="AN212" s="43"/>
      <c r="AO212" s="43"/>
      <c r="AP212" s="43"/>
      <c r="AQ212" s="43"/>
      <c r="AR212" s="58"/>
      <c r="AS212" s="43"/>
      <c r="AT212" s="43"/>
      <c r="AU212" s="43"/>
      <c r="AV212" s="50"/>
      <c r="AW212" s="50"/>
      <c r="AX212" s="50"/>
      <c r="AY212" s="50"/>
      <c r="AZ212" s="50"/>
      <c r="BA212" s="50"/>
      <c r="BB212" s="50"/>
      <c r="BC212" s="50"/>
      <c r="BD212" s="50"/>
      <c r="BE212" s="50"/>
      <c r="BF212" s="50"/>
      <c r="BG212" s="50"/>
      <c r="BH212" s="50"/>
      <c r="BI212" s="50"/>
      <c r="BJ212" s="50"/>
      <c r="BK212" s="53"/>
      <c r="BL212" s="50"/>
      <c r="BM212" s="50"/>
      <c r="BN212" s="50"/>
      <c r="BO212" s="50"/>
      <c r="BP212" s="50"/>
      <c r="BQ212" s="50"/>
    </row>
    <row r="213" spans="1:69" ht="12.75" customHeight="1" x14ac:dyDescent="0.2">
      <c r="A213" s="1"/>
      <c r="B213" s="1"/>
      <c r="C213" s="54"/>
      <c r="D213" s="50"/>
      <c r="E213" s="54"/>
      <c r="F213" s="54"/>
      <c r="G213" s="66"/>
      <c r="H213" s="53"/>
      <c r="I213" s="50"/>
      <c r="J213" s="50"/>
      <c r="K213" s="54"/>
      <c r="L213" s="50"/>
      <c r="M213" s="54"/>
      <c r="N213" s="47"/>
      <c r="O213" s="56"/>
      <c r="P213" s="56"/>
      <c r="Q213" s="57"/>
      <c r="R213" s="57"/>
      <c r="S213" s="50"/>
      <c r="T213" s="50"/>
      <c r="U213" s="50"/>
      <c r="V213" s="50"/>
      <c r="W213" s="50"/>
      <c r="X213" s="50"/>
      <c r="Y213" s="50"/>
      <c r="Z213" s="50"/>
      <c r="AA213" s="43"/>
      <c r="AB213" s="43"/>
      <c r="AC213" s="43"/>
      <c r="AD213" s="43"/>
      <c r="AE213" s="43"/>
      <c r="AF213" s="43"/>
      <c r="AG213" s="43"/>
      <c r="AH213" s="43"/>
      <c r="AI213" s="43"/>
      <c r="AJ213" s="43"/>
      <c r="AK213" s="43"/>
      <c r="AL213" s="43"/>
      <c r="AM213" s="43"/>
      <c r="AN213" s="43"/>
      <c r="AO213" s="43"/>
      <c r="AP213" s="43"/>
      <c r="AQ213" s="43"/>
      <c r="AR213" s="58"/>
      <c r="AS213" s="43"/>
      <c r="AT213" s="43"/>
      <c r="AU213" s="43"/>
      <c r="AV213" s="50"/>
      <c r="AW213" s="50"/>
      <c r="AX213" s="50"/>
      <c r="AY213" s="50"/>
      <c r="AZ213" s="50"/>
      <c r="BA213" s="50"/>
      <c r="BB213" s="50"/>
      <c r="BC213" s="50"/>
      <c r="BD213" s="50"/>
      <c r="BE213" s="50"/>
      <c r="BF213" s="50"/>
      <c r="BG213" s="50"/>
      <c r="BH213" s="50"/>
      <c r="BI213" s="50"/>
      <c r="BJ213" s="50"/>
      <c r="BK213" s="53"/>
      <c r="BL213" s="50"/>
      <c r="BM213" s="50"/>
      <c r="BN213" s="50"/>
      <c r="BO213" s="50"/>
      <c r="BP213" s="50"/>
      <c r="BQ213" s="50"/>
    </row>
    <row r="214" spans="1:69" ht="12.75" customHeight="1" x14ac:dyDescent="0.2">
      <c r="A214" s="1"/>
      <c r="B214" s="1"/>
      <c r="C214" s="54"/>
      <c r="D214" s="50"/>
      <c r="E214" s="54"/>
      <c r="F214" s="54"/>
      <c r="G214" s="66"/>
      <c r="H214" s="53"/>
      <c r="I214" s="50"/>
      <c r="J214" s="50"/>
      <c r="K214" s="54"/>
      <c r="L214" s="50"/>
      <c r="M214" s="54"/>
      <c r="N214" s="47"/>
      <c r="O214" s="56"/>
      <c r="P214" s="56"/>
      <c r="Q214" s="57"/>
      <c r="R214" s="57"/>
      <c r="S214" s="50"/>
      <c r="T214" s="50"/>
      <c r="U214" s="50"/>
      <c r="V214" s="50"/>
      <c r="W214" s="50"/>
      <c r="X214" s="50"/>
      <c r="Y214" s="50"/>
      <c r="Z214" s="50"/>
      <c r="AA214" s="43"/>
      <c r="AB214" s="43"/>
      <c r="AC214" s="43"/>
      <c r="AD214" s="43"/>
      <c r="AE214" s="43"/>
      <c r="AF214" s="43"/>
      <c r="AG214" s="43"/>
      <c r="AH214" s="43"/>
      <c r="AI214" s="43"/>
      <c r="AJ214" s="43"/>
      <c r="AK214" s="43"/>
      <c r="AL214" s="43"/>
      <c r="AM214" s="43"/>
      <c r="AN214" s="43"/>
      <c r="AO214" s="43"/>
      <c r="AP214" s="43"/>
      <c r="AQ214" s="43"/>
      <c r="AR214" s="58"/>
      <c r="AS214" s="43"/>
      <c r="AT214" s="43"/>
      <c r="AU214" s="43"/>
      <c r="AV214" s="50"/>
      <c r="AW214" s="50"/>
      <c r="AX214" s="50"/>
      <c r="AY214" s="50"/>
      <c r="AZ214" s="50"/>
      <c r="BA214" s="50"/>
      <c r="BB214" s="50"/>
      <c r="BC214" s="50"/>
      <c r="BD214" s="50"/>
      <c r="BE214" s="50"/>
      <c r="BF214" s="50"/>
      <c r="BG214" s="50"/>
      <c r="BH214" s="50"/>
      <c r="BI214" s="50"/>
      <c r="BJ214" s="50"/>
      <c r="BK214" s="53"/>
      <c r="BL214" s="50"/>
      <c r="BM214" s="50"/>
      <c r="BN214" s="50"/>
      <c r="BO214" s="50"/>
      <c r="BP214" s="50"/>
      <c r="BQ214" s="50"/>
    </row>
    <row r="215" spans="1:69" ht="12.75" customHeight="1" x14ac:dyDescent="0.2">
      <c r="A215" s="1"/>
      <c r="B215" s="1"/>
      <c r="C215" s="54"/>
      <c r="D215" s="50"/>
      <c r="E215" s="54"/>
      <c r="F215" s="54"/>
      <c r="G215" s="66"/>
      <c r="H215" s="53"/>
      <c r="I215" s="50"/>
      <c r="J215" s="50"/>
      <c r="K215" s="54"/>
      <c r="L215" s="50"/>
      <c r="M215" s="54"/>
      <c r="N215" s="47"/>
      <c r="O215" s="56"/>
      <c r="P215" s="56"/>
      <c r="Q215" s="57"/>
      <c r="R215" s="57"/>
      <c r="S215" s="50"/>
      <c r="T215" s="50"/>
      <c r="U215" s="50"/>
      <c r="V215" s="50"/>
      <c r="W215" s="50"/>
      <c r="X215" s="50"/>
      <c r="Y215" s="50"/>
      <c r="Z215" s="50"/>
      <c r="AA215" s="43"/>
      <c r="AB215" s="43"/>
      <c r="AC215" s="43"/>
      <c r="AD215" s="43"/>
      <c r="AE215" s="43"/>
      <c r="AF215" s="43"/>
      <c r="AG215" s="43"/>
      <c r="AH215" s="43"/>
      <c r="AI215" s="43"/>
      <c r="AJ215" s="43"/>
      <c r="AK215" s="43"/>
      <c r="AL215" s="43"/>
      <c r="AM215" s="43"/>
      <c r="AN215" s="43"/>
      <c r="AO215" s="43"/>
      <c r="AP215" s="43"/>
      <c r="AQ215" s="43"/>
      <c r="AR215" s="58"/>
      <c r="AS215" s="43"/>
      <c r="AT215" s="43"/>
      <c r="AU215" s="43"/>
      <c r="AV215" s="50"/>
      <c r="AW215" s="50"/>
      <c r="AX215" s="50"/>
      <c r="AY215" s="50"/>
      <c r="AZ215" s="50"/>
      <c r="BA215" s="50"/>
      <c r="BB215" s="50"/>
      <c r="BC215" s="50"/>
      <c r="BD215" s="50"/>
      <c r="BE215" s="50"/>
      <c r="BF215" s="50"/>
      <c r="BG215" s="50"/>
      <c r="BH215" s="50"/>
      <c r="BI215" s="50"/>
      <c r="BJ215" s="50"/>
      <c r="BK215" s="53"/>
      <c r="BL215" s="50"/>
      <c r="BM215" s="50"/>
      <c r="BN215" s="50"/>
      <c r="BO215" s="50"/>
      <c r="BP215" s="50"/>
      <c r="BQ215" s="50"/>
    </row>
    <row r="216" spans="1:69" ht="12.75" customHeight="1" x14ac:dyDescent="0.2">
      <c r="A216" s="1"/>
      <c r="B216" s="1"/>
      <c r="C216" s="54"/>
      <c r="D216" s="50"/>
      <c r="E216" s="54"/>
      <c r="F216" s="54"/>
      <c r="G216" s="66"/>
      <c r="H216" s="53"/>
      <c r="I216" s="50"/>
      <c r="J216" s="50"/>
      <c r="K216" s="54"/>
      <c r="L216" s="50"/>
      <c r="M216" s="54"/>
      <c r="N216" s="47"/>
      <c r="O216" s="56"/>
      <c r="P216" s="56"/>
      <c r="Q216" s="57"/>
      <c r="R216" s="57"/>
      <c r="S216" s="50"/>
      <c r="T216" s="50"/>
      <c r="U216" s="50"/>
      <c r="V216" s="50"/>
      <c r="W216" s="50"/>
      <c r="X216" s="50"/>
      <c r="Y216" s="50"/>
      <c r="Z216" s="50"/>
      <c r="AA216" s="43"/>
      <c r="AB216" s="43"/>
      <c r="AC216" s="43"/>
      <c r="AD216" s="43"/>
      <c r="AE216" s="43"/>
      <c r="AF216" s="43"/>
      <c r="AG216" s="43"/>
      <c r="AH216" s="43"/>
      <c r="AI216" s="43"/>
      <c r="AJ216" s="43"/>
      <c r="AK216" s="43"/>
      <c r="AL216" s="43"/>
      <c r="AM216" s="43"/>
      <c r="AN216" s="43"/>
      <c r="AO216" s="43"/>
      <c r="AP216" s="43"/>
      <c r="AQ216" s="43"/>
      <c r="AR216" s="58"/>
      <c r="AS216" s="43"/>
      <c r="AT216" s="43"/>
      <c r="AU216" s="43"/>
      <c r="AV216" s="50"/>
      <c r="AW216" s="50"/>
      <c r="AX216" s="50"/>
      <c r="AY216" s="50"/>
      <c r="AZ216" s="50"/>
      <c r="BA216" s="50"/>
      <c r="BB216" s="50"/>
      <c r="BC216" s="50"/>
      <c r="BD216" s="50"/>
      <c r="BE216" s="50"/>
      <c r="BF216" s="50"/>
      <c r="BG216" s="50"/>
      <c r="BH216" s="50"/>
      <c r="BI216" s="50"/>
      <c r="BJ216" s="50"/>
      <c r="BK216" s="53"/>
      <c r="BL216" s="50"/>
      <c r="BM216" s="50"/>
      <c r="BN216" s="50"/>
      <c r="BO216" s="50"/>
      <c r="BP216" s="50"/>
      <c r="BQ216" s="50"/>
    </row>
    <row r="217" spans="1:69" ht="12.75" customHeight="1" x14ac:dyDescent="0.2">
      <c r="A217" s="1"/>
      <c r="B217" s="1"/>
      <c r="C217" s="54"/>
      <c r="D217" s="50"/>
      <c r="E217" s="54"/>
      <c r="F217" s="54"/>
      <c r="G217" s="66"/>
      <c r="H217" s="53"/>
      <c r="I217" s="50"/>
      <c r="J217" s="50"/>
      <c r="K217" s="54"/>
      <c r="L217" s="50"/>
      <c r="M217" s="54"/>
      <c r="N217" s="47"/>
      <c r="O217" s="56"/>
      <c r="P217" s="56"/>
      <c r="Q217" s="57"/>
      <c r="R217" s="57"/>
      <c r="S217" s="50"/>
      <c r="T217" s="50"/>
      <c r="U217" s="50"/>
      <c r="V217" s="50"/>
      <c r="W217" s="50"/>
      <c r="X217" s="50"/>
      <c r="Y217" s="50"/>
      <c r="Z217" s="50"/>
      <c r="AA217" s="43"/>
      <c r="AB217" s="43"/>
      <c r="AC217" s="43"/>
      <c r="AD217" s="43"/>
      <c r="AE217" s="43"/>
      <c r="AF217" s="43"/>
      <c r="AG217" s="43"/>
      <c r="AH217" s="43"/>
      <c r="AI217" s="43"/>
      <c r="AJ217" s="43"/>
      <c r="AK217" s="43"/>
      <c r="AL217" s="43"/>
      <c r="AM217" s="43"/>
      <c r="AN217" s="43"/>
      <c r="AO217" s="43"/>
      <c r="AP217" s="43"/>
      <c r="AQ217" s="43"/>
      <c r="AR217" s="58"/>
      <c r="AS217" s="43"/>
      <c r="AT217" s="43"/>
      <c r="AU217" s="43"/>
      <c r="AV217" s="50"/>
      <c r="AW217" s="50"/>
      <c r="AX217" s="50"/>
      <c r="AY217" s="50"/>
      <c r="AZ217" s="50"/>
      <c r="BA217" s="50"/>
      <c r="BB217" s="50"/>
      <c r="BC217" s="50"/>
      <c r="BD217" s="50"/>
      <c r="BE217" s="50"/>
      <c r="BF217" s="50"/>
      <c r="BG217" s="50"/>
      <c r="BH217" s="50"/>
      <c r="BI217" s="50"/>
      <c r="BJ217" s="50"/>
      <c r="BK217" s="53"/>
      <c r="BL217" s="50"/>
      <c r="BM217" s="50"/>
      <c r="BN217" s="50"/>
      <c r="BO217" s="50"/>
      <c r="BP217" s="50"/>
      <c r="BQ217" s="50"/>
    </row>
    <row r="218" spans="1:69" ht="12.75" customHeight="1" x14ac:dyDescent="0.2">
      <c r="A218" s="1"/>
      <c r="B218" s="1"/>
      <c r="C218" s="54"/>
      <c r="D218" s="50"/>
      <c r="E218" s="54"/>
      <c r="F218" s="54"/>
      <c r="G218" s="66"/>
      <c r="H218" s="53"/>
      <c r="I218" s="50"/>
      <c r="J218" s="50"/>
      <c r="K218" s="54"/>
      <c r="L218" s="50"/>
      <c r="M218" s="54"/>
      <c r="N218" s="47"/>
      <c r="O218" s="56"/>
      <c r="P218" s="56"/>
      <c r="Q218" s="57"/>
      <c r="R218" s="57"/>
      <c r="S218" s="50"/>
      <c r="T218" s="50"/>
      <c r="U218" s="50"/>
      <c r="V218" s="50"/>
      <c r="W218" s="50"/>
      <c r="X218" s="50"/>
      <c r="Y218" s="50"/>
      <c r="Z218" s="50"/>
      <c r="AA218" s="43"/>
      <c r="AB218" s="43"/>
      <c r="AC218" s="43"/>
      <c r="AD218" s="43"/>
      <c r="AE218" s="43"/>
      <c r="AF218" s="43"/>
      <c r="AG218" s="43"/>
      <c r="AH218" s="43"/>
      <c r="AI218" s="43"/>
      <c r="AJ218" s="43"/>
      <c r="AK218" s="43"/>
      <c r="AL218" s="43"/>
      <c r="AM218" s="43"/>
      <c r="AN218" s="43"/>
      <c r="AO218" s="43"/>
      <c r="AP218" s="43"/>
      <c r="AQ218" s="43"/>
      <c r="AR218" s="58"/>
      <c r="AS218" s="43"/>
      <c r="AT218" s="43"/>
      <c r="AU218" s="43"/>
      <c r="AV218" s="50"/>
      <c r="AW218" s="50"/>
      <c r="AX218" s="50"/>
      <c r="AY218" s="50"/>
      <c r="AZ218" s="50"/>
      <c r="BA218" s="50"/>
      <c r="BB218" s="50"/>
      <c r="BC218" s="50"/>
      <c r="BD218" s="50"/>
      <c r="BE218" s="50"/>
      <c r="BF218" s="50"/>
      <c r="BG218" s="50"/>
      <c r="BH218" s="50"/>
      <c r="BI218" s="50"/>
      <c r="BJ218" s="50"/>
      <c r="BK218" s="53"/>
      <c r="BL218" s="50"/>
      <c r="BM218" s="50"/>
      <c r="BN218" s="50"/>
      <c r="BO218" s="50"/>
      <c r="BP218" s="50"/>
      <c r="BQ218" s="50"/>
    </row>
    <row r="219" spans="1:69" ht="12.75" customHeight="1" x14ac:dyDescent="0.2">
      <c r="A219" s="1"/>
      <c r="B219" s="1"/>
      <c r="C219" s="54"/>
      <c r="D219" s="50"/>
      <c r="E219" s="54"/>
      <c r="F219" s="54"/>
      <c r="G219" s="66"/>
      <c r="H219" s="53"/>
      <c r="I219" s="50"/>
      <c r="J219" s="50"/>
      <c r="K219" s="54"/>
      <c r="L219" s="50"/>
      <c r="M219" s="54"/>
      <c r="N219" s="47"/>
      <c r="O219" s="56"/>
      <c r="P219" s="56"/>
      <c r="Q219" s="57"/>
      <c r="R219" s="57"/>
      <c r="S219" s="50"/>
      <c r="T219" s="50"/>
      <c r="U219" s="50"/>
      <c r="V219" s="50"/>
      <c r="W219" s="50"/>
      <c r="X219" s="50"/>
      <c r="Y219" s="50"/>
      <c r="Z219" s="50"/>
      <c r="AA219" s="43"/>
      <c r="AB219" s="43"/>
      <c r="AC219" s="43"/>
      <c r="AD219" s="43"/>
      <c r="AE219" s="43"/>
      <c r="AF219" s="43"/>
      <c r="AG219" s="43"/>
      <c r="AH219" s="43"/>
      <c r="AI219" s="43"/>
      <c r="AJ219" s="43"/>
      <c r="AK219" s="43"/>
      <c r="AL219" s="43"/>
      <c r="AM219" s="43"/>
      <c r="AN219" s="43"/>
      <c r="AO219" s="43"/>
      <c r="AP219" s="43"/>
      <c r="AQ219" s="43"/>
      <c r="AR219" s="58"/>
      <c r="AS219" s="43"/>
      <c r="AT219" s="43"/>
      <c r="AU219" s="43"/>
      <c r="AV219" s="50"/>
      <c r="AW219" s="50"/>
      <c r="AX219" s="50"/>
      <c r="AY219" s="50"/>
      <c r="AZ219" s="50"/>
      <c r="BA219" s="50"/>
      <c r="BB219" s="50"/>
      <c r="BC219" s="50"/>
      <c r="BD219" s="50"/>
      <c r="BE219" s="50"/>
      <c r="BF219" s="50"/>
      <c r="BG219" s="50"/>
      <c r="BH219" s="50"/>
      <c r="BI219" s="50"/>
      <c r="BJ219" s="50"/>
      <c r="BK219" s="53"/>
      <c r="BL219" s="50"/>
      <c r="BM219" s="50"/>
      <c r="BN219" s="50"/>
      <c r="BO219" s="50"/>
      <c r="BP219" s="50"/>
      <c r="BQ219" s="50"/>
    </row>
    <row r="220" spans="1:69" ht="12.75" customHeight="1" x14ac:dyDescent="0.2">
      <c r="A220" s="1"/>
      <c r="B220" s="1"/>
      <c r="C220" s="54"/>
      <c r="D220" s="50"/>
      <c r="E220" s="54"/>
      <c r="F220" s="54"/>
      <c r="G220" s="66"/>
      <c r="H220" s="53"/>
      <c r="I220" s="50"/>
      <c r="J220" s="50"/>
      <c r="K220" s="54"/>
      <c r="L220" s="50"/>
      <c r="M220" s="54"/>
      <c r="N220" s="47"/>
      <c r="O220" s="56"/>
      <c r="P220" s="56"/>
      <c r="Q220" s="57"/>
      <c r="R220" s="57"/>
      <c r="S220" s="50"/>
      <c r="T220" s="50"/>
      <c r="U220" s="50"/>
      <c r="V220" s="50"/>
      <c r="W220" s="50"/>
      <c r="X220" s="50"/>
      <c r="Y220" s="50"/>
      <c r="Z220" s="50"/>
      <c r="AA220" s="43"/>
      <c r="AB220" s="43"/>
      <c r="AC220" s="43"/>
      <c r="AD220" s="43"/>
      <c r="AE220" s="43"/>
      <c r="AF220" s="43"/>
      <c r="AG220" s="43"/>
      <c r="AH220" s="43"/>
      <c r="AI220" s="43"/>
      <c r="AJ220" s="43"/>
      <c r="AK220" s="43"/>
      <c r="AL220" s="43"/>
      <c r="AM220" s="43"/>
      <c r="AN220" s="43"/>
      <c r="AO220" s="43"/>
      <c r="AP220" s="43"/>
      <c r="AQ220" s="43"/>
      <c r="AR220" s="58"/>
      <c r="AS220" s="43"/>
      <c r="AT220" s="43"/>
      <c r="AU220" s="43"/>
      <c r="AV220" s="50"/>
      <c r="AW220" s="50"/>
      <c r="AX220" s="50"/>
      <c r="AY220" s="50"/>
      <c r="AZ220" s="50"/>
      <c r="BA220" s="50"/>
      <c r="BB220" s="50"/>
      <c r="BC220" s="50"/>
      <c r="BD220" s="50"/>
      <c r="BE220" s="50"/>
      <c r="BF220" s="50"/>
      <c r="BG220" s="50"/>
      <c r="BH220" s="50"/>
      <c r="BI220" s="50"/>
      <c r="BJ220" s="50"/>
      <c r="BK220" s="53"/>
      <c r="BL220" s="50"/>
      <c r="BM220" s="50"/>
      <c r="BN220" s="50"/>
      <c r="BO220" s="50"/>
      <c r="BP220" s="50"/>
      <c r="BQ220" s="50"/>
    </row>
    <row r="221" spans="1:69" ht="12.75" customHeight="1" x14ac:dyDescent="0.2">
      <c r="A221" s="1"/>
      <c r="B221" s="1"/>
      <c r="C221" s="54"/>
      <c r="D221" s="50"/>
      <c r="E221" s="54"/>
      <c r="F221" s="54"/>
      <c r="G221" s="66"/>
      <c r="H221" s="53"/>
      <c r="I221" s="50"/>
      <c r="J221" s="50"/>
      <c r="K221" s="54"/>
      <c r="L221" s="50"/>
      <c r="M221" s="54"/>
      <c r="N221" s="47"/>
      <c r="O221" s="56"/>
      <c r="P221" s="56"/>
      <c r="Q221" s="57"/>
      <c r="R221" s="57"/>
      <c r="S221" s="50"/>
      <c r="T221" s="50"/>
      <c r="U221" s="50"/>
      <c r="V221" s="50"/>
      <c r="W221" s="50"/>
      <c r="X221" s="50"/>
      <c r="Y221" s="50"/>
      <c r="Z221" s="50"/>
      <c r="AA221" s="43"/>
      <c r="AB221" s="43"/>
      <c r="AC221" s="43"/>
      <c r="AD221" s="43"/>
      <c r="AE221" s="43"/>
      <c r="AF221" s="43"/>
      <c r="AG221" s="43"/>
      <c r="AH221" s="43"/>
      <c r="AI221" s="43"/>
      <c r="AJ221" s="43"/>
      <c r="AK221" s="43"/>
      <c r="AL221" s="43"/>
      <c r="AM221" s="43"/>
      <c r="AN221" s="43"/>
      <c r="AO221" s="43"/>
      <c r="AP221" s="43"/>
      <c r="AQ221" s="43"/>
      <c r="AR221" s="58"/>
      <c r="AS221" s="43"/>
      <c r="AT221" s="43"/>
      <c r="AU221" s="43"/>
      <c r="AV221" s="50"/>
      <c r="AW221" s="50"/>
      <c r="AX221" s="50"/>
      <c r="AY221" s="50"/>
      <c r="AZ221" s="50"/>
      <c r="BA221" s="50"/>
      <c r="BB221" s="50"/>
      <c r="BC221" s="50"/>
      <c r="BD221" s="50"/>
      <c r="BE221" s="50"/>
      <c r="BF221" s="50"/>
      <c r="BG221" s="50"/>
      <c r="BH221" s="50"/>
      <c r="BI221" s="50"/>
      <c r="BJ221" s="50"/>
      <c r="BK221" s="53"/>
      <c r="BL221" s="50"/>
      <c r="BM221" s="50"/>
      <c r="BN221" s="50"/>
      <c r="BO221" s="50"/>
      <c r="BP221" s="50"/>
      <c r="BQ221" s="50"/>
    </row>
    <row r="222" spans="1:69" ht="12.75" customHeight="1" x14ac:dyDescent="0.2">
      <c r="A222" s="1"/>
      <c r="B222" s="1"/>
      <c r="C222" s="54"/>
      <c r="D222" s="50"/>
      <c r="E222" s="54"/>
      <c r="F222" s="54"/>
      <c r="G222" s="66"/>
      <c r="H222" s="53"/>
      <c r="I222" s="50"/>
      <c r="J222" s="50"/>
      <c r="K222" s="54"/>
      <c r="L222" s="50"/>
      <c r="M222" s="54"/>
      <c r="N222" s="47"/>
      <c r="O222" s="56"/>
      <c r="P222" s="56"/>
      <c r="Q222" s="57"/>
      <c r="R222" s="57"/>
      <c r="S222" s="50"/>
      <c r="T222" s="50"/>
      <c r="U222" s="50"/>
      <c r="V222" s="50"/>
      <c r="W222" s="50"/>
      <c r="X222" s="50"/>
      <c r="Y222" s="50"/>
      <c r="Z222" s="50"/>
      <c r="AA222" s="43"/>
      <c r="AB222" s="43"/>
      <c r="AC222" s="43"/>
      <c r="AD222" s="43"/>
      <c r="AE222" s="43"/>
      <c r="AF222" s="43"/>
      <c r="AG222" s="43"/>
      <c r="AH222" s="43"/>
      <c r="AI222" s="43"/>
      <c r="AJ222" s="43"/>
      <c r="AK222" s="43"/>
      <c r="AL222" s="43"/>
      <c r="AM222" s="43"/>
      <c r="AN222" s="43"/>
      <c r="AO222" s="43"/>
      <c r="AP222" s="43"/>
      <c r="AQ222" s="43"/>
      <c r="AR222" s="58"/>
      <c r="AS222" s="43"/>
      <c r="AT222" s="43"/>
      <c r="AU222" s="43"/>
      <c r="AV222" s="50"/>
      <c r="AW222" s="50"/>
      <c r="AX222" s="50"/>
      <c r="AY222" s="50"/>
      <c r="AZ222" s="50"/>
      <c r="BA222" s="50"/>
      <c r="BB222" s="50"/>
      <c r="BC222" s="50"/>
      <c r="BD222" s="50"/>
      <c r="BE222" s="50"/>
      <c r="BF222" s="50"/>
      <c r="BG222" s="50"/>
      <c r="BH222" s="50"/>
      <c r="BI222" s="50"/>
      <c r="BJ222" s="50"/>
      <c r="BK222" s="53"/>
      <c r="BL222" s="50"/>
      <c r="BM222" s="50"/>
      <c r="BN222" s="50"/>
      <c r="BO222" s="50"/>
      <c r="BP222" s="50"/>
      <c r="BQ222" s="50"/>
    </row>
    <row r="223" spans="1:69" ht="12.75" customHeight="1" x14ac:dyDescent="0.2">
      <c r="A223" s="1"/>
      <c r="B223" s="1"/>
      <c r="C223" s="54"/>
      <c r="D223" s="50"/>
      <c r="E223" s="54"/>
      <c r="F223" s="54"/>
      <c r="G223" s="66"/>
      <c r="H223" s="53"/>
      <c r="I223" s="50"/>
      <c r="J223" s="50"/>
      <c r="K223" s="54"/>
      <c r="L223" s="50"/>
      <c r="M223" s="54"/>
      <c r="N223" s="47"/>
      <c r="O223" s="56"/>
      <c r="P223" s="56"/>
      <c r="Q223" s="57"/>
      <c r="R223" s="57"/>
      <c r="S223" s="50"/>
      <c r="T223" s="50"/>
      <c r="U223" s="50"/>
      <c r="V223" s="50"/>
      <c r="W223" s="50"/>
      <c r="X223" s="50"/>
      <c r="Y223" s="50"/>
      <c r="Z223" s="50"/>
      <c r="AA223" s="43"/>
      <c r="AB223" s="43"/>
      <c r="AC223" s="43"/>
      <c r="AD223" s="43"/>
      <c r="AE223" s="43"/>
      <c r="AF223" s="43"/>
      <c r="AG223" s="43"/>
      <c r="AH223" s="43"/>
      <c r="AI223" s="43"/>
      <c r="AJ223" s="43"/>
      <c r="AK223" s="43"/>
      <c r="AL223" s="43"/>
      <c r="AM223" s="43"/>
      <c r="AN223" s="43"/>
      <c r="AO223" s="43"/>
      <c r="AP223" s="43"/>
      <c r="AQ223" s="43"/>
      <c r="AR223" s="58"/>
      <c r="AS223" s="43"/>
      <c r="AT223" s="43"/>
      <c r="AU223" s="43"/>
      <c r="AV223" s="50"/>
      <c r="AW223" s="50"/>
      <c r="AX223" s="50"/>
      <c r="AY223" s="50"/>
      <c r="AZ223" s="50"/>
      <c r="BA223" s="50"/>
      <c r="BB223" s="50"/>
      <c r="BC223" s="50"/>
      <c r="BD223" s="50"/>
      <c r="BE223" s="50"/>
      <c r="BF223" s="50"/>
      <c r="BG223" s="50"/>
      <c r="BH223" s="50"/>
      <c r="BI223" s="50"/>
      <c r="BJ223" s="50"/>
      <c r="BK223" s="53"/>
      <c r="BL223" s="50"/>
      <c r="BM223" s="50"/>
      <c r="BN223" s="50"/>
      <c r="BO223" s="50"/>
      <c r="BP223" s="50"/>
      <c r="BQ223" s="50"/>
    </row>
    <row r="224" spans="1:69" ht="12.75" customHeight="1" x14ac:dyDescent="0.2">
      <c r="A224" s="1"/>
      <c r="B224" s="1"/>
      <c r="C224" s="54"/>
      <c r="D224" s="50"/>
      <c r="E224" s="54"/>
      <c r="F224" s="54"/>
      <c r="G224" s="66"/>
      <c r="H224" s="53"/>
      <c r="I224" s="50"/>
      <c r="J224" s="50"/>
      <c r="K224" s="54"/>
      <c r="L224" s="50"/>
      <c r="M224" s="54"/>
      <c r="N224" s="47"/>
      <c r="O224" s="56"/>
      <c r="P224" s="56"/>
      <c r="Q224" s="57"/>
      <c r="R224" s="57"/>
      <c r="S224" s="50"/>
      <c r="T224" s="50"/>
      <c r="U224" s="50"/>
      <c r="V224" s="50"/>
      <c r="W224" s="50"/>
      <c r="X224" s="50"/>
      <c r="Y224" s="50"/>
      <c r="Z224" s="50"/>
      <c r="AA224" s="43"/>
      <c r="AB224" s="43"/>
      <c r="AC224" s="43"/>
      <c r="AD224" s="43"/>
      <c r="AE224" s="43"/>
      <c r="AF224" s="43"/>
      <c r="AG224" s="43"/>
      <c r="AH224" s="43"/>
      <c r="AI224" s="43"/>
      <c r="AJ224" s="43"/>
      <c r="AK224" s="43"/>
      <c r="AL224" s="43"/>
      <c r="AM224" s="43"/>
      <c r="AN224" s="43"/>
      <c r="AO224" s="43"/>
      <c r="AP224" s="43"/>
      <c r="AQ224" s="43"/>
      <c r="AR224" s="58"/>
      <c r="AS224" s="43"/>
      <c r="AT224" s="43"/>
      <c r="AU224" s="43"/>
      <c r="AV224" s="50"/>
      <c r="AW224" s="50"/>
      <c r="AX224" s="50"/>
      <c r="AY224" s="50"/>
      <c r="AZ224" s="50"/>
      <c r="BA224" s="50"/>
      <c r="BB224" s="50"/>
      <c r="BC224" s="50"/>
      <c r="BD224" s="50"/>
      <c r="BE224" s="50"/>
      <c r="BF224" s="50"/>
      <c r="BG224" s="50"/>
      <c r="BH224" s="50"/>
      <c r="BI224" s="50"/>
      <c r="BJ224" s="50"/>
      <c r="BK224" s="53"/>
      <c r="BL224" s="50"/>
      <c r="BM224" s="50"/>
      <c r="BN224" s="50"/>
      <c r="BO224" s="50"/>
      <c r="BP224" s="50"/>
      <c r="BQ224" s="50"/>
    </row>
    <row r="225" spans="1:69" ht="12.75" customHeight="1" x14ac:dyDescent="0.2">
      <c r="A225" s="1"/>
      <c r="B225" s="1"/>
      <c r="C225" s="54"/>
      <c r="D225" s="50"/>
      <c r="E225" s="54"/>
      <c r="F225" s="54"/>
      <c r="G225" s="66"/>
      <c r="H225" s="53"/>
      <c r="I225" s="50"/>
      <c r="J225" s="50"/>
      <c r="K225" s="54"/>
      <c r="L225" s="50"/>
      <c r="M225" s="54"/>
      <c r="N225" s="47"/>
      <c r="O225" s="56"/>
      <c r="P225" s="56"/>
      <c r="Q225" s="57"/>
      <c r="R225" s="57"/>
      <c r="S225" s="50"/>
      <c r="T225" s="50"/>
      <c r="U225" s="50"/>
      <c r="V225" s="50"/>
      <c r="W225" s="50"/>
      <c r="X225" s="50"/>
      <c r="Y225" s="50"/>
      <c r="Z225" s="50"/>
      <c r="AA225" s="43"/>
      <c r="AB225" s="43"/>
      <c r="AC225" s="43"/>
      <c r="AD225" s="43"/>
      <c r="AE225" s="43"/>
      <c r="AF225" s="43"/>
      <c r="AG225" s="43"/>
      <c r="AH225" s="43"/>
      <c r="AI225" s="43"/>
      <c r="AJ225" s="43"/>
      <c r="AK225" s="43"/>
      <c r="AL225" s="43"/>
      <c r="AM225" s="43"/>
      <c r="AN225" s="43"/>
      <c r="AO225" s="43"/>
      <c r="AP225" s="43"/>
      <c r="AQ225" s="43"/>
      <c r="AR225" s="58"/>
      <c r="AS225" s="43"/>
      <c r="AT225" s="43"/>
      <c r="AU225" s="43"/>
      <c r="AV225" s="50"/>
      <c r="AW225" s="50"/>
      <c r="AX225" s="50"/>
      <c r="AY225" s="50"/>
      <c r="AZ225" s="50"/>
      <c r="BA225" s="50"/>
      <c r="BB225" s="50"/>
      <c r="BC225" s="50"/>
      <c r="BD225" s="50"/>
      <c r="BE225" s="50"/>
      <c r="BF225" s="50"/>
      <c r="BG225" s="50"/>
      <c r="BH225" s="50"/>
      <c r="BI225" s="50"/>
      <c r="BJ225" s="50"/>
      <c r="BK225" s="53"/>
      <c r="BL225" s="50"/>
      <c r="BM225" s="50"/>
      <c r="BN225" s="50"/>
      <c r="BO225" s="50"/>
      <c r="BP225" s="50"/>
      <c r="BQ225" s="50"/>
    </row>
    <row r="226" spans="1:69" ht="12.75" customHeight="1" x14ac:dyDescent="0.2">
      <c r="A226" s="1"/>
      <c r="B226" s="1"/>
      <c r="C226" s="54"/>
      <c r="D226" s="50"/>
      <c r="E226" s="54"/>
      <c r="F226" s="54"/>
      <c r="G226" s="66"/>
      <c r="H226" s="53"/>
      <c r="I226" s="50"/>
      <c r="J226" s="50"/>
      <c r="K226" s="54"/>
      <c r="L226" s="50"/>
      <c r="M226" s="54"/>
      <c r="N226" s="47"/>
      <c r="O226" s="56"/>
      <c r="P226" s="56"/>
      <c r="Q226" s="57"/>
      <c r="R226" s="57"/>
      <c r="S226" s="50"/>
      <c r="T226" s="50"/>
      <c r="U226" s="50"/>
      <c r="V226" s="50"/>
      <c r="W226" s="50"/>
      <c r="X226" s="50"/>
      <c r="Y226" s="50"/>
      <c r="Z226" s="50"/>
      <c r="AA226" s="43"/>
      <c r="AB226" s="43"/>
      <c r="AC226" s="43"/>
      <c r="AD226" s="43"/>
      <c r="AE226" s="43"/>
      <c r="AF226" s="43"/>
      <c r="AG226" s="43"/>
      <c r="AH226" s="43"/>
      <c r="AI226" s="43"/>
      <c r="AJ226" s="43"/>
      <c r="AK226" s="43"/>
      <c r="AL226" s="43"/>
      <c r="AM226" s="43"/>
      <c r="AN226" s="43"/>
      <c r="AO226" s="43"/>
      <c r="AP226" s="43"/>
      <c r="AQ226" s="43"/>
      <c r="AR226" s="58"/>
      <c r="AS226" s="43"/>
      <c r="AT226" s="43"/>
      <c r="AU226" s="43"/>
      <c r="AV226" s="50"/>
      <c r="AW226" s="50"/>
      <c r="AX226" s="50"/>
      <c r="AY226" s="50"/>
      <c r="AZ226" s="50"/>
      <c r="BA226" s="50"/>
      <c r="BB226" s="50"/>
      <c r="BC226" s="50"/>
      <c r="BD226" s="50"/>
      <c r="BE226" s="50"/>
      <c r="BF226" s="50"/>
      <c r="BG226" s="50"/>
      <c r="BH226" s="50"/>
      <c r="BI226" s="50"/>
      <c r="BJ226" s="50"/>
      <c r="BK226" s="53"/>
      <c r="BL226" s="50"/>
      <c r="BM226" s="50"/>
      <c r="BN226" s="50"/>
      <c r="BO226" s="50"/>
      <c r="BP226" s="50"/>
      <c r="BQ226" s="50"/>
    </row>
    <row r="227" spans="1:69" ht="12.75" customHeight="1" x14ac:dyDescent="0.2">
      <c r="A227" s="1"/>
      <c r="B227" s="1"/>
      <c r="C227" s="54"/>
      <c r="D227" s="50"/>
      <c r="E227" s="54"/>
      <c r="F227" s="54"/>
      <c r="G227" s="66"/>
      <c r="H227" s="53"/>
      <c r="I227" s="50"/>
      <c r="J227" s="50"/>
      <c r="K227" s="54"/>
      <c r="L227" s="50"/>
      <c r="M227" s="54"/>
      <c r="N227" s="47"/>
      <c r="O227" s="56"/>
      <c r="P227" s="56"/>
      <c r="Q227" s="57"/>
      <c r="R227" s="57"/>
      <c r="S227" s="50"/>
      <c r="T227" s="50"/>
      <c r="U227" s="50"/>
      <c r="V227" s="50"/>
      <c r="W227" s="50"/>
      <c r="X227" s="50"/>
      <c r="Y227" s="50"/>
      <c r="Z227" s="50"/>
      <c r="AA227" s="43"/>
      <c r="AB227" s="43"/>
      <c r="AC227" s="43"/>
      <c r="AD227" s="43"/>
      <c r="AE227" s="43"/>
      <c r="AF227" s="43"/>
      <c r="AG227" s="43"/>
      <c r="AH227" s="43"/>
      <c r="AI227" s="43"/>
      <c r="AJ227" s="43"/>
      <c r="AK227" s="43"/>
      <c r="AL227" s="43"/>
      <c r="AM227" s="43"/>
      <c r="AN227" s="43"/>
      <c r="AO227" s="43"/>
      <c r="AP227" s="43"/>
      <c r="AQ227" s="43"/>
      <c r="AR227" s="58"/>
      <c r="AS227" s="43"/>
      <c r="AT227" s="43"/>
      <c r="AU227" s="43"/>
      <c r="AV227" s="50"/>
      <c r="AW227" s="50"/>
      <c r="AX227" s="50"/>
      <c r="AY227" s="50"/>
      <c r="AZ227" s="50"/>
      <c r="BA227" s="50"/>
      <c r="BB227" s="50"/>
      <c r="BC227" s="50"/>
      <c r="BD227" s="50"/>
      <c r="BE227" s="50"/>
      <c r="BF227" s="50"/>
      <c r="BG227" s="50"/>
      <c r="BH227" s="50"/>
      <c r="BI227" s="50"/>
      <c r="BJ227" s="50"/>
      <c r="BK227" s="53"/>
      <c r="BL227" s="50"/>
      <c r="BM227" s="50"/>
      <c r="BN227" s="50"/>
      <c r="BO227" s="50"/>
      <c r="BP227" s="50"/>
      <c r="BQ227" s="50"/>
    </row>
    <row r="228" spans="1:69" ht="12.75" customHeight="1" x14ac:dyDescent="0.2">
      <c r="A228" s="1"/>
      <c r="B228" s="1"/>
      <c r="C228" s="54"/>
      <c r="D228" s="50"/>
      <c r="E228" s="54"/>
      <c r="F228" s="54"/>
      <c r="G228" s="66"/>
      <c r="H228" s="53"/>
      <c r="I228" s="50"/>
      <c r="J228" s="50"/>
      <c r="K228" s="54"/>
      <c r="L228" s="50"/>
      <c r="M228" s="54"/>
      <c r="N228" s="47"/>
      <c r="O228" s="56"/>
      <c r="P228" s="56"/>
      <c r="Q228" s="57"/>
      <c r="R228" s="57"/>
      <c r="S228" s="50"/>
      <c r="T228" s="50"/>
      <c r="U228" s="50"/>
      <c r="V228" s="50"/>
      <c r="W228" s="50"/>
      <c r="X228" s="50"/>
      <c r="Y228" s="50"/>
      <c r="Z228" s="50"/>
      <c r="AA228" s="43"/>
      <c r="AB228" s="43"/>
      <c r="AC228" s="43"/>
      <c r="AD228" s="43"/>
      <c r="AE228" s="43"/>
      <c r="AF228" s="43"/>
      <c r="AG228" s="43"/>
      <c r="AH228" s="43"/>
      <c r="AI228" s="43"/>
      <c r="AJ228" s="43"/>
      <c r="AK228" s="43"/>
      <c r="AL228" s="43"/>
      <c r="AM228" s="43"/>
      <c r="AN228" s="43"/>
      <c r="AO228" s="43"/>
      <c r="AP228" s="43"/>
      <c r="AQ228" s="43"/>
      <c r="AR228" s="58"/>
      <c r="AS228" s="43"/>
      <c r="AT228" s="43"/>
      <c r="AU228" s="43"/>
      <c r="AV228" s="50"/>
      <c r="AW228" s="50"/>
      <c r="AX228" s="50"/>
      <c r="AY228" s="50"/>
      <c r="AZ228" s="50"/>
      <c r="BA228" s="50"/>
      <c r="BB228" s="50"/>
      <c r="BC228" s="50"/>
      <c r="BD228" s="50"/>
      <c r="BE228" s="50"/>
      <c r="BF228" s="50"/>
      <c r="BG228" s="50"/>
      <c r="BH228" s="50"/>
      <c r="BI228" s="50"/>
      <c r="BJ228" s="50"/>
      <c r="BK228" s="53"/>
      <c r="BL228" s="50"/>
      <c r="BM228" s="50"/>
      <c r="BN228" s="50"/>
      <c r="BO228" s="50"/>
      <c r="BP228" s="50"/>
      <c r="BQ228" s="50"/>
    </row>
    <row r="229" spans="1:69" ht="12.75" customHeight="1" x14ac:dyDescent="0.2">
      <c r="A229" s="1"/>
      <c r="B229" s="1"/>
      <c r="C229" s="54"/>
      <c r="D229" s="50"/>
      <c r="E229" s="54"/>
      <c r="F229" s="54"/>
      <c r="G229" s="66"/>
      <c r="H229" s="53"/>
      <c r="I229" s="50"/>
      <c r="J229" s="50"/>
      <c r="K229" s="54"/>
      <c r="L229" s="50"/>
      <c r="M229" s="54"/>
      <c r="N229" s="47"/>
      <c r="O229" s="56"/>
      <c r="P229" s="56"/>
      <c r="Q229" s="57"/>
      <c r="R229" s="57"/>
      <c r="S229" s="50"/>
      <c r="T229" s="50"/>
      <c r="U229" s="50"/>
      <c r="V229" s="50"/>
      <c r="W229" s="50"/>
      <c r="X229" s="50"/>
      <c r="Y229" s="50"/>
      <c r="Z229" s="50"/>
      <c r="AA229" s="43"/>
      <c r="AB229" s="43"/>
      <c r="AC229" s="43"/>
      <c r="AD229" s="43"/>
      <c r="AE229" s="43"/>
      <c r="AF229" s="43"/>
      <c r="AG229" s="43"/>
      <c r="AH229" s="43"/>
      <c r="AI229" s="43"/>
      <c r="AJ229" s="43"/>
      <c r="AK229" s="43"/>
      <c r="AL229" s="43"/>
      <c r="AM229" s="43"/>
      <c r="AN229" s="43"/>
      <c r="AO229" s="43"/>
      <c r="AP229" s="43"/>
      <c r="AQ229" s="43"/>
      <c r="AR229" s="58"/>
      <c r="AS229" s="43"/>
      <c r="AT229" s="43"/>
      <c r="AU229" s="43"/>
      <c r="AV229" s="50"/>
      <c r="AW229" s="50"/>
      <c r="AX229" s="50"/>
      <c r="AY229" s="50"/>
      <c r="AZ229" s="50"/>
      <c r="BA229" s="50"/>
      <c r="BB229" s="50"/>
      <c r="BC229" s="50"/>
      <c r="BD229" s="50"/>
      <c r="BE229" s="50"/>
      <c r="BF229" s="50"/>
      <c r="BG229" s="50"/>
      <c r="BH229" s="50"/>
      <c r="BI229" s="50"/>
      <c r="BJ229" s="50"/>
      <c r="BK229" s="53"/>
      <c r="BL229" s="50"/>
      <c r="BM229" s="50"/>
      <c r="BN229" s="50"/>
      <c r="BO229" s="50"/>
      <c r="BP229" s="50"/>
      <c r="BQ229" s="50"/>
    </row>
    <row r="230" spans="1:69" ht="12.75" customHeight="1" x14ac:dyDescent="0.2">
      <c r="A230" s="1"/>
      <c r="B230" s="1"/>
      <c r="C230" s="54"/>
      <c r="D230" s="50"/>
      <c r="E230" s="54"/>
      <c r="F230" s="54"/>
      <c r="G230" s="66"/>
      <c r="H230" s="53"/>
      <c r="I230" s="50"/>
      <c r="J230" s="50"/>
      <c r="K230" s="54"/>
      <c r="L230" s="50"/>
      <c r="M230" s="54"/>
      <c r="N230" s="47"/>
      <c r="O230" s="56"/>
      <c r="P230" s="56"/>
      <c r="Q230" s="57"/>
      <c r="R230" s="57"/>
      <c r="S230" s="50"/>
      <c r="T230" s="50"/>
      <c r="U230" s="50"/>
      <c r="V230" s="50"/>
      <c r="W230" s="50"/>
      <c r="X230" s="50"/>
      <c r="Y230" s="50"/>
      <c r="Z230" s="50"/>
      <c r="AA230" s="43"/>
      <c r="AB230" s="43"/>
      <c r="AC230" s="43"/>
      <c r="AD230" s="43"/>
      <c r="AE230" s="43"/>
      <c r="AF230" s="43"/>
      <c r="AG230" s="43"/>
      <c r="AH230" s="43"/>
      <c r="AI230" s="43"/>
      <c r="AJ230" s="43"/>
      <c r="AK230" s="43"/>
      <c r="AL230" s="43"/>
      <c r="AM230" s="43"/>
      <c r="AN230" s="43"/>
      <c r="AO230" s="43"/>
      <c r="AP230" s="43"/>
      <c r="AQ230" s="43"/>
      <c r="AR230" s="58"/>
      <c r="AS230" s="43"/>
      <c r="AT230" s="43"/>
      <c r="AU230" s="43"/>
      <c r="AV230" s="50"/>
      <c r="AW230" s="50"/>
      <c r="AX230" s="50"/>
      <c r="AY230" s="50"/>
      <c r="AZ230" s="50"/>
      <c r="BA230" s="50"/>
      <c r="BB230" s="50"/>
      <c r="BC230" s="50"/>
      <c r="BD230" s="50"/>
      <c r="BE230" s="50"/>
      <c r="BF230" s="50"/>
      <c r="BG230" s="50"/>
      <c r="BH230" s="50"/>
      <c r="BI230" s="50"/>
      <c r="BJ230" s="50"/>
      <c r="BK230" s="53"/>
      <c r="BL230" s="50"/>
      <c r="BM230" s="50"/>
      <c r="BN230" s="50"/>
      <c r="BO230" s="50"/>
      <c r="BP230" s="50"/>
      <c r="BQ230" s="50"/>
    </row>
    <row r="231" spans="1:69" ht="12.75" customHeight="1" x14ac:dyDescent="0.2">
      <c r="A231" s="1"/>
      <c r="B231" s="1"/>
      <c r="C231" s="54"/>
      <c r="D231" s="50"/>
      <c r="E231" s="54"/>
      <c r="F231" s="54"/>
      <c r="G231" s="66"/>
      <c r="H231" s="53"/>
      <c r="I231" s="50"/>
      <c r="J231" s="50"/>
      <c r="K231" s="54"/>
      <c r="L231" s="50"/>
      <c r="M231" s="54"/>
      <c r="N231" s="47"/>
      <c r="O231" s="56"/>
      <c r="P231" s="56"/>
      <c r="Q231" s="57"/>
      <c r="R231" s="57"/>
      <c r="S231" s="50"/>
      <c r="T231" s="50"/>
      <c r="U231" s="50"/>
      <c r="V231" s="50"/>
      <c r="W231" s="50"/>
      <c r="X231" s="50"/>
      <c r="Y231" s="50"/>
      <c r="Z231" s="50"/>
      <c r="AA231" s="43"/>
      <c r="AB231" s="43"/>
      <c r="AC231" s="43"/>
      <c r="AD231" s="43"/>
      <c r="AE231" s="43"/>
      <c r="AF231" s="43"/>
      <c r="AG231" s="43"/>
      <c r="AH231" s="43"/>
      <c r="AI231" s="43"/>
      <c r="AJ231" s="43"/>
      <c r="AK231" s="43"/>
      <c r="AL231" s="43"/>
      <c r="AM231" s="43"/>
      <c r="AN231" s="43"/>
      <c r="AO231" s="43"/>
      <c r="AP231" s="43"/>
      <c r="AQ231" s="43"/>
      <c r="AR231" s="58"/>
      <c r="AS231" s="43"/>
      <c r="AT231" s="43"/>
      <c r="AU231" s="43"/>
      <c r="AV231" s="50"/>
      <c r="AW231" s="50"/>
      <c r="AX231" s="50"/>
      <c r="AY231" s="50"/>
      <c r="AZ231" s="50"/>
      <c r="BA231" s="50"/>
      <c r="BB231" s="50"/>
      <c r="BC231" s="50"/>
      <c r="BD231" s="50"/>
      <c r="BE231" s="50"/>
      <c r="BF231" s="50"/>
      <c r="BG231" s="50"/>
      <c r="BH231" s="50"/>
      <c r="BI231" s="50"/>
      <c r="BJ231" s="50"/>
      <c r="BK231" s="53"/>
      <c r="BL231" s="50"/>
      <c r="BM231" s="50"/>
      <c r="BN231" s="50"/>
      <c r="BO231" s="50"/>
      <c r="BP231" s="50"/>
      <c r="BQ231" s="50"/>
    </row>
    <row r="232" spans="1:69" ht="12.75" customHeight="1" x14ac:dyDescent="0.2">
      <c r="A232" s="1"/>
      <c r="B232" s="1"/>
      <c r="C232" s="54"/>
      <c r="D232" s="50"/>
      <c r="E232" s="54"/>
      <c r="F232" s="54"/>
      <c r="G232" s="66"/>
      <c r="H232" s="53"/>
      <c r="I232" s="50"/>
      <c r="J232" s="50"/>
      <c r="K232" s="54"/>
      <c r="L232" s="50"/>
      <c r="M232" s="54"/>
      <c r="N232" s="47"/>
      <c r="O232" s="56"/>
      <c r="P232" s="56"/>
      <c r="Q232" s="57"/>
      <c r="R232" s="57"/>
      <c r="S232" s="50"/>
      <c r="T232" s="50"/>
      <c r="U232" s="50"/>
      <c r="V232" s="50"/>
      <c r="W232" s="50"/>
      <c r="X232" s="50"/>
      <c r="Y232" s="50"/>
      <c r="Z232" s="50"/>
      <c r="AA232" s="43"/>
      <c r="AB232" s="43"/>
      <c r="AC232" s="43"/>
      <c r="AD232" s="43"/>
      <c r="AE232" s="43"/>
      <c r="AF232" s="43"/>
      <c r="AG232" s="43"/>
      <c r="AH232" s="43"/>
      <c r="AI232" s="43"/>
      <c r="AJ232" s="43"/>
      <c r="AK232" s="43"/>
      <c r="AL232" s="43"/>
      <c r="AM232" s="43"/>
      <c r="AN232" s="43"/>
      <c r="AO232" s="43"/>
      <c r="AP232" s="43"/>
      <c r="AQ232" s="43"/>
      <c r="AR232" s="58"/>
      <c r="AS232" s="43"/>
      <c r="AT232" s="43"/>
      <c r="AU232" s="43"/>
      <c r="AV232" s="50"/>
      <c r="AW232" s="50"/>
      <c r="AX232" s="50"/>
      <c r="AY232" s="50"/>
      <c r="AZ232" s="50"/>
      <c r="BA232" s="50"/>
      <c r="BB232" s="50"/>
      <c r="BC232" s="50"/>
      <c r="BD232" s="50"/>
      <c r="BE232" s="50"/>
      <c r="BF232" s="50"/>
      <c r="BG232" s="50"/>
      <c r="BH232" s="50"/>
      <c r="BI232" s="50"/>
      <c r="BJ232" s="50"/>
      <c r="BK232" s="53"/>
      <c r="BL232" s="50"/>
      <c r="BM232" s="50"/>
      <c r="BN232" s="50"/>
      <c r="BO232" s="50"/>
      <c r="BP232" s="50"/>
      <c r="BQ232" s="50"/>
    </row>
    <row r="233" spans="1:69" ht="12.75" customHeight="1" x14ac:dyDescent="0.2">
      <c r="A233" s="1"/>
      <c r="B233" s="1"/>
      <c r="C233" s="54"/>
      <c r="D233" s="50"/>
      <c r="E233" s="54"/>
      <c r="F233" s="54"/>
      <c r="G233" s="66"/>
      <c r="H233" s="53"/>
      <c r="I233" s="50"/>
      <c r="J233" s="50"/>
      <c r="K233" s="54"/>
      <c r="L233" s="50"/>
      <c r="M233" s="54"/>
      <c r="N233" s="47"/>
      <c r="O233" s="56"/>
      <c r="P233" s="56"/>
      <c r="Q233" s="57"/>
      <c r="R233" s="57"/>
      <c r="S233" s="50"/>
      <c r="T233" s="50"/>
      <c r="U233" s="50"/>
      <c r="V233" s="50"/>
      <c r="W233" s="50"/>
      <c r="X233" s="50"/>
      <c r="Y233" s="50"/>
      <c r="Z233" s="50"/>
      <c r="AA233" s="43"/>
      <c r="AB233" s="43"/>
      <c r="AC233" s="43"/>
      <c r="AD233" s="43"/>
      <c r="AE233" s="43"/>
      <c r="AF233" s="43"/>
      <c r="AG233" s="43"/>
      <c r="AH233" s="43"/>
      <c r="AI233" s="43"/>
      <c r="AJ233" s="43"/>
      <c r="AK233" s="43"/>
      <c r="AL233" s="43"/>
      <c r="AM233" s="43"/>
      <c r="AN233" s="43"/>
      <c r="AO233" s="43"/>
      <c r="AP233" s="43"/>
      <c r="AQ233" s="43"/>
      <c r="AR233" s="58"/>
      <c r="AS233" s="43"/>
      <c r="AT233" s="43"/>
      <c r="AU233" s="43"/>
      <c r="AV233" s="50"/>
      <c r="AW233" s="50"/>
      <c r="AX233" s="50"/>
      <c r="AY233" s="50"/>
      <c r="AZ233" s="50"/>
      <c r="BA233" s="50"/>
      <c r="BB233" s="50"/>
      <c r="BC233" s="50"/>
      <c r="BD233" s="50"/>
      <c r="BE233" s="50"/>
      <c r="BF233" s="50"/>
      <c r="BG233" s="50"/>
      <c r="BH233" s="50"/>
      <c r="BI233" s="50"/>
      <c r="BJ233" s="50"/>
      <c r="BK233" s="53"/>
      <c r="BL233" s="50"/>
      <c r="BM233" s="50"/>
      <c r="BN233" s="50"/>
      <c r="BO233" s="50"/>
      <c r="BP233" s="50"/>
      <c r="BQ233" s="50"/>
    </row>
    <row r="234" spans="1:69" ht="12.75" customHeight="1" x14ac:dyDescent="0.2">
      <c r="A234" s="1"/>
      <c r="B234" s="1"/>
      <c r="C234" s="54"/>
      <c r="D234" s="50"/>
      <c r="E234" s="54"/>
      <c r="F234" s="54"/>
      <c r="G234" s="66"/>
      <c r="H234" s="53"/>
      <c r="I234" s="50"/>
      <c r="J234" s="50"/>
      <c r="K234" s="54"/>
      <c r="L234" s="50"/>
      <c r="M234" s="54"/>
      <c r="N234" s="47"/>
      <c r="O234" s="56"/>
      <c r="P234" s="56"/>
      <c r="Q234" s="57"/>
      <c r="R234" s="57"/>
      <c r="S234" s="50"/>
      <c r="T234" s="50"/>
      <c r="U234" s="50"/>
      <c r="V234" s="50"/>
      <c r="W234" s="50"/>
      <c r="X234" s="50"/>
      <c r="Y234" s="50"/>
      <c r="Z234" s="50"/>
      <c r="AA234" s="43"/>
      <c r="AB234" s="43"/>
      <c r="AC234" s="43"/>
      <c r="AD234" s="43"/>
      <c r="AE234" s="43"/>
      <c r="AF234" s="43"/>
      <c r="AG234" s="43"/>
      <c r="AH234" s="43"/>
      <c r="AI234" s="43"/>
      <c r="AJ234" s="43"/>
      <c r="AK234" s="43"/>
      <c r="AL234" s="43"/>
      <c r="AM234" s="43"/>
      <c r="AN234" s="43"/>
      <c r="AO234" s="43"/>
      <c r="AP234" s="43"/>
      <c r="AQ234" s="43"/>
      <c r="AR234" s="58"/>
      <c r="AS234" s="43"/>
      <c r="AT234" s="43"/>
      <c r="AU234" s="43"/>
      <c r="AV234" s="50"/>
      <c r="AW234" s="50"/>
      <c r="AX234" s="50"/>
      <c r="AY234" s="50"/>
      <c r="AZ234" s="50"/>
      <c r="BA234" s="50"/>
      <c r="BB234" s="50"/>
      <c r="BC234" s="50"/>
      <c r="BD234" s="50"/>
      <c r="BE234" s="50"/>
      <c r="BF234" s="50"/>
      <c r="BG234" s="50"/>
      <c r="BH234" s="50"/>
      <c r="BI234" s="50"/>
      <c r="BJ234" s="50"/>
      <c r="BK234" s="53"/>
      <c r="BL234" s="50"/>
      <c r="BM234" s="50"/>
      <c r="BN234" s="50"/>
      <c r="BO234" s="50"/>
      <c r="BP234" s="50"/>
      <c r="BQ234" s="50"/>
    </row>
    <row r="235" spans="1:69" ht="12.75" customHeight="1" x14ac:dyDescent="0.2">
      <c r="A235" s="1"/>
      <c r="B235" s="1"/>
      <c r="C235" s="54"/>
      <c r="D235" s="50"/>
      <c r="E235" s="54"/>
      <c r="F235" s="54"/>
      <c r="G235" s="66"/>
      <c r="H235" s="53"/>
      <c r="I235" s="50"/>
      <c r="J235" s="50"/>
      <c r="K235" s="54"/>
      <c r="L235" s="50"/>
      <c r="M235" s="54"/>
      <c r="N235" s="47"/>
      <c r="O235" s="56"/>
      <c r="P235" s="56"/>
      <c r="Q235" s="57"/>
      <c r="R235" s="57"/>
      <c r="S235" s="50"/>
      <c r="T235" s="50"/>
      <c r="U235" s="50"/>
      <c r="V235" s="50"/>
      <c r="W235" s="50"/>
      <c r="X235" s="50"/>
      <c r="Y235" s="50"/>
      <c r="Z235" s="50"/>
      <c r="AA235" s="43"/>
      <c r="AB235" s="43"/>
      <c r="AC235" s="43"/>
      <c r="AD235" s="43"/>
      <c r="AE235" s="43"/>
      <c r="AF235" s="43"/>
      <c r="AG235" s="43"/>
      <c r="AH235" s="43"/>
      <c r="AI235" s="43"/>
      <c r="AJ235" s="43"/>
      <c r="AK235" s="43"/>
      <c r="AL235" s="43"/>
      <c r="AM235" s="43"/>
      <c r="AN235" s="43"/>
      <c r="AO235" s="43"/>
      <c r="AP235" s="43"/>
      <c r="AQ235" s="43"/>
      <c r="AR235" s="58"/>
      <c r="AS235" s="43"/>
      <c r="AT235" s="43"/>
      <c r="AU235" s="43"/>
      <c r="AV235" s="50"/>
      <c r="AW235" s="50"/>
      <c r="AX235" s="50"/>
      <c r="AY235" s="50"/>
      <c r="AZ235" s="50"/>
      <c r="BA235" s="50"/>
      <c r="BB235" s="50"/>
      <c r="BC235" s="50"/>
      <c r="BD235" s="50"/>
      <c r="BE235" s="50"/>
      <c r="BF235" s="50"/>
      <c r="BG235" s="50"/>
      <c r="BH235" s="50"/>
      <c r="BI235" s="50"/>
      <c r="BJ235" s="50"/>
      <c r="BK235" s="53"/>
      <c r="BL235" s="50"/>
      <c r="BM235" s="50"/>
      <c r="BN235" s="50"/>
      <c r="BO235" s="50"/>
      <c r="BP235" s="50"/>
      <c r="BQ235" s="50"/>
    </row>
    <row r="236" spans="1:69" ht="12.75" customHeight="1" x14ac:dyDescent="0.2">
      <c r="A236" s="1"/>
      <c r="B236" s="1"/>
      <c r="C236" s="54"/>
      <c r="D236" s="50"/>
      <c r="E236" s="54"/>
      <c r="F236" s="54"/>
      <c r="G236" s="66"/>
      <c r="H236" s="53"/>
      <c r="I236" s="50"/>
      <c r="J236" s="50"/>
      <c r="K236" s="54"/>
      <c r="L236" s="50"/>
      <c r="M236" s="54"/>
      <c r="N236" s="47"/>
      <c r="O236" s="56"/>
      <c r="P236" s="56"/>
      <c r="Q236" s="57"/>
      <c r="R236" s="57"/>
      <c r="S236" s="50"/>
      <c r="T236" s="50"/>
      <c r="U236" s="50"/>
      <c r="V236" s="50"/>
      <c r="W236" s="50"/>
      <c r="X236" s="50"/>
      <c r="Y236" s="50"/>
      <c r="Z236" s="50"/>
      <c r="AA236" s="43"/>
      <c r="AB236" s="43"/>
      <c r="AC236" s="43"/>
      <c r="AD236" s="43"/>
      <c r="AE236" s="43"/>
      <c r="AF236" s="43"/>
      <c r="AG236" s="43"/>
      <c r="AH236" s="43"/>
      <c r="AI236" s="43"/>
      <c r="AJ236" s="43"/>
      <c r="AK236" s="43"/>
      <c r="AL236" s="43"/>
      <c r="AM236" s="43"/>
      <c r="AN236" s="43"/>
      <c r="AO236" s="43"/>
      <c r="AP236" s="43"/>
      <c r="AQ236" s="43"/>
      <c r="AR236" s="58"/>
      <c r="AS236" s="43"/>
      <c r="AT236" s="43"/>
      <c r="AU236" s="43"/>
      <c r="AV236" s="50"/>
      <c r="AW236" s="50"/>
      <c r="AX236" s="50"/>
      <c r="AY236" s="50"/>
      <c r="AZ236" s="50"/>
      <c r="BA236" s="50"/>
      <c r="BB236" s="50"/>
      <c r="BC236" s="50"/>
      <c r="BD236" s="50"/>
      <c r="BE236" s="50"/>
      <c r="BF236" s="50"/>
      <c r="BG236" s="50"/>
      <c r="BH236" s="50"/>
      <c r="BI236" s="50"/>
      <c r="BJ236" s="50"/>
      <c r="BK236" s="53"/>
      <c r="BL236" s="50"/>
      <c r="BM236" s="50"/>
      <c r="BN236" s="50"/>
      <c r="BO236" s="50"/>
      <c r="BP236" s="50"/>
      <c r="BQ236" s="50"/>
    </row>
    <row r="237" spans="1:69" ht="12.75" customHeight="1" x14ac:dyDescent="0.2">
      <c r="A237" s="1"/>
      <c r="B237" s="1"/>
      <c r="C237" s="54"/>
      <c r="D237" s="50"/>
      <c r="E237" s="54"/>
      <c r="F237" s="54"/>
      <c r="G237" s="66"/>
      <c r="H237" s="53"/>
      <c r="I237" s="50"/>
      <c r="J237" s="50"/>
      <c r="K237" s="54"/>
      <c r="L237" s="50"/>
      <c r="M237" s="54"/>
      <c r="N237" s="47"/>
      <c r="O237" s="56"/>
      <c r="P237" s="56"/>
      <c r="Q237" s="57"/>
      <c r="R237" s="57"/>
      <c r="S237" s="50"/>
      <c r="T237" s="50"/>
      <c r="U237" s="50"/>
      <c r="V237" s="50"/>
      <c r="W237" s="50"/>
      <c r="X237" s="50"/>
      <c r="Y237" s="50"/>
      <c r="Z237" s="50"/>
      <c r="AA237" s="43"/>
      <c r="AB237" s="43"/>
      <c r="AC237" s="43"/>
      <c r="AD237" s="43"/>
      <c r="AE237" s="43"/>
      <c r="AF237" s="43"/>
      <c r="AG237" s="43"/>
      <c r="AH237" s="43"/>
      <c r="AI237" s="43"/>
      <c r="AJ237" s="43"/>
      <c r="AK237" s="43"/>
      <c r="AL237" s="43"/>
      <c r="AM237" s="43"/>
      <c r="AN237" s="43"/>
      <c r="AO237" s="43"/>
      <c r="AP237" s="43"/>
      <c r="AQ237" s="43"/>
      <c r="AR237" s="58"/>
      <c r="AS237" s="43"/>
      <c r="AT237" s="43"/>
      <c r="AU237" s="43"/>
      <c r="AV237" s="50"/>
      <c r="AW237" s="50"/>
      <c r="AX237" s="50"/>
      <c r="AY237" s="50"/>
      <c r="AZ237" s="50"/>
      <c r="BA237" s="50"/>
      <c r="BB237" s="50"/>
      <c r="BC237" s="50"/>
      <c r="BD237" s="50"/>
      <c r="BE237" s="50"/>
      <c r="BF237" s="50"/>
      <c r="BG237" s="50"/>
      <c r="BH237" s="50"/>
      <c r="BI237" s="50"/>
      <c r="BJ237" s="50"/>
      <c r="BK237" s="53"/>
      <c r="BL237" s="50"/>
      <c r="BM237" s="50"/>
      <c r="BN237" s="50"/>
      <c r="BO237" s="50"/>
      <c r="BP237" s="50"/>
      <c r="BQ237" s="50"/>
    </row>
    <row r="238" spans="1:69" ht="12.75" customHeight="1" x14ac:dyDescent="0.2">
      <c r="A238" s="1"/>
      <c r="B238" s="1"/>
      <c r="C238" s="54"/>
      <c r="D238" s="50"/>
      <c r="E238" s="54"/>
      <c r="F238" s="54"/>
      <c r="G238" s="66"/>
      <c r="H238" s="53"/>
      <c r="I238" s="50"/>
      <c r="J238" s="50"/>
      <c r="K238" s="54"/>
      <c r="L238" s="50"/>
      <c r="M238" s="54"/>
      <c r="N238" s="47"/>
      <c r="O238" s="56"/>
      <c r="P238" s="56"/>
      <c r="Q238" s="57"/>
      <c r="R238" s="57"/>
      <c r="S238" s="50"/>
      <c r="T238" s="50"/>
      <c r="U238" s="50"/>
      <c r="V238" s="50"/>
      <c r="W238" s="50"/>
      <c r="X238" s="50"/>
      <c r="Y238" s="50"/>
      <c r="Z238" s="50"/>
      <c r="AA238" s="43"/>
      <c r="AB238" s="43"/>
      <c r="AC238" s="43"/>
      <c r="AD238" s="43"/>
      <c r="AE238" s="43"/>
      <c r="AF238" s="43"/>
      <c r="AG238" s="43"/>
      <c r="AH238" s="43"/>
      <c r="AI238" s="43"/>
      <c r="AJ238" s="43"/>
      <c r="AK238" s="43"/>
      <c r="AL238" s="43"/>
      <c r="AM238" s="43"/>
      <c r="AN238" s="43"/>
      <c r="AO238" s="43"/>
      <c r="AP238" s="43"/>
      <c r="AQ238" s="43"/>
      <c r="AR238" s="58"/>
      <c r="AS238" s="43"/>
      <c r="AT238" s="43"/>
      <c r="AU238" s="43"/>
      <c r="AV238" s="50"/>
      <c r="AW238" s="50"/>
      <c r="AX238" s="50"/>
      <c r="AY238" s="50"/>
      <c r="AZ238" s="50"/>
      <c r="BA238" s="50"/>
      <c r="BB238" s="50"/>
      <c r="BC238" s="50"/>
      <c r="BD238" s="50"/>
      <c r="BE238" s="50"/>
      <c r="BF238" s="50"/>
      <c r="BG238" s="50"/>
      <c r="BH238" s="50"/>
      <c r="BI238" s="50"/>
      <c r="BJ238" s="50"/>
      <c r="BK238" s="53"/>
      <c r="BL238" s="50"/>
      <c r="BM238" s="50"/>
      <c r="BN238" s="50"/>
      <c r="BO238" s="50"/>
      <c r="BP238" s="50"/>
      <c r="BQ238" s="50"/>
    </row>
    <row r="239" spans="1:69" ht="12.75" customHeight="1" x14ac:dyDescent="0.2">
      <c r="A239" s="1"/>
      <c r="B239" s="1"/>
      <c r="C239" s="54"/>
      <c r="D239" s="50"/>
      <c r="E239" s="54"/>
      <c r="F239" s="54"/>
      <c r="G239" s="66"/>
      <c r="H239" s="53"/>
      <c r="I239" s="50"/>
      <c r="J239" s="50"/>
      <c r="K239" s="54"/>
      <c r="L239" s="50"/>
      <c r="M239" s="54"/>
      <c r="N239" s="47"/>
      <c r="O239" s="56"/>
      <c r="P239" s="56"/>
      <c r="Q239" s="57"/>
      <c r="R239" s="57"/>
      <c r="S239" s="50"/>
      <c r="T239" s="50"/>
      <c r="U239" s="50"/>
      <c r="V239" s="50"/>
      <c r="W239" s="50"/>
      <c r="X239" s="50"/>
      <c r="Y239" s="50"/>
      <c r="Z239" s="50"/>
      <c r="AA239" s="43"/>
      <c r="AB239" s="43"/>
      <c r="AC239" s="43"/>
      <c r="AD239" s="43"/>
      <c r="AE239" s="43"/>
      <c r="AF239" s="43"/>
      <c r="AG239" s="43"/>
      <c r="AH239" s="43"/>
      <c r="AI239" s="43"/>
      <c r="AJ239" s="43"/>
      <c r="AK239" s="43"/>
      <c r="AL239" s="43"/>
      <c r="AM239" s="43"/>
      <c r="AN239" s="43"/>
      <c r="AO239" s="43"/>
      <c r="AP239" s="43"/>
      <c r="AQ239" s="43"/>
      <c r="AR239" s="58"/>
      <c r="AS239" s="43"/>
      <c r="AT239" s="43"/>
      <c r="AU239" s="43"/>
      <c r="AV239" s="50"/>
      <c r="AW239" s="50"/>
      <c r="AX239" s="50"/>
      <c r="AY239" s="50"/>
      <c r="AZ239" s="50"/>
      <c r="BA239" s="50"/>
      <c r="BB239" s="50"/>
      <c r="BC239" s="50"/>
      <c r="BD239" s="50"/>
      <c r="BE239" s="50"/>
      <c r="BF239" s="50"/>
      <c r="BG239" s="50"/>
      <c r="BH239" s="50"/>
      <c r="BI239" s="50"/>
      <c r="BJ239" s="50"/>
      <c r="BK239" s="53"/>
      <c r="BL239" s="50"/>
      <c r="BM239" s="50"/>
      <c r="BN239" s="50"/>
      <c r="BO239" s="50"/>
      <c r="BP239" s="50"/>
      <c r="BQ239" s="50"/>
    </row>
    <row r="240" spans="1:69" ht="12.75" customHeight="1" x14ac:dyDescent="0.2">
      <c r="A240" s="1"/>
      <c r="B240" s="1"/>
      <c r="C240" s="54"/>
      <c r="D240" s="50"/>
      <c r="E240" s="54"/>
      <c r="F240" s="54"/>
      <c r="G240" s="66"/>
      <c r="H240" s="53"/>
      <c r="I240" s="50"/>
      <c r="J240" s="50"/>
      <c r="K240" s="54"/>
      <c r="L240" s="50"/>
      <c r="M240" s="54"/>
      <c r="N240" s="47"/>
      <c r="O240" s="56"/>
      <c r="P240" s="56"/>
      <c r="Q240" s="57"/>
      <c r="R240" s="57"/>
      <c r="S240" s="50"/>
      <c r="T240" s="50"/>
      <c r="U240" s="50"/>
      <c r="V240" s="50"/>
      <c r="W240" s="50"/>
      <c r="X240" s="50"/>
      <c r="Y240" s="50"/>
      <c r="Z240" s="50"/>
      <c r="AA240" s="43"/>
      <c r="AB240" s="43"/>
      <c r="AC240" s="43"/>
      <c r="AD240" s="43"/>
      <c r="AE240" s="43"/>
      <c r="AF240" s="43"/>
      <c r="AG240" s="43"/>
      <c r="AH240" s="43"/>
      <c r="AI240" s="43"/>
      <c r="AJ240" s="43"/>
      <c r="AK240" s="43"/>
      <c r="AL240" s="43"/>
      <c r="AM240" s="43"/>
      <c r="AN240" s="43"/>
      <c r="AO240" s="43"/>
      <c r="AP240" s="43"/>
      <c r="AQ240" s="43"/>
      <c r="AR240" s="58"/>
      <c r="AS240" s="43"/>
      <c r="AT240" s="43"/>
      <c r="AU240" s="43"/>
      <c r="AV240" s="50"/>
      <c r="AW240" s="50"/>
      <c r="AX240" s="50"/>
      <c r="AY240" s="50"/>
      <c r="AZ240" s="50"/>
      <c r="BA240" s="50"/>
      <c r="BB240" s="50"/>
      <c r="BC240" s="50"/>
      <c r="BD240" s="50"/>
      <c r="BE240" s="50"/>
      <c r="BF240" s="50"/>
      <c r="BG240" s="50"/>
      <c r="BH240" s="50"/>
      <c r="BI240" s="50"/>
      <c r="BJ240" s="50"/>
      <c r="BK240" s="53"/>
      <c r="BL240" s="50"/>
      <c r="BM240" s="50"/>
      <c r="BN240" s="50"/>
      <c r="BO240" s="50"/>
      <c r="BP240" s="50"/>
      <c r="BQ240" s="50"/>
    </row>
    <row r="241" spans="1:69" ht="12.75" customHeight="1" x14ac:dyDescent="0.2">
      <c r="A241" s="1"/>
      <c r="B241" s="1"/>
      <c r="C241" s="54"/>
      <c r="D241" s="50"/>
      <c r="E241" s="54"/>
      <c r="F241" s="54"/>
      <c r="G241" s="66"/>
      <c r="H241" s="53"/>
      <c r="I241" s="50"/>
      <c r="J241" s="50"/>
      <c r="K241" s="54"/>
      <c r="L241" s="50"/>
      <c r="M241" s="54"/>
      <c r="N241" s="47"/>
      <c r="O241" s="56"/>
      <c r="P241" s="56"/>
      <c r="Q241" s="57"/>
      <c r="R241" s="57"/>
      <c r="S241" s="50"/>
      <c r="T241" s="50"/>
      <c r="U241" s="50"/>
      <c r="V241" s="50"/>
      <c r="W241" s="50"/>
      <c r="X241" s="50"/>
      <c r="Y241" s="50"/>
      <c r="Z241" s="50"/>
      <c r="AA241" s="43"/>
      <c r="AB241" s="43"/>
      <c r="AC241" s="43"/>
      <c r="AD241" s="43"/>
      <c r="AE241" s="43"/>
      <c r="AF241" s="43"/>
      <c r="AG241" s="43"/>
      <c r="AH241" s="43"/>
      <c r="AI241" s="43"/>
      <c r="AJ241" s="43"/>
      <c r="AK241" s="43"/>
      <c r="AL241" s="43"/>
      <c r="AM241" s="43"/>
      <c r="AN241" s="43"/>
      <c r="AO241" s="43"/>
      <c r="AP241" s="43"/>
      <c r="AQ241" s="43"/>
      <c r="AR241" s="58"/>
      <c r="AS241" s="43"/>
      <c r="AT241" s="43"/>
      <c r="AU241" s="43"/>
      <c r="AV241" s="50"/>
      <c r="AW241" s="50"/>
      <c r="AX241" s="50"/>
      <c r="AY241" s="50"/>
      <c r="AZ241" s="50"/>
      <c r="BA241" s="50"/>
      <c r="BB241" s="50"/>
      <c r="BC241" s="50"/>
      <c r="BD241" s="50"/>
      <c r="BE241" s="50"/>
      <c r="BF241" s="50"/>
      <c r="BG241" s="50"/>
      <c r="BH241" s="50"/>
      <c r="BI241" s="50"/>
      <c r="BJ241" s="50"/>
      <c r="BK241" s="53"/>
      <c r="BL241" s="50"/>
      <c r="BM241" s="50"/>
      <c r="BN241" s="50"/>
      <c r="BO241" s="50"/>
      <c r="BP241" s="50"/>
      <c r="BQ241" s="50"/>
    </row>
    <row r="242" spans="1:69" ht="12.75" customHeight="1" x14ac:dyDescent="0.2">
      <c r="A242" s="1"/>
      <c r="B242" s="1"/>
      <c r="C242" s="54"/>
      <c r="D242" s="50"/>
      <c r="E242" s="54"/>
      <c r="F242" s="54"/>
      <c r="G242" s="66"/>
      <c r="H242" s="53"/>
      <c r="I242" s="50"/>
      <c r="J242" s="50"/>
      <c r="K242" s="54"/>
      <c r="L242" s="50"/>
      <c r="M242" s="54"/>
      <c r="N242" s="47"/>
      <c r="O242" s="56"/>
      <c r="P242" s="56"/>
      <c r="Q242" s="57"/>
      <c r="R242" s="57"/>
      <c r="S242" s="50"/>
      <c r="T242" s="50"/>
      <c r="U242" s="50"/>
      <c r="V242" s="50"/>
      <c r="W242" s="50"/>
      <c r="X242" s="50"/>
      <c r="Y242" s="50"/>
      <c r="Z242" s="50"/>
      <c r="AA242" s="43"/>
      <c r="AB242" s="43"/>
      <c r="AC242" s="43"/>
      <c r="AD242" s="43"/>
      <c r="AE242" s="43"/>
      <c r="AF242" s="43"/>
      <c r="AG242" s="43"/>
      <c r="AH242" s="43"/>
      <c r="AI242" s="43"/>
      <c r="AJ242" s="43"/>
      <c r="AK242" s="43"/>
      <c r="AL242" s="43"/>
      <c r="AM242" s="43"/>
      <c r="AN242" s="43"/>
      <c r="AO242" s="43"/>
      <c r="AP242" s="43"/>
      <c r="AQ242" s="43"/>
      <c r="AR242" s="58"/>
      <c r="AS242" s="43"/>
      <c r="AT242" s="43"/>
      <c r="AU242" s="43"/>
      <c r="AV242" s="50"/>
      <c r="AW242" s="50"/>
      <c r="AX242" s="50"/>
      <c r="AY242" s="50"/>
      <c r="AZ242" s="50"/>
      <c r="BA242" s="50"/>
      <c r="BB242" s="50"/>
      <c r="BC242" s="50"/>
      <c r="BD242" s="50"/>
      <c r="BE242" s="50"/>
      <c r="BF242" s="50"/>
      <c r="BG242" s="50"/>
      <c r="BH242" s="50"/>
      <c r="BI242" s="50"/>
      <c r="BJ242" s="50"/>
      <c r="BK242" s="53"/>
      <c r="BL242" s="50"/>
      <c r="BM242" s="50"/>
      <c r="BN242" s="50"/>
      <c r="BO242" s="50"/>
      <c r="BP242" s="50"/>
      <c r="BQ242" s="50"/>
    </row>
    <row r="243" spans="1:69" ht="12.75" customHeight="1" x14ac:dyDescent="0.2">
      <c r="A243" s="1"/>
      <c r="B243" s="1"/>
      <c r="C243" s="54"/>
      <c r="D243" s="50"/>
      <c r="E243" s="54"/>
      <c r="F243" s="54"/>
      <c r="G243" s="66"/>
      <c r="H243" s="53"/>
      <c r="I243" s="50"/>
      <c r="J243" s="50"/>
      <c r="K243" s="54"/>
      <c r="L243" s="50"/>
      <c r="M243" s="54"/>
      <c r="N243" s="47"/>
      <c r="O243" s="56"/>
      <c r="P243" s="56"/>
      <c r="Q243" s="57"/>
      <c r="R243" s="57"/>
      <c r="S243" s="50"/>
      <c r="T243" s="50"/>
      <c r="U243" s="50"/>
      <c r="V243" s="50"/>
      <c r="W243" s="50"/>
      <c r="X243" s="50"/>
      <c r="Y243" s="50"/>
      <c r="Z243" s="50"/>
      <c r="AA243" s="43"/>
      <c r="AB243" s="43"/>
      <c r="AC243" s="43"/>
      <c r="AD243" s="43"/>
      <c r="AE243" s="43"/>
      <c r="AF243" s="43"/>
      <c r="AG243" s="43"/>
      <c r="AH243" s="43"/>
      <c r="AI243" s="43"/>
      <c r="AJ243" s="43"/>
      <c r="AK243" s="43"/>
      <c r="AL243" s="43"/>
      <c r="AM243" s="43"/>
      <c r="AN243" s="43"/>
      <c r="AO243" s="43"/>
      <c r="AP243" s="43"/>
      <c r="AQ243" s="43"/>
      <c r="AR243" s="58"/>
      <c r="AS243" s="43"/>
      <c r="AT243" s="43"/>
      <c r="AU243" s="43"/>
      <c r="AV243" s="50"/>
      <c r="AW243" s="50"/>
      <c r="AX243" s="50"/>
      <c r="AY243" s="50"/>
      <c r="AZ243" s="50"/>
      <c r="BA243" s="50"/>
      <c r="BB243" s="50"/>
      <c r="BC243" s="50"/>
      <c r="BD243" s="50"/>
      <c r="BE243" s="50"/>
      <c r="BF243" s="50"/>
      <c r="BG243" s="50"/>
      <c r="BH243" s="50"/>
      <c r="BI243" s="50"/>
      <c r="BJ243" s="50"/>
      <c r="BK243" s="53"/>
      <c r="BL243" s="50"/>
      <c r="BM243" s="50"/>
      <c r="BN243" s="50"/>
      <c r="BO243" s="50"/>
      <c r="BP243" s="50"/>
      <c r="BQ243" s="50"/>
    </row>
    <row r="244" spans="1:69" ht="12.75" customHeight="1" x14ac:dyDescent="0.2">
      <c r="A244" s="1"/>
      <c r="B244" s="1"/>
      <c r="C244" s="54"/>
      <c r="D244" s="50"/>
      <c r="E244" s="54"/>
      <c r="F244" s="54"/>
      <c r="G244" s="66"/>
      <c r="H244" s="53"/>
      <c r="I244" s="50"/>
      <c r="J244" s="50"/>
      <c r="K244" s="54"/>
      <c r="L244" s="50"/>
      <c r="M244" s="54"/>
      <c r="N244" s="47"/>
      <c r="O244" s="56"/>
      <c r="P244" s="56"/>
      <c r="Q244" s="57"/>
      <c r="R244" s="57"/>
      <c r="S244" s="50"/>
      <c r="T244" s="50"/>
      <c r="U244" s="50"/>
      <c r="V244" s="50"/>
      <c r="W244" s="50"/>
      <c r="X244" s="50"/>
      <c r="Y244" s="50"/>
      <c r="Z244" s="50"/>
      <c r="AA244" s="43"/>
      <c r="AB244" s="43"/>
      <c r="AC244" s="43"/>
      <c r="AD244" s="43"/>
      <c r="AE244" s="43"/>
      <c r="AF244" s="43"/>
      <c r="AG244" s="43"/>
      <c r="AH244" s="43"/>
      <c r="AI244" s="43"/>
      <c r="AJ244" s="43"/>
      <c r="AK244" s="43"/>
      <c r="AL244" s="43"/>
      <c r="AM244" s="43"/>
      <c r="AN244" s="43"/>
      <c r="AO244" s="43"/>
      <c r="AP244" s="43"/>
      <c r="AQ244" s="43"/>
      <c r="AR244" s="58"/>
      <c r="AS244" s="43"/>
      <c r="AT244" s="43"/>
      <c r="AU244" s="43"/>
      <c r="AV244" s="50"/>
      <c r="AW244" s="50"/>
      <c r="AX244" s="50"/>
      <c r="AY244" s="50"/>
      <c r="AZ244" s="50"/>
      <c r="BA244" s="50"/>
      <c r="BB244" s="50"/>
      <c r="BC244" s="50"/>
      <c r="BD244" s="50"/>
      <c r="BE244" s="50"/>
      <c r="BF244" s="50"/>
      <c r="BG244" s="50"/>
      <c r="BH244" s="50"/>
      <c r="BI244" s="50"/>
      <c r="BJ244" s="50"/>
      <c r="BK244" s="53"/>
      <c r="BL244" s="50"/>
      <c r="BM244" s="50"/>
      <c r="BN244" s="50"/>
      <c r="BO244" s="50"/>
      <c r="BP244" s="50"/>
      <c r="BQ244" s="50"/>
    </row>
    <row r="245" spans="1:69" ht="12.75" customHeight="1" x14ac:dyDescent="0.2">
      <c r="A245" s="1"/>
      <c r="B245" s="1"/>
      <c r="C245" s="54"/>
      <c r="D245" s="50"/>
      <c r="E245" s="54"/>
      <c r="F245" s="54"/>
      <c r="G245" s="66"/>
      <c r="H245" s="53"/>
      <c r="I245" s="50"/>
      <c r="J245" s="50"/>
      <c r="K245" s="54"/>
      <c r="L245" s="50"/>
      <c r="M245" s="54"/>
      <c r="N245" s="47"/>
      <c r="O245" s="56"/>
      <c r="P245" s="56"/>
      <c r="Q245" s="57"/>
      <c r="R245" s="57"/>
      <c r="S245" s="50"/>
      <c r="T245" s="50"/>
      <c r="U245" s="50"/>
      <c r="V245" s="50"/>
      <c r="W245" s="50"/>
      <c r="X245" s="50"/>
      <c r="Y245" s="50"/>
      <c r="Z245" s="50"/>
      <c r="AA245" s="43"/>
      <c r="AB245" s="43"/>
      <c r="AC245" s="43"/>
      <c r="AD245" s="43"/>
      <c r="AE245" s="43"/>
      <c r="AF245" s="43"/>
      <c r="AG245" s="43"/>
      <c r="AH245" s="43"/>
      <c r="AI245" s="43"/>
      <c r="AJ245" s="43"/>
      <c r="AK245" s="43"/>
      <c r="AL245" s="43"/>
      <c r="AM245" s="43"/>
      <c r="AN245" s="43"/>
      <c r="AO245" s="43"/>
      <c r="AP245" s="43"/>
      <c r="AQ245" s="43"/>
      <c r="AR245" s="58"/>
      <c r="AS245" s="43"/>
      <c r="AT245" s="43"/>
      <c r="AU245" s="43"/>
      <c r="AV245" s="50"/>
      <c r="AW245" s="50"/>
      <c r="AX245" s="50"/>
      <c r="AY245" s="50"/>
      <c r="AZ245" s="50"/>
      <c r="BA245" s="50"/>
      <c r="BB245" s="50"/>
      <c r="BC245" s="50"/>
      <c r="BD245" s="50"/>
      <c r="BE245" s="50"/>
      <c r="BF245" s="50"/>
      <c r="BG245" s="50"/>
      <c r="BH245" s="50"/>
      <c r="BI245" s="50"/>
      <c r="BJ245" s="50"/>
      <c r="BK245" s="53"/>
      <c r="BL245" s="50"/>
      <c r="BM245" s="50"/>
      <c r="BN245" s="50"/>
      <c r="BO245" s="50"/>
      <c r="BP245" s="50"/>
      <c r="BQ245" s="50"/>
    </row>
    <row r="246" spans="1:69" ht="12.75" customHeight="1" x14ac:dyDescent="0.2">
      <c r="A246" s="1"/>
      <c r="B246" s="1"/>
      <c r="C246" s="54"/>
      <c r="D246" s="50"/>
      <c r="E246" s="54"/>
      <c r="F246" s="54"/>
      <c r="G246" s="66"/>
      <c r="H246" s="53"/>
      <c r="I246" s="50"/>
      <c r="J246" s="50"/>
      <c r="K246" s="54"/>
      <c r="L246" s="50"/>
      <c r="M246" s="54"/>
      <c r="N246" s="47"/>
      <c r="O246" s="56"/>
      <c r="P246" s="56"/>
      <c r="Q246" s="57"/>
      <c r="R246" s="57"/>
      <c r="S246" s="50"/>
      <c r="T246" s="50"/>
      <c r="U246" s="50"/>
      <c r="V246" s="50"/>
      <c r="W246" s="50"/>
      <c r="X246" s="50"/>
      <c r="Y246" s="50"/>
      <c r="Z246" s="50"/>
      <c r="AA246" s="43"/>
      <c r="AB246" s="43"/>
      <c r="AC246" s="43"/>
      <c r="AD246" s="43"/>
      <c r="AE246" s="43"/>
      <c r="AF246" s="43"/>
      <c r="AG246" s="43"/>
      <c r="AH246" s="43"/>
      <c r="AI246" s="43"/>
      <c r="AJ246" s="43"/>
      <c r="AK246" s="43"/>
      <c r="AL246" s="43"/>
      <c r="AM246" s="43"/>
      <c r="AN246" s="43"/>
      <c r="AO246" s="43"/>
      <c r="AP246" s="43"/>
      <c r="AQ246" s="43"/>
      <c r="AR246" s="58"/>
      <c r="AS246" s="43"/>
      <c r="AT246" s="43"/>
      <c r="AU246" s="43"/>
      <c r="AV246" s="50"/>
      <c r="AW246" s="50"/>
      <c r="AX246" s="50"/>
      <c r="AY246" s="50"/>
      <c r="AZ246" s="50"/>
      <c r="BA246" s="50"/>
      <c r="BB246" s="50"/>
      <c r="BC246" s="50"/>
      <c r="BD246" s="50"/>
      <c r="BE246" s="50"/>
      <c r="BF246" s="50"/>
      <c r="BG246" s="50"/>
      <c r="BH246" s="50"/>
      <c r="BI246" s="50"/>
      <c r="BJ246" s="50"/>
      <c r="BK246" s="53"/>
      <c r="BL246" s="50"/>
      <c r="BM246" s="50"/>
      <c r="BN246" s="50"/>
      <c r="BO246" s="50"/>
      <c r="BP246" s="50"/>
      <c r="BQ246" s="50"/>
    </row>
    <row r="247" spans="1:69" ht="12.75" customHeight="1" x14ac:dyDescent="0.2">
      <c r="A247" s="1"/>
      <c r="B247" s="1"/>
      <c r="C247" s="54"/>
      <c r="D247" s="50"/>
      <c r="E247" s="54"/>
      <c r="F247" s="54"/>
      <c r="G247" s="66"/>
      <c r="H247" s="53"/>
      <c r="I247" s="50"/>
      <c r="J247" s="50"/>
      <c r="K247" s="54"/>
      <c r="L247" s="50"/>
      <c r="M247" s="54"/>
      <c r="N247" s="47"/>
      <c r="O247" s="56"/>
      <c r="P247" s="56"/>
      <c r="Q247" s="57"/>
      <c r="R247" s="57"/>
      <c r="S247" s="50"/>
      <c r="T247" s="50"/>
      <c r="U247" s="50"/>
      <c r="V247" s="50"/>
      <c r="W247" s="50"/>
      <c r="X247" s="50"/>
      <c r="Y247" s="50"/>
      <c r="Z247" s="50"/>
      <c r="AA247" s="43"/>
      <c r="AB247" s="43"/>
      <c r="AC247" s="43"/>
      <c r="AD247" s="43"/>
      <c r="AE247" s="43"/>
      <c r="AF247" s="43"/>
      <c r="AG247" s="43"/>
      <c r="AH247" s="43"/>
      <c r="AI247" s="43"/>
      <c r="AJ247" s="43"/>
      <c r="AK247" s="43"/>
      <c r="AL247" s="43"/>
      <c r="AM247" s="43"/>
      <c r="AN247" s="43"/>
      <c r="AO247" s="43"/>
      <c r="AP247" s="43"/>
      <c r="AQ247" s="43"/>
      <c r="AR247" s="58"/>
      <c r="AS247" s="43"/>
      <c r="AT247" s="43"/>
      <c r="AU247" s="43"/>
      <c r="AV247" s="50"/>
      <c r="AW247" s="50"/>
      <c r="AX247" s="50"/>
      <c r="AY247" s="50"/>
      <c r="AZ247" s="50"/>
      <c r="BA247" s="50"/>
      <c r="BB247" s="50"/>
      <c r="BC247" s="50"/>
      <c r="BD247" s="50"/>
      <c r="BE247" s="50"/>
      <c r="BF247" s="50"/>
      <c r="BG247" s="50"/>
      <c r="BH247" s="50"/>
      <c r="BI247" s="50"/>
      <c r="BJ247" s="50"/>
      <c r="BK247" s="53"/>
      <c r="BL247" s="50"/>
      <c r="BM247" s="50"/>
      <c r="BN247" s="50"/>
      <c r="BO247" s="50"/>
      <c r="BP247" s="50"/>
      <c r="BQ247" s="50"/>
    </row>
    <row r="248" spans="1:69" ht="12.75" customHeight="1" x14ac:dyDescent="0.2">
      <c r="A248" s="1"/>
      <c r="B248" s="1"/>
      <c r="C248" s="54"/>
      <c r="D248" s="50"/>
      <c r="E248" s="54"/>
      <c r="F248" s="54"/>
      <c r="G248" s="66"/>
      <c r="H248" s="53"/>
      <c r="I248" s="50"/>
      <c r="J248" s="50"/>
      <c r="K248" s="54"/>
      <c r="L248" s="50"/>
      <c r="M248" s="54"/>
      <c r="N248" s="47"/>
      <c r="O248" s="56"/>
      <c r="P248" s="56"/>
      <c r="Q248" s="57"/>
      <c r="R248" s="57"/>
      <c r="S248" s="50"/>
      <c r="T248" s="50"/>
      <c r="U248" s="50"/>
      <c r="V248" s="50"/>
      <c r="W248" s="50"/>
      <c r="X248" s="50"/>
      <c r="Y248" s="50"/>
      <c r="Z248" s="50"/>
      <c r="AA248" s="43"/>
      <c r="AB248" s="43"/>
      <c r="AC248" s="43"/>
      <c r="AD248" s="43"/>
      <c r="AE248" s="43"/>
      <c r="AF248" s="43"/>
      <c r="AG248" s="43"/>
      <c r="AH248" s="43"/>
      <c r="AI248" s="43"/>
      <c r="AJ248" s="43"/>
      <c r="AK248" s="43"/>
      <c r="AL248" s="43"/>
      <c r="AM248" s="43"/>
      <c r="AN248" s="43"/>
      <c r="AO248" s="43"/>
      <c r="AP248" s="43"/>
      <c r="AQ248" s="43"/>
      <c r="AR248" s="58"/>
      <c r="AS248" s="43"/>
      <c r="AT248" s="43"/>
      <c r="AU248" s="43"/>
      <c r="AV248" s="50"/>
      <c r="AW248" s="50"/>
      <c r="AX248" s="50"/>
      <c r="AY248" s="50"/>
      <c r="AZ248" s="50"/>
      <c r="BA248" s="50"/>
      <c r="BB248" s="50"/>
      <c r="BC248" s="50"/>
      <c r="BD248" s="50"/>
      <c r="BE248" s="50"/>
      <c r="BF248" s="50"/>
      <c r="BG248" s="50"/>
      <c r="BH248" s="50"/>
      <c r="BI248" s="50"/>
      <c r="BJ248" s="50"/>
      <c r="BK248" s="53"/>
      <c r="BL248" s="50"/>
      <c r="BM248" s="50"/>
      <c r="BN248" s="50"/>
      <c r="BO248" s="50"/>
      <c r="BP248" s="50"/>
      <c r="BQ248" s="50"/>
    </row>
    <row r="249" spans="1:69" ht="12.75" customHeight="1" x14ac:dyDescent="0.2">
      <c r="A249" s="1"/>
      <c r="B249" s="1"/>
      <c r="C249" s="54"/>
      <c r="D249" s="50"/>
      <c r="E249" s="54"/>
      <c r="F249" s="54"/>
      <c r="G249" s="66"/>
      <c r="H249" s="53"/>
      <c r="I249" s="50"/>
      <c r="J249" s="50"/>
      <c r="K249" s="54"/>
      <c r="L249" s="50"/>
      <c r="M249" s="54"/>
      <c r="N249" s="47"/>
      <c r="O249" s="56"/>
      <c r="P249" s="56"/>
      <c r="Q249" s="57"/>
      <c r="R249" s="57"/>
      <c r="S249" s="50"/>
      <c r="T249" s="50"/>
      <c r="U249" s="50"/>
      <c r="V249" s="50"/>
      <c r="W249" s="50"/>
      <c r="X249" s="50"/>
      <c r="Y249" s="50"/>
      <c r="Z249" s="50"/>
      <c r="AA249" s="43"/>
      <c r="AB249" s="43"/>
      <c r="AC249" s="43"/>
      <c r="AD249" s="43"/>
      <c r="AE249" s="43"/>
      <c r="AF249" s="43"/>
      <c r="AG249" s="43"/>
      <c r="AH249" s="43"/>
      <c r="AI249" s="43"/>
      <c r="AJ249" s="43"/>
      <c r="AK249" s="43"/>
      <c r="AL249" s="43"/>
      <c r="AM249" s="43"/>
      <c r="AN249" s="43"/>
      <c r="AO249" s="43"/>
      <c r="AP249" s="43"/>
      <c r="AQ249" s="43"/>
      <c r="AR249" s="58"/>
      <c r="AS249" s="43"/>
      <c r="AT249" s="43"/>
      <c r="AU249" s="43"/>
      <c r="AV249" s="50"/>
      <c r="AW249" s="50"/>
      <c r="AX249" s="50"/>
      <c r="AY249" s="50"/>
      <c r="AZ249" s="50"/>
      <c r="BA249" s="50"/>
      <c r="BB249" s="50"/>
      <c r="BC249" s="50"/>
      <c r="BD249" s="50"/>
      <c r="BE249" s="50"/>
      <c r="BF249" s="50"/>
      <c r="BG249" s="50"/>
      <c r="BH249" s="50"/>
      <c r="BI249" s="50"/>
      <c r="BJ249" s="50"/>
      <c r="BK249" s="53"/>
      <c r="BL249" s="50"/>
      <c r="BM249" s="50"/>
      <c r="BN249" s="50"/>
      <c r="BO249" s="50"/>
      <c r="BP249" s="50"/>
      <c r="BQ249" s="50"/>
    </row>
    <row r="250" spans="1:69" ht="12.75" customHeight="1" x14ac:dyDescent="0.2">
      <c r="A250" s="1"/>
      <c r="B250" s="1"/>
      <c r="C250" s="54"/>
      <c r="D250" s="50"/>
      <c r="E250" s="54"/>
      <c r="F250" s="54"/>
      <c r="G250" s="66"/>
      <c r="H250" s="53"/>
      <c r="I250" s="50"/>
      <c r="J250" s="50"/>
      <c r="K250" s="54"/>
      <c r="L250" s="50"/>
      <c r="M250" s="54"/>
      <c r="N250" s="47"/>
      <c r="O250" s="56"/>
      <c r="P250" s="56"/>
      <c r="Q250" s="57"/>
      <c r="R250" s="57"/>
      <c r="S250" s="50"/>
      <c r="T250" s="50"/>
      <c r="U250" s="50"/>
      <c r="V250" s="50"/>
      <c r="W250" s="50"/>
      <c r="X250" s="50"/>
      <c r="Y250" s="50"/>
      <c r="Z250" s="50"/>
      <c r="AA250" s="43"/>
      <c r="AB250" s="43"/>
      <c r="AC250" s="43"/>
      <c r="AD250" s="43"/>
      <c r="AE250" s="43"/>
      <c r="AF250" s="43"/>
      <c r="AG250" s="43"/>
      <c r="AH250" s="43"/>
      <c r="AI250" s="43"/>
      <c r="AJ250" s="43"/>
      <c r="AK250" s="43"/>
      <c r="AL250" s="43"/>
      <c r="AM250" s="43"/>
      <c r="AN250" s="43"/>
      <c r="AO250" s="43"/>
      <c r="AP250" s="43"/>
      <c r="AQ250" s="43"/>
      <c r="AR250" s="58"/>
      <c r="AS250" s="43"/>
      <c r="AT250" s="43"/>
      <c r="AU250" s="43"/>
      <c r="AV250" s="50"/>
      <c r="AW250" s="50"/>
      <c r="AX250" s="50"/>
      <c r="AY250" s="50"/>
      <c r="AZ250" s="50"/>
      <c r="BA250" s="50"/>
      <c r="BB250" s="50"/>
      <c r="BC250" s="50"/>
      <c r="BD250" s="50"/>
      <c r="BE250" s="50"/>
      <c r="BF250" s="50"/>
      <c r="BG250" s="50"/>
      <c r="BH250" s="50"/>
      <c r="BI250" s="50"/>
      <c r="BJ250" s="50"/>
      <c r="BK250" s="53"/>
      <c r="BL250" s="50"/>
      <c r="BM250" s="50"/>
      <c r="BN250" s="50"/>
      <c r="BO250" s="50"/>
      <c r="BP250" s="50"/>
      <c r="BQ250" s="50"/>
    </row>
    <row r="251" spans="1:69" ht="12.75" customHeight="1" x14ac:dyDescent="0.2">
      <c r="A251" s="1"/>
      <c r="B251" s="1"/>
      <c r="C251" s="54"/>
      <c r="D251" s="50"/>
      <c r="E251" s="54"/>
      <c r="F251" s="54"/>
      <c r="G251" s="66"/>
      <c r="H251" s="53"/>
      <c r="I251" s="50"/>
      <c r="J251" s="50"/>
      <c r="K251" s="54"/>
      <c r="L251" s="50"/>
      <c r="M251" s="54"/>
      <c r="N251" s="47"/>
      <c r="O251" s="56"/>
      <c r="P251" s="56"/>
      <c r="Q251" s="57"/>
      <c r="R251" s="57"/>
      <c r="S251" s="50"/>
      <c r="T251" s="50"/>
      <c r="U251" s="50"/>
      <c r="V251" s="50"/>
      <c r="W251" s="50"/>
      <c r="X251" s="50"/>
      <c r="Y251" s="50"/>
      <c r="Z251" s="50"/>
      <c r="AA251" s="43"/>
      <c r="AB251" s="43"/>
      <c r="AC251" s="43"/>
      <c r="AD251" s="43"/>
      <c r="AE251" s="43"/>
      <c r="AF251" s="43"/>
      <c r="AG251" s="43"/>
      <c r="AH251" s="43"/>
      <c r="AI251" s="43"/>
      <c r="AJ251" s="43"/>
      <c r="AK251" s="43"/>
      <c r="AL251" s="43"/>
      <c r="AM251" s="43"/>
      <c r="AN251" s="43"/>
      <c r="AO251" s="43"/>
      <c r="AP251" s="43"/>
      <c r="AQ251" s="43"/>
      <c r="AR251" s="58"/>
      <c r="AS251" s="43"/>
      <c r="AT251" s="43"/>
      <c r="AU251" s="43"/>
      <c r="AV251" s="50"/>
      <c r="AW251" s="50"/>
      <c r="AX251" s="50"/>
      <c r="AY251" s="50"/>
      <c r="AZ251" s="50"/>
      <c r="BA251" s="50"/>
      <c r="BB251" s="50"/>
      <c r="BC251" s="50"/>
      <c r="BD251" s="50"/>
      <c r="BE251" s="50"/>
      <c r="BF251" s="50"/>
      <c r="BG251" s="50"/>
      <c r="BH251" s="50"/>
      <c r="BI251" s="50"/>
      <c r="BJ251" s="50"/>
      <c r="BK251" s="53"/>
      <c r="BL251" s="50"/>
      <c r="BM251" s="50"/>
      <c r="BN251" s="50"/>
      <c r="BO251" s="50"/>
      <c r="BP251" s="50"/>
      <c r="BQ251" s="50"/>
    </row>
    <row r="252" spans="1:69" ht="12.75" customHeight="1" x14ac:dyDescent="0.2">
      <c r="A252" s="1"/>
      <c r="B252" s="1"/>
      <c r="C252" s="54"/>
      <c r="D252" s="50"/>
      <c r="E252" s="54"/>
      <c r="F252" s="54"/>
      <c r="G252" s="66"/>
      <c r="H252" s="53"/>
      <c r="I252" s="50"/>
      <c r="J252" s="50"/>
      <c r="K252" s="54"/>
      <c r="L252" s="50"/>
      <c r="M252" s="54"/>
      <c r="N252" s="47"/>
      <c r="O252" s="56"/>
      <c r="P252" s="56"/>
      <c r="Q252" s="57"/>
      <c r="R252" s="57"/>
      <c r="S252" s="50"/>
      <c r="T252" s="50"/>
      <c r="U252" s="50"/>
      <c r="V252" s="50"/>
      <c r="W252" s="50"/>
      <c r="X252" s="50"/>
      <c r="Y252" s="50"/>
      <c r="Z252" s="50"/>
      <c r="AA252" s="43"/>
      <c r="AB252" s="43"/>
      <c r="AC252" s="43"/>
      <c r="AD252" s="43"/>
      <c r="AE252" s="43"/>
      <c r="AF252" s="43"/>
      <c r="AG252" s="43"/>
      <c r="AH252" s="43"/>
      <c r="AI252" s="43"/>
      <c r="AJ252" s="43"/>
      <c r="AK252" s="43"/>
      <c r="AL252" s="43"/>
      <c r="AM252" s="43"/>
      <c r="AN252" s="43"/>
      <c r="AO252" s="43"/>
      <c r="AP252" s="43"/>
      <c r="AQ252" s="43"/>
      <c r="AR252" s="58"/>
      <c r="AS252" s="43"/>
      <c r="AT252" s="43"/>
      <c r="AU252" s="43"/>
      <c r="AV252" s="50"/>
      <c r="AW252" s="50"/>
      <c r="AX252" s="50"/>
      <c r="AY252" s="50"/>
      <c r="AZ252" s="50"/>
      <c r="BA252" s="50"/>
      <c r="BB252" s="50"/>
      <c r="BC252" s="50"/>
      <c r="BD252" s="50"/>
      <c r="BE252" s="50"/>
      <c r="BF252" s="50"/>
      <c r="BG252" s="50"/>
      <c r="BH252" s="50"/>
      <c r="BI252" s="50"/>
      <c r="BJ252" s="50"/>
      <c r="BK252" s="53"/>
      <c r="BL252" s="50"/>
      <c r="BM252" s="50"/>
      <c r="BN252" s="50"/>
      <c r="BO252" s="50"/>
      <c r="BP252" s="50"/>
      <c r="BQ252" s="50"/>
    </row>
    <row r="253" spans="1:69" ht="12.75" customHeight="1" x14ac:dyDescent="0.2">
      <c r="A253" s="1"/>
      <c r="B253" s="1"/>
      <c r="C253" s="54"/>
      <c r="D253" s="50"/>
      <c r="E253" s="54"/>
      <c r="F253" s="54"/>
      <c r="G253" s="66"/>
      <c r="H253" s="53"/>
      <c r="I253" s="50"/>
      <c r="J253" s="50"/>
      <c r="K253" s="54"/>
      <c r="L253" s="50"/>
      <c r="M253" s="54"/>
      <c r="N253" s="47"/>
      <c r="O253" s="56"/>
      <c r="P253" s="56"/>
      <c r="Q253" s="57"/>
      <c r="R253" s="57"/>
      <c r="S253" s="50"/>
      <c r="T253" s="50"/>
      <c r="U253" s="50"/>
      <c r="V253" s="50"/>
      <c r="W253" s="50"/>
      <c r="X253" s="50"/>
      <c r="Y253" s="50"/>
      <c r="Z253" s="50"/>
      <c r="AA253" s="43"/>
      <c r="AB253" s="43"/>
      <c r="AC253" s="43"/>
      <c r="AD253" s="43"/>
      <c r="AE253" s="43"/>
      <c r="AF253" s="43"/>
      <c r="AG253" s="43"/>
      <c r="AH253" s="43"/>
      <c r="AI253" s="43"/>
      <c r="AJ253" s="43"/>
      <c r="AK253" s="43"/>
      <c r="AL253" s="43"/>
      <c r="AM253" s="43"/>
      <c r="AN253" s="43"/>
      <c r="AO253" s="43"/>
      <c r="AP253" s="43"/>
      <c r="AQ253" s="43"/>
      <c r="AR253" s="58"/>
      <c r="AS253" s="43"/>
      <c r="AT253" s="43"/>
      <c r="AU253" s="43"/>
      <c r="AV253" s="50"/>
      <c r="AW253" s="50"/>
      <c r="AX253" s="50"/>
      <c r="AY253" s="50"/>
      <c r="AZ253" s="50"/>
      <c r="BA253" s="50"/>
      <c r="BB253" s="50"/>
      <c r="BC253" s="50"/>
      <c r="BD253" s="50"/>
      <c r="BE253" s="50"/>
      <c r="BF253" s="50"/>
      <c r="BG253" s="50"/>
      <c r="BH253" s="50"/>
      <c r="BI253" s="50"/>
      <c r="BJ253" s="50"/>
      <c r="BK253" s="53"/>
      <c r="BL253" s="50"/>
      <c r="BM253" s="50"/>
      <c r="BN253" s="50"/>
      <c r="BO253" s="50"/>
      <c r="BP253" s="50"/>
      <c r="BQ253" s="50"/>
    </row>
    <row r="254" spans="1:69" ht="12.75" customHeight="1" x14ac:dyDescent="0.2">
      <c r="A254" s="1"/>
      <c r="B254" s="1"/>
      <c r="C254" s="54"/>
      <c r="D254" s="50"/>
      <c r="E254" s="54"/>
      <c r="F254" s="54"/>
      <c r="G254" s="66"/>
      <c r="H254" s="53"/>
      <c r="I254" s="50"/>
      <c r="J254" s="50"/>
      <c r="K254" s="54"/>
      <c r="L254" s="50"/>
      <c r="M254" s="54"/>
      <c r="N254" s="47"/>
      <c r="O254" s="56"/>
      <c r="P254" s="56"/>
      <c r="Q254" s="57"/>
      <c r="R254" s="57"/>
      <c r="S254" s="50"/>
      <c r="T254" s="50"/>
      <c r="U254" s="50"/>
      <c r="V254" s="50"/>
      <c r="W254" s="50"/>
      <c r="X254" s="50"/>
      <c r="Y254" s="50"/>
      <c r="Z254" s="50"/>
      <c r="AA254" s="43"/>
      <c r="AB254" s="43"/>
      <c r="AC254" s="43"/>
      <c r="AD254" s="43"/>
      <c r="AE254" s="43"/>
      <c r="AF254" s="43"/>
      <c r="AG254" s="43"/>
      <c r="AH254" s="43"/>
      <c r="AI254" s="43"/>
      <c r="AJ254" s="43"/>
      <c r="AK254" s="43"/>
      <c r="AL254" s="43"/>
      <c r="AM254" s="43"/>
      <c r="AN254" s="43"/>
      <c r="AO254" s="43"/>
      <c r="AP254" s="43"/>
      <c r="AQ254" s="43"/>
      <c r="AR254" s="58"/>
      <c r="AS254" s="43"/>
      <c r="AT254" s="43"/>
      <c r="AU254" s="43"/>
      <c r="AV254" s="50"/>
      <c r="AW254" s="50"/>
      <c r="AX254" s="50"/>
      <c r="AY254" s="50"/>
      <c r="AZ254" s="50"/>
      <c r="BA254" s="50"/>
      <c r="BB254" s="50"/>
      <c r="BC254" s="50"/>
      <c r="BD254" s="50"/>
      <c r="BE254" s="50"/>
      <c r="BF254" s="50"/>
      <c r="BG254" s="50"/>
      <c r="BH254" s="50"/>
      <c r="BI254" s="50"/>
      <c r="BJ254" s="50"/>
      <c r="BK254" s="53"/>
      <c r="BL254" s="50"/>
      <c r="BM254" s="50"/>
      <c r="BN254" s="50"/>
      <c r="BO254" s="50"/>
      <c r="BP254" s="50"/>
      <c r="BQ254" s="50"/>
    </row>
    <row r="255" spans="1:69" ht="12.75" customHeight="1" x14ac:dyDescent="0.2">
      <c r="A255" s="1"/>
      <c r="B255" s="1"/>
      <c r="C255" s="54"/>
      <c r="D255" s="50"/>
      <c r="E255" s="54"/>
      <c r="F255" s="54"/>
      <c r="G255" s="66"/>
      <c r="H255" s="53"/>
      <c r="I255" s="50"/>
      <c r="J255" s="50"/>
      <c r="K255" s="54"/>
      <c r="L255" s="50"/>
      <c r="M255" s="54"/>
      <c r="N255" s="47"/>
      <c r="O255" s="56"/>
      <c r="P255" s="56"/>
      <c r="Q255" s="57"/>
      <c r="R255" s="57"/>
      <c r="S255" s="50"/>
      <c r="T255" s="50"/>
      <c r="U255" s="50"/>
      <c r="V255" s="50"/>
      <c r="W255" s="50"/>
      <c r="X255" s="50"/>
      <c r="Y255" s="50"/>
      <c r="Z255" s="50"/>
      <c r="AA255" s="43"/>
      <c r="AB255" s="43"/>
      <c r="AC255" s="43"/>
      <c r="AD255" s="43"/>
      <c r="AE255" s="43"/>
      <c r="AF255" s="43"/>
      <c r="AG255" s="43"/>
      <c r="AH255" s="43"/>
      <c r="AI255" s="43"/>
      <c r="AJ255" s="43"/>
      <c r="AK255" s="43"/>
      <c r="AL255" s="43"/>
      <c r="AM255" s="43"/>
      <c r="AN255" s="43"/>
      <c r="AO255" s="43"/>
      <c r="AP255" s="43"/>
      <c r="AQ255" s="43"/>
      <c r="AR255" s="58"/>
      <c r="AS255" s="43"/>
      <c r="AT255" s="43"/>
      <c r="AU255" s="43"/>
      <c r="AV255" s="50"/>
      <c r="AW255" s="50"/>
      <c r="AX255" s="50"/>
      <c r="AY255" s="50"/>
      <c r="AZ255" s="50"/>
      <c r="BA255" s="50"/>
      <c r="BB255" s="50"/>
      <c r="BC255" s="50"/>
      <c r="BD255" s="50"/>
      <c r="BE255" s="50"/>
      <c r="BF255" s="50"/>
      <c r="BG255" s="50"/>
      <c r="BH255" s="50"/>
      <c r="BI255" s="50"/>
      <c r="BJ255" s="50"/>
      <c r="BK255" s="53"/>
      <c r="BL255" s="50"/>
      <c r="BM255" s="50"/>
      <c r="BN255" s="50"/>
      <c r="BO255" s="50"/>
      <c r="BP255" s="50"/>
      <c r="BQ255" s="50"/>
    </row>
    <row r="256" spans="1:69" ht="12.75" customHeight="1" x14ac:dyDescent="0.2">
      <c r="A256" s="1"/>
      <c r="B256" s="1"/>
      <c r="C256" s="54"/>
      <c r="D256" s="50"/>
      <c r="E256" s="54"/>
      <c r="F256" s="54"/>
      <c r="G256" s="66"/>
      <c r="H256" s="53"/>
      <c r="I256" s="50"/>
      <c r="J256" s="50"/>
      <c r="K256" s="54"/>
      <c r="L256" s="50"/>
      <c r="M256" s="54"/>
      <c r="N256" s="47"/>
      <c r="O256" s="56"/>
      <c r="P256" s="56"/>
      <c r="Q256" s="57"/>
      <c r="R256" s="57"/>
      <c r="S256" s="50"/>
      <c r="T256" s="50"/>
      <c r="U256" s="50"/>
      <c r="V256" s="50"/>
      <c r="W256" s="50"/>
      <c r="X256" s="50"/>
      <c r="Y256" s="50"/>
      <c r="Z256" s="50"/>
      <c r="AA256" s="43"/>
      <c r="AB256" s="43"/>
      <c r="AC256" s="43"/>
      <c r="AD256" s="43"/>
      <c r="AE256" s="43"/>
      <c r="AF256" s="43"/>
      <c r="AG256" s="43"/>
      <c r="AH256" s="43"/>
      <c r="AI256" s="43"/>
      <c r="AJ256" s="43"/>
      <c r="AK256" s="43"/>
      <c r="AL256" s="43"/>
      <c r="AM256" s="43"/>
      <c r="AN256" s="43"/>
      <c r="AO256" s="43"/>
      <c r="AP256" s="43"/>
      <c r="AQ256" s="43"/>
      <c r="AR256" s="58"/>
      <c r="AS256" s="43"/>
      <c r="AT256" s="43"/>
      <c r="AU256" s="43"/>
      <c r="AV256" s="50"/>
      <c r="AW256" s="50"/>
      <c r="AX256" s="50"/>
      <c r="AY256" s="50"/>
      <c r="AZ256" s="50"/>
      <c r="BA256" s="50"/>
      <c r="BB256" s="50"/>
      <c r="BC256" s="50"/>
      <c r="BD256" s="50"/>
      <c r="BE256" s="50"/>
      <c r="BF256" s="50"/>
      <c r="BG256" s="50"/>
      <c r="BH256" s="50"/>
      <c r="BI256" s="50"/>
      <c r="BJ256" s="50"/>
      <c r="BK256" s="53"/>
      <c r="BL256" s="50"/>
      <c r="BM256" s="50"/>
      <c r="BN256" s="50"/>
      <c r="BO256" s="50"/>
      <c r="BP256" s="50"/>
      <c r="BQ256" s="50"/>
    </row>
    <row r="257" spans="1:69" ht="12.75" customHeight="1" x14ac:dyDescent="0.2">
      <c r="A257" s="1"/>
      <c r="B257" s="1"/>
      <c r="C257" s="54"/>
      <c r="D257" s="50"/>
      <c r="E257" s="54"/>
      <c r="F257" s="54"/>
      <c r="G257" s="66"/>
      <c r="H257" s="53"/>
      <c r="I257" s="50"/>
      <c r="J257" s="50"/>
      <c r="K257" s="54"/>
      <c r="L257" s="50"/>
      <c r="M257" s="54"/>
      <c r="N257" s="47"/>
      <c r="O257" s="56"/>
      <c r="P257" s="56"/>
      <c r="Q257" s="57"/>
      <c r="R257" s="57"/>
      <c r="S257" s="50"/>
      <c r="T257" s="50"/>
      <c r="U257" s="50"/>
      <c r="V257" s="50"/>
      <c r="W257" s="50"/>
      <c r="X257" s="50"/>
      <c r="Y257" s="50"/>
      <c r="Z257" s="50"/>
      <c r="AA257" s="43"/>
      <c r="AB257" s="43"/>
      <c r="AC257" s="43"/>
      <c r="AD257" s="43"/>
      <c r="AE257" s="43"/>
      <c r="AF257" s="43"/>
      <c r="AG257" s="43"/>
      <c r="AH257" s="43"/>
      <c r="AI257" s="43"/>
      <c r="AJ257" s="43"/>
      <c r="AK257" s="43"/>
      <c r="AL257" s="43"/>
      <c r="AM257" s="43"/>
      <c r="AN257" s="43"/>
      <c r="AO257" s="43"/>
      <c r="AP257" s="43"/>
      <c r="AQ257" s="43"/>
      <c r="AR257" s="58"/>
      <c r="AS257" s="43"/>
      <c r="AT257" s="43"/>
      <c r="AU257" s="43"/>
      <c r="AV257" s="50"/>
      <c r="AW257" s="50"/>
      <c r="AX257" s="50"/>
      <c r="AY257" s="50"/>
      <c r="AZ257" s="50"/>
      <c r="BA257" s="50"/>
      <c r="BB257" s="50"/>
      <c r="BC257" s="50"/>
      <c r="BD257" s="50"/>
      <c r="BE257" s="50"/>
      <c r="BF257" s="50"/>
      <c r="BG257" s="50"/>
      <c r="BH257" s="50"/>
      <c r="BI257" s="50"/>
      <c r="BJ257" s="50"/>
      <c r="BK257" s="53"/>
      <c r="BL257" s="50"/>
      <c r="BM257" s="50"/>
      <c r="BN257" s="50"/>
      <c r="BO257" s="50"/>
      <c r="BP257" s="50"/>
      <c r="BQ257" s="50"/>
    </row>
    <row r="258" spans="1:69" ht="12.75" customHeight="1" x14ac:dyDescent="0.2">
      <c r="A258" s="1"/>
      <c r="B258" s="1"/>
      <c r="C258" s="54"/>
      <c r="D258" s="50"/>
      <c r="E258" s="54"/>
      <c r="F258" s="54"/>
      <c r="G258" s="66"/>
      <c r="H258" s="53"/>
      <c r="I258" s="50"/>
      <c r="J258" s="50"/>
      <c r="K258" s="54"/>
      <c r="L258" s="50"/>
      <c r="M258" s="54"/>
      <c r="N258" s="47"/>
      <c r="O258" s="56"/>
      <c r="P258" s="56"/>
      <c r="Q258" s="57"/>
      <c r="R258" s="57"/>
      <c r="S258" s="50"/>
      <c r="T258" s="50"/>
      <c r="U258" s="50"/>
      <c r="V258" s="50"/>
      <c r="W258" s="50"/>
      <c r="X258" s="50"/>
      <c r="Y258" s="50"/>
      <c r="Z258" s="50"/>
      <c r="AA258" s="43"/>
      <c r="AB258" s="43"/>
      <c r="AC258" s="43"/>
      <c r="AD258" s="43"/>
      <c r="AE258" s="43"/>
      <c r="AF258" s="43"/>
      <c r="AG258" s="43"/>
      <c r="AH258" s="43"/>
      <c r="AI258" s="43"/>
      <c r="AJ258" s="43"/>
      <c r="AK258" s="43"/>
      <c r="AL258" s="43"/>
      <c r="AM258" s="43"/>
      <c r="AN258" s="43"/>
      <c r="AO258" s="43"/>
      <c r="AP258" s="43"/>
      <c r="AQ258" s="43"/>
      <c r="AR258" s="58"/>
      <c r="AS258" s="43"/>
      <c r="AT258" s="43"/>
      <c r="AU258" s="43"/>
      <c r="AV258" s="50"/>
      <c r="AW258" s="50"/>
      <c r="AX258" s="50"/>
      <c r="AY258" s="50"/>
      <c r="AZ258" s="50"/>
      <c r="BA258" s="50"/>
      <c r="BB258" s="50"/>
      <c r="BC258" s="50"/>
      <c r="BD258" s="50"/>
      <c r="BE258" s="50"/>
      <c r="BF258" s="50"/>
      <c r="BG258" s="50"/>
      <c r="BH258" s="50"/>
      <c r="BI258" s="50"/>
      <c r="BJ258" s="50"/>
      <c r="BK258" s="53"/>
      <c r="BL258" s="50"/>
      <c r="BM258" s="50"/>
      <c r="BN258" s="50"/>
      <c r="BO258" s="50"/>
      <c r="BP258" s="50"/>
      <c r="BQ258" s="50"/>
    </row>
    <row r="259" spans="1:69" ht="12.75" customHeight="1" x14ac:dyDescent="0.2">
      <c r="A259" s="1"/>
      <c r="B259" s="1"/>
      <c r="C259" s="54"/>
      <c r="D259" s="50"/>
      <c r="E259" s="54"/>
      <c r="F259" s="54"/>
      <c r="G259" s="66"/>
      <c r="H259" s="53"/>
      <c r="I259" s="50"/>
      <c r="J259" s="50"/>
      <c r="K259" s="54"/>
      <c r="L259" s="50"/>
      <c r="M259" s="54"/>
      <c r="N259" s="47"/>
      <c r="O259" s="56"/>
      <c r="P259" s="56"/>
      <c r="Q259" s="57"/>
      <c r="R259" s="57"/>
      <c r="S259" s="50"/>
      <c r="T259" s="50"/>
      <c r="U259" s="50"/>
      <c r="V259" s="50"/>
      <c r="W259" s="50"/>
      <c r="X259" s="50"/>
      <c r="Y259" s="50"/>
      <c r="Z259" s="50"/>
      <c r="AA259" s="43"/>
      <c r="AB259" s="43"/>
      <c r="AC259" s="43"/>
      <c r="AD259" s="43"/>
      <c r="AE259" s="43"/>
      <c r="AF259" s="43"/>
      <c r="AG259" s="43"/>
      <c r="AH259" s="43"/>
      <c r="AI259" s="43"/>
      <c r="AJ259" s="43"/>
      <c r="AK259" s="43"/>
      <c r="AL259" s="43"/>
      <c r="AM259" s="43"/>
      <c r="AN259" s="43"/>
      <c r="AO259" s="43"/>
      <c r="AP259" s="43"/>
      <c r="AQ259" s="43"/>
      <c r="AR259" s="58"/>
      <c r="AS259" s="43"/>
      <c r="AT259" s="43"/>
      <c r="AU259" s="43"/>
      <c r="AV259" s="50"/>
      <c r="AW259" s="50"/>
      <c r="AX259" s="50"/>
      <c r="AY259" s="50"/>
      <c r="AZ259" s="50"/>
      <c r="BA259" s="50"/>
      <c r="BB259" s="50"/>
      <c r="BC259" s="50"/>
      <c r="BD259" s="50"/>
      <c r="BE259" s="50"/>
      <c r="BF259" s="50"/>
      <c r="BG259" s="50"/>
      <c r="BH259" s="50"/>
      <c r="BI259" s="50"/>
      <c r="BJ259" s="50"/>
      <c r="BK259" s="53"/>
      <c r="BL259" s="50"/>
      <c r="BM259" s="50"/>
      <c r="BN259" s="50"/>
      <c r="BO259" s="50"/>
      <c r="BP259" s="50"/>
      <c r="BQ259" s="50"/>
    </row>
    <row r="260" spans="1:69" ht="12.75" customHeight="1" x14ac:dyDescent="0.2">
      <c r="A260" s="1"/>
      <c r="B260" s="1"/>
      <c r="C260" s="54"/>
      <c r="D260" s="50"/>
      <c r="E260" s="54"/>
      <c r="F260" s="54"/>
      <c r="G260" s="66"/>
      <c r="H260" s="53"/>
      <c r="I260" s="50"/>
      <c r="J260" s="50"/>
      <c r="K260" s="54"/>
      <c r="L260" s="50"/>
      <c r="M260" s="54"/>
      <c r="N260" s="47"/>
      <c r="O260" s="56"/>
      <c r="P260" s="56"/>
      <c r="Q260" s="57"/>
      <c r="R260" s="57"/>
      <c r="S260" s="50"/>
      <c r="T260" s="50"/>
      <c r="U260" s="50"/>
      <c r="V260" s="50"/>
      <c r="W260" s="50"/>
      <c r="X260" s="50"/>
      <c r="Y260" s="50"/>
      <c r="Z260" s="50"/>
      <c r="AA260" s="43"/>
      <c r="AB260" s="43"/>
      <c r="AC260" s="43"/>
      <c r="AD260" s="43"/>
      <c r="AE260" s="43"/>
      <c r="AF260" s="43"/>
      <c r="AG260" s="43"/>
      <c r="AH260" s="43"/>
      <c r="AI260" s="43"/>
      <c r="AJ260" s="43"/>
      <c r="AK260" s="43"/>
      <c r="AL260" s="43"/>
      <c r="AM260" s="43"/>
      <c r="AN260" s="43"/>
      <c r="AO260" s="43"/>
      <c r="AP260" s="43"/>
      <c r="AQ260" s="43"/>
      <c r="AR260" s="58"/>
      <c r="AS260" s="43"/>
      <c r="AT260" s="43"/>
      <c r="AU260" s="43"/>
      <c r="AV260" s="50"/>
      <c r="AW260" s="50"/>
      <c r="AX260" s="50"/>
      <c r="AY260" s="50"/>
      <c r="AZ260" s="50"/>
      <c r="BA260" s="50"/>
      <c r="BB260" s="50"/>
      <c r="BC260" s="50"/>
      <c r="BD260" s="50"/>
      <c r="BE260" s="50"/>
      <c r="BF260" s="50"/>
      <c r="BG260" s="50"/>
      <c r="BH260" s="50"/>
      <c r="BI260" s="50"/>
      <c r="BJ260" s="50"/>
      <c r="BK260" s="53"/>
      <c r="BL260" s="50"/>
      <c r="BM260" s="50"/>
      <c r="BN260" s="50"/>
      <c r="BO260" s="50"/>
      <c r="BP260" s="50"/>
      <c r="BQ260" s="50"/>
    </row>
    <row r="261" spans="1:69" ht="12.75" customHeight="1" x14ac:dyDescent="0.2">
      <c r="A261" s="1"/>
      <c r="B261" s="1"/>
      <c r="C261" s="54"/>
      <c r="D261" s="50"/>
      <c r="E261" s="54"/>
      <c r="F261" s="54"/>
      <c r="G261" s="66"/>
      <c r="H261" s="53"/>
      <c r="I261" s="50"/>
      <c r="J261" s="50"/>
      <c r="K261" s="54"/>
      <c r="L261" s="50"/>
      <c r="M261" s="54"/>
      <c r="N261" s="47"/>
      <c r="O261" s="56"/>
      <c r="P261" s="56"/>
      <c r="Q261" s="57"/>
      <c r="R261" s="57"/>
      <c r="S261" s="50"/>
      <c r="T261" s="50"/>
      <c r="U261" s="50"/>
      <c r="V261" s="50"/>
      <c r="W261" s="50"/>
      <c r="X261" s="50"/>
      <c r="Y261" s="50"/>
      <c r="Z261" s="50"/>
      <c r="AA261" s="43"/>
      <c r="AB261" s="43"/>
      <c r="AC261" s="43"/>
      <c r="AD261" s="43"/>
      <c r="AE261" s="43"/>
      <c r="AF261" s="43"/>
      <c r="AG261" s="43"/>
      <c r="AH261" s="43"/>
      <c r="AI261" s="43"/>
      <c r="AJ261" s="43"/>
      <c r="AK261" s="43"/>
      <c r="AL261" s="43"/>
      <c r="AM261" s="43"/>
      <c r="AN261" s="43"/>
      <c r="AO261" s="43"/>
      <c r="AP261" s="43"/>
      <c r="AQ261" s="43"/>
      <c r="AR261" s="58"/>
      <c r="AS261" s="43"/>
      <c r="AT261" s="43"/>
      <c r="AU261" s="43"/>
      <c r="AV261" s="50"/>
      <c r="AW261" s="50"/>
      <c r="AX261" s="50"/>
      <c r="AY261" s="50"/>
      <c r="AZ261" s="50"/>
      <c r="BA261" s="50"/>
      <c r="BB261" s="50"/>
      <c r="BC261" s="50"/>
      <c r="BD261" s="50"/>
      <c r="BE261" s="50"/>
      <c r="BF261" s="50"/>
      <c r="BG261" s="50"/>
      <c r="BH261" s="50"/>
      <c r="BI261" s="50"/>
      <c r="BJ261" s="50"/>
      <c r="BK261" s="53"/>
      <c r="BL261" s="50"/>
      <c r="BM261" s="50"/>
      <c r="BN261" s="50"/>
      <c r="BO261" s="50"/>
      <c r="BP261" s="50"/>
      <c r="BQ261" s="50"/>
    </row>
    <row r="262" spans="1:69" ht="12.75" customHeight="1" x14ac:dyDescent="0.2">
      <c r="A262" s="1"/>
      <c r="B262" s="1"/>
      <c r="C262" s="54"/>
      <c r="D262" s="50"/>
      <c r="E262" s="54"/>
      <c r="F262" s="54"/>
      <c r="G262" s="66"/>
      <c r="H262" s="53"/>
      <c r="I262" s="50"/>
      <c r="J262" s="50"/>
      <c r="K262" s="54"/>
      <c r="L262" s="50"/>
      <c r="M262" s="54"/>
      <c r="N262" s="47"/>
      <c r="O262" s="56"/>
      <c r="P262" s="56"/>
      <c r="Q262" s="57"/>
      <c r="R262" s="57"/>
      <c r="S262" s="50"/>
      <c r="T262" s="50"/>
      <c r="U262" s="50"/>
      <c r="V262" s="50"/>
      <c r="W262" s="50"/>
      <c r="X262" s="50"/>
      <c r="Y262" s="50"/>
      <c r="Z262" s="50"/>
      <c r="AA262" s="43"/>
      <c r="AB262" s="43"/>
      <c r="AC262" s="43"/>
      <c r="AD262" s="43"/>
      <c r="AE262" s="43"/>
      <c r="AF262" s="43"/>
      <c r="AG262" s="43"/>
      <c r="AH262" s="43"/>
      <c r="AI262" s="43"/>
      <c r="AJ262" s="43"/>
      <c r="AK262" s="43"/>
      <c r="AL262" s="43"/>
      <c r="AM262" s="43"/>
      <c r="AN262" s="43"/>
      <c r="AO262" s="43"/>
      <c r="AP262" s="43"/>
      <c r="AQ262" s="43"/>
      <c r="AR262" s="58"/>
      <c r="AS262" s="43"/>
      <c r="AT262" s="43"/>
      <c r="AU262" s="43"/>
      <c r="AV262" s="50"/>
      <c r="AW262" s="50"/>
      <c r="AX262" s="50"/>
      <c r="AY262" s="50"/>
      <c r="AZ262" s="50"/>
      <c r="BA262" s="50"/>
      <c r="BB262" s="50"/>
      <c r="BC262" s="50"/>
      <c r="BD262" s="50"/>
      <c r="BE262" s="50"/>
      <c r="BF262" s="50"/>
      <c r="BG262" s="50"/>
      <c r="BH262" s="50"/>
      <c r="BI262" s="50"/>
      <c r="BJ262" s="50"/>
      <c r="BK262" s="53"/>
      <c r="BL262" s="50"/>
      <c r="BM262" s="50"/>
      <c r="BN262" s="50"/>
      <c r="BO262" s="50"/>
      <c r="BP262" s="50"/>
      <c r="BQ262" s="50"/>
    </row>
    <row r="263" spans="1:69" ht="12.75" customHeight="1" x14ac:dyDescent="0.2">
      <c r="A263" s="1"/>
      <c r="B263" s="1"/>
      <c r="C263" s="54"/>
      <c r="D263" s="50"/>
      <c r="E263" s="54"/>
      <c r="F263" s="54"/>
      <c r="G263" s="66"/>
      <c r="H263" s="53"/>
      <c r="I263" s="50"/>
      <c r="J263" s="50"/>
      <c r="K263" s="54"/>
      <c r="L263" s="50"/>
      <c r="M263" s="54"/>
      <c r="N263" s="47"/>
      <c r="O263" s="56"/>
      <c r="P263" s="56"/>
      <c r="Q263" s="57"/>
      <c r="R263" s="57"/>
      <c r="S263" s="50"/>
      <c r="T263" s="50"/>
      <c r="U263" s="50"/>
      <c r="V263" s="50"/>
      <c r="W263" s="50"/>
      <c r="X263" s="50"/>
      <c r="Y263" s="50"/>
      <c r="Z263" s="50"/>
      <c r="AA263" s="43"/>
      <c r="AB263" s="43"/>
      <c r="AC263" s="43"/>
      <c r="AD263" s="43"/>
      <c r="AE263" s="43"/>
      <c r="AF263" s="43"/>
      <c r="AG263" s="43"/>
      <c r="AH263" s="43"/>
      <c r="AI263" s="43"/>
      <c r="AJ263" s="43"/>
      <c r="AK263" s="43"/>
      <c r="AL263" s="43"/>
      <c r="AM263" s="43"/>
      <c r="AN263" s="43"/>
      <c r="AO263" s="43"/>
      <c r="AP263" s="43"/>
      <c r="AQ263" s="43"/>
      <c r="AR263" s="58"/>
      <c r="AS263" s="43"/>
      <c r="AT263" s="43"/>
      <c r="AU263" s="43"/>
      <c r="AV263" s="50"/>
      <c r="AW263" s="50"/>
      <c r="AX263" s="50"/>
      <c r="AY263" s="50"/>
      <c r="AZ263" s="50"/>
      <c r="BA263" s="50"/>
      <c r="BB263" s="50"/>
      <c r="BC263" s="50"/>
      <c r="BD263" s="50"/>
      <c r="BE263" s="50"/>
      <c r="BF263" s="50"/>
      <c r="BG263" s="50"/>
      <c r="BH263" s="50"/>
      <c r="BI263" s="50"/>
      <c r="BJ263" s="50"/>
      <c r="BK263" s="53"/>
      <c r="BL263" s="50"/>
      <c r="BM263" s="50"/>
      <c r="BN263" s="50"/>
      <c r="BO263" s="50"/>
      <c r="BP263" s="50"/>
      <c r="BQ263" s="50"/>
    </row>
    <row r="264" spans="1:69" ht="12.75" customHeight="1" x14ac:dyDescent="0.2">
      <c r="A264" s="1"/>
      <c r="B264" s="1"/>
      <c r="C264" s="54"/>
      <c r="D264" s="50"/>
      <c r="E264" s="54"/>
      <c r="F264" s="54"/>
      <c r="G264" s="66"/>
      <c r="H264" s="53"/>
      <c r="I264" s="50"/>
      <c r="J264" s="50"/>
      <c r="K264" s="54"/>
      <c r="L264" s="50"/>
      <c r="M264" s="54"/>
      <c r="N264" s="47"/>
      <c r="O264" s="56"/>
      <c r="P264" s="56"/>
      <c r="Q264" s="57"/>
      <c r="R264" s="57"/>
      <c r="S264" s="50"/>
      <c r="T264" s="50"/>
      <c r="U264" s="50"/>
      <c r="V264" s="50"/>
      <c r="W264" s="50"/>
      <c r="X264" s="50"/>
      <c r="Y264" s="50"/>
      <c r="Z264" s="50"/>
      <c r="AA264" s="43"/>
      <c r="AB264" s="43"/>
      <c r="AC264" s="43"/>
      <c r="AD264" s="43"/>
      <c r="AE264" s="43"/>
      <c r="AF264" s="43"/>
      <c r="AG264" s="43"/>
      <c r="AH264" s="43"/>
      <c r="AI264" s="43"/>
      <c r="AJ264" s="43"/>
      <c r="AK264" s="43"/>
      <c r="AL264" s="43"/>
      <c r="AM264" s="43"/>
      <c r="AN264" s="43"/>
      <c r="AO264" s="43"/>
      <c r="AP264" s="43"/>
      <c r="AQ264" s="43"/>
      <c r="AR264" s="58"/>
      <c r="AS264" s="43"/>
      <c r="AT264" s="43"/>
      <c r="AU264" s="43"/>
      <c r="AV264" s="50"/>
      <c r="AW264" s="50"/>
      <c r="AX264" s="50"/>
      <c r="AY264" s="50"/>
      <c r="AZ264" s="50"/>
      <c r="BA264" s="50"/>
      <c r="BB264" s="50"/>
      <c r="BC264" s="50"/>
      <c r="BD264" s="50"/>
      <c r="BE264" s="50"/>
      <c r="BF264" s="50"/>
      <c r="BG264" s="50"/>
      <c r="BH264" s="50"/>
      <c r="BI264" s="50"/>
      <c r="BJ264" s="50"/>
      <c r="BK264" s="53"/>
      <c r="BL264" s="50"/>
      <c r="BM264" s="50"/>
      <c r="BN264" s="50"/>
      <c r="BO264" s="50"/>
      <c r="BP264" s="50"/>
      <c r="BQ264" s="50"/>
    </row>
    <row r="265" spans="1:69" ht="12.75" customHeight="1" x14ac:dyDescent="0.2">
      <c r="A265" s="1"/>
      <c r="B265" s="1"/>
      <c r="C265" s="54"/>
      <c r="D265" s="50"/>
      <c r="E265" s="54"/>
      <c r="F265" s="54"/>
      <c r="G265" s="66"/>
      <c r="H265" s="53"/>
      <c r="I265" s="50"/>
      <c r="J265" s="50"/>
      <c r="K265" s="54"/>
      <c r="L265" s="50"/>
      <c r="M265" s="54"/>
      <c r="N265" s="47"/>
      <c r="O265" s="56"/>
      <c r="P265" s="56"/>
      <c r="Q265" s="57"/>
      <c r="R265" s="57"/>
      <c r="S265" s="50"/>
      <c r="T265" s="50"/>
      <c r="U265" s="50"/>
      <c r="V265" s="50"/>
      <c r="W265" s="50"/>
      <c r="X265" s="50"/>
      <c r="Y265" s="50"/>
      <c r="Z265" s="50"/>
      <c r="AA265" s="43"/>
      <c r="AB265" s="43"/>
      <c r="AC265" s="43"/>
      <c r="AD265" s="43"/>
      <c r="AE265" s="43"/>
      <c r="AF265" s="43"/>
      <c r="AG265" s="43"/>
      <c r="AH265" s="43"/>
      <c r="AI265" s="43"/>
      <c r="AJ265" s="43"/>
      <c r="AK265" s="43"/>
      <c r="AL265" s="43"/>
      <c r="AM265" s="43"/>
      <c r="AN265" s="43"/>
      <c r="AO265" s="43"/>
      <c r="AP265" s="43"/>
      <c r="AQ265" s="43"/>
      <c r="AR265" s="58"/>
      <c r="AS265" s="43"/>
      <c r="AT265" s="43"/>
      <c r="AU265" s="43"/>
      <c r="AV265" s="50"/>
      <c r="AW265" s="50"/>
      <c r="AX265" s="50"/>
      <c r="AY265" s="50"/>
      <c r="AZ265" s="50"/>
      <c r="BA265" s="50"/>
      <c r="BB265" s="50"/>
      <c r="BC265" s="50"/>
      <c r="BD265" s="50"/>
      <c r="BE265" s="50"/>
      <c r="BF265" s="50"/>
      <c r="BG265" s="50"/>
      <c r="BH265" s="50"/>
      <c r="BI265" s="50"/>
      <c r="BJ265" s="50"/>
      <c r="BK265" s="53"/>
      <c r="BL265" s="50"/>
      <c r="BM265" s="50"/>
      <c r="BN265" s="50"/>
      <c r="BO265" s="50"/>
      <c r="BP265" s="50"/>
      <c r="BQ265" s="50"/>
    </row>
    <row r="266" spans="1:69" ht="12.75" customHeight="1" x14ac:dyDescent="0.2">
      <c r="A266" s="1"/>
      <c r="B266" s="1"/>
      <c r="C266" s="54"/>
      <c r="D266" s="50"/>
      <c r="E266" s="54"/>
      <c r="F266" s="54"/>
      <c r="G266" s="66"/>
      <c r="H266" s="53"/>
      <c r="I266" s="50"/>
      <c r="J266" s="50"/>
      <c r="K266" s="54"/>
      <c r="L266" s="50"/>
      <c r="M266" s="54"/>
      <c r="N266" s="47"/>
      <c r="O266" s="56"/>
      <c r="P266" s="56"/>
      <c r="Q266" s="57"/>
      <c r="R266" s="57"/>
      <c r="S266" s="50"/>
      <c r="T266" s="50"/>
      <c r="U266" s="50"/>
      <c r="V266" s="50"/>
      <c r="W266" s="50"/>
      <c r="X266" s="50"/>
      <c r="Y266" s="50"/>
      <c r="Z266" s="50"/>
      <c r="AA266" s="43"/>
      <c r="AB266" s="43"/>
      <c r="AC266" s="43"/>
      <c r="AD266" s="43"/>
      <c r="AE266" s="43"/>
      <c r="AF266" s="43"/>
      <c r="AG266" s="43"/>
      <c r="AH266" s="43"/>
      <c r="AI266" s="43"/>
      <c r="AJ266" s="43"/>
      <c r="AK266" s="43"/>
      <c r="AL266" s="43"/>
      <c r="AM266" s="43"/>
      <c r="AN266" s="43"/>
      <c r="AO266" s="43"/>
      <c r="AP266" s="43"/>
      <c r="AQ266" s="43"/>
      <c r="AR266" s="58"/>
      <c r="AS266" s="43"/>
      <c r="AT266" s="43"/>
      <c r="AU266" s="43"/>
      <c r="AV266" s="50"/>
      <c r="AW266" s="50"/>
      <c r="AX266" s="50"/>
      <c r="AY266" s="50"/>
      <c r="AZ266" s="50"/>
      <c r="BA266" s="50"/>
      <c r="BB266" s="50"/>
      <c r="BC266" s="50"/>
      <c r="BD266" s="50"/>
      <c r="BE266" s="50"/>
      <c r="BF266" s="50"/>
      <c r="BG266" s="50"/>
      <c r="BH266" s="50"/>
      <c r="BI266" s="50"/>
      <c r="BJ266" s="50"/>
      <c r="BK266" s="53"/>
      <c r="BL266" s="50"/>
      <c r="BM266" s="50"/>
      <c r="BN266" s="50"/>
      <c r="BO266" s="50"/>
      <c r="BP266" s="50"/>
      <c r="BQ266" s="50"/>
    </row>
    <row r="267" spans="1:69" ht="12.75" customHeight="1" x14ac:dyDescent="0.2">
      <c r="A267" s="1"/>
      <c r="B267" s="1"/>
      <c r="C267" s="54"/>
      <c r="D267" s="50"/>
      <c r="E267" s="54"/>
      <c r="F267" s="54"/>
      <c r="G267" s="66"/>
      <c r="H267" s="53"/>
      <c r="I267" s="50"/>
      <c r="J267" s="50"/>
      <c r="K267" s="54"/>
      <c r="L267" s="50"/>
      <c r="M267" s="54"/>
      <c r="N267" s="47"/>
      <c r="O267" s="56"/>
      <c r="P267" s="56"/>
      <c r="Q267" s="57"/>
      <c r="R267" s="57"/>
      <c r="S267" s="50"/>
      <c r="T267" s="50"/>
      <c r="U267" s="50"/>
      <c r="V267" s="50"/>
      <c r="W267" s="50"/>
      <c r="X267" s="50"/>
      <c r="Y267" s="50"/>
      <c r="Z267" s="50"/>
      <c r="AA267" s="43"/>
      <c r="AB267" s="43"/>
      <c r="AC267" s="43"/>
      <c r="AD267" s="43"/>
      <c r="AE267" s="43"/>
      <c r="AF267" s="43"/>
      <c r="AG267" s="43"/>
      <c r="AH267" s="43"/>
      <c r="AI267" s="43"/>
      <c r="AJ267" s="43"/>
      <c r="AK267" s="43"/>
      <c r="AL267" s="43"/>
      <c r="AM267" s="43"/>
      <c r="AN267" s="43"/>
      <c r="AO267" s="43"/>
      <c r="AP267" s="43"/>
      <c r="AQ267" s="43"/>
      <c r="AR267" s="58"/>
      <c r="AS267" s="43"/>
      <c r="AT267" s="43"/>
      <c r="AU267" s="43"/>
      <c r="AV267" s="50"/>
      <c r="AW267" s="50"/>
      <c r="AX267" s="50"/>
      <c r="AY267" s="50"/>
      <c r="AZ267" s="50"/>
      <c r="BA267" s="50"/>
      <c r="BB267" s="50"/>
      <c r="BC267" s="50"/>
      <c r="BD267" s="50"/>
      <c r="BE267" s="50"/>
      <c r="BF267" s="50"/>
      <c r="BG267" s="50"/>
      <c r="BH267" s="50"/>
      <c r="BI267" s="50"/>
      <c r="BJ267" s="50"/>
      <c r="BK267" s="53"/>
      <c r="BL267" s="50"/>
      <c r="BM267" s="50"/>
      <c r="BN267" s="50"/>
      <c r="BO267" s="50"/>
      <c r="BP267" s="50"/>
      <c r="BQ267" s="50"/>
    </row>
    <row r="268" spans="1:69" ht="12.75" customHeight="1" x14ac:dyDescent="0.2">
      <c r="A268" s="1"/>
      <c r="B268" s="1"/>
      <c r="C268" s="54"/>
      <c r="D268" s="50"/>
      <c r="E268" s="54"/>
      <c r="F268" s="54"/>
      <c r="G268" s="66"/>
      <c r="H268" s="53"/>
      <c r="I268" s="50"/>
      <c r="J268" s="50"/>
      <c r="K268" s="54"/>
      <c r="L268" s="50"/>
      <c r="M268" s="54"/>
      <c r="N268" s="47"/>
      <c r="O268" s="56"/>
      <c r="P268" s="56"/>
      <c r="Q268" s="57"/>
      <c r="R268" s="57"/>
      <c r="S268" s="50"/>
      <c r="T268" s="50"/>
      <c r="U268" s="50"/>
      <c r="V268" s="50"/>
      <c r="W268" s="50"/>
      <c r="X268" s="50"/>
      <c r="Y268" s="50"/>
      <c r="Z268" s="50"/>
      <c r="AA268" s="43"/>
      <c r="AB268" s="43"/>
      <c r="AC268" s="43"/>
      <c r="AD268" s="43"/>
      <c r="AE268" s="43"/>
      <c r="AF268" s="43"/>
      <c r="AG268" s="43"/>
      <c r="AH268" s="43"/>
      <c r="AI268" s="43"/>
      <c r="AJ268" s="43"/>
      <c r="AK268" s="43"/>
      <c r="AL268" s="43"/>
      <c r="AM268" s="43"/>
      <c r="AN268" s="43"/>
      <c r="AO268" s="43"/>
      <c r="AP268" s="43"/>
      <c r="AQ268" s="43"/>
      <c r="AR268" s="58"/>
      <c r="AS268" s="43"/>
      <c r="AT268" s="43"/>
      <c r="AU268" s="43"/>
      <c r="AV268" s="50"/>
      <c r="AW268" s="50"/>
      <c r="AX268" s="50"/>
      <c r="AY268" s="50"/>
      <c r="AZ268" s="50"/>
      <c r="BA268" s="50"/>
      <c r="BB268" s="50"/>
      <c r="BC268" s="50"/>
      <c r="BD268" s="50"/>
      <c r="BE268" s="50"/>
      <c r="BF268" s="50"/>
      <c r="BG268" s="50"/>
      <c r="BH268" s="50"/>
      <c r="BI268" s="50"/>
      <c r="BJ268" s="50"/>
      <c r="BK268" s="53"/>
      <c r="BL268" s="50"/>
      <c r="BM268" s="50"/>
      <c r="BN268" s="50"/>
      <c r="BO268" s="50"/>
      <c r="BP268" s="50"/>
      <c r="BQ268" s="50"/>
    </row>
    <row r="269" spans="1:69" ht="12.75" customHeight="1" x14ac:dyDescent="0.2">
      <c r="A269" s="1"/>
      <c r="B269" s="1"/>
      <c r="C269" s="54"/>
      <c r="D269" s="50"/>
      <c r="E269" s="54"/>
      <c r="F269" s="54"/>
      <c r="G269" s="66"/>
      <c r="H269" s="53"/>
      <c r="I269" s="50"/>
      <c r="J269" s="50"/>
      <c r="K269" s="54"/>
      <c r="L269" s="50"/>
      <c r="M269" s="54"/>
      <c r="N269" s="47"/>
      <c r="O269" s="56"/>
      <c r="P269" s="56"/>
      <c r="Q269" s="57"/>
      <c r="R269" s="57"/>
      <c r="S269" s="50"/>
      <c r="T269" s="50"/>
      <c r="U269" s="50"/>
      <c r="V269" s="50"/>
      <c r="W269" s="50"/>
      <c r="X269" s="50"/>
      <c r="Y269" s="50"/>
      <c r="Z269" s="50"/>
      <c r="AA269" s="43"/>
      <c r="AB269" s="43"/>
      <c r="AC269" s="43"/>
      <c r="AD269" s="43"/>
      <c r="AE269" s="43"/>
      <c r="AF269" s="43"/>
      <c r="AG269" s="43"/>
      <c r="AH269" s="43"/>
      <c r="AI269" s="43"/>
      <c r="AJ269" s="43"/>
      <c r="AK269" s="43"/>
      <c r="AL269" s="43"/>
      <c r="AM269" s="43"/>
      <c r="AN269" s="43"/>
      <c r="AO269" s="43"/>
      <c r="AP269" s="43"/>
      <c r="AQ269" s="43"/>
      <c r="AR269" s="58"/>
      <c r="AS269" s="43"/>
      <c r="AT269" s="43"/>
      <c r="AU269" s="43"/>
      <c r="AV269" s="50"/>
      <c r="AW269" s="50"/>
      <c r="AX269" s="50"/>
      <c r="AY269" s="50"/>
      <c r="AZ269" s="50"/>
      <c r="BA269" s="50"/>
      <c r="BB269" s="50"/>
      <c r="BC269" s="50"/>
      <c r="BD269" s="50"/>
      <c r="BE269" s="50"/>
      <c r="BF269" s="50"/>
      <c r="BG269" s="50"/>
      <c r="BH269" s="50"/>
      <c r="BI269" s="50"/>
      <c r="BJ269" s="50"/>
      <c r="BK269" s="53"/>
      <c r="BL269" s="50"/>
      <c r="BM269" s="50"/>
      <c r="BN269" s="50"/>
      <c r="BO269" s="50"/>
      <c r="BP269" s="50"/>
      <c r="BQ269" s="50"/>
    </row>
    <row r="270" spans="1:69" ht="12.75" customHeight="1" x14ac:dyDescent="0.2">
      <c r="A270" s="1"/>
      <c r="B270" s="1"/>
      <c r="C270" s="54"/>
      <c r="D270" s="50"/>
      <c r="E270" s="54"/>
      <c r="F270" s="54"/>
      <c r="G270" s="66"/>
      <c r="H270" s="53"/>
      <c r="I270" s="50"/>
      <c r="J270" s="50"/>
      <c r="K270" s="54"/>
      <c r="L270" s="50"/>
      <c r="M270" s="54"/>
      <c r="N270" s="47"/>
      <c r="O270" s="56"/>
      <c r="P270" s="56"/>
      <c r="Q270" s="57"/>
      <c r="R270" s="57"/>
      <c r="S270" s="50"/>
      <c r="T270" s="50"/>
      <c r="U270" s="50"/>
      <c r="V270" s="50"/>
      <c r="W270" s="50"/>
      <c r="X270" s="50"/>
      <c r="Y270" s="50"/>
      <c r="Z270" s="50"/>
      <c r="AA270" s="43"/>
      <c r="AB270" s="43"/>
      <c r="AC270" s="43"/>
      <c r="AD270" s="43"/>
      <c r="AE270" s="43"/>
      <c r="AF270" s="43"/>
      <c r="AG270" s="43"/>
      <c r="AH270" s="43"/>
      <c r="AI270" s="43"/>
      <c r="AJ270" s="43"/>
      <c r="AK270" s="43"/>
      <c r="AL270" s="43"/>
      <c r="AM270" s="43"/>
      <c r="AN270" s="43"/>
      <c r="AO270" s="43"/>
      <c r="AP270" s="43"/>
      <c r="AQ270" s="43"/>
      <c r="AR270" s="58"/>
      <c r="AS270" s="43"/>
      <c r="AT270" s="43"/>
      <c r="AU270" s="43"/>
      <c r="AV270" s="50"/>
      <c r="AW270" s="50"/>
      <c r="AX270" s="50"/>
      <c r="AY270" s="50"/>
      <c r="AZ270" s="50"/>
      <c r="BA270" s="50"/>
      <c r="BB270" s="50"/>
      <c r="BC270" s="50"/>
      <c r="BD270" s="50"/>
      <c r="BE270" s="50"/>
      <c r="BF270" s="50"/>
      <c r="BG270" s="50"/>
      <c r="BH270" s="50"/>
      <c r="BI270" s="50"/>
      <c r="BJ270" s="50"/>
      <c r="BK270" s="53"/>
      <c r="BL270" s="50"/>
      <c r="BM270" s="50"/>
      <c r="BN270" s="50"/>
      <c r="BO270" s="50"/>
      <c r="BP270" s="50"/>
      <c r="BQ270" s="50"/>
    </row>
    <row r="271" spans="1:69" ht="12.75" customHeight="1" x14ac:dyDescent="0.2">
      <c r="A271" s="1"/>
      <c r="B271" s="1"/>
      <c r="C271" s="54"/>
      <c r="D271" s="50"/>
      <c r="E271" s="54"/>
      <c r="F271" s="54"/>
      <c r="G271" s="66"/>
      <c r="H271" s="53"/>
      <c r="I271" s="50"/>
      <c r="J271" s="50"/>
      <c r="K271" s="54"/>
      <c r="L271" s="50"/>
      <c r="M271" s="54"/>
      <c r="N271" s="47"/>
      <c r="O271" s="56"/>
      <c r="P271" s="56"/>
      <c r="Q271" s="57"/>
      <c r="R271" s="57"/>
      <c r="S271" s="50"/>
      <c r="T271" s="50"/>
      <c r="U271" s="50"/>
      <c r="V271" s="50"/>
      <c r="W271" s="50"/>
      <c r="X271" s="50"/>
      <c r="Y271" s="50"/>
      <c r="Z271" s="50"/>
      <c r="AA271" s="43"/>
      <c r="AB271" s="43"/>
      <c r="AC271" s="43"/>
      <c r="AD271" s="43"/>
      <c r="AE271" s="43"/>
      <c r="AF271" s="43"/>
      <c r="AG271" s="43"/>
      <c r="AH271" s="43"/>
      <c r="AI271" s="43"/>
      <c r="AJ271" s="43"/>
      <c r="AK271" s="43"/>
      <c r="AL271" s="43"/>
      <c r="AM271" s="43"/>
      <c r="AN271" s="43"/>
      <c r="AO271" s="43"/>
      <c r="AP271" s="43"/>
      <c r="AQ271" s="43"/>
      <c r="AR271" s="58"/>
      <c r="AS271" s="43"/>
      <c r="AT271" s="43"/>
      <c r="AU271" s="43"/>
      <c r="AV271" s="50"/>
      <c r="AW271" s="50"/>
      <c r="AX271" s="50"/>
      <c r="AY271" s="50"/>
      <c r="AZ271" s="50"/>
      <c r="BA271" s="50"/>
      <c r="BB271" s="50"/>
      <c r="BC271" s="50"/>
      <c r="BD271" s="50"/>
      <c r="BE271" s="50"/>
      <c r="BF271" s="50"/>
      <c r="BG271" s="50"/>
      <c r="BH271" s="50"/>
      <c r="BI271" s="50"/>
      <c r="BJ271" s="50"/>
      <c r="BK271" s="53"/>
      <c r="BL271" s="50"/>
      <c r="BM271" s="50"/>
      <c r="BN271" s="50"/>
      <c r="BO271" s="50"/>
      <c r="BP271" s="50"/>
      <c r="BQ271" s="50"/>
    </row>
    <row r="272" spans="1:69" ht="12.75" customHeight="1" x14ac:dyDescent="0.2">
      <c r="A272" s="1"/>
      <c r="B272" s="1"/>
      <c r="C272" s="54"/>
      <c r="D272" s="50"/>
      <c r="E272" s="54"/>
      <c r="F272" s="54"/>
      <c r="G272" s="66"/>
      <c r="H272" s="53"/>
      <c r="I272" s="50"/>
      <c r="J272" s="50"/>
      <c r="K272" s="54"/>
      <c r="L272" s="50"/>
      <c r="M272" s="54"/>
      <c r="N272" s="47"/>
      <c r="O272" s="56"/>
      <c r="P272" s="56"/>
      <c r="Q272" s="57"/>
      <c r="R272" s="57"/>
      <c r="S272" s="50"/>
      <c r="T272" s="50"/>
      <c r="U272" s="50"/>
      <c r="V272" s="50"/>
      <c r="W272" s="50"/>
      <c r="X272" s="50"/>
      <c r="Y272" s="50"/>
      <c r="Z272" s="50"/>
      <c r="AA272" s="43"/>
      <c r="AB272" s="43"/>
      <c r="AC272" s="43"/>
      <c r="AD272" s="43"/>
      <c r="AE272" s="43"/>
      <c r="AF272" s="43"/>
      <c r="AG272" s="43"/>
      <c r="AH272" s="43"/>
      <c r="AI272" s="43"/>
      <c r="AJ272" s="43"/>
      <c r="AK272" s="43"/>
      <c r="AL272" s="43"/>
      <c r="AM272" s="43"/>
      <c r="AN272" s="43"/>
      <c r="AO272" s="43"/>
      <c r="AP272" s="43"/>
      <c r="AQ272" s="43"/>
      <c r="AR272" s="58"/>
      <c r="AS272" s="43"/>
      <c r="AT272" s="43"/>
      <c r="AU272" s="43"/>
      <c r="AV272" s="50"/>
      <c r="AW272" s="50"/>
      <c r="AX272" s="50"/>
      <c r="AY272" s="50"/>
      <c r="AZ272" s="50"/>
      <c r="BA272" s="50"/>
      <c r="BB272" s="50"/>
      <c r="BC272" s="50"/>
      <c r="BD272" s="50"/>
      <c r="BE272" s="50"/>
      <c r="BF272" s="50"/>
      <c r="BG272" s="50"/>
      <c r="BH272" s="50"/>
      <c r="BI272" s="50"/>
      <c r="BJ272" s="50"/>
      <c r="BK272" s="53"/>
      <c r="BL272" s="50"/>
      <c r="BM272" s="50"/>
      <c r="BN272" s="50"/>
      <c r="BO272" s="50"/>
      <c r="BP272" s="50"/>
      <c r="BQ272" s="50"/>
    </row>
    <row r="273" spans="1:69" ht="12.75" customHeight="1" x14ac:dyDescent="0.2">
      <c r="A273" s="1"/>
      <c r="B273" s="1"/>
      <c r="C273" s="54"/>
      <c r="D273" s="50"/>
      <c r="E273" s="54"/>
      <c r="F273" s="54"/>
      <c r="G273" s="66"/>
      <c r="H273" s="53"/>
      <c r="I273" s="50"/>
      <c r="J273" s="50"/>
      <c r="K273" s="54"/>
      <c r="L273" s="50"/>
      <c r="M273" s="54"/>
      <c r="N273" s="47"/>
      <c r="O273" s="56"/>
      <c r="P273" s="56"/>
      <c r="Q273" s="57"/>
      <c r="R273" s="57"/>
      <c r="S273" s="50"/>
      <c r="T273" s="50"/>
      <c r="U273" s="50"/>
      <c r="V273" s="50"/>
      <c r="W273" s="50"/>
      <c r="X273" s="50"/>
      <c r="Y273" s="50"/>
      <c r="Z273" s="50"/>
      <c r="AA273" s="43"/>
      <c r="AB273" s="43"/>
      <c r="AC273" s="43"/>
      <c r="AD273" s="43"/>
      <c r="AE273" s="43"/>
      <c r="AF273" s="43"/>
      <c r="AG273" s="43"/>
      <c r="AH273" s="43"/>
      <c r="AI273" s="43"/>
      <c r="AJ273" s="43"/>
      <c r="AK273" s="43"/>
      <c r="AL273" s="43"/>
      <c r="AM273" s="43"/>
      <c r="AN273" s="43"/>
      <c r="AO273" s="43"/>
      <c r="AP273" s="43"/>
      <c r="AQ273" s="43"/>
      <c r="AR273" s="58"/>
      <c r="AS273" s="43"/>
      <c r="AT273" s="43"/>
      <c r="AU273" s="43"/>
      <c r="AV273" s="50"/>
      <c r="AW273" s="50"/>
      <c r="AX273" s="50"/>
      <c r="AY273" s="50"/>
      <c r="AZ273" s="50"/>
      <c r="BA273" s="50"/>
      <c r="BB273" s="50"/>
      <c r="BC273" s="50"/>
      <c r="BD273" s="50"/>
      <c r="BE273" s="50"/>
      <c r="BF273" s="50"/>
      <c r="BG273" s="50"/>
      <c r="BH273" s="50"/>
      <c r="BI273" s="50"/>
      <c r="BJ273" s="50"/>
      <c r="BK273" s="53"/>
      <c r="BL273" s="50"/>
      <c r="BM273" s="50"/>
      <c r="BN273" s="50"/>
      <c r="BO273" s="50"/>
      <c r="BP273" s="50"/>
      <c r="BQ273" s="50"/>
    </row>
    <row r="274" spans="1:69" ht="12.75" customHeight="1" x14ac:dyDescent="0.2">
      <c r="A274" s="1"/>
      <c r="B274" s="1"/>
      <c r="C274" s="54"/>
      <c r="D274" s="50"/>
      <c r="E274" s="54"/>
      <c r="F274" s="54"/>
      <c r="G274" s="66"/>
      <c r="H274" s="53"/>
      <c r="I274" s="50"/>
      <c r="J274" s="50"/>
      <c r="K274" s="54"/>
      <c r="L274" s="50"/>
      <c r="M274" s="54"/>
      <c r="N274" s="47"/>
      <c r="O274" s="56"/>
      <c r="P274" s="56"/>
      <c r="Q274" s="57"/>
      <c r="R274" s="57"/>
      <c r="S274" s="50"/>
      <c r="T274" s="50"/>
      <c r="U274" s="50"/>
      <c r="V274" s="50"/>
      <c r="W274" s="50"/>
      <c r="X274" s="50"/>
      <c r="Y274" s="50"/>
      <c r="Z274" s="50"/>
      <c r="AA274" s="43"/>
      <c r="AB274" s="43"/>
      <c r="AC274" s="43"/>
      <c r="AD274" s="43"/>
      <c r="AE274" s="43"/>
      <c r="AF274" s="43"/>
      <c r="AG274" s="43"/>
      <c r="AH274" s="43"/>
      <c r="AI274" s="43"/>
      <c r="AJ274" s="43"/>
      <c r="AK274" s="43"/>
      <c r="AL274" s="43"/>
      <c r="AM274" s="43"/>
      <c r="AN274" s="43"/>
      <c r="AO274" s="43"/>
      <c r="AP274" s="43"/>
      <c r="AQ274" s="43"/>
      <c r="AR274" s="58"/>
      <c r="AS274" s="43"/>
      <c r="AT274" s="43"/>
      <c r="AU274" s="43"/>
      <c r="AV274" s="50"/>
      <c r="AW274" s="50"/>
      <c r="AX274" s="50"/>
      <c r="AY274" s="50"/>
      <c r="AZ274" s="50"/>
      <c r="BA274" s="50"/>
      <c r="BB274" s="50"/>
      <c r="BC274" s="50"/>
      <c r="BD274" s="50"/>
      <c r="BE274" s="50"/>
      <c r="BF274" s="50"/>
      <c r="BG274" s="50"/>
      <c r="BH274" s="50"/>
      <c r="BI274" s="50"/>
      <c r="BJ274" s="50"/>
      <c r="BK274" s="53"/>
      <c r="BL274" s="50"/>
      <c r="BM274" s="50"/>
      <c r="BN274" s="50"/>
      <c r="BO274" s="50"/>
      <c r="BP274" s="50"/>
      <c r="BQ274" s="50"/>
    </row>
    <row r="275" spans="1:69" ht="12.75" customHeight="1" x14ac:dyDescent="0.2">
      <c r="A275" s="1"/>
      <c r="B275" s="1"/>
      <c r="C275" s="54"/>
      <c r="D275" s="50"/>
      <c r="E275" s="54"/>
      <c r="F275" s="54"/>
      <c r="G275" s="66"/>
      <c r="H275" s="53"/>
      <c r="I275" s="50"/>
      <c r="J275" s="50"/>
      <c r="K275" s="54"/>
      <c r="L275" s="50"/>
      <c r="M275" s="54"/>
      <c r="N275" s="47"/>
      <c r="O275" s="56"/>
      <c r="P275" s="56"/>
      <c r="Q275" s="57"/>
      <c r="R275" s="57"/>
      <c r="S275" s="50"/>
      <c r="T275" s="50"/>
      <c r="U275" s="50"/>
      <c r="V275" s="50"/>
      <c r="W275" s="50"/>
      <c r="X275" s="50"/>
      <c r="Y275" s="50"/>
      <c r="Z275" s="50"/>
      <c r="AA275" s="43"/>
      <c r="AB275" s="43"/>
      <c r="AC275" s="43"/>
      <c r="AD275" s="43"/>
      <c r="AE275" s="43"/>
      <c r="AF275" s="43"/>
      <c r="AG275" s="43"/>
      <c r="AH275" s="43"/>
      <c r="AI275" s="43"/>
      <c r="AJ275" s="43"/>
      <c r="AK275" s="43"/>
      <c r="AL275" s="43"/>
      <c r="AM275" s="43"/>
      <c r="AN275" s="43"/>
      <c r="AO275" s="43"/>
      <c r="AP275" s="43"/>
      <c r="AQ275" s="43"/>
      <c r="AR275" s="58"/>
      <c r="AS275" s="43"/>
      <c r="AT275" s="43"/>
      <c r="AU275" s="43"/>
      <c r="AV275" s="50"/>
      <c r="AW275" s="50"/>
      <c r="AX275" s="50"/>
      <c r="AY275" s="50"/>
      <c r="AZ275" s="50"/>
      <c r="BA275" s="50"/>
      <c r="BB275" s="50"/>
      <c r="BC275" s="50"/>
      <c r="BD275" s="50"/>
      <c r="BE275" s="50"/>
      <c r="BF275" s="50"/>
      <c r="BG275" s="50"/>
      <c r="BH275" s="50"/>
      <c r="BI275" s="50"/>
      <c r="BJ275" s="50"/>
      <c r="BK275" s="53"/>
      <c r="BL275" s="50"/>
      <c r="BM275" s="50"/>
      <c r="BN275" s="50"/>
      <c r="BO275" s="50"/>
      <c r="BP275" s="50"/>
      <c r="BQ275" s="50"/>
    </row>
    <row r="276" spans="1:69" ht="12.75" customHeight="1" x14ac:dyDescent="0.2">
      <c r="A276" s="1"/>
      <c r="B276" s="1"/>
      <c r="C276" s="54"/>
      <c r="D276" s="50"/>
      <c r="E276" s="54"/>
      <c r="F276" s="54"/>
      <c r="G276" s="66"/>
      <c r="H276" s="53"/>
      <c r="I276" s="50"/>
      <c r="J276" s="50"/>
      <c r="K276" s="54"/>
      <c r="L276" s="50"/>
      <c r="M276" s="54"/>
      <c r="N276" s="47"/>
      <c r="O276" s="56"/>
      <c r="P276" s="56"/>
      <c r="Q276" s="57"/>
      <c r="R276" s="57"/>
      <c r="S276" s="50"/>
      <c r="T276" s="50"/>
      <c r="U276" s="50"/>
      <c r="V276" s="50"/>
      <c r="W276" s="50"/>
      <c r="X276" s="50"/>
      <c r="Y276" s="50"/>
      <c r="Z276" s="50"/>
      <c r="AA276" s="43"/>
      <c r="AB276" s="43"/>
      <c r="AC276" s="43"/>
      <c r="AD276" s="43"/>
      <c r="AE276" s="43"/>
      <c r="AF276" s="43"/>
      <c r="AG276" s="43"/>
      <c r="AH276" s="43"/>
      <c r="AI276" s="43"/>
      <c r="AJ276" s="43"/>
      <c r="AK276" s="43"/>
      <c r="AL276" s="43"/>
      <c r="AM276" s="43"/>
      <c r="AN276" s="43"/>
      <c r="AO276" s="43"/>
      <c r="AP276" s="43"/>
      <c r="AQ276" s="43"/>
      <c r="AR276" s="58"/>
      <c r="AS276" s="43"/>
      <c r="AT276" s="43"/>
      <c r="AU276" s="43"/>
      <c r="AV276" s="50"/>
      <c r="AW276" s="50"/>
      <c r="AX276" s="50"/>
      <c r="AY276" s="50"/>
      <c r="AZ276" s="50"/>
      <c r="BA276" s="50"/>
      <c r="BB276" s="50"/>
      <c r="BC276" s="50"/>
      <c r="BD276" s="50"/>
      <c r="BE276" s="50"/>
      <c r="BF276" s="50"/>
      <c r="BG276" s="50"/>
      <c r="BH276" s="50"/>
      <c r="BI276" s="50"/>
      <c r="BJ276" s="50"/>
      <c r="BK276" s="53"/>
      <c r="BL276" s="50"/>
      <c r="BM276" s="50"/>
      <c r="BN276" s="50"/>
      <c r="BO276" s="50"/>
      <c r="BP276" s="50"/>
      <c r="BQ276" s="50"/>
    </row>
    <row r="277" spans="1:69" ht="12.75" customHeight="1" x14ac:dyDescent="0.2">
      <c r="A277" s="1"/>
      <c r="B277" s="1"/>
      <c r="C277" s="54"/>
      <c r="D277" s="50"/>
      <c r="E277" s="54"/>
      <c r="F277" s="54"/>
      <c r="G277" s="66"/>
      <c r="H277" s="53"/>
      <c r="I277" s="50"/>
      <c r="J277" s="50"/>
      <c r="K277" s="54"/>
      <c r="L277" s="50"/>
      <c r="M277" s="54"/>
      <c r="N277" s="47"/>
      <c r="O277" s="56"/>
      <c r="P277" s="56"/>
      <c r="Q277" s="57"/>
      <c r="R277" s="57"/>
      <c r="S277" s="50"/>
      <c r="T277" s="50"/>
      <c r="U277" s="50"/>
      <c r="V277" s="50"/>
      <c r="W277" s="50"/>
      <c r="X277" s="50"/>
      <c r="Y277" s="50"/>
      <c r="Z277" s="50"/>
      <c r="AA277" s="43"/>
      <c r="AB277" s="43"/>
      <c r="AC277" s="43"/>
      <c r="AD277" s="43"/>
      <c r="AE277" s="43"/>
      <c r="AF277" s="43"/>
      <c r="AG277" s="43"/>
      <c r="AH277" s="43"/>
      <c r="AI277" s="43"/>
      <c r="AJ277" s="43"/>
      <c r="AK277" s="43"/>
      <c r="AL277" s="43"/>
      <c r="AM277" s="43"/>
      <c r="AN277" s="43"/>
      <c r="AO277" s="43"/>
      <c r="AP277" s="43"/>
      <c r="AQ277" s="43"/>
      <c r="AR277" s="58"/>
      <c r="AS277" s="43"/>
      <c r="AT277" s="43"/>
      <c r="AU277" s="43"/>
      <c r="AV277" s="50"/>
      <c r="AW277" s="50"/>
      <c r="AX277" s="50"/>
      <c r="AY277" s="50"/>
      <c r="AZ277" s="50"/>
      <c r="BA277" s="50"/>
      <c r="BB277" s="50"/>
      <c r="BC277" s="50"/>
      <c r="BD277" s="50"/>
      <c r="BE277" s="50"/>
      <c r="BF277" s="50"/>
      <c r="BG277" s="50"/>
      <c r="BH277" s="50"/>
      <c r="BI277" s="50"/>
      <c r="BJ277" s="50"/>
      <c r="BK277" s="53"/>
      <c r="BL277" s="50"/>
      <c r="BM277" s="50"/>
      <c r="BN277" s="50"/>
      <c r="BO277" s="50"/>
      <c r="BP277" s="50"/>
      <c r="BQ277" s="50"/>
    </row>
    <row r="278" spans="1:69" ht="12.75" customHeight="1" x14ac:dyDescent="0.2">
      <c r="A278" s="1"/>
      <c r="B278" s="1"/>
    </row>
    <row r="279" spans="1:69" ht="12.75" customHeight="1" x14ac:dyDescent="0.2">
      <c r="A279" s="1"/>
      <c r="B279" s="1"/>
    </row>
    <row r="280" spans="1:69" ht="12.75" customHeight="1" x14ac:dyDescent="0.2">
      <c r="A280" s="1"/>
      <c r="B280" s="1"/>
    </row>
    <row r="281" spans="1:69" ht="12.75" customHeight="1" x14ac:dyDescent="0.2">
      <c r="A281" s="1"/>
      <c r="B281" s="1"/>
    </row>
    <row r="282" spans="1:69" ht="12.75" customHeight="1" x14ac:dyDescent="0.2">
      <c r="A282" s="1"/>
      <c r="B282" s="1"/>
    </row>
    <row r="283" spans="1:69" ht="12.75" customHeight="1" x14ac:dyDescent="0.2">
      <c r="A283" s="1"/>
      <c r="B283" s="1"/>
    </row>
    <row r="284" spans="1:69" ht="12.75" customHeight="1" x14ac:dyDescent="0.2">
      <c r="A284" s="1"/>
      <c r="B284" s="1"/>
    </row>
    <row r="285" spans="1:69" ht="12.75" customHeight="1" x14ac:dyDescent="0.2">
      <c r="A285" s="1"/>
      <c r="B285" s="1"/>
    </row>
    <row r="286" spans="1:69" ht="12.75" customHeight="1" x14ac:dyDescent="0.2">
      <c r="A286" s="1"/>
      <c r="B286" s="1"/>
    </row>
    <row r="287" spans="1:69" ht="12.75" customHeight="1" x14ac:dyDescent="0.2">
      <c r="A287" s="1"/>
      <c r="B287" s="1"/>
    </row>
    <row r="288" spans="1:69" ht="12.75" customHeight="1" x14ac:dyDescent="0.2">
      <c r="A288" s="1"/>
      <c r="B288" s="1"/>
    </row>
    <row r="289" spans="1:2" ht="12.75" customHeight="1" x14ac:dyDescent="0.2">
      <c r="A289" s="1"/>
      <c r="B289" s="1"/>
    </row>
    <row r="290" spans="1:2" ht="12.75" customHeight="1" x14ac:dyDescent="0.2">
      <c r="A290" s="1"/>
      <c r="B290" s="1"/>
    </row>
    <row r="291" spans="1:2" ht="12.75" customHeight="1" x14ac:dyDescent="0.2">
      <c r="A291" s="1"/>
      <c r="B291" s="1"/>
    </row>
    <row r="292" spans="1:2" ht="12.75" customHeight="1" x14ac:dyDescent="0.2">
      <c r="A292" s="1"/>
      <c r="B292" s="1"/>
    </row>
    <row r="293" spans="1:2" ht="12.75" customHeight="1" x14ac:dyDescent="0.2">
      <c r="A293" s="1"/>
      <c r="B293" s="1"/>
    </row>
    <row r="294" spans="1:2" ht="12.75" customHeight="1" x14ac:dyDescent="0.2">
      <c r="A294" s="1"/>
      <c r="B294" s="1"/>
    </row>
    <row r="295" spans="1:2" ht="12.75" customHeight="1" x14ac:dyDescent="0.2">
      <c r="A295" s="1"/>
      <c r="B295" s="1"/>
    </row>
    <row r="296" spans="1:2" ht="12.75" customHeight="1" x14ac:dyDescent="0.2">
      <c r="A296" s="1"/>
      <c r="B296" s="1"/>
    </row>
    <row r="297" spans="1:2" ht="12.75" customHeight="1" x14ac:dyDescent="0.2">
      <c r="A297" s="1"/>
      <c r="B297" s="1"/>
    </row>
    <row r="298" spans="1:2" ht="12.75" customHeight="1" x14ac:dyDescent="0.2">
      <c r="A298" s="1"/>
      <c r="B298" s="1"/>
    </row>
    <row r="299" spans="1:2" ht="12.75" customHeight="1" x14ac:dyDescent="0.2">
      <c r="A299" s="1"/>
      <c r="B299" s="1"/>
    </row>
    <row r="300" spans="1:2" ht="12.75" customHeight="1" x14ac:dyDescent="0.2">
      <c r="A300" s="1"/>
      <c r="B300" s="1"/>
    </row>
    <row r="301" spans="1:2" ht="12.75" customHeight="1" x14ac:dyDescent="0.2">
      <c r="A301" s="1"/>
      <c r="B301" s="1"/>
    </row>
    <row r="302" spans="1:2" ht="12.75" customHeight="1" x14ac:dyDescent="0.2">
      <c r="A302" s="1"/>
      <c r="B302" s="1"/>
    </row>
    <row r="303" spans="1:2" ht="12.75" customHeight="1" x14ac:dyDescent="0.2">
      <c r="A303" s="1"/>
      <c r="B303" s="1"/>
    </row>
    <row r="304" spans="1:2" ht="12.75" customHeight="1" x14ac:dyDescent="0.2">
      <c r="A304" s="1"/>
      <c r="B304" s="1"/>
    </row>
    <row r="305" spans="1:2" ht="12.75" customHeight="1" x14ac:dyDescent="0.2">
      <c r="A305" s="1"/>
      <c r="B305" s="1"/>
    </row>
    <row r="306" spans="1:2" ht="12.75" customHeight="1" x14ac:dyDescent="0.2">
      <c r="A306" s="1"/>
      <c r="B306" s="1"/>
    </row>
    <row r="307" spans="1:2" ht="12.75" customHeight="1" x14ac:dyDescent="0.2">
      <c r="A307" s="1"/>
      <c r="B307" s="1"/>
    </row>
    <row r="308" spans="1:2" ht="12.75" customHeight="1" x14ac:dyDescent="0.2">
      <c r="A308" s="1"/>
      <c r="B308" s="1"/>
    </row>
    <row r="309" spans="1:2" ht="12.75" customHeight="1" x14ac:dyDescent="0.2">
      <c r="A309" s="1"/>
      <c r="B309" s="1"/>
    </row>
    <row r="310" spans="1:2" ht="12.75" customHeight="1" x14ac:dyDescent="0.2">
      <c r="A310" s="1"/>
      <c r="B310" s="1"/>
    </row>
    <row r="311" spans="1:2" ht="12.75" customHeight="1" x14ac:dyDescent="0.2">
      <c r="A311" s="1"/>
      <c r="B311" s="1"/>
    </row>
    <row r="312" spans="1:2" ht="12.75" customHeight="1" x14ac:dyDescent="0.2">
      <c r="A312" s="1"/>
      <c r="B312" s="1"/>
    </row>
    <row r="313" spans="1:2" ht="12.75" customHeight="1" x14ac:dyDescent="0.2">
      <c r="A313" s="1"/>
      <c r="B313" s="1"/>
    </row>
    <row r="314" spans="1:2" ht="12.75" customHeight="1" x14ac:dyDescent="0.2">
      <c r="A314" s="1"/>
      <c r="B314" s="1"/>
    </row>
    <row r="315" spans="1:2" ht="12.75" customHeight="1" x14ac:dyDescent="0.2">
      <c r="A315" s="1"/>
      <c r="B315" s="1"/>
    </row>
    <row r="316" spans="1:2" ht="12.75" customHeight="1" x14ac:dyDescent="0.2">
      <c r="A316" s="1"/>
      <c r="B316" s="1"/>
    </row>
    <row r="317" spans="1:2" ht="12.75" customHeight="1" x14ac:dyDescent="0.2">
      <c r="A317" s="1"/>
      <c r="B317" s="1"/>
    </row>
    <row r="318" spans="1:2" ht="12.75" customHeight="1" x14ac:dyDescent="0.2">
      <c r="A318" s="1"/>
      <c r="B318" s="1"/>
    </row>
    <row r="319" spans="1:2" ht="12.75" customHeight="1" x14ac:dyDescent="0.2">
      <c r="A319" s="1"/>
      <c r="B319" s="1"/>
    </row>
    <row r="320" spans="1:2" ht="12.75" customHeight="1" x14ac:dyDescent="0.2">
      <c r="A320" s="1"/>
      <c r="B320" s="1"/>
    </row>
    <row r="321" spans="1:2" ht="12.75" customHeight="1" x14ac:dyDescent="0.2">
      <c r="A321" s="1"/>
      <c r="B321" s="1"/>
    </row>
    <row r="322" spans="1:2" ht="12.75" customHeight="1" x14ac:dyDescent="0.2">
      <c r="A322" s="1"/>
      <c r="B322" s="1"/>
    </row>
    <row r="323" spans="1:2" ht="12.75" customHeight="1" x14ac:dyDescent="0.2">
      <c r="A323" s="1"/>
      <c r="B323" s="1"/>
    </row>
    <row r="324" spans="1:2" ht="12.75" customHeight="1" x14ac:dyDescent="0.2">
      <c r="A324" s="1"/>
      <c r="B324" s="1"/>
    </row>
    <row r="325" spans="1:2" ht="12.75" customHeight="1" x14ac:dyDescent="0.2">
      <c r="A325" s="1"/>
      <c r="B325" s="1"/>
    </row>
    <row r="326" spans="1:2" ht="12.75" customHeight="1" x14ac:dyDescent="0.2">
      <c r="A326" s="1"/>
      <c r="B326" s="1"/>
    </row>
    <row r="327" spans="1:2" ht="12.75" customHeight="1" x14ac:dyDescent="0.2">
      <c r="A327" s="1"/>
      <c r="B327" s="1"/>
    </row>
    <row r="328" spans="1:2" ht="12.75" customHeight="1" x14ac:dyDescent="0.2">
      <c r="A328" s="1"/>
      <c r="B328" s="1"/>
    </row>
    <row r="329" spans="1:2" ht="12.75" customHeight="1" x14ac:dyDescent="0.2">
      <c r="A329" s="1"/>
      <c r="B329" s="1"/>
    </row>
    <row r="330" spans="1:2" ht="12.75" customHeight="1" x14ac:dyDescent="0.2">
      <c r="A330" s="1"/>
      <c r="B330" s="1"/>
    </row>
    <row r="331" spans="1:2" ht="12.75" customHeight="1" x14ac:dyDescent="0.2">
      <c r="A331" s="1"/>
      <c r="B331" s="1"/>
    </row>
    <row r="332" spans="1:2" ht="12.75" customHeight="1" x14ac:dyDescent="0.2">
      <c r="A332" s="1"/>
      <c r="B332" s="1"/>
    </row>
    <row r="333" spans="1:2" ht="12.75" customHeight="1" x14ac:dyDescent="0.2">
      <c r="A333" s="1"/>
      <c r="B333" s="1"/>
    </row>
    <row r="334" spans="1:2" ht="12.75" customHeight="1" x14ac:dyDescent="0.2">
      <c r="A334" s="1"/>
      <c r="B334" s="1"/>
    </row>
    <row r="335" spans="1:2" ht="12.75" customHeight="1" x14ac:dyDescent="0.2">
      <c r="A335" s="1"/>
      <c r="B335" s="1"/>
    </row>
    <row r="336" spans="1:2" ht="12.75" customHeight="1" x14ac:dyDescent="0.2">
      <c r="A336" s="1"/>
      <c r="B336" s="1"/>
    </row>
    <row r="337" spans="1:2" ht="12.75" customHeight="1" x14ac:dyDescent="0.2">
      <c r="A337" s="1"/>
      <c r="B337" s="1"/>
    </row>
    <row r="338" spans="1:2" ht="12.75" customHeight="1" x14ac:dyDescent="0.2">
      <c r="A338" s="1"/>
      <c r="B338" s="1"/>
    </row>
    <row r="339" spans="1:2" ht="12.75" customHeight="1" x14ac:dyDescent="0.2">
      <c r="A339" s="1"/>
      <c r="B339" s="1"/>
    </row>
    <row r="340" spans="1:2" ht="12.75" customHeight="1" x14ac:dyDescent="0.2">
      <c r="A340" s="1"/>
      <c r="B340" s="1"/>
    </row>
    <row r="341" spans="1:2" ht="12.75" customHeight="1" x14ac:dyDescent="0.2">
      <c r="A341" s="1"/>
      <c r="B341" s="1"/>
    </row>
    <row r="342" spans="1:2" ht="12.75" customHeight="1" x14ac:dyDescent="0.2">
      <c r="A342" s="1"/>
      <c r="B342" s="1"/>
    </row>
    <row r="343" spans="1:2" ht="12.75" customHeight="1" x14ac:dyDescent="0.2">
      <c r="A343" s="1"/>
      <c r="B343" s="1"/>
    </row>
    <row r="344" spans="1:2" ht="12.75" customHeight="1" x14ac:dyDescent="0.2">
      <c r="A344" s="1"/>
      <c r="B344" s="1"/>
    </row>
    <row r="345" spans="1:2" ht="12.75" customHeight="1" x14ac:dyDescent="0.2">
      <c r="A345" s="1"/>
      <c r="B345" s="1"/>
    </row>
    <row r="346" spans="1:2" ht="12.75" customHeight="1" x14ac:dyDescent="0.2">
      <c r="A346" s="1"/>
      <c r="B346" s="1"/>
    </row>
    <row r="347" spans="1:2" ht="12.75" customHeight="1" x14ac:dyDescent="0.2">
      <c r="A347" s="1"/>
      <c r="B347" s="1"/>
    </row>
    <row r="348" spans="1:2" ht="12.75" customHeight="1" x14ac:dyDescent="0.2">
      <c r="A348" s="1"/>
      <c r="B348" s="1"/>
    </row>
    <row r="349" spans="1:2" ht="12.75" customHeight="1" x14ac:dyDescent="0.2">
      <c r="A349" s="1"/>
      <c r="B349" s="1"/>
    </row>
    <row r="350" spans="1:2" ht="12.75" customHeight="1" x14ac:dyDescent="0.2">
      <c r="A350" s="1"/>
      <c r="B350" s="1"/>
    </row>
    <row r="351" spans="1:2" ht="12.75" customHeight="1" x14ac:dyDescent="0.2">
      <c r="A351" s="1"/>
      <c r="B351" s="1"/>
    </row>
    <row r="352" spans="1:2" ht="12.75" customHeight="1" x14ac:dyDescent="0.2">
      <c r="A352" s="1"/>
      <c r="B352" s="1"/>
    </row>
    <row r="353" spans="1:2" ht="12.75" customHeight="1" x14ac:dyDescent="0.2">
      <c r="A353" s="1"/>
      <c r="B353" s="1"/>
    </row>
    <row r="354" spans="1:2" ht="12.75" customHeight="1" x14ac:dyDescent="0.2">
      <c r="A354" s="1"/>
      <c r="B354" s="1"/>
    </row>
    <row r="355" spans="1:2" ht="12.75" customHeight="1" x14ac:dyDescent="0.2">
      <c r="A355" s="1"/>
      <c r="B355" s="1"/>
    </row>
    <row r="356" spans="1:2" ht="12.75" customHeight="1" x14ac:dyDescent="0.2">
      <c r="A356" s="1"/>
      <c r="B356" s="1"/>
    </row>
    <row r="357" spans="1:2" ht="12.75" customHeight="1" x14ac:dyDescent="0.2">
      <c r="A357" s="1"/>
      <c r="B357" s="1"/>
    </row>
    <row r="358" spans="1:2" ht="12.75" customHeight="1" x14ac:dyDescent="0.2">
      <c r="A358" s="1"/>
      <c r="B358" s="1"/>
    </row>
    <row r="359" spans="1:2" ht="12.75" customHeight="1" x14ac:dyDescent="0.2">
      <c r="A359" s="1"/>
      <c r="B359" s="1"/>
    </row>
    <row r="360" spans="1:2" ht="12.75" customHeight="1" x14ac:dyDescent="0.2">
      <c r="A360" s="1"/>
      <c r="B360" s="1"/>
    </row>
    <row r="361" spans="1:2" ht="12.75" customHeight="1" x14ac:dyDescent="0.2">
      <c r="A361" s="1"/>
      <c r="B361" s="1"/>
    </row>
    <row r="362" spans="1:2" ht="12.75" customHeight="1" x14ac:dyDescent="0.2">
      <c r="A362" s="1"/>
      <c r="B362" s="1"/>
    </row>
    <row r="363" spans="1:2" ht="12.75" customHeight="1" x14ac:dyDescent="0.2">
      <c r="A363" s="1"/>
      <c r="B363" s="1"/>
    </row>
    <row r="364" spans="1:2" ht="12.75" customHeight="1" x14ac:dyDescent="0.2">
      <c r="A364" s="1"/>
      <c r="B364" s="1"/>
    </row>
    <row r="365" spans="1:2" ht="12.75" customHeight="1" x14ac:dyDescent="0.2">
      <c r="A365" s="1"/>
      <c r="B365" s="1"/>
    </row>
    <row r="366" spans="1:2" ht="12.75" customHeight="1" x14ac:dyDescent="0.2">
      <c r="A366" s="1"/>
      <c r="B366" s="1"/>
    </row>
    <row r="367" spans="1:2" ht="12.75" customHeight="1" x14ac:dyDescent="0.2">
      <c r="A367" s="1"/>
      <c r="B367" s="1"/>
    </row>
    <row r="368" spans="1:2" ht="12.75" customHeight="1" x14ac:dyDescent="0.2">
      <c r="A368" s="1"/>
      <c r="B368" s="1"/>
    </row>
    <row r="369" spans="1:2" ht="12.75" customHeight="1" x14ac:dyDescent="0.2">
      <c r="A369" s="1"/>
      <c r="B369" s="1"/>
    </row>
    <row r="370" spans="1:2" ht="12.75" customHeight="1" x14ac:dyDescent="0.2">
      <c r="A370" s="1"/>
      <c r="B370" s="1"/>
    </row>
    <row r="371" spans="1:2" ht="12.75" customHeight="1" x14ac:dyDescent="0.2">
      <c r="A371" s="1"/>
      <c r="B371" s="1"/>
    </row>
    <row r="372" spans="1:2" ht="12.75" customHeight="1" x14ac:dyDescent="0.2">
      <c r="A372" s="1"/>
      <c r="B372" s="1"/>
    </row>
    <row r="373" spans="1:2" ht="12.75" customHeight="1" x14ac:dyDescent="0.2">
      <c r="A373" s="1"/>
      <c r="B373" s="1"/>
    </row>
    <row r="374" spans="1:2" ht="12.75" customHeight="1" x14ac:dyDescent="0.2">
      <c r="A374" s="1"/>
      <c r="B374" s="1"/>
    </row>
    <row r="375" spans="1:2" ht="12.75" customHeight="1" x14ac:dyDescent="0.2">
      <c r="A375" s="1"/>
      <c r="B375" s="1"/>
    </row>
    <row r="376" spans="1:2" ht="12.75" customHeight="1" x14ac:dyDescent="0.2">
      <c r="A376" s="1"/>
      <c r="B376" s="1"/>
    </row>
    <row r="377" spans="1:2" ht="12.75" customHeight="1" x14ac:dyDescent="0.2">
      <c r="A377" s="1"/>
      <c r="B377" s="1"/>
    </row>
    <row r="378" spans="1:2" ht="12.75" customHeight="1" x14ac:dyDescent="0.2">
      <c r="A378" s="1"/>
      <c r="B378" s="1"/>
    </row>
    <row r="379" spans="1:2" ht="12.75" customHeight="1" x14ac:dyDescent="0.2">
      <c r="A379" s="1"/>
      <c r="B379" s="1"/>
    </row>
    <row r="380" spans="1:2" ht="12.75" customHeight="1" x14ac:dyDescent="0.2">
      <c r="A380" s="1"/>
      <c r="B380" s="1"/>
    </row>
    <row r="381" spans="1:2" ht="12.75" customHeight="1" x14ac:dyDescent="0.2">
      <c r="A381" s="1"/>
      <c r="B381" s="1"/>
    </row>
    <row r="382" spans="1:2" ht="12.75" customHeight="1" x14ac:dyDescent="0.2">
      <c r="A382" s="1"/>
      <c r="B382" s="1"/>
    </row>
    <row r="383" spans="1:2" ht="12.75" customHeight="1" x14ac:dyDescent="0.2">
      <c r="A383" s="1"/>
      <c r="B383" s="1"/>
    </row>
    <row r="384" spans="1:2" ht="12.75" customHeight="1" x14ac:dyDescent="0.2">
      <c r="A384" s="1"/>
      <c r="B384" s="1"/>
    </row>
    <row r="385" spans="1:2" ht="12.75" customHeight="1" x14ac:dyDescent="0.2">
      <c r="A385" s="1"/>
      <c r="B385" s="1"/>
    </row>
    <row r="386" spans="1:2" ht="12.75" customHeight="1" x14ac:dyDescent="0.2">
      <c r="A386" s="1"/>
      <c r="B386" s="1"/>
    </row>
    <row r="387" spans="1:2" ht="12.75" customHeight="1" x14ac:dyDescent="0.2">
      <c r="A387" s="1"/>
      <c r="B387" s="1"/>
    </row>
    <row r="388" spans="1:2" ht="12.75" customHeight="1" x14ac:dyDescent="0.2">
      <c r="A388" s="1"/>
      <c r="B388" s="1"/>
    </row>
    <row r="389" spans="1:2" ht="12.75" customHeight="1" x14ac:dyDescent="0.2">
      <c r="A389" s="1"/>
      <c r="B389" s="1"/>
    </row>
    <row r="390" spans="1:2" ht="12.75" customHeight="1" x14ac:dyDescent="0.2">
      <c r="A390" s="1"/>
      <c r="B390" s="1"/>
    </row>
    <row r="391" spans="1:2" ht="12.75" customHeight="1" x14ac:dyDescent="0.2">
      <c r="A391" s="1"/>
      <c r="B391" s="1"/>
    </row>
    <row r="392" spans="1:2" ht="12.75" customHeight="1" x14ac:dyDescent="0.2">
      <c r="A392" s="1"/>
      <c r="B392" s="1"/>
    </row>
    <row r="393" spans="1:2" ht="12.75" customHeight="1" x14ac:dyDescent="0.2">
      <c r="A393" s="1"/>
      <c r="B393" s="1"/>
    </row>
    <row r="394" spans="1:2" ht="12.75" customHeight="1" x14ac:dyDescent="0.2">
      <c r="A394" s="1"/>
      <c r="B394" s="1"/>
    </row>
    <row r="395" spans="1:2" ht="12.75" customHeight="1" x14ac:dyDescent="0.2">
      <c r="A395" s="1"/>
      <c r="B395" s="1"/>
    </row>
    <row r="396" spans="1:2" ht="12.75" customHeight="1" x14ac:dyDescent="0.2">
      <c r="A396" s="1"/>
      <c r="B396" s="1"/>
    </row>
    <row r="397" spans="1:2" ht="12.75" customHeight="1" x14ac:dyDescent="0.2">
      <c r="A397" s="1"/>
      <c r="B397" s="1"/>
    </row>
    <row r="398" spans="1:2" ht="12.75" customHeight="1" x14ac:dyDescent="0.2">
      <c r="A398" s="1"/>
      <c r="B398" s="1"/>
    </row>
    <row r="399" spans="1:2" ht="12.75" customHeight="1" x14ac:dyDescent="0.2">
      <c r="A399" s="1"/>
      <c r="B399" s="1"/>
    </row>
    <row r="400" spans="1:2" ht="12.75" customHeight="1" x14ac:dyDescent="0.2">
      <c r="A400" s="1"/>
      <c r="B400" s="1"/>
    </row>
    <row r="401" spans="1:2" ht="12.75" customHeight="1" x14ac:dyDescent="0.2">
      <c r="A401" s="1"/>
      <c r="B401" s="1"/>
    </row>
    <row r="402" spans="1:2" ht="12.75" customHeight="1" x14ac:dyDescent="0.2">
      <c r="A402" s="1"/>
      <c r="B402" s="1"/>
    </row>
    <row r="403" spans="1:2" ht="12.75" customHeight="1" x14ac:dyDescent="0.2">
      <c r="A403" s="1"/>
      <c r="B403" s="1"/>
    </row>
    <row r="404" spans="1:2" ht="12.75" customHeight="1" x14ac:dyDescent="0.2">
      <c r="A404" s="1"/>
      <c r="B404" s="1"/>
    </row>
    <row r="405" spans="1:2" ht="12.75" customHeight="1" x14ac:dyDescent="0.2">
      <c r="A405" s="1"/>
      <c r="B405" s="1"/>
    </row>
    <row r="406" spans="1:2" ht="12.75" customHeight="1" x14ac:dyDescent="0.2">
      <c r="A406" s="1"/>
      <c r="B406" s="1"/>
    </row>
    <row r="407" spans="1:2" ht="12.75" customHeight="1" x14ac:dyDescent="0.2">
      <c r="A407" s="1"/>
      <c r="B407" s="1"/>
    </row>
    <row r="408" spans="1:2" ht="12.75" customHeight="1" x14ac:dyDescent="0.2">
      <c r="A408" s="1"/>
      <c r="B408" s="1"/>
    </row>
    <row r="409" spans="1:2" ht="12.75" customHeight="1" x14ac:dyDescent="0.2">
      <c r="A409" s="1"/>
      <c r="B409" s="1"/>
    </row>
    <row r="410" spans="1:2" ht="12.75" customHeight="1" x14ac:dyDescent="0.2">
      <c r="A410" s="1"/>
      <c r="B410" s="1"/>
    </row>
    <row r="411" spans="1:2" ht="12.75" customHeight="1" x14ac:dyDescent="0.2">
      <c r="A411" s="1"/>
      <c r="B411" s="1"/>
    </row>
    <row r="412" spans="1:2" ht="12.75" customHeight="1" x14ac:dyDescent="0.2">
      <c r="A412" s="1"/>
      <c r="B412" s="1"/>
    </row>
    <row r="413" spans="1:2" ht="12.75" customHeight="1" x14ac:dyDescent="0.2">
      <c r="A413" s="1"/>
      <c r="B413" s="1"/>
    </row>
    <row r="414" spans="1:2" ht="12.75" customHeight="1" x14ac:dyDescent="0.2">
      <c r="A414" s="1"/>
      <c r="B414" s="1"/>
    </row>
    <row r="415" spans="1:2" ht="12.75" customHeight="1" x14ac:dyDescent="0.2">
      <c r="A415" s="1"/>
      <c r="B415" s="1"/>
    </row>
    <row r="416" spans="1:2" ht="12.75" customHeight="1" x14ac:dyDescent="0.2">
      <c r="A416" s="1"/>
      <c r="B416" s="1"/>
    </row>
    <row r="417" spans="1:2" ht="12.75" customHeight="1" x14ac:dyDescent="0.2">
      <c r="A417" s="1"/>
      <c r="B417" s="1"/>
    </row>
    <row r="418" spans="1:2" ht="12.75" customHeight="1" x14ac:dyDescent="0.2">
      <c r="A418" s="1"/>
      <c r="B418" s="1"/>
    </row>
    <row r="419" spans="1:2" ht="12.75" customHeight="1" x14ac:dyDescent="0.2">
      <c r="A419" s="1"/>
      <c r="B419" s="1"/>
    </row>
    <row r="420" spans="1:2" ht="12.75" customHeight="1" x14ac:dyDescent="0.2">
      <c r="A420" s="1"/>
      <c r="B420" s="1"/>
    </row>
    <row r="421" spans="1:2" ht="12.75" customHeight="1" x14ac:dyDescent="0.2">
      <c r="A421" s="1"/>
      <c r="B421" s="1"/>
    </row>
    <row r="422" spans="1:2" ht="12.75" customHeight="1" x14ac:dyDescent="0.2">
      <c r="A422" s="1"/>
      <c r="B422" s="1"/>
    </row>
    <row r="423" spans="1:2" ht="12.75" customHeight="1" x14ac:dyDescent="0.2">
      <c r="A423" s="1"/>
      <c r="B423" s="1"/>
    </row>
    <row r="424" spans="1:2" ht="12.75" customHeight="1" x14ac:dyDescent="0.2">
      <c r="A424" s="1"/>
      <c r="B424" s="1"/>
    </row>
    <row r="425" spans="1:2" ht="12.75" customHeight="1" x14ac:dyDescent="0.2">
      <c r="A425" s="1"/>
      <c r="B425" s="1"/>
    </row>
    <row r="426" spans="1:2" ht="12.75" customHeight="1" x14ac:dyDescent="0.2">
      <c r="A426" s="1"/>
      <c r="B426" s="1"/>
    </row>
    <row r="427" spans="1:2" ht="12.75" customHeight="1" x14ac:dyDescent="0.2">
      <c r="A427" s="1"/>
      <c r="B427" s="1"/>
    </row>
    <row r="428" spans="1:2" ht="12.75" customHeight="1" x14ac:dyDescent="0.2">
      <c r="A428" s="1"/>
      <c r="B428" s="1"/>
    </row>
    <row r="429" spans="1:2" ht="12.75" customHeight="1" x14ac:dyDescent="0.2">
      <c r="A429" s="1"/>
      <c r="B429" s="1"/>
    </row>
    <row r="430" spans="1:2" ht="12.75" customHeight="1" x14ac:dyDescent="0.2">
      <c r="A430" s="1"/>
      <c r="B430" s="1"/>
    </row>
    <row r="431" spans="1:2" ht="12.75" customHeight="1" x14ac:dyDescent="0.2">
      <c r="A431" s="1"/>
      <c r="B431" s="1"/>
    </row>
    <row r="432" spans="1:2" ht="12.75" customHeight="1" x14ac:dyDescent="0.2">
      <c r="A432" s="1"/>
      <c r="B432" s="1"/>
    </row>
    <row r="433" spans="1:2" ht="12.75" customHeight="1" x14ac:dyDescent="0.2">
      <c r="A433" s="1"/>
      <c r="B433" s="1"/>
    </row>
    <row r="434" spans="1:2" ht="12.75" customHeight="1" x14ac:dyDescent="0.2">
      <c r="A434" s="1"/>
      <c r="B434" s="1"/>
    </row>
    <row r="435" spans="1:2" ht="12.75" customHeight="1" x14ac:dyDescent="0.2">
      <c r="A435" s="1"/>
      <c r="B435" s="1"/>
    </row>
    <row r="436" spans="1:2" ht="12.75" customHeight="1" x14ac:dyDescent="0.2">
      <c r="A436" s="1"/>
      <c r="B436" s="1"/>
    </row>
    <row r="437" spans="1:2" ht="12.75" customHeight="1" x14ac:dyDescent="0.2">
      <c r="A437" s="1"/>
      <c r="B437" s="1"/>
    </row>
    <row r="438" spans="1:2" ht="12.75" customHeight="1" x14ac:dyDescent="0.2">
      <c r="A438" s="1"/>
      <c r="B438" s="1"/>
    </row>
    <row r="439" spans="1:2" ht="12.75" customHeight="1" x14ac:dyDescent="0.2">
      <c r="A439" s="1"/>
      <c r="B439" s="1"/>
    </row>
    <row r="440" spans="1:2" ht="12.75" customHeight="1" x14ac:dyDescent="0.2">
      <c r="A440" s="1"/>
      <c r="B440" s="1"/>
    </row>
    <row r="441" spans="1:2" ht="12.75" customHeight="1" x14ac:dyDescent="0.2">
      <c r="A441" s="1"/>
      <c r="B441" s="1"/>
    </row>
    <row r="442" spans="1:2" ht="12.75" customHeight="1" x14ac:dyDescent="0.2">
      <c r="A442" s="1"/>
      <c r="B442" s="1"/>
    </row>
    <row r="443" spans="1:2" ht="12.75" customHeight="1" x14ac:dyDescent="0.2">
      <c r="A443" s="1"/>
      <c r="B443" s="1"/>
    </row>
    <row r="444" spans="1:2" ht="12.75" customHeight="1" x14ac:dyDescent="0.2">
      <c r="A444" s="1"/>
      <c r="B444" s="1"/>
    </row>
    <row r="445" spans="1:2" ht="12.75" customHeight="1" x14ac:dyDescent="0.2">
      <c r="A445" s="1"/>
      <c r="B445" s="1"/>
    </row>
    <row r="446" spans="1:2" ht="12.75" customHeight="1" x14ac:dyDescent="0.2">
      <c r="A446" s="1"/>
      <c r="B446" s="1"/>
    </row>
    <row r="447" spans="1:2" ht="12.75" customHeight="1" x14ac:dyDescent="0.2">
      <c r="A447" s="1"/>
      <c r="B447" s="1"/>
    </row>
    <row r="448" spans="1:2" ht="12.75" customHeight="1" x14ac:dyDescent="0.2">
      <c r="A448" s="1"/>
      <c r="B448" s="1"/>
    </row>
    <row r="449" spans="1:2" ht="12.75" customHeight="1" x14ac:dyDescent="0.2">
      <c r="A449" s="1"/>
      <c r="B449" s="1"/>
    </row>
    <row r="450" spans="1:2" ht="12.75" customHeight="1" x14ac:dyDescent="0.2">
      <c r="A450" s="1"/>
      <c r="B450" s="1"/>
    </row>
    <row r="451" spans="1:2" ht="12.75" customHeight="1" x14ac:dyDescent="0.2">
      <c r="A451" s="1"/>
      <c r="B451" s="1"/>
    </row>
    <row r="452" spans="1:2" ht="12.75" customHeight="1" x14ac:dyDescent="0.2">
      <c r="A452" s="1"/>
      <c r="B452" s="1"/>
    </row>
    <row r="453" spans="1:2" ht="12.75" customHeight="1" x14ac:dyDescent="0.2">
      <c r="A453" s="1"/>
      <c r="B453" s="1"/>
    </row>
    <row r="454" spans="1:2" ht="12.75" customHeight="1" x14ac:dyDescent="0.2">
      <c r="A454" s="1"/>
      <c r="B454" s="1"/>
    </row>
    <row r="455" spans="1:2" ht="12.75" customHeight="1" x14ac:dyDescent="0.2">
      <c r="A455" s="1"/>
      <c r="B455" s="1"/>
    </row>
    <row r="456" spans="1:2" ht="12.75" customHeight="1" x14ac:dyDescent="0.2">
      <c r="A456" s="1"/>
      <c r="B456" s="1"/>
    </row>
    <row r="457" spans="1:2" ht="12.75" customHeight="1" x14ac:dyDescent="0.2">
      <c r="A457" s="1"/>
      <c r="B457" s="1"/>
    </row>
    <row r="458" spans="1:2" ht="12.75" customHeight="1" x14ac:dyDescent="0.2">
      <c r="A458" s="1"/>
      <c r="B458" s="1"/>
    </row>
    <row r="459" spans="1:2" ht="12.75" customHeight="1" x14ac:dyDescent="0.2">
      <c r="A459" s="1"/>
      <c r="B459" s="1"/>
    </row>
    <row r="460" spans="1:2" ht="12.75" customHeight="1" x14ac:dyDescent="0.2">
      <c r="A460" s="1"/>
      <c r="B460" s="1"/>
    </row>
    <row r="461" spans="1:2" ht="12.75" customHeight="1" x14ac:dyDescent="0.2">
      <c r="A461" s="1"/>
      <c r="B461" s="1"/>
    </row>
    <row r="462" spans="1:2" ht="12.75" customHeight="1" x14ac:dyDescent="0.2">
      <c r="A462" s="1"/>
      <c r="B462" s="1"/>
    </row>
    <row r="463" spans="1:2" ht="12.75" customHeight="1" x14ac:dyDescent="0.2">
      <c r="A463" s="1"/>
      <c r="B463" s="1"/>
    </row>
    <row r="464" spans="1:2" ht="12.75" customHeight="1" x14ac:dyDescent="0.2">
      <c r="A464" s="1"/>
      <c r="B464" s="1"/>
    </row>
    <row r="465" spans="1:2" ht="12.75" customHeight="1" x14ac:dyDescent="0.2">
      <c r="A465" s="1"/>
      <c r="B465" s="1"/>
    </row>
    <row r="466" spans="1:2" ht="12.75" customHeight="1" x14ac:dyDescent="0.2">
      <c r="A466" s="1"/>
      <c r="B466" s="1"/>
    </row>
    <row r="467" spans="1:2" ht="12.75" customHeight="1" x14ac:dyDescent="0.2">
      <c r="A467" s="1"/>
      <c r="B467" s="1"/>
    </row>
    <row r="468" spans="1:2" ht="12.75" customHeight="1" x14ac:dyDescent="0.2">
      <c r="A468" s="1"/>
      <c r="B468" s="1"/>
    </row>
    <row r="469" spans="1:2" ht="12.75" customHeight="1" x14ac:dyDescent="0.2">
      <c r="A469" s="1"/>
      <c r="B469" s="1"/>
    </row>
    <row r="470" spans="1:2" ht="12.75" customHeight="1" x14ac:dyDescent="0.2">
      <c r="A470" s="1"/>
      <c r="B470" s="1"/>
    </row>
    <row r="471" spans="1:2" ht="12.75" customHeight="1" x14ac:dyDescent="0.2">
      <c r="A471" s="1"/>
      <c r="B471" s="1"/>
    </row>
    <row r="472" spans="1:2" ht="12.75" customHeight="1" x14ac:dyDescent="0.2">
      <c r="A472" s="1"/>
      <c r="B472" s="1"/>
    </row>
    <row r="473" spans="1:2" ht="12.75" customHeight="1" x14ac:dyDescent="0.2">
      <c r="A473" s="1"/>
      <c r="B473" s="1"/>
    </row>
    <row r="474" spans="1:2" ht="12.75" customHeight="1" x14ac:dyDescent="0.2">
      <c r="A474" s="1"/>
      <c r="B474" s="1"/>
    </row>
    <row r="475" spans="1:2" ht="12.75" customHeight="1" x14ac:dyDescent="0.2">
      <c r="A475" s="1"/>
      <c r="B475" s="1"/>
    </row>
    <row r="476" spans="1:2" ht="12.75" customHeight="1" x14ac:dyDescent="0.2">
      <c r="A476" s="1"/>
      <c r="B476" s="1"/>
    </row>
    <row r="477" spans="1:2" ht="12.75" customHeight="1" x14ac:dyDescent="0.2">
      <c r="A477" s="1"/>
      <c r="B477" s="1"/>
    </row>
    <row r="478" spans="1:2" ht="12.75" customHeight="1" x14ac:dyDescent="0.2">
      <c r="A478" s="1"/>
      <c r="B478" s="1"/>
    </row>
    <row r="479" spans="1:2" ht="12.75" customHeight="1" x14ac:dyDescent="0.2">
      <c r="A479" s="1"/>
      <c r="B479" s="1"/>
    </row>
    <row r="480" spans="1:2" ht="12.75" customHeight="1" x14ac:dyDescent="0.2">
      <c r="A480" s="1"/>
      <c r="B480" s="1"/>
    </row>
    <row r="481" spans="1:2" ht="12.75" customHeight="1" x14ac:dyDescent="0.2">
      <c r="A481" s="1"/>
      <c r="B481" s="1"/>
    </row>
    <row r="482" spans="1:2" ht="12.75" customHeight="1" x14ac:dyDescent="0.2">
      <c r="A482" s="1"/>
      <c r="B482" s="1"/>
    </row>
    <row r="483" spans="1:2" ht="12.75" customHeight="1" x14ac:dyDescent="0.2">
      <c r="A483" s="1"/>
      <c r="B483" s="1"/>
    </row>
    <row r="484" spans="1:2" ht="12.75" customHeight="1" x14ac:dyDescent="0.2">
      <c r="A484" s="1"/>
      <c r="B484" s="1"/>
    </row>
    <row r="485" spans="1:2" ht="12.75" customHeight="1" x14ac:dyDescent="0.2">
      <c r="A485" s="1"/>
      <c r="B485" s="1"/>
    </row>
    <row r="486" spans="1:2" ht="12.75" customHeight="1" x14ac:dyDescent="0.2">
      <c r="A486" s="1"/>
      <c r="B486" s="1"/>
    </row>
    <row r="487" spans="1:2" ht="12.75" customHeight="1" x14ac:dyDescent="0.2">
      <c r="A487" s="1"/>
      <c r="B487" s="1"/>
    </row>
    <row r="488" spans="1:2" ht="12.75" customHeight="1" x14ac:dyDescent="0.2">
      <c r="A488" s="1"/>
      <c r="B488" s="1"/>
    </row>
    <row r="489" spans="1:2" ht="12.75" customHeight="1" x14ac:dyDescent="0.2">
      <c r="A489" s="1"/>
      <c r="B489" s="1"/>
    </row>
    <row r="490" spans="1:2" ht="12.75" customHeight="1" x14ac:dyDescent="0.2">
      <c r="A490" s="1"/>
      <c r="B490" s="1"/>
    </row>
    <row r="491" spans="1:2" ht="12.75" customHeight="1" x14ac:dyDescent="0.2">
      <c r="A491" s="1"/>
      <c r="B491" s="1"/>
    </row>
    <row r="492" spans="1:2" ht="12.75" customHeight="1" x14ac:dyDescent="0.2">
      <c r="A492" s="1"/>
      <c r="B492" s="1"/>
    </row>
    <row r="493" spans="1:2" ht="12.75" customHeight="1" x14ac:dyDescent="0.2">
      <c r="A493" s="1"/>
      <c r="B493" s="1"/>
    </row>
    <row r="494" spans="1:2" ht="12.75" customHeight="1" x14ac:dyDescent="0.2">
      <c r="A494" s="1"/>
      <c r="B494" s="1"/>
    </row>
    <row r="495" spans="1:2" ht="12.75" customHeight="1" x14ac:dyDescent="0.2">
      <c r="A495" s="1"/>
      <c r="B495" s="1"/>
    </row>
    <row r="496" spans="1:2" ht="12.75" customHeight="1" x14ac:dyDescent="0.2">
      <c r="A496" s="1"/>
      <c r="B496" s="1"/>
    </row>
    <row r="497" spans="1:2" ht="12.75" customHeight="1" x14ac:dyDescent="0.2">
      <c r="A497" s="1"/>
      <c r="B497" s="1"/>
    </row>
    <row r="498" spans="1:2" ht="12.75" customHeight="1" x14ac:dyDescent="0.2">
      <c r="A498" s="1"/>
      <c r="B498" s="1"/>
    </row>
    <row r="499" spans="1:2" ht="12.75" customHeight="1" x14ac:dyDescent="0.2">
      <c r="A499" s="1"/>
      <c r="B499" s="1"/>
    </row>
    <row r="500" spans="1:2" ht="12.75" customHeight="1" x14ac:dyDescent="0.2">
      <c r="A500" s="1"/>
      <c r="B500" s="1"/>
    </row>
    <row r="501" spans="1:2" ht="12.75" customHeight="1" x14ac:dyDescent="0.2">
      <c r="A501" s="1"/>
      <c r="B501" s="1"/>
    </row>
    <row r="502" spans="1:2" ht="12.75" customHeight="1" x14ac:dyDescent="0.2">
      <c r="A502" s="1"/>
      <c r="B502" s="1"/>
    </row>
    <row r="503" spans="1:2" ht="12.75" customHeight="1" x14ac:dyDescent="0.2">
      <c r="A503" s="1"/>
      <c r="B503" s="1"/>
    </row>
    <row r="504" spans="1:2" ht="12.75" customHeight="1" x14ac:dyDescent="0.2">
      <c r="A504" s="1"/>
      <c r="B504" s="1"/>
    </row>
    <row r="505" spans="1:2" ht="12.75" customHeight="1" x14ac:dyDescent="0.2">
      <c r="A505" s="1"/>
      <c r="B505" s="1"/>
    </row>
    <row r="506" spans="1:2" ht="12.75" customHeight="1" x14ac:dyDescent="0.2">
      <c r="A506" s="1"/>
      <c r="B506" s="1"/>
    </row>
    <row r="507" spans="1:2" ht="12.75" customHeight="1" x14ac:dyDescent="0.2">
      <c r="A507" s="1"/>
      <c r="B507" s="1"/>
    </row>
    <row r="508" spans="1:2" ht="12.75" customHeight="1" x14ac:dyDescent="0.2">
      <c r="A508" s="1"/>
      <c r="B508" s="1"/>
    </row>
    <row r="509" spans="1:2" ht="12.75" customHeight="1" x14ac:dyDescent="0.2">
      <c r="A509" s="1"/>
      <c r="B509" s="1"/>
    </row>
    <row r="510" spans="1:2" ht="12.75" customHeight="1" x14ac:dyDescent="0.2">
      <c r="A510" s="1"/>
      <c r="B510" s="1"/>
    </row>
    <row r="511" spans="1:2" ht="12.75" customHeight="1" x14ac:dyDescent="0.2">
      <c r="A511" s="1"/>
      <c r="B511" s="1"/>
    </row>
    <row r="512" spans="1:2" ht="12.75" customHeight="1" x14ac:dyDescent="0.2">
      <c r="A512" s="1"/>
      <c r="B512" s="1"/>
    </row>
    <row r="513" spans="1:2" ht="12.75" customHeight="1" x14ac:dyDescent="0.2">
      <c r="A513" s="1"/>
      <c r="B513" s="1"/>
    </row>
    <row r="514" spans="1:2" ht="12.75" customHeight="1" x14ac:dyDescent="0.2">
      <c r="A514" s="1"/>
      <c r="B514" s="1"/>
    </row>
    <row r="515" spans="1:2" ht="12.75" customHeight="1" x14ac:dyDescent="0.2">
      <c r="A515" s="1"/>
      <c r="B515" s="1"/>
    </row>
    <row r="516" spans="1:2" ht="12.75" customHeight="1" x14ac:dyDescent="0.2">
      <c r="A516" s="1"/>
      <c r="B516" s="1"/>
    </row>
    <row r="517" spans="1:2" ht="12.75" customHeight="1" x14ac:dyDescent="0.2">
      <c r="A517" s="1"/>
      <c r="B517" s="1"/>
    </row>
    <row r="518" spans="1:2" ht="12.75" customHeight="1" x14ac:dyDescent="0.2">
      <c r="A518" s="1"/>
      <c r="B518" s="1"/>
    </row>
    <row r="519" spans="1:2" ht="12.75" customHeight="1" x14ac:dyDescent="0.2">
      <c r="A519" s="1"/>
      <c r="B519" s="1"/>
    </row>
    <row r="520" spans="1:2" ht="12.75" customHeight="1" x14ac:dyDescent="0.2">
      <c r="A520" s="1"/>
      <c r="B520" s="1"/>
    </row>
    <row r="521" spans="1:2" ht="12.75" customHeight="1" x14ac:dyDescent="0.2">
      <c r="A521" s="1"/>
      <c r="B521" s="1"/>
    </row>
    <row r="522" spans="1:2" ht="12.75" customHeight="1" x14ac:dyDescent="0.2">
      <c r="A522" s="1"/>
      <c r="B522" s="1"/>
    </row>
    <row r="523" spans="1:2" ht="12.75" customHeight="1" x14ac:dyDescent="0.2">
      <c r="A523" s="1"/>
      <c r="B523" s="1"/>
    </row>
    <row r="524" spans="1:2" ht="12.75" customHeight="1" x14ac:dyDescent="0.2">
      <c r="A524" s="1"/>
      <c r="B524" s="1"/>
    </row>
    <row r="525" spans="1:2" ht="12.75" customHeight="1" x14ac:dyDescent="0.2">
      <c r="A525" s="1"/>
      <c r="B525" s="1"/>
    </row>
    <row r="526" spans="1:2" ht="12.75" customHeight="1" x14ac:dyDescent="0.2">
      <c r="A526" s="1"/>
      <c r="B526" s="1"/>
    </row>
    <row r="527" spans="1:2" ht="12.75" customHeight="1" x14ac:dyDescent="0.2">
      <c r="A527" s="1"/>
      <c r="B527" s="1"/>
    </row>
    <row r="528" spans="1:2" ht="12.75" customHeight="1" x14ac:dyDescent="0.2">
      <c r="A528" s="1"/>
      <c r="B528" s="1"/>
    </row>
    <row r="529" spans="1:2" ht="12.75" customHeight="1" x14ac:dyDescent="0.2">
      <c r="A529" s="1"/>
      <c r="B529" s="1"/>
    </row>
    <row r="530" spans="1:2" ht="12.75" customHeight="1" x14ac:dyDescent="0.2">
      <c r="A530" s="1"/>
      <c r="B530" s="1"/>
    </row>
    <row r="531" spans="1:2" ht="12.75" customHeight="1" x14ac:dyDescent="0.2">
      <c r="A531" s="1"/>
      <c r="B531" s="1"/>
    </row>
    <row r="532" spans="1:2" ht="12.75" customHeight="1" x14ac:dyDescent="0.2">
      <c r="A532" s="1"/>
      <c r="B532" s="1"/>
    </row>
    <row r="533" spans="1:2" ht="12.75" customHeight="1" x14ac:dyDescent="0.2">
      <c r="A533" s="1"/>
      <c r="B533" s="1"/>
    </row>
    <row r="534" spans="1:2" ht="12.75" customHeight="1" x14ac:dyDescent="0.2">
      <c r="A534" s="1"/>
      <c r="B534" s="1"/>
    </row>
    <row r="535" spans="1:2" ht="12.75" customHeight="1" x14ac:dyDescent="0.2">
      <c r="A535" s="1"/>
      <c r="B535" s="1"/>
    </row>
    <row r="536" spans="1:2" ht="12.75" customHeight="1" x14ac:dyDescent="0.2">
      <c r="A536" s="1"/>
      <c r="B536" s="1"/>
    </row>
    <row r="537" spans="1:2" ht="12.75" customHeight="1" x14ac:dyDescent="0.2">
      <c r="A537" s="1"/>
      <c r="B537" s="1"/>
    </row>
    <row r="538" spans="1:2" ht="12.75" customHeight="1" x14ac:dyDescent="0.2">
      <c r="A538" s="1"/>
      <c r="B538" s="1"/>
    </row>
    <row r="539" spans="1:2" ht="12.75" customHeight="1" x14ac:dyDescent="0.2">
      <c r="A539" s="1"/>
      <c r="B539" s="1"/>
    </row>
    <row r="540" spans="1:2" ht="12.75" customHeight="1" x14ac:dyDescent="0.2">
      <c r="A540" s="1"/>
      <c r="B540" s="1"/>
    </row>
    <row r="541" spans="1:2" ht="12.75" customHeight="1" x14ac:dyDescent="0.2">
      <c r="A541" s="1"/>
      <c r="B541" s="1"/>
    </row>
    <row r="542" spans="1:2" ht="12.75" customHeight="1" x14ac:dyDescent="0.2">
      <c r="A542" s="1"/>
      <c r="B542" s="1"/>
    </row>
    <row r="543" spans="1:2" ht="12.75" customHeight="1" x14ac:dyDescent="0.2">
      <c r="A543" s="1"/>
      <c r="B543" s="1"/>
    </row>
    <row r="544" spans="1:2" ht="12.75" customHeight="1" x14ac:dyDescent="0.2">
      <c r="A544" s="1"/>
      <c r="B544" s="1"/>
    </row>
    <row r="545" spans="1:2" ht="12.75" customHeight="1" x14ac:dyDescent="0.2">
      <c r="A545" s="1"/>
      <c r="B545" s="1"/>
    </row>
    <row r="546" spans="1:2" ht="12.75" customHeight="1" x14ac:dyDescent="0.2">
      <c r="A546" s="1"/>
      <c r="B546" s="1"/>
    </row>
    <row r="547" spans="1:2" ht="12.75" customHeight="1" x14ac:dyDescent="0.2">
      <c r="A547" s="1"/>
      <c r="B547" s="1"/>
    </row>
    <row r="548" spans="1:2" ht="12.75" customHeight="1" x14ac:dyDescent="0.2">
      <c r="A548" s="1"/>
      <c r="B548" s="1"/>
    </row>
    <row r="549" spans="1:2" ht="12.75" customHeight="1" x14ac:dyDescent="0.2">
      <c r="A549" s="1"/>
      <c r="B549" s="1"/>
    </row>
    <row r="550" spans="1:2" ht="12.75" customHeight="1" x14ac:dyDescent="0.2">
      <c r="A550" s="1"/>
      <c r="B550" s="1"/>
    </row>
    <row r="551" spans="1:2" ht="12.75" customHeight="1" x14ac:dyDescent="0.2">
      <c r="A551" s="1"/>
      <c r="B551" s="1"/>
    </row>
    <row r="552" spans="1:2" ht="12.75" customHeight="1" x14ac:dyDescent="0.2">
      <c r="A552" s="1"/>
      <c r="B552" s="1"/>
    </row>
    <row r="553" spans="1:2" ht="12.75" customHeight="1" x14ac:dyDescent="0.2">
      <c r="A553" s="1"/>
      <c r="B553" s="1"/>
    </row>
    <row r="554" spans="1:2" ht="12.75" customHeight="1" x14ac:dyDescent="0.2">
      <c r="A554" s="1"/>
      <c r="B554" s="1"/>
    </row>
    <row r="555" spans="1:2" ht="12.75" customHeight="1" x14ac:dyDescent="0.2">
      <c r="A555" s="1"/>
      <c r="B555" s="1"/>
    </row>
    <row r="556" spans="1:2" ht="12.75" customHeight="1" x14ac:dyDescent="0.2">
      <c r="A556" s="1"/>
      <c r="B556" s="1"/>
    </row>
    <row r="557" spans="1:2" ht="12.75" customHeight="1" x14ac:dyDescent="0.2">
      <c r="A557" s="1"/>
      <c r="B557" s="1"/>
    </row>
    <row r="558" spans="1:2" ht="12.75" customHeight="1" x14ac:dyDescent="0.2">
      <c r="A558" s="1"/>
      <c r="B558" s="1"/>
    </row>
    <row r="559" spans="1:2" ht="12.75" customHeight="1" x14ac:dyDescent="0.2">
      <c r="A559" s="1"/>
      <c r="B559" s="1"/>
    </row>
    <row r="560" spans="1:2" ht="12.75" customHeight="1" x14ac:dyDescent="0.2">
      <c r="A560" s="1"/>
      <c r="B560" s="1"/>
    </row>
    <row r="561" spans="1:2" ht="12.75" customHeight="1" x14ac:dyDescent="0.2">
      <c r="A561" s="1"/>
      <c r="B561" s="1"/>
    </row>
    <row r="562" spans="1:2" ht="12.75" customHeight="1" x14ac:dyDescent="0.2">
      <c r="A562" s="1"/>
      <c r="B562" s="1"/>
    </row>
    <row r="563" spans="1:2" ht="12.75" customHeight="1" x14ac:dyDescent="0.2">
      <c r="A563" s="1"/>
      <c r="B563" s="1"/>
    </row>
    <row r="564" spans="1:2" ht="12.75" customHeight="1" x14ac:dyDescent="0.2">
      <c r="A564" s="1"/>
      <c r="B564" s="1"/>
    </row>
    <row r="565" spans="1:2" ht="12.75" customHeight="1" x14ac:dyDescent="0.2">
      <c r="A565" s="1"/>
      <c r="B565" s="1"/>
    </row>
    <row r="566" spans="1:2" ht="12.75" customHeight="1" x14ac:dyDescent="0.2">
      <c r="A566" s="1"/>
      <c r="B566" s="1"/>
    </row>
    <row r="567" spans="1:2" ht="12.75" customHeight="1" x14ac:dyDescent="0.2">
      <c r="A567" s="1"/>
      <c r="B567" s="1"/>
    </row>
    <row r="568" spans="1:2" ht="12.75" customHeight="1" x14ac:dyDescent="0.2">
      <c r="A568" s="1"/>
      <c r="B568" s="1"/>
    </row>
    <row r="569" spans="1:2" ht="12.75" customHeight="1" x14ac:dyDescent="0.2">
      <c r="A569" s="1"/>
      <c r="B569" s="1"/>
    </row>
    <row r="570" spans="1:2" ht="12.75" customHeight="1" x14ac:dyDescent="0.2">
      <c r="A570" s="1"/>
      <c r="B570" s="1"/>
    </row>
    <row r="571" spans="1:2" ht="12.75" customHeight="1" x14ac:dyDescent="0.2">
      <c r="A571" s="1"/>
      <c r="B571" s="1"/>
    </row>
    <row r="572" spans="1:2" ht="12.75" customHeight="1" x14ac:dyDescent="0.2">
      <c r="A572" s="1"/>
      <c r="B572" s="1"/>
    </row>
    <row r="573" spans="1:2" ht="12.75" customHeight="1" x14ac:dyDescent="0.2">
      <c r="A573" s="1"/>
      <c r="B573" s="1"/>
    </row>
    <row r="574" spans="1:2" ht="12.75" customHeight="1" x14ac:dyDescent="0.2">
      <c r="A574" s="1"/>
      <c r="B574" s="1"/>
    </row>
    <row r="575" spans="1:2" ht="12.75" customHeight="1" x14ac:dyDescent="0.2">
      <c r="A575" s="1"/>
      <c r="B575" s="1"/>
    </row>
    <row r="576" spans="1:2" ht="12.75" customHeight="1" x14ac:dyDescent="0.2">
      <c r="A576" s="1"/>
      <c r="B576" s="1"/>
    </row>
    <row r="577" spans="1:2" ht="12.75" customHeight="1" x14ac:dyDescent="0.2">
      <c r="A577" s="1"/>
      <c r="B577" s="1"/>
    </row>
    <row r="578" spans="1:2" ht="12.75" customHeight="1" x14ac:dyDescent="0.2">
      <c r="A578" s="1"/>
      <c r="B578" s="1"/>
    </row>
    <row r="579" spans="1:2" ht="12.75" customHeight="1" x14ac:dyDescent="0.2">
      <c r="A579" s="1"/>
      <c r="B579" s="1"/>
    </row>
    <row r="580" spans="1:2" ht="12.75" customHeight="1" x14ac:dyDescent="0.2">
      <c r="A580" s="1"/>
      <c r="B580" s="1"/>
    </row>
    <row r="581" spans="1:2" ht="12.75" customHeight="1" x14ac:dyDescent="0.2">
      <c r="A581" s="1"/>
      <c r="B581" s="1"/>
    </row>
    <row r="582" spans="1:2" ht="12.75" customHeight="1" x14ac:dyDescent="0.2">
      <c r="A582" s="1"/>
      <c r="B582" s="1"/>
    </row>
    <row r="583" spans="1:2" ht="12.75" customHeight="1" x14ac:dyDescent="0.2">
      <c r="A583" s="1"/>
      <c r="B583" s="1"/>
    </row>
    <row r="584" spans="1:2" ht="12.75" customHeight="1" x14ac:dyDescent="0.2">
      <c r="A584" s="1"/>
      <c r="B584" s="1"/>
    </row>
    <row r="585" spans="1:2" ht="12.75" customHeight="1" x14ac:dyDescent="0.2">
      <c r="A585" s="1"/>
      <c r="B585" s="1"/>
    </row>
    <row r="586" spans="1:2" ht="12.75" customHeight="1" x14ac:dyDescent="0.2">
      <c r="A586" s="1"/>
      <c r="B586" s="1"/>
    </row>
    <row r="587" spans="1:2" ht="12.75" customHeight="1" x14ac:dyDescent="0.2">
      <c r="A587" s="1"/>
      <c r="B587" s="1"/>
    </row>
    <row r="588" spans="1:2" ht="12.75" customHeight="1" x14ac:dyDescent="0.2">
      <c r="A588" s="1"/>
      <c r="B588" s="1"/>
    </row>
    <row r="589" spans="1:2" ht="12.75" customHeight="1" x14ac:dyDescent="0.2">
      <c r="A589" s="1"/>
      <c r="B589" s="1"/>
    </row>
    <row r="590" spans="1:2" ht="12.75" customHeight="1" x14ac:dyDescent="0.2">
      <c r="A590" s="1"/>
      <c r="B590" s="1"/>
    </row>
    <row r="591" spans="1:2" ht="12.75" customHeight="1" x14ac:dyDescent="0.2">
      <c r="A591" s="1"/>
      <c r="B591" s="1"/>
    </row>
    <row r="592" spans="1:2" ht="12.75" customHeight="1" x14ac:dyDescent="0.2">
      <c r="A592" s="1"/>
      <c r="B592" s="1"/>
    </row>
    <row r="593" spans="1:2" ht="12.75" customHeight="1" x14ac:dyDescent="0.2">
      <c r="A593" s="1"/>
      <c r="B593" s="1"/>
    </row>
    <row r="594" spans="1:2" ht="12.75" customHeight="1" x14ac:dyDescent="0.2">
      <c r="A594" s="1"/>
      <c r="B594" s="1"/>
    </row>
    <row r="595" spans="1:2" ht="12.75" customHeight="1" x14ac:dyDescent="0.2">
      <c r="A595" s="1"/>
      <c r="B595" s="1"/>
    </row>
    <row r="596" spans="1:2" ht="12.75" customHeight="1" x14ac:dyDescent="0.2">
      <c r="A596" s="1"/>
      <c r="B596" s="1"/>
    </row>
    <row r="597" spans="1:2" ht="12.75" customHeight="1" x14ac:dyDescent="0.2">
      <c r="A597" s="1"/>
      <c r="B597" s="1"/>
    </row>
    <row r="598" spans="1:2" ht="12.75" customHeight="1" x14ac:dyDescent="0.2">
      <c r="A598" s="1"/>
      <c r="B598" s="1"/>
    </row>
    <row r="599" spans="1:2" ht="12.75" customHeight="1" x14ac:dyDescent="0.2">
      <c r="A599" s="1"/>
      <c r="B599" s="1"/>
    </row>
    <row r="600" spans="1:2" ht="12.75" customHeight="1" x14ac:dyDescent="0.2">
      <c r="A600" s="1"/>
      <c r="B600" s="1"/>
    </row>
    <row r="601" spans="1:2" ht="12.75" customHeight="1" x14ac:dyDescent="0.2">
      <c r="A601" s="1"/>
      <c r="B601" s="1"/>
    </row>
    <row r="602" spans="1:2" ht="12.75" customHeight="1" x14ac:dyDescent="0.2">
      <c r="A602" s="1"/>
      <c r="B602" s="1"/>
    </row>
    <row r="603" spans="1:2" ht="12.75" customHeight="1" x14ac:dyDescent="0.2">
      <c r="A603" s="1"/>
      <c r="B603" s="1"/>
    </row>
    <row r="604" spans="1:2" ht="12.75" customHeight="1" x14ac:dyDescent="0.2">
      <c r="A604" s="1"/>
      <c r="B604" s="1"/>
    </row>
    <row r="605" spans="1:2" ht="12.75" customHeight="1" x14ac:dyDescent="0.2">
      <c r="A605" s="1"/>
      <c r="B605" s="1"/>
    </row>
    <row r="606" spans="1:2" ht="12.75" customHeight="1" x14ac:dyDescent="0.2">
      <c r="A606" s="1"/>
      <c r="B606" s="1"/>
    </row>
    <row r="607" spans="1:2" ht="12.75" customHeight="1" x14ac:dyDescent="0.2">
      <c r="A607" s="1"/>
      <c r="B607" s="1"/>
    </row>
    <row r="608" spans="1:2" ht="12.75" customHeight="1" x14ac:dyDescent="0.2">
      <c r="A608" s="1"/>
      <c r="B608" s="1"/>
    </row>
    <row r="609" spans="1:2" ht="12.75" customHeight="1" x14ac:dyDescent="0.2">
      <c r="A609" s="1"/>
      <c r="B609" s="1"/>
    </row>
    <row r="610" spans="1:2" ht="12.75" customHeight="1" x14ac:dyDescent="0.2">
      <c r="A610" s="1"/>
      <c r="B610" s="1"/>
    </row>
    <row r="611" spans="1:2" ht="12.75" customHeight="1" x14ac:dyDescent="0.2">
      <c r="A611" s="1"/>
      <c r="B611" s="1"/>
    </row>
    <row r="612" spans="1:2" ht="12.75" customHeight="1" x14ac:dyDescent="0.2">
      <c r="A612" s="1"/>
      <c r="B612" s="1"/>
    </row>
    <row r="613" spans="1:2" ht="12.75" customHeight="1" x14ac:dyDescent="0.2">
      <c r="A613" s="1"/>
      <c r="B613" s="1"/>
    </row>
    <row r="614" spans="1:2" ht="12.75" customHeight="1" x14ac:dyDescent="0.2">
      <c r="A614" s="1"/>
      <c r="B614" s="1"/>
    </row>
    <row r="615" spans="1:2" ht="12.75" customHeight="1" x14ac:dyDescent="0.2">
      <c r="A615" s="1"/>
      <c r="B615" s="1"/>
    </row>
    <row r="616" spans="1:2" ht="12.75" customHeight="1" x14ac:dyDescent="0.2">
      <c r="A616" s="1"/>
      <c r="B616" s="1"/>
    </row>
    <row r="617" spans="1:2" ht="12.75" customHeight="1" x14ac:dyDescent="0.2">
      <c r="A617" s="1"/>
      <c r="B617" s="1"/>
    </row>
    <row r="618" spans="1:2" ht="12.75" customHeight="1" x14ac:dyDescent="0.2">
      <c r="A618" s="1"/>
      <c r="B618" s="1"/>
    </row>
    <row r="619" spans="1:2" ht="12.75" customHeight="1" x14ac:dyDescent="0.2">
      <c r="A619" s="1"/>
      <c r="B619" s="1"/>
    </row>
    <row r="620" spans="1:2" ht="12.75" customHeight="1" x14ac:dyDescent="0.2">
      <c r="A620" s="1"/>
      <c r="B620" s="1"/>
    </row>
    <row r="621" spans="1:2" ht="12.75" customHeight="1" x14ac:dyDescent="0.2">
      <c r="A621" s="1"/>
      <c r="B621" s="1"/>
    </row>
    <row r="622" spans="1:2" ht="12.75" customHeight="1" x14ac:dyDescent="0.2">
      <c r="A622" s="1"/>
      <c r="B622" s="1"/>
    </row>
    <row r="623" spans="1:2" ht="12.75" customHeight="1" x14ac:dyDescent="0.2">
      <c r="A623" s="1"/>
      <c r="B623" s="1"/>
    </row>
    <row r="624" spans="1:2" ht="12.75" customHeight="1" x14ac:dyDescent="0.2">
      <c r="A624" s="1"/>
      <c r="B624" s="1"/>
    </row>
    <row r="625" spans="1:2" ht="12.75" customHeight="1" x14ac:dyDescent="0.2">
      <c r="A625" s="1"/>
      <c r="B625" s="1"/>
    </row>
    <row r="626" spans="1:2" ht="12.75" customHeight="1" x14ac:dyDescent="0.2">
      <c r="A626" s="1"/>
      <c r="B626" s="1"/>
    </row>
    <row r="627" spans="1:2" ht="12.75" customHeight="1" x14ac:dyDescent="0.2">
      <c r="A627" s="1"/>
      <c r="B627" s="1"/>
    </row>
    <row r="628" spans="1:2" ht="12.75" customHeight="1" x14ac:dyDescent="0.2">
      <c r="A628" s="1"/>
      <c r="B628" s="1"/>
    </row>
    <row r="629" spans="1:2" ht="12.75" customHeight="1" x14ac:dyDescent="0.2">
      <c r="A629" s="1"/>
      <c r="B629" s="1"/>
    </row>
    <row r="630" spans="1:2" ht="12.75" customHeight="1" x14ac:dyDescent="0.2">
      <c r="A630" s="1"/>
      <c r="B630" s="1"/>
    </row>
    <row r="631" spans="1:2" ht="12.75" customHeight="1" x14ac:dyDescent="0.2">
      <c r="A631" s="1"/>
      <c r="B631" s="1"/>
    </row>
    <row r="632" spans="1:2" ht="12.75" customHeight="1" x14ac:dyDescent="0.2">
      <c r="A632" s="1"/>
      <c r="B632" s="1"/>
    </row>
    <row r="633" spans="1:2" ht="12.75" customHeight="1" x14ac:dyDescent="0.2">
      <c r="A633" s="1"/>
      <c r="B633" s="1"/>
    </row>
    <row r="634" spans="1:2" ht="12.75" customHeight="1" x14ac:dyDescent="0.2">
      <c r="A634" s="1"/>
      <c r="B634" s="1"/>
    </row>
    <row r="635" spans="1:2" ht="12.75" customHeight="1" x14ac:dyDescent="0.2">
      <c r="A635" s="1"/>
      <c r="B635" s="1"/>
    </row>
    <row r="636" spans="1:2" ht="12.75" customHeight="1" x14ac:dyDescent="0.2">
      <c r="A636" s="1"/>
      <c r="B636" s="1"/>
    </row>
    <row r="637" spans="1:2" ht="12.75" customHeight="1" x14ac:dyDescent="0.2">
      <c r="A637" s="1"/>
      <c r="B637" s="1"/>
    </row>
    <row r="638" spans="1:2" ht="12.75" customHeight="1" x14ac:dyDescent="0.2">
      <c r="A638" s="1"/>
      <c r="B638" s="1"/>
    </row>
    <row r="639" spans="1:2" ht="12.75" customHeight="1" x14ac:dyDescent="0.2">
      <c r="A639" s="1"/>
      <c r="B639" s="1"/>
    </row>
    <row r="640" spans="1:2" ht="12.75" customHeight="1" x14ac:dyDescent="0.2">
      <c r="A640" s="1"/>
      <c r="B640" s="1"/>
    </row>
    <row r="641" spans="1:2" ht="12.75" customHeight="1" x14ac:dyDescent="0.2">
      <c r="A641" s="1"/>
      <c r="B641" s="1"/>
    </row>
    <row r="642" spans="1:2" ht="12.75" customHeight="1" x14ac:dyDescent="0.2">
      <c r="A642" s="1"/>
      <c r="B642" s="1"/>
    </row>
    <row r="643" spans="1:2" ht="12.75" customHeight="1" x14ac:dyDescent="0.2">
      <c r="A643" s="1"/>
      <c r="B643" s="1"/>
    </row>
    <row r="644" spans="1:2" ht="12.75" customHeight="1" x14ac:dyDescent="0.2">
      <c r="A644" s="1"/>
      <c r="B644" s="1"/>
    </row>
    <row r="645" spans="1:2" ht="12.75" customHeight="1" x14ac:dyDescent="0.2">
      <c r="A645" s="1"/>
      <c r="B645" s="1"/>
    </row>
    <row r="646" spans="1:2" ht="12.75" customHeight="1" x14ac:dyDescent="0.2">
      <c r="A646" s="1"/>
      <c r="B646" s="1"/>
    </row>
    <row r="647" spans="1:2" ht="12.75" customHeight="1" x14ac:dyDescent="0.2">
      <c r="A647" s="1"/>
      <c r="B647" s="1"/>
    </row>
    <row r="648" spans="1:2" ht="12.75" customHeight="1" x14ac:dyDescent="0.2">
      <c r="A648" s="1"/>
      <c r="B648" s="1"/>
    </row>
    <row r="649" spans="1:2" ht="12.75" customHeight="1" x14ac:dyDescent="0.2">
      <c r="A649" s="1"/>
      <c r="B649" s="1"/>
    </row>
    <row r="650" spans="1:2" ht="12.75" customHeight="1" x14ac:dyDescent="0.2">
      <c r="A650" s="1"/>
      <c r="B650" s="1"/>
    </row>
    <row r="651" spans="1:2" ht="12.75" customHeight="1" x14ac:dyDescent="0.2">
      <c r="A651" s="1"/>
      <c r="B651" s="1"/>
    </row>
    <row r="652" spans="1:2" ht="12.75" customHeight="1" x14ac:dyDescent="0.2">
      <c r="A652" s="1"/>
      <c r="B652" s="1"/>
    </row>
    <row r="653" spans="1:2" ht="12.75" customHeight="1" x14ac:dyDescent="0.2">
      <c r="A653" s="1"/>
      <c r="B653" s="1"/>
    </row>
    <row r="654" spans="1:2" ht="12.75" customHeight="1" x14ac:dyDescent="0.2">
      <c r="A654" s="1"/>
      <c r="B654" s="1"/>
    </row>
    <row r="655" spans="1:2" ht="12.75" customHeight="1" x14ac:dyDescent="0.2">
      <c r="A655" s="1"/>
      <c r="B655" s="1"/>
    </row>
    <row r="656" spans="1:2" ht="12.75" customHeight="1" x14ac:dyDescent="0.2">
      <c r="A656" s="1"/>
      <c r="B656" s="1"/>
    </row>
    <row r="657" spans="1:2" ht="12.75" customHeight="1" x14ac:dyDescent="0.2">
      <c r="A657" s="1"/>
      <c r="B657" s="1"/>
    </row>
    <row r="658" spans="1:2" ht="12.75" customHeight="1" x14ac:dyDescent="0.2">
      <c r="A658" s="1"/>
      <c r="B658" s="1"/>
    </row>
    <row r="659" spans="1:2" ht="12.75" customHeight="1" x14ac:dyDescent="0.2">
      <c r="A659" s="1"/>
      <c r="B659" s="1"/>
    </row>
    <row r="660" spans="1:2" ht="12.75" customHeight="1" x14ac:dyDescent="0.2">
      <c r="A660" s="1"/>
      <c r="B660" s="1"/>
    </row>
    <row r="661" spans="1:2" ht="12.75" customHeight="1" x14ac:dyDescent="0.2">
      <c r="A661" s="1"/>
      <c r="B661" s="1"/>
    </row>
    <row r="662" spans="1:2" ht="12.75" customHeight="1" x14ac:dyDescent="0.2">
      <c r="A662" s="1"/>
      <c r="B662" s="1"/>
    </row>
    <row r="663" spans="1:2" ht="12.75" customHeight="1" x14ac:dyDescent="0.2">
      <c r="A663" s="1"/>
      <c r="B663" s="1"/>
    </row>
    <row r="664" spans="1:2" ht="12.75" customHeight="1" x14ac:dyDescent="0.2">
      <c r="A664" s="1"/>
      <c r="B664" s="1"/>
    </row>
    <row r="665" spans="1:2" ht="12.75" customHeight="1" x14ac:dyDescent="0.2">
      <c r="A665" s="1"/>
      <c r="B665" s="1"/>
    </row>
    <row r="666" spans="1:2" ht="12.75" customHeight="1" x14ac:dyDescent="0.2">
      <c r="A666" s="1"/>
      <c r="B666" s="1"/>
    </row>
    <row r="667" spans="1:2" ht="12.75" customHeight="1" x14ac:dyDescent="0.2">
      <c r="A667" s="1"/>
      <c r="B667" s="1"/>
    </row>
    <row r="668" spans="1:2" ht="12.75" customHeight="1" x14ac:dyDescent="0.2">
      <c r="A668" s="1"/>
      <c r="B668" s="1"/>
    </row>
    <row r="669" spans="1:2" ht="12.75" customHeight="1" x14ac:dyDescent="0.2">
      <c r="A669" s="1"/>
      <c r="B669" s="1"/>
    </row>
    <row r="670" spans="1:2" ht="12.75" customHeight="1" x14ac:dyDescent="0.2">
      <c r="A670" s="1"/>
      <c r="B670" s="1"/>
    </row>
    <row r="671" spans="1:2" ht="12.75" customHeight="1" x14ac:dyDescent="0.2">
      <c r="A671" s="1"/>
      <c r="B671" s="1"/>
    </row>
    <row r="672" spans="1:2" ht="12.75" customHeight="1" x14ac:dyDescent="0.2">
      <c r="A672" s="1"/>
      <c r="B672" s="1"/>
    </row>
    <row r="673" spans="1:2" ht="12.75" customHeight="1" x14ac:dyDescent="0.2">
      <c r="A673" s="1"/>
      <c r="B673" s="1"/>
    </row>
    <row r="674" spans="1:2" ht="12.75" customHeight="1" x14ac:dyDescent="0.2">
      <c r="A674" s="1"/>
      <c r="B674" s="1"/>
    </row>
    <row r="675" spans="1:2" ht="12.75" customHeight="1" x14ac:dyDescent="0.2">
      <c r="A675" s="1"/>
      <c r="B675" s="1"/>
    </row>
    <row r="676" spans="1:2" ht="12.75" customHeight="1" x14ac:dyDescent="0.2">
      <c r="A676" s="1"/>
      <c r="B676" s="1"/>
    </row>
    <row r="677" spans="1:2" ht="12.75" customHeight="1" x14ac:dyDescent="0.2">
      <c r="A677" s="1"/>
      <c r="B677" s="1"/>
    </row>
    <row r="678" spans="1:2" ht="12.75" customHeight="1" x14ac:dyDescent="0.2">
      <c r="A678" s="1"/>
      <c r="B678" s="1"/>
    </row>
    <row r="679" spans="1:2" ht="12.75" customHeight="1" x14ac:dyDescent="0.2">
      <c r="A679" s="1"/>
      <c r="B679" s="1"/>
    </row>
    <row r="680" spans="1:2" ht="12.75" customHeight="1" x14ac:dyDescent="0.2">
      <c r="A680" s="1"/>
      <c r="B680" s="1"/>
    </row>
    <row r="681" spans="1:2" ht="12.75" customHeight="1" x14ac:dyDescent="0.2">
      <c r="A681" s="1"/>
      <c r="B681" s="1"/>
    </row>
    <row r="682" spans="1:2" ht="12.75" customHeight="1" x14ac:dyDescent="0.2">
      <c r="A682" s="1"/>
      <c r="B682" s="1"/>
    </row>
    <row r="683" spans="1:2" ht="12.75" customHeight="1" x14ac:dyDescent="0.2">
      <c r="A683" s="1"/>
      <c r="B683" s="1"/>
    </row>
    <row r="684" spans="1:2" ht="12.75" customHeight="1" x14ac:dyDescent="0.2">
      <c r="A684" s="1"/>
      <c r="B684" s="1"/>
    </row>
    <row r="685" spans="1:2" ht="12.75" customHeight="1" x14ac:dyDescent="0.2">
      <c r="A685" s="1"/>
      <c r="B685" s="1"/>
    </row>
    <row r="686" spans="1:2" ht="12.75" customHeight="1" x14ac:dyDescent="0.2">
      <c r="A686" s="1"/>
      <c r="B686" s="1"/>
    </row>
    <row r="687" spans="1:2" ht="12.75" customHeight="1" x14ac:dyDescent="0.2">
      <c r="A687" s="1"/>
      <c r="B687" s="1"/>
    </row>
    <row r="688" spans="1:2" ht="12.75" customHeight="1" x14ac:dyDescent="0.2">
      <c r="A688" s="1"/>
      <c r="B688" s="1"/>
    </row>
    <row r="689" spans="1:2" ht="12.75" customHeight="1" x14ac:dyDescent="0.2">
      <c r="A689" s="1"/>
      <c r="B689" s="1"/>
    </row>
    <row r="690" spans="1:2" ht="12.75" customHeight="1" x14ac:dyDescent="0.2">
      <c r="A690" s="1"/>
      <c r="B690" s="1"/>
    </row>
    <row r="691" spans="1:2" ht="12.75" customHeight="1" x14ac:dyDescent="0.2">
      <c r="A691" s="1"/>
      <c r="B691" s="1"/>
    </row>
    <row r="692" spans="1:2" ht="12.75" customHeight="1" x14ac:dyDescent="0.2">
      <c r="A692" s="1"/>
      <c r="B692" s="1"/>
    </row>
    <row r="693" spans="1:2" ht="12.75" customHeight="1" x14ac:dyDescent="0.2">
      <c r="A693" s="1"/>
      <c r="B693" s="1"/>
    </row>
    <row r="694" spans="1:2" ht="12.75" customHeight="1" x14ac:dyDescent="0.2">
      <c r="A694" s="1"/>
      <c r="B694" s="1"/>
    </row>
    <row r="695" spans="1:2" ht="12.75" customHeight="1" x14ac:dyDescent="0.2">
      <c r="A695" s="1"/>
      <c r="B695" s="1"/>
    </row>
    <row r="696" spans="1:2" ht="12.75" customHeight="1" x14ac:dyDescent="0.2">
      <c r="A696" s="1"/>
      <c r="B696" s="1"/>
    </row>
    <row r="697" spans="1:2" ht="12.75" customHeight="1" x14ac:dyDescent="0.2">
      <c r="A697" s="1"/>
      <c r="B697" s="1"/>
    </row>
    <row r="698" spans="1:2" ht="12.75" customHeight="1" x14ac:dyDescent="0.2">
      <c r="A698" s="1"/>
      <c r="B698" s="1"/>
    </row>
    <row r="699" spans="1:2" ht="12.75" customHeight="1" x14ac:dyDescent="0.2">
      <c r="A699" s="1"/>
      <c r="B699" s="1"/>
    </row>
    <row r="700" spans="1:2" ht="12.75" customHeight="1" x14ac:dyDescent="0.2">
      <c r="A700" s="1"/>
      <c r="B700" s="1"/>
    </row>
    <row r="701" spans="1:2" ht="12.75" customHeight="1" x14ac:dyDescent="0.2">
      <c r="A701" s="1"/>
      <c r="B701" s="1"/>
    </row>
    <row r="702" spans="1:2" ht="12.75" customHeight="1" x14ac:dyDescent="0.2">
      <c r="A702" s="1"/>
      <c r="B702" s="1"/>
    </row>
    <row r="703" spans="1:2" ht="12.75" customHeight="1" x14ac:dyDescent="0.2">
      <c r="A703" s="1"/>
      <c r="B703" s="1"/>
    </row>
    <row r="704" spans="1:2" ht="12.75" customHeight="1" x14ac:dyDescent="0.2">
      <c r="A704" s="1"/>
      <c r="B704" s="1"/>
    </row>
    <row r="705" spans="1:2" ht="12.75" customHeight="1" x14ac:dyDescent="0.2">
      <c r="A705" s="1"/>
      <c r="B705" s="1"/>
    </row>
    <row r="706" spans="1:2" ht="12.75" customHeight="1" x14ac:dyDescent="0.2">
      <c r="A706" s="1"/>
      <c r="B706" s="1"/>
    </row>
    <row r="707" spans="1:2" ht="12.75" customHeight="1" x14ac:dyDescent="0.2">
      <c r="A707" s="1"/>
      <c r="B707" s="1"/>
    </row>
    <row r="708" spans="1:2" ht="12.75" customHeight="1" x14ac:dyDescent="0.2">
      <c r="A708" s="1"/>
      <c r="B708" s="1"/>
    </row>
    <row r="709" spans="1:2" ht="12.75" customHeight="1" x14ac:dyDescent="0.2">
      <c r="A709" s="1"/>
      <c r="B709" s="1"/>
    </row>
    <row r="710" spans="1:2" ht="12.75" customHeight="1" x14ac:dyDescent="0.2">
      <c r="A710" s="1"/>
      <c r="B710" s="1"/>
    </row>
    <row r="711" spans="1:2" ht="12.75" customHeight="1" x14ac:dyDescent="0.2">
      <c r="A711" s="1"/>
      <c r="B711" s="1"/>
    </row>
    <row r="712" spans="1:2" ht="12.75" customHeight="1" x14ac:dyDescent="0.2">
      <c r="A712" s="1"/>
      <c r="B712" s="1"/>
    </row>
    <row r="713" spans="1:2" ht="12.75" customHeight="1" x14ac:dyDescent="0.2">
      <c r="A713" s="1"/>
      <c r="B713" s="1"/>
    </row>
    <row r="714" spans="1:2" ht="12.75" customHeight="1" x14ac:dyDescent="0.2">
      <c r="A714" s="1"/>
      <c r="B714" s="1"/>
    </row>
    <row r="715" spans="1:2" ht="12.75" customHeight="1" x14ac:dyDescent="0.2">
      <c r="A715" s="1"/>
      <c r="B715" s="1"/>
    </row>
    <row r="716" spans="1:2" ht="12.75" customHeight="1" x14ac:dyDescent="0.2">
      <c r="A716" s="1"/>
      <c r="B716" s="1"/>
    </row>
    <row r="717" spans="1:2" ht="12.75" customHeight="1" x14ac:dyDescent="0.2">
      <c r="A717" s="1"/>
      <c r="B717" s="1"/>
    </row>
    <row r="718" spans="1:2" ht="12.75" customHeight="1" x14ac:dyDescent="0.2">
      <c r="A718" s="1"/>
      <c r="B718" s="1"/>
    </row>
    <row r="719" spans="1:2" ht="12.75" customHeight="1" x14ac:dyDescent="0.2">
      <c r="A719" s="1"/>
      <c r="B719" s="1"/>
    </row>
    <row r="720" spans="1:2" ht="12.75" customHeight="1" x14ac:dyDescent="0.2">
      <c r="A720" s="1"/>
      <c r="B720" s="1"/>
    </row>
    <row r="721" spans="1:2" ht="12.75" customHeight="1" x14ac:dyDescent="0.2">
      <c r="A721" s="1"/>
      <c r="B721" s="1"/>
    </row>
    <row r="722" spans="1:2" ht="12.75" customHeight="1" x14ac:dyDescent="0.2">
      <c r="A722" s="1"/>
      <c r="B722" s="1"/>
    </row>
    <row r="723" spans="1:2" ht="12.75" customHeight="1" x14ac:dyDescent="0.2">
      <c r="A723" s="1"/>
      <c r="B723" s="1"/>
    </row>
    <row r="724" spans="1:2" ht="12.75" customHeight="1" x14ac:dyDescent="0.2">
      <c r="A724" s="1"/>
      <c r="B724" s="1"/>
    </row>
    <row r="725" spans="1:2" ht="12.75" customHeight="1" x14ac:dyDescent="0.2">
      <c r="A725" s="1"/>
      <c r="B725" s="1"/>
    </row>
    <row r="726" spans="1:2" ht="12.75" customHeight="1" x14ac:dyDescent="0.2">
      <c r="A726" s="1"/>
      <c r="B726" s="1"/>
    </row>
    <row r="727" spans="1:2" ht="12.75" customHeight="1" x14ac:dyDescent="0.2">
      <c r="A727" s="1"/>
      <c r="B727" s="1"/>
    </row>
    <row r="728" spans="1:2" ht="12.75" customHeight="1" x14ac:dyDescent="0.2">
      <c r="A728" s="1"/>
      <c r="B728" s="1"/>
    </row>
    <row r="729" spans="1:2" ht="12.75" customHeight="1" x14ac:dyDescent="0.2">
      <c r="A729" s="1"/>
      <c r="B729" s="1"/>
    </row>
    <row r="730" spans="1:2" ht="12.75" customHeight="1" x14ac:dyDescent="0.2">
      <c r="A730" s="1"/>
      <c r="B730" s="1"/>
    </row>
    <row r="731" spans="1:2" ht="12.75" customHeight="1" x14ac:dyDescent="0.2">
      <c r="A731" s="1"/>
      <c r="B731" s="1"/>
    </row>
    <row r="732" spans="1:2" ht="12.75" customHeight="1" x14ac:dyDescent="0.2">
      <c r="A732" s="1"/>
      <c r="B732" s="1"/>
    </row>
    <row r="733" spans="1:2" ht="12.75" customHeight="1" x14ac:dyDescent="0.2">
      <c r="A733" s="1"/>
      <c r="B733" s="1"/>
    </row>
    <row r="734" spans="1:2" ht="12.75" customHeight="1" x14ac:dyDescent="0.2">
      <c r="A734" s="1"/>
      <c r="B734" s="1"/>
    </row>
    <row r="735" spans="1:2" ht="12.75" customHeight="1" x14ac:dyDescent="0.2">
      <c r="A735" s="1"/>
      <c r="B735" s="1"/>
    </row>
    <row r="736" spans="1:2" ht="12.75" customHeight="1" x14ac:dyDescent="0.2">
      <c r="A736" s="1"/>
      <c r="B736" s="1"/>
    </row>
    <row r="737" spans="1:2" ht="12.75" customHeight="1" x14ac:dyDescent="0.2">
      <c r="A737" s="1"/>
      <c r="B737" s="1"/>
    </row>
    <row r="738" spans="1:2" ht="12.75" customHeight="1" x14ac:dyDescent="0.2">
      <c r="A738" s="1"/>
      <c r="B738" s="1"/>
    </row>
    <row r="739" spans="1:2" ht="12.75" customHeight="1" x14ac:dyDescent="0.2">
      <c r="A739" s="1"/>
      <c r="B739" s="1"/>
    </row>
    <row r="740" spans="1:2" ht="12.75" customHeight="1" x14ac:dyDescent="0.2">
      <c r="A740" s="1"/>
      <c r="B740" s="1"/>
    </row>
    <row r="741" spans="1:2" ht="12.75" customHeight="1" x14ac:dyDescent="0.2">
      <c r="A741" s="1"/>
      <c r="B741" s="1"/>
    </row>
    <row r="742" spans="1:2" ht="12.75" customHeight="1" x14ac:dyDescent="0.2">
      <c r="A742" s="1"/>
      <c r="B742" s="1"/>
    </row>
    <row r="743" spans="1:2" ht="12.75" customHeight="1" x14ac:dyDescent="0.2">
      <c r="A743" s="1"/>
      <c r="B743" s="1"/>
    </row>
    <row r="744" spans="1:2" ht="12.75" customHeight="1" x14ac:dyDescent="0.2">
      <c r="A744" s="1"/>
      <c r="B744" s="1"/>
    </row>
    <row r="745" spans="1:2" ht="12.75" customHeight="1" x14ac:dyDescent="0.2">
      <c r="A745" s="1"/>
      <c r="B745" s="1"/>
    </row>
    <row r="746" spans="1:2" ht="12.75" customHeight="1" x14ac:dyDescent="0.2">
      <c r="A746" s="1"/>
      <c r="B746" s="1"/>
    </row>
    <row r="747" spans="1:2" ht="12.75" customHeight="1" x14ac:dyDescent="0.2">
      <c r="A747" s="1"/>
      <c r="B747" s="1"/>
    </row>
    <row r="748" spans="1:2" ht="12.75" customHeight="1" x14ac:dyDescent="0.2">
      <c r="A748" s="1"/>
      <c r="B748" s="1"/>
    </row>
    <row r="749" spans="1:2" ht="12.75" customHeight="1" x14ac:dyDescent="0.2">
      <c r="A749" s="1"/>
      <c r="B749" s="1"/>
    </row>
    <row r="750" spans="1:2" ht="12.75" customHeight="1" x14ac:dyDescent="0.2">
      <c r="A750" s="1"/>
      <c r="B750" s="1"/>
    </row>
    <row r="751" spans="1:2" ht="12.75" customHeight="1" x14ac:dyDescent="0.2">
      <c r="A751" s="1"/>
      <c r="B751" s="1"/>
    </row>
    <row r="752" spans="1:2" ht="12.75" customHeight="1" x14ac:dyDescent="0.2">
      <c r="A752" s="1"/>
      <c r="B752" s="1"/>
    </row>
    <row r="753" spans="1:2" ht="12.75" customHeight="1" x14ac:dyDescent="0.2">
      <c r="A753" s="1"/>
      <c r="B753" s="1"/>
    </row>
    <row r="754" spans="1:2" ht="12.75" customHeight="1" x14ac:dyDescent="0.2">
      <c r="A754" s="1"/>
      <c r="B754" s="1"/>
    </row>
    <row r="755" spans="1:2" ht="12.75" customHeight="1" x14ac:dyDescent="0.2">
      <c r="A755" s="1"/>
      <c r="B755" s="1"/>
    </row>
    <row r="756" spans="1:2" ht="12.75" customHeight="1" x14ac:dyDescent="0.2">
      <c r="A756" s="1"/>
      <c r="B756" s="1"/>
    </row>
    <row r="757" spans="1:2" ht="12.75" customHeight="1" x14ac:dyDescent="0.2">
      <c r="A757" s="1"/>
      <c r="B757" s="1"/>
    </row>
    <row r="758" spans="1:2" ht="12.75" customHeight="1" x14ac:dyDescent="0.2">
      <c r="A758" s="1"/>
      <c r="B758" s="1"/>
    </row>
    <row r="759" spans="1:2" ht="12.75" customHeight="1" x14ac:dyDescent="0.2">
      <c r="A759" s="1"/>
      <c r="B759" s="1"/>
    </row>
    <row r="760" spans="1:2" ht="12.75" customHeight="1" x14ac:dyDescent="0.2">
      <c r="A760" s="1"/>
      <c r="B760" s="1"/>
    </row>
    <row r="761" spans="1:2" ht="12.75" customHeight="1" x14ac:dyDescent="0.2">
      <c r="A761" s="1"/>
      <c r="B761" s="1"/>
    </row>
    <row r="762" spans="1:2" ht="12.75" customHeight="1" x14ac:dyDescent="0.2">
      <c r="A762" s="1"/>
      <c r="B762" s="1"/>
    </row>
    <row r="763" spans="1:2" ht="12.75" customHeight="1" x14ac:dyDescent="0.2">
      <c r="A763" s="1"/>
      <c r="B763" s="1"/>
    </row>
    <row r="764" spans="1:2" ht="12.75" customHeight="1" x14ac:dyDescent="0.2">
      <c r="A764" s="1"/>
      <c r="B764" s="1"/>
    </row>
    <row r="765" spans="1:2" ht="12.75" customHeight="1" x14ac:dyDescent="0.2">
      <c r="A765" s="1"/>
      <c r="B765" s="1"/>
    </row>
    <row r="766" spans="1:2" ht="12.75" customHeight="1" x14ac:dyDescent="0.2">
      <c r="A766" s="1"/>
      <c r="B766" s="1"/>
    </row>
    <row r="767" spans="1:2" ht="12.75" customHeight="1" x14ac:dyDescent="0.2">
      <c r="A767" s="1"/>
      <c r="B767" s="1"/>
    </row>
    <row r="768" spans="1:2" ht="12.75" customHeight="1" x14ac:dyDescent="0.2">
      <c r="A768" s="1"/>
      <c r="B768" s="1"/>
    </row>
    <row r="769" spans="1:2" ht="12.75" customHeight="1" x14ac:dyDescent="0.2">
      <c r="A769" s="1"/>
      <c r="B769" s="1"/>
    </row>
    <row r="770" spans="1:2" ht="12.75" customHeight="1" x14ac:dyDescent="0.2">
      <c r="A770" s="1"/>
      <c r="B770" s="1"/>
    </row>
    <row r="771" spans="1:2" ht="12.75" customHeight="1" x14ac:dyDescent="0.2">
      <c r="A771" s="1"/>
      <c r="B771" s="1"/>
    </row>
    <row r="772" spans="1:2" ht="12.75" customHeight="1" x14ac:dyDescent="0.2">
      <c r="A772" s="1"/>
      <c r="B772" s="1"/>
    </row>
    <row r="773" spans="1:2" ht="12.75" customHeight="1" x14ac:dyDescent="0.2">
      <c r="A773" s="1"/>
      <c r="B773" s="1"/>
    </row>
    <row r="774" spans="1:2" ht="12.75" customHeight="1" x14ac:dyDescent="0.2">
      <c r="A774" s="1"/>
      <c r="B774" s="1"/>
    </row>
    <row r="775" spans="1:2" ht="12.75" customHeight="1" x14ac:dyDescent="0.2">
      <c r="A775" s="1"/>
      <c r="B775" s="1"/>
    </row>
    <row r="776" spans="1:2" ht="12.75" customHeight="1" x14ac:dyDescent="0.2">
      <c r="A776" s="1"/>
      <c r="B776" s="1"/>
    </row>
    <row r="777" spans="1:2" ht="12.75" customHeight="1" x14ac:dyDescent="0.2">
      <c r="A777" s="1"/>
      <c r="B777" s="1"/>
    </row>
    <row r="778" spans="1:2" ht="12.75" customHeight="1" x14ac:dyDescent="0.2">
      <c r="A778" s="1"/>
      <c r="B778" s="1"/>
    </row>
    <row r="779" spans="1:2" ht="12.75" customHeight="1" x14ac:dyDescent="0.2">
      <c r="A779" s="1"/>
      <c r="B779" s="1"/>
    </row>
    <row r="780" spans="1:2" ht="12.75" customHeight="1" x14ac:dyDescent="0.2">
      <c r="A780" s="1"/>
      <c r="B780" s="1"/>
    </row>
    <row r="781" spans="1:2" ht="12.75" customHeight="1" x14ac:dyDescent="0.2">
      <c r="A781" s="1"/>
      <c r="B781" s="1"/>
    </row>
    <row r="782" spans="1:2" ht="12.75" customHeight="1" x14ac:dyDescent="0.2">
      <c r="A782" s="1"/>
      <c r="B782" s="1"/>
    </row>
    <row r="783" spans="1:2" ht="12.75" customHeight="1" x14ac:dyDescent="0.2">
      <c r="A783" s="1"/>
      <c r="B783" s="1"/>
    </row>
    <row r="784" spans="1:2" ht="12.75" customHeight="1" x14ac:dyDescent="0.2">
      <c r="A784" s="1"/>
      <c r="B784" s="1"/>
    </row>
    <row r="785" spans="1:2" ht="12.75" customHeight="1" x14ac:dyDescent="0.2">
      <c r="A785" s="1"/>
      <c r="B785" s="1"/>
    </row>
    <row r="786" spans="1:2" ht="12.75" customHeight="1" x14ac:dyDescent="0.2">
      <c r="A786" s="1"/>
      <c r="B786" s="1"/>
    </row>
    <row r="787" spans="1:2" ht="12.75" customHeight="1" x14ac:dyDescent="0.2">
      <c r="A787" s="1"/>
      <c r="B787" s="1"/>
    </row>
    <row r="788" spans="1:2" ht="12.75" customHeight="1" x14ac:dyDescent="0.2">
      <c r="A788" s="1"/>
      <c r="B788" s="1"/>
    </row>
    <row r="789" spans="1:2" ht="12.75" customHeight="1" x14ac:dyDescent="0.2">
      <c r="A789" s="1"/>
      <c r="B789" s="1"/>
    </row>
    <row r="790" spans="1:2" ht="12.75" customHeight="1" x14ac:dyDescent="0.2">
      <c r="A790" s="1"/>
      <c r="B790" s="1"/>
    </row>
    <row r="791" spans="1:2" ht="12.75" customHeight="1" x14ac:dyDescent="0.2">
      <c r="A791" s="1"/>
      <c r="B791" s="1"/>
    </row>
    <row r="792" spans="1:2" ht="12.75" customHeight="1" x14ac:dyDescent="0.2">
      <c r="A792" s="1"/>
      <c r="B792" s="1"/>
    </row>
    <row r="793" spans="1:2" ht="12.75" customHeight="1" x14ac:dyDescent="0.2">
      <c r="A793" s="1"/>
      <c r="B793" s="1"/>
    </row>
    <row r="794" spans="1:2" ht="12.75" customHeight="1" x14ac:dyDescent="0.2">
      <c r="A794" s="1"/>
      <c r="B794" s="1"/>
    </row>
    <row r="795" spans="1:2" ht="12.75" customHeight="1" x14ac:dyDescent="0.2">
      <c r="A795" s="1"/>
      <c r="B795" s="1"/>
    </row>
    <row r="796" spans="1:2" ht="12.75" customHeight="1" x14ac:dyDescent="0.2">
      <c r="A796" s="1"/>
      <c r="B796" s="1"/>
    </row>
    <row r="797" spans="1:2" ht="12.75" customHeight="1" x14ac:dyDescent="0.2">
      <c r="A797" s="1"/>
      <c r="B797" s="1"/>
    </row>
    <row r="798" spans="1:2" ht="12.75" customHeight="1" x14ac:dyDescent="0.2">
      <c r="A798" s="1"/>
      <c r="B798" s="1"/>
    </row>
    <row r="799" spans="1:2" ht="12.75" customHeight="1" x14ac:dyDescent="0.2">
      <c r="A799" s="1"/>
      <c r="B799" s="1"/>
    </row>
    <row r="800" spans="1:2" ht="12.75" customHeight="1" x14ac:dyDescent="0.2">
      <c r="A800" s="1"/>
      <c r="B800" s="1"/>
    </row>
    <row r="801" spans="1:2" ht="12.75" customHeight="1" x14ac:dyDescent="0.2">
      <c r="A801" s="1"/>
      <c r="B801" s="1"/>
    </row>
    <row r="802" spans="1:2" ht="12.75" customHeight="1" x14ac:dyDescent="0.2">
      <c r="A802" s="1"/>
      <c r="B802" s="1"/>
    </row>
    <row r="803" spans="1:2" ht="12.75" customHeight="1" x14ac:dyDescent="0.2">
      <c r="A803" s="1"/>
      <c r="B803" s="1"/>
    </row>
    <row r="804" spans="1:2" ht="12.75" customHeight="1" x14ac:dyDescent="0.2">
      <c r="A804" s="1"/>
      <c r="B804" s="1"/>
    </row>
    <row r="805" spans="1:2" ht="12.75" customHeight="1" x14ac:dyDescent="0.2">
      <c r="A805" s="1"/>
      <c r="B805" s="1"/>
    </row>
    <row r="806" spans="1:2" ht="12.75" customHeight="1" x14ac:dyDescent="0.2">
      <c r="A806" s="1"/>
      <c r="B806" s="1"/>
    </row>
    <row r="807" spans="1:2" ht="12.75" customHeight="1" x14ac:dyDescent="0.2">
      <c r="A807" s="1"/>
      <c r="B807" s="1"/>
    </row>
    <row r="808" spans="1:2" ht="12.75" customHeight="1" x14ac:dyDescent="0.2">
      <c r="A808" s="1"/>
      <c r="B808" s="1"/>
    </row>
    <row r="809" spans="1:2" ht="12.75" customHeight="1" x14ac:dyDescent="0.2">
      <c r="A809" s="1"/>
      <c r="B809" s="1"/>
    </row>
    <row r="810" spans="1:2" ht="12.75" customHeight="1" x14ac:dyDescent="0.2">
      <c r="A810" s="1"/>
      <c r="B810" s="1"/>
    </row>
    <row r="811" spans="1:2" ht="12.75" customHeight="1" x14ac:dyDescent="0.2">
      <c r="A811" s="1"/>
      <c r="B811" s="1"/>
    </row>
    <row r="812" spans="1:2" ht="12.75" customHeight="1" x14ac:dyDescent="0.2">
      <c r="A812" s="1"/>
      <c r="B812" s="1"/>
    </row>
    <row r="813" spans="1:2" ht="12.75" customHeight="1" x14ac:dyDescent="0.2">
      <c r="A813" s="1"/>
      <c r="B813" s="1"/>
    </row>
    <row r="814" spans="1:2" ht="12.75" customHeight="1" x14ac:dyDescent="0.2">
      <c r="A814" s="1"/>
      <c r="B814" s="1"/>
    </row>
    <row r="815" spans="1:2" ht="12.75" customHeight="1" x14ac:dyDescent="0.2">
      <c r="A815" s="1"/>
      <c r="B815" s="1"/>
    </row>
    <row r="816" spans="1:2" ht="12.75" customHeight="1" x14ac:dyDescent="0.2">
      <c r="A816" s="1"/>
      <c r="B816" s="1"/>
    </row>
    <row r="817" spans="1:2" ht="12.75" customHeight="1" x14ac:dyDescent="0.2">
      <c r="A817" s="1"/>
      <c r="B817" s="1"/>
    </row>
    <row r="818" spans="1:2" ht="12.75" customHeight="1" x14ac:dyDescent="0.2">
      <c r="A818" s="1"/>
      <c r="B818" s="1"/>
    </row>
    <row r="819" spans="1:2" ht="12.75" customHeight="1" x14ac:dyDescent="0.2">
      <c r="A819" s="1"/>
      <c r="B819" s="1"/>
    </row>
    <row r="820" spans="1:2" ht="12.75" customHeight="1" x14ac:dyDescent="0.2">
      <c r="A820" s="1"/>
      <c r="B820" s="1"/>
    </row>
    <row r="821" spans="1:2" ht="12.75" customHeight="1" x14ac:dyDescent="0.2">
      <c r="A821" s="1"/>
      <c r="B821" s="1"/>
    </row>
    <row r="822" spans="1:2" ht="12.75" customHeight="1" x14ac:dyDescent="0.2">
      <c r="A822" s="1"/>
      <c r="B822" s="1"/>
    </row>
    <row r="823" spans="1:2" ht="12.75" customHeight="1" x14ac:dyDescent="0.2">
      <c r="A823" s="1"/>
      <c r="B823" s="1"/>
    </row>
    <row r="824" spans="1:2" ht="12.75" customHeight="1" x14ac:dyDescent="0.2">
      <c r="A824" s="1"/>
      <c r="B824" s="1"/>
    </row>
    <row r="825" spans="1:2" ht="12.75" customHeight="1" x14ac:dyDescent="0.2">
      <c r="A825" s="1"/>
      <c r="B825" s="1"/>
    </row>
    <row r="826" spans="1:2" ht="12.75" customHeight="1" x14ac:dyDescent="0.2">
      <c r="A826" s="1"/>
      <c r="B826" s="1"/>
    </row>
    <row r="827" spans="1:2" ht="12.75" customHeight="1" x14ac:dyDescent="0.2">
      <c r="A827" s="1"/>
      <c r="B827" s="1"/>
    </row>
    <row r="828" spans="1:2" ht="12.75" customHeight="1" x14ac:dyDescent="0.2">
      <c r="A828" s="1"/>
      <c r="B828" s="1"/>
    </row>
    <row r="829" spans="1:2" ht="12.75" customHeight="1" x14ac:dyDescent="0.2">
      <c r="A829" s="1"/>
      <c r="B829" s="1"/>
    </row>
    <row r="830" spans="1:2" ht="12.75" customHeight="1" x14ac:dyDescent="0.2">
      <c r="A830" s="1"/>
      <c r="B830" s="1"/>
    </row>
    <row r="831" spans="1:2" ht="12.75" customHeight="1" x14ac:dyDescent="0.2">
      <c r="A831" s="1"/>
      <c r="B831" s="1"/>
    </row>
    <row r="832" spans="1:2" ht="12.75" customHeight="1" x14ac:dyDescent="0.2">
      <c r="A832" s="1"/>
      <c r="B832" s="1"/>
    </row>
    <row r="833" spans="1:2" ht="12.75" customHeight="1" x14ac:dyDescent="0.2">
      <c r="A833" s="1"/>
      <c r="B833" s="1"/>
    </row>
    <row r="834" spans="1:2" ht="12.75" customHeight="1" x14ac:dyDescent="0.2">
      <c r="A834" s="1"/>
      <c r="B834" s="1"/>
    </row>
    <row r="835" spans="1:2" ht="12.75" customHeight="1" x14ac:dyDescent="0.2">
      <c r="A835" s="1"/>
      <c r="B835" s="1"/>
    </row>
    <row r="836" spans="1:2" ht="12.75" customHeight="1" x14ac:dyDescent="0.2">
      <c r="A836" s="1"/>
      <c r="B836" s="1"/>
    </row>
    <row r="837" spans="1:2" ht="12.75" customHeight="1" x14ac:dyDescent="0.2">
      <c r="A837" s="1"/>
      <c r="B837" s="1"/>
    </row>
    <row r="838" spans="1:2" ht="12.75" customHeight="1" x14ac:dyDescent="0.2">
      <c r="A838" s="1"/>
      <c r="B838" s="1"/>
    </row>
    <row r="839" spans="1:2" ht="12.75" customHeight="1" x14ac:dyDescent="0.2">
      <c r="A839" s="1"/>
      <c r="B839" s="1"/>
    </row>
    <row r="840" spans="1:2" ht="12.75" customHeight="1" x14ac:dyDescent="0.2">
      <c r="A840" s="1"/>
      <c r="B840" s="1"/>
    </row>
    <row r="841" spans="1:2" ht="12.75" customHeight="1" x14ac:dyDescent="0.2">
      <c r="A841" s="1"/>
      <c r="B841" s="1"/>
    </row>
    <row r="842" spans="1:2" ht="12.75" customHeight="1" x14ac:dyDescent="0.2">
      <c r="A842" s="1"/>
      <c r="B842" s="1"/>
    </row>
    <row r="843" spans="1:2" ht="12.75" customHeight="1" x14ac:dyDescent="0.2">
      <c r="A843" s="1"/>
      <c r="B843" s="1"/>
    </row>
    <row r="844" spans="1:2" ht="12.75" customHeight="1" x14ac:dyDescent="0.2">
      <c r="A844" s="1"/>
      <c r="B844" s="1"/>
    </row>
    <row r="845" spans="1:2" ht="12.75" customHeight="1" x14ac:dyDescent="0.2">
      <c r="A845" s="1"/>
      <c r="B845" s="1"/>
    </row>
    <row r="846" spans="1:2" ht="12.75" customHeight="1" x14ac:dyDescent="0.2">
      <c r="A846" s="1"/>
      <c r="B846" s="1"/>
    </row>
    <row r="847" spans="1:2" ht="12.75" customHeight="1" x14ac:dyDescent="0.2">
      <c r="A847" s="1"/>
      <c r="B847" s="1"/>
    </row>
    <row r="848" spans="1:2" ht="12.75" customHeight="1" x14ac:dyDescent="0.2">
      <c r="A848" s="1"/>
      <c r="B848" s="1"/>
    </row>
    <row r="849" spans="1:2" ht="12.75" customHeight="1" x14ac:dyDescent="0.2">
      <c r="A849" s="1"/>
      <c r="B849" s="1"/>
    </row>
    <row r="850" spans="1:2" ht="12.75" customHeight="1" x14ac:dyDescent="0.2">
      <c r="A850" s="1"/>
      <c r="B850" s="1"/>
    </row>
    <row r="851" spans="1:2" ht="12.75" customHeight="1" x14ac:dyDescent="0.2">
      <c r="A851" s="1"/>
      <c r="B851" s="1"/>
    </row>
    <row r="852" spans="1:2" ht="12.75" customHeight="1" x14ac:dyDescent="0.2">
      <c r="A852" s="1"/>
      <c r="B852" s="1"/>
    </row>
    <row r="853" spans="1:2" ht="12.75" customHeight="1" x14ac:dyDescent="0.2">
      <c r="A853" s="1"/>
      <c r="B853" s="1"/>
    </row>
    <row r="854" spans="1:2" ht="12.75" customHeight="1" x14ac:dyDescent="0.2">
      <c r="A854" s="1"/>
      <c r="B854" s="1"/>
    </row>
    <row r="855" spans="1:2" ht="12.75" customHeight="1" x14ac:dyDescent="0.2">
      <c r="A855" s="1"/>
      <c r="B855" s="1"/>
    </row>
    <row r="856" spans="1:2" ht="12.75" customHeight="1" x14ac:dyDescent="0.2">
      <c r="A856" s="1"/>
      <c r="B856" s="1"/>
    </row>
    <row r="857" spans="1:2" ht="12.75" customHeight="1" x14ac:dyDescent="0.2">
      <c r="A857" s="1"/>
      <c r="B857" s="1"/>
    </row>
    <row r="858" spans="1:2" ht="12.75" customHeight="1" x14ac:dyDescent="0.2">
      <c r="A858" s="1"/>
      <c r="B858" s="1"/>
    </row>
    <row r="859" spans="1:2" ht="12.75" customHeight="1" x14ac:dyDescent="0.2">
      <c r="A859" s="1"/>
      <c r="B859" s="1"/>
    </row>
    <row r="860" spans="1:2" ht="12.75" customHeight="1" x14ac:dyDescent="0.2">
      <c r="A860" s="1"/>
      <c r="B860" s="1"/>
    </row>
    <row r="861" spans="1:2" ht="12.75" customHeight="1" x14ac:dyDescent="0.2">
      <c r="A861" s="1"/>
      <c r="B861" s="1"/>
    </row>
    <row r="862" spans="1:2" ht="12.75" customHeight="1" x14ac:dyDescent="0.2">
      <c r="A862" s="1"/>
      <c r="B862" s="1"/>
    </row>
    <row r="863" spans="1:2" ht="12.75" customHeight="1" x14ac:dyDescent="0.2">
      <c r="A863" s="1"/>
      <c r="B863" s="1"/>
    </row>
    <row r="864" spans="1:2" ht="12.75" customHeight="1" x14ac:dyDescent="0.2">
      <c r="A864" s="1"/>
      <c r="B864" s="1"/>
    </row>
    <row r="865" spans="1:2" ht="12.75" customHeight="1" x14ac:dyDescent="0.2">
      <c r="A865" s="1"/>
      <c r="B865" s="1"/>
    </row>
    <row r="866" spans="1:2" ht="12.75" customHeight="1" x14ac:dyDescent="0.2">
      <c r="A866" s="1"/>
      <c r="B866" s="1"/>
    </row>
    <row r="867" spans="1:2" ht="12.75" customHeight="1" x14ac:dyDescent="0.2">
      <c r="A867" s="1"/>
      <c r="B867" s="1"/>
    </row>
    <row r="868" spans="1:2" ht="12.75" customHeight="1" x14ac:dyDescent="0.2">
      <c r="A868" s="1"/>
      <c r="B868" s="1"/>
    </row>
    <row r="869" spans="1:2" ht="12.75" customHeight="1" x14ac:dyDescent="0.2">
      <c r="A869" s="1"/>
      <c r="B869" s="1"/>
    </row>
    <row r="870" spans="1:2" ht="12.75" customHeight="1" x14ac:dyDescent="0.2">
      <c r="A870" s="1"/>
      <c r="B870" s="1"/>
    </row>
    <row r="871" spans="1:2" ht="12.75" customHeight="1" x14ac:dyDescent="0.2">
      <c r="A871" s="1"/>
      <c r="B871" s="1"/>
    </row>
    <row r="872" spans="1:2" ht="12.75" customHeight="1" x14ac:dyDescent="0.2">
      <c r="A872" s="1"/>
      <c r="B872" s="1"/>
    </row>
    <row r="873" spans="1:2" ht="12.75" customHeight="1" x14ac:dyDescent="0.2">
      <c r="A873" s="1"/>
      <c r="B873" s="1"/>
    </row>
    <row r="874" spans="1:2" ht="12.75" customHeight="1" x14ac:dyDescent="0.2">
      <c r="A874" s="1"/>
      <c r="B874" s="1"/>
    </row>
    <row r="875" spans="1:2" ht="12.75" customHeight="1" x14ac:dyDescent="0.2">
      <c r="A875" s="1"/>
      <c r="B875" s="1"/>
    </row>
    <row r="876" spans="1:2" ht="12.75" customHeight="1" x14ac:dyDescent="0.2">
      <c r="A876" s="1"/>
      <c r="B876" s="1"/>
    </row>
    <row r="877" spans="1:2" ht="12.75" customHeight="1" x14ac:dyDescent="0.2">
      <c r="A877" s="1"/>
      <c r="B877" s="1"/>
    </row>
    <row r="878" spans="1:2" ht="12.75" customHeight="1" x14ac:dyDescent="0.2">
      <c r="A878" s="1"/>
      <c r="B878" s="1"/>
    </row>
    <row r="879" spans="1:2" ht="12.75" customHeight="1" x14ac:dyDescent="0.2">
      <c r="A879" s="1"/>
      <c r="B879" s="1"/>
    </row>
    <row r="880" spans="1:2" ht="12.75" customHeight="1" x14ac:dyDescent="0.2">
      <c r="A880" s="1"/>
      <c r="B880" s="1"/>
    </row>
    <row r="881" spans="1:2" ht="12.75" customHeight="1" x14ac:dyDescent="0.2">
      <c r="A881" s="1"/>
      <c r="B881" s="1"/>
    </row>
    <row r="882" spans="1:2" ht="12.75" customHeight="1" x14ac:dyDescent="0.2">
      <c r="A882" s="1"/>
      <c r="B882" s="1"/>
    </row>
    <row r="883" spans="1:2" ht="12.75" customHeight="1" x14ac:dyDescent="0.2">
      <c r="A883" s="1"/>
      <c r="B883" s="1"/>
    </row>
    <row r="884" spans="1:2" ht="12.75" customHeight="1" x14ac:dyDescent="0.2">
      <c r="A884" s="1"/>
      <c r="B884" s="1"/>
    </row>
    <row r="885" spans="1:2" ht="12.75" customHeight="1" x14ac:dyDescent="0.2">
      <c r="A885" s="1"/>
      <c r="B885" s="1"/>
    </row>
    <row r="886" spans="1:2" ht="12.75" customHeight="1" x14ac:dyDescent="0.2">
      <c r="A886" s="1"/>
      <c r="B886" s="1"/>
    </row>
    <row r="887" spans="1:2" ht="12.75" customHeight="1" x14ac:dyDescent="0.2">
      <c r="A887" s="1"/>
      <c r="B887" s="1"/>
    </row>
    <row r="888" spans="1:2" ht="12.75" customHeight="1" x14ac:dyDescent="0.2">
      <c r="A888" s="1"/>
      <c r="B888" s="1"/>
    </row>
    <row r="889" spans="1:2" ht="12.75" customHeight="1" x14ac:dyDescent="0.2">
      <c r="A889" s="1"/>
      <c r="B889" s="1"/>
    </row>
    <row r="890" spans="1:2" ht="12.75" customHeight="1" x14ac:dyDescent="0.2">
      <c r="A890" s="1"/>
      <c r="B890" s="1"/>
    </row>
    <row r="891" spans="1:2" ht="12.75" customHeight="1" x14ac:dyDescent="0.2">
      <c r="A891" s="1"/>
      <c r="B891" s="1"/>
    </row>
    <row r="892" spans="1:2" ht="12.75" customHeight="1" x14ac:dyDescent="0.2">
      <c r="A892" s="1"/>
      <c r="B892" s="1"/>
    </row>
    <row r="893" spans="1:2" ht="12.75" customHeight="1" x14ac:dyDescent="0.2">
      <c r="A893" s="1"/>
      <c r="B893" s="1"/>
    </row>
    <row r="894" spans="1:2" ht="12.75" customHeight="1" x14ac:dyDescent="0.2">
      <c r="A894" s="1"/>
      <c r="B894" s="1"/>
    </row>
    <row r="895" spans="1:2" ht="12.75" customHeight="1" x14ac:dyDescent="0.2">
      <c r="A895" s="1"/>
      <c r="B895" s="1"/>
    </row>
    <row r="896" spans="1:2" ht="12.75" customHeight="1" x14ac:dyDescent="0.2">
      <c r="A896" s="1"/>
      <c r="B896" s="1"/>
    </row>
    <row r="897" spans="1:2" ht="12.75" customHeight="1" x14ac:dyDescent="0.2">
      <c r="A897" s="1"/>
      <c r="B897" s="1"/>
    </row>
    <row r="898" spans="1:2" ht="12.75" customHeight="1" x14ac:dyDescent="0.2">
      <c r="A898" s="1"/>
      <c r="B898" s="1"/>
    </row>
    <row r="899" spans="1:2" ht="12.75" customHeight="1" x14ac:dyDescent="0.2">
      <c r="A899" s="1"/>
      <c r="B899" s="1"/>
    </row>
    <row r="900" spans="1:2" ht="12.75" customHeight="1" x14ac:dyDescent="0.2">
      <c r="A900" s="1"/>
      <c r="B900" s="1"/>
    </row>
    <row r="901" spans="1:2" ht="12.75" customHeight="1" x14ac:dyDescent="0.2">
      <c r="A901" s="1"/>
      <c r="B901" s="1"/>
    </row>
    <row r="902" spans="1:2" ht="12.75" customHeight="1" x14ac:dyDescent="0.2">
      <c r="A902" s="1"/>
      <c r="B902" s="1"/>
    </row>
    <row r="903" spans="1:2" ht="12.75" customHeight="1" x14ac:dyDescent="0.2">
      <c r="A903" s="1"/>
      <c r="B903" s="1"/>
    </row>
    <row r="904" spans="1:2" ht="12.75" customHeight="1" x14ac:dyDescent="0.2">
      <c r="A904" s="1"/>
      <c r="B904" s="1"/>
    </row>
    <row r="905" spans="1:2" ht="12.75" customHeight="1" x14ac:dyDescent="0.2">
      <c r="A905" s="1"/>
      <c r="B905" s="1"/>
    </row>
    <row r="906" spans="1:2" ht="12.75" customHeight="1" x14ac:dyDescent="0.2">
      <c r="A906" s="1"/>
      <c r="B906" s="1"/>
    </row>
    <row r="907" spans="1:2" ht="12.75" customHeight="1" x14ac:dyDescent="0.2">
      <c r="A907" s="1"/>
      <c r="B907" s="1"/>
    </row>
    <row r="908" spans="1:2" ht="12.75" customHeight="1" x14ac:dyDescent="0.2">
      <c r="A908" s="1"/>
      <c r="B908" s="1"/>
    </row>
    <row r="909" spans="1:2" ht="12.75" customHeight="1" x14ac:dyDescent="0.2">
      <c r="A909" s="1"/>
      <c r="B909" s="1"/>
    </row>
    <row r="910" spans="1:2" ht="12.75" customHeight="1" x14ac:dyDescent="0.2">
      <c r="A910" s="1"/>
      <c r="B910" s="1"/>
    </row>
    <row r="911" spans="1:2" ht="12.75" customHeight="1" x14ac:dyDescent="0.2">
      <c r="A911" s="1"/>
      <c r="B911" s="1"/>
    </row>
    <row r="912" spans="1:2" ht="12.75" customHeight="1" x14ac:dyDescent="0.2">
      <c r="A912" s="1"/>
      <c r="B912" s="1"/>
    </row>
    <row r="913" spans="1:2" ht="12.75" customHeight="1" x14ac:dyDescent="0.2">
      <c r="A913" s="1"/>
      <c r="B913" s="1"/>
    </row>
    <row r="914" spans="1:2" ht="12.75" customHeight="1" x14ac:dyDescent="0.2">
      <c r="A914" s="1"/>
      <c r="B914" s="1"/>
    </row>
    <row r="915" spans="1:2" ht="12.75" customHeight="1" x14ac:dyDescent="0.2">
      <c r="A915" s="1"/>
      <c r="B915" s="1"/>
    </row>
    <row r="916" spans="1:2" ht="12.75" customHeight="1" x14ac:dyDescent="0.2">
      <c r="A916" s="1"/>
      <c r="B916" s="1"/>
    </row>
    <row r="917" spans="1:2" ht="12.75" customHeight="1" x14ac:dyDescent="0.2">
      <c r="A917" s="1"/>
      <c r="B917" s="1"/>
    </row>
    <row r="918" spans="1:2" ht="12.75" customHeight="1" x14ac:dyDescent="0.2">
      <c r="A918" s="1"/>
      <c r="B918" s="1"/>
    </row>
    <row r="919" spans="1:2" ht="12.75" customHeight="1" x14ac:dyDescent="0.2">
      <c r="A919" s="1"/>
      <c r="B919" s="1"/>
    </row>
    <row r="920" spans="1:2" ht="12.75" customHeight="1" x14ac:dyDescent="0.2">
      <c r="A920" s="1"/>
      <c r="B920" s="1"/>
    </row>
    <row r="921" spans="1:2" ht="12.75" customHeight="1" x14ac:dyDescent="0.2">
      <c r="A921" s="1"/>
      <c r="B921" s="1"/>
    </row>
    <row r="922" spans="1:2" ht="12.75" customHeight="1" x14ac:dyDescent="0.2">
      <c r="A922" s="1"/>
      <c r="B922" s="1"/>
    </row>
    <row r="923" spans="1:2" ht="12.75" customHeight="1" x14ac:dyDescent="0.2">
      <c r="A923" s="1"/>
      <c r="B923" s="1"/>
    </row>
    <row r="924" spans="1:2" ht="12.75" customHeight="1" x14ac:dyDescent="0.2">
      <c r="A924" s="1"/>
      <c r="B924" s="1"/>
    </row>
    <row r="925" spans="1:2" ht="12.75" customHeight="1" x14ac:dyDescent="0.2">
      <c r="A925" s="1"/>
      <c r="B925" s="1"/>
    </row>
    <row r="926" spans="1:2" ht="12.75" customHeight="1" x14ac:dyDescent="0.2">
      <c r="A926" s="1"/>
      <c r="B926" s="1"/>
    </row>
    <row r="927" spans="1:2" ht="12.75" customHeight="1" x14ac:dyDescent="0.2">
      <c r="A927" s="1"/>
      <c r="B927" s="1"/>
    </row>
    <row r="928" spans="1:2" ht="12.75" customHeight="1" x14ac:dyDescent="0.2">
      <c r="A928" s="1"/>
      <c r="B928" s="1"/>
    </row>
    <row r="929" spans="1:2" ht="12.75" customHeight="1" x14ac:dyDescent="0.2">
      <c r="A929" s="1"/>
      <c r="B929" s="1"/>
    </row>
    <row r="930" spans="1:2" ht="12.75" customHeight="1" x14ac:dyDescent="0.2">
      <c r="A930" s="1"/>
      <c r="B930" s="1"/>
    </row>
    <row r="931" spans="1:2" ht="12.75" customHeight="1" x14ac:dyDescent="0.2">
      <c r="A931" s="1"/>
      <c r="B931" s="1"/>
    </row>
    <row r="932" spans="1:2" ht="12.75" customHeight="1" x14ac:dyDescent="0.2">
      <c r="A932" s="1"/>
      <c r="B932" s="1"/>
    </row>
    <row r="933" spans="1:2" ht="12.75" customHeight="1" x14ac:dyDescent="0.2">
      <c r="A933" s="1"/>
      <c r="B933" s="1"/>
    </row>
    <row r="934" spans="1:2" ht="12.75" customHeight="1" x14ac:dyDescent="0.2">
      <c r="A934" s="1"/>
      <c r="B934" s="1"/>
    </row>
    <row r="935" spans="1:2" ht="12.75" customHeight="1" x14ac:dyDescent="0.2">
      <c r="A935" s="1"/>
      <c r="B935" s="1"/>
    </row>
    <row r="936" spans="1:2" ht="12.75" customHeight="1" x14ac:dyDescent="0.2">
      <c r="A936" s="1"/>
      <c r="B936" s="1"/>
    </row>
    <row r="937" spans="1:2" ht="12.75" customHeight="1" x14ac:dyDescent="0.2">
      <c r="A937" s="1"/>
      <c r="B937" s="1"/>
    </row>
    <row r="938" spans="1:2" ht="12.75" customHeight="1" x14ac:dyDescent="0.2">
      <c r="A938" s="1"/>
      <c r="B938" s="1"/>
    </row>
    <row r="939" spans="1:2" ht="12.75" customHeight="1" x14ac:dyDescent="0.2">
      <c r="A939" s="1"/>
      <c r="B939" s="1"/>
    </row>
    <row r="940" spans="1:2" ht="12.75" customHeight="1" x14ac:dyDescent="0.2">
      <c r="A940" s="1"/>
      <c r="B940" s="1"/>
    </row>
    <row r="941" spans="1:2" ht="12.75" customHeight="1" x14ac:dyDescent="0.2">
      <c r="A941" s="1"/>
      <c r="B941" s="1"/>
    </row>
    <row r="942" spans="1:2" ht="12.75" customHeight="1" x14ac:dyDescent="0.2">
      <c r="A942" s="1"/>
      <c r="B942" s="1"/>
    </row>
    <row r="943" spans="1:2" ht="12.75" customHeight="1" x14ac:dyDescent="0.2">
      <c r="A943" s="1"/>
      <c r="B943" s="1"/>
    </row>
    <row r="944" spans="1:2" ht="12.75" customHeight="1" x14ac:dyDescent="0.2">
      <c r="A944" s="1"/>
      <c r="B944" s="1"/>
    </row>
    <row r="945" spans="1:2" ht="12.75" customHeight="1" x14ac:dyDescent="0.2">
      <c r="A945" s="1"/>
      <c r="B945" s="1"/>
    </row>
    <row r="946" spans="1:2" ht="12.75" customHeight="1" x14ac:dyDescent="0.2">
      <c r="A946" s="1"/>
      <c r="B946" s="1"/>
    </row>
    <row r="947" spans="1:2" ht="12.75" customHeight="1" x14ac:dyDescent="0.2">
      <c r="A947" s="1"/>
      <c r="B947" s="1"/>
    </row>
    <row r="948" spans="1:2" ht="12.75" customHeight="1" x14ac:dyDescent="0.2">
      <c r="A948" s="1"/>
      <c r="B948" s="1"/>
    </row>
    <row r="949" spans="1:2" ht="12.75" customHeight="1" x14ac:dyDescent="0.2">
      <c r="A949" s="1"/>
      <c r="B949" s="1"/>
    </row>
    <row r="950" spans="1:2" ht="12.75" customHeight="1" x14ac:dyDescent="0.2">
      <c r="A950" s="1"/>
      <c r="B950" s="1"/>
    </row>
    <row r="951" spans="1:2" ht="12.75" customHeight="1" x14ac:dyDescent="0.2">
      <c r="A951" s="1"/>
      <c r="B951" s="1"/>
    </row>
    <row r="952" spans="1:2" ht="12.75" customHeight="1" x14ac:dyDescent="0.2">
      <c r="A952" s="1"/>
      <c r="B952" s="1"/>
    </row>
    <row r="953" spans="1:2" ht="12.75" customHeight="1" x14ac:dyDescent="0.2">
      <c r="A953" s="1"/>
      <c r="B953" s="1"/>
    </row>
    <row r="954" spans="1:2" ht="12.75" customHeight="1" x14ac:dyDescent="0.2">
      <c r="A954" s="1"/>
      <c r="B954" s="1"/>
    </row>
    <row r="955" spans="1:2" ht="12.75" customHeight="1" x14ac:dyDescent="0.2">
      <c r="A955" s="1"/>
      <c r="B955" s="1"/>
    </row>
    <row r="956" spans="1:2" ht="12.75" customHeight="1" x14ac:dyDescent="0.2">
      <c r="A956" s="1"/>
      <c r="B956" s="1"/>
    </row>
    <row r="957" spans="1:2" ht="12.75" customHeight="1" x14ac:dyDescent="0.2">
      <c r="A957" s="1"/>
      <c r="B957" s="1"/>
    </row>
    <row r="958" spans="1:2" ht="12.75" customHeight="1" x14ac:dyDescent="0.2">
      <c r="A958" s="1"/>
      <c r="B958" s="1"/>
    </row>
    <row r="959" spans="1:2" ht="12.75" customHeight="1" x14ac:dyDescent="0.2">
      <c r="A959" s="1"/>
      <c r="B959" s="1"/>
    </row>
    <row r="960" spans="1:2" ht="12.75" customHeight="1" x14ac:dyDescent="0.2">
      <c r="A960" s="1"/>
      <c r="B960" s="1"/>
    </row>
    <row r="961" spans="1:2" ht="12.75" customHeight="1" x14ac:dyDescent="0.2">
      <c r="A961" s="1"/>
      <c r="B961" s="1"/>
    </row>
    <row r="962" spans="1:2" ht="12.75" customHeight="1" x14ac:dyDescent="0.2">
      <c r="A962" s="1"/>
      <c r="B962" s="1"/>
    </row>
    <row r="963" spans="1:2" ht="12.75" customHeight="1" x14ac:dyDescent="0.2">
      <c r="A963" s="1"/>
      <c r="B963" s="1"/>
    </row>
    <row r="964" spans="1:2" ht="12.75" customHeight="1" x14ac:dyDescent="0.2">
      <c r="A964" s="1"/>
      <c r="B964" s="1"/>
    </row>
    <row r="965" spans="1:2" ht="12.75" customHeight="1" x14ac:dyDescent="0.2">
      <c r="A965" s="1"/>
      <c r="B965" s="1"/>
    </row>
    <row r="966" spans="1:2" ht="12.75" customHeight="1" x14ac:dyDescent="0.2">
      <c r="A966" s="1"/>
      <c r="B966" s="1"/>
    </row>
    <row r="967" spans="1:2" ht="12.75" customHeight="1" x14ac:dyDescent="0.2">
      <c r="A967" s="1"/>
      <c r="B967" s="1"/>
    </row>
    <row r="968" spans="1:2" ht="12.75" customHeight="1" x14ac:dyDescent="0.2">
      <c r="A968" s="1"/>
      <c r="B968" s="1"/>
    </row>
    <row r="969" spans="1:2" ht="12.75" customHeight="1" x14ac:dyDescent="0.2">
      <c r="A969" s="1"/>
      <c r="B969" s="1"/>
    </row>
    <row r="970" spans="1:2" ht="12.75" customHeight="1" x14ac:dyDescent="0.2">
      <c r="A970" s="1"/>
      <c r="B970" s="1"/>
    </row>
    <row r="971" spans="1:2" ht="12.75" customHeight="1" x14ac:dyDescent="0.2">
      <c r="A971" s="1"/>
      <c r="B971" s="1"/>
    </row>
    <row r="972" spans="1:2" ht="12.75" customHeight="1" x14ac:dyDescent="0.2">
      <c r="A972" s="1"/>
      <c r="B972" s="1"/>
    </row>
    <row r="973" spans="1:2" ht="12.75" customHeight="1" x14ac:dyDescent="0.2">
      <c r="A973" s="1"/>
      <c r="B973" s="1"/>
    </row>
    <row r="974" spans="1:2" ht="12.75" customHeight="1" x14ac:dyDescent="0.2">
      <c r="A974" s="1"/>
      <c r="B974" s="1"/>
    </row>
    <row r="975" spans="1:2" ht="12.75" customHeight="1" x14ac:dyDescent="0.2">
      <c r="A975" s="1"/>
      <c r="B975" s="1"/>
    </row>
    <row r="976" spans="1:2" ht="12.75" customHeight="1" x14ac:dyDescent="0.2">
      <c r="A976" s="1"/>
      <c r="B976" s="1"/>
    </row>
    <row r="977" spans="1:2" ht="12.75" customHeight="1" x14ac:dyDescent="0.2">
      <c r="A977" s="1"/>
      <c r="B977" s="1"/>
    </row>
    <row r="978" spans="1:2" ht="12.75" customHeight="1" x14ac:dyDescent="0.2">
      <c r="A978" s="1"/>
      <c r="B978" s="1"/>
    </row>
    <row r="979" spans="1:2" ht="12.75" customHeight="1" x14ac:dyDescent="0.2">
      <c r="A979" s="1"/>
      <c r="B979" s="1"/>
    </row>
    <row r="980" spans="1:2" ht="12.75" customHeight="1" x14ac:dyDescent="0.2">
      <c r="A980" s="1"/>
      <c r="B980" s="1"/>
    </row>
    <row r="981" spans="1:2" ht="12.75" customHeight="1" x14ac:dyDescent="0.2">
      <c r="A981" s="1"/>
      <c r="B981" s="1"/>
    </row>
    <row r="982" spans="1:2" ht="12.75" customHeight="1" x14ac:dyDescent="0.2">
      <c r="A982" s="1"/>
      <c r="B982" s="1"/>
    </row>
    <row r="983" spans="1:2" ht="12.75" customHeight="1" x14ac:dyDescent="0.2">
      <c r="A983" s="1"/>
      <c r="B983" s="1"/>
    </row>
    <row r="984" spans="1:2" ht="12.75" customHeight="1" x14ac:dyDescent="0.2">
      <c r="A984" s="1"/>
      <c r="B984" s="1"/>
    </row>
    <row r="985" spans="1:2" ht="12.75" customHeight="1" x14ac:dyDescent="0.2">
      <c r="A985" s="1"/>
      <c r="B985" s="1"/>
    </row>
    <row r="986" spans="1:2" ht="12.75" customHeight="1" x14ac:dyDescent="0.2">
      <c r="A986" s="1"/>
      <c r="B986" s="1"/>
    </row>
    <row r="987" spans="1:2" ht="12.75" customHeight="1" x14ac:dyDescent="0.2">
      <c r="A987" s="1"/>
      <c r="B987" s="1"/>
    </row>
    <row r="988" spans="1:2" ht="12.75" customHeight="1" x14ac:dyDescent="0.2">
      <c r="A988" s="1"/>
      <c r="B988" s="1"/>
    </row>
    <row r="989" spans="1:2" ht="12.75" customHeight="1" x14ac:dyDescent="0.2">
      <c r="A989" s="1"/>
      <c r="B989" s="1"/>
    </row>
    <row r="990" spans="1:2" ht="12.75" customHeight="1" x14ac:dyDescent="0.2">
      <c r="A990" s="1"/>
      <c r="B990" s="1"/>
    </row>
    <row r="991" spans="1:2" ht="12.75" customHeight="1" x14ac:dyDescent="0.2">
      <c r="A991" s="1"/>
      <c r="B991" s="1"/>
    </row>
    <row r="992" spans="1:2" ht="12.75" customHeight="1" x14ac:dyDescent="0.2">
      <c r="A992" s="1"/>
      <c r="B992" s="1"/>
    </row>
    <row r="993" spans="1:2" ht="12.75" customHeight="1" x14ac:dyDescent="0.2">
      <c r="A993" s="1"/>
      <c r="B993" s="1"/>
    </row>
    <row r="994" spans="1:2" ht="12.75" customHeight="1" x14ac:dyDescent="0.2">
      <c r="A994" s="1"/>
      <c r="B994" s="1"/>
    </row>
    <row r="995" spans="1:2" ht="12.75" customHeight="1" x14ac:dyDescent="0.2">
      <c r="A995" s="1"/>
      <c r="B995" s="1"/>
    </row>
    <row r="996" spans="1:2" ht="12.75" customHeight="1" x14ac:dyDescent="0.2">
      <c r="A996" s="1"/>
      <c r="B996" s="1"/>
    </row>
    <row r="997" spans="1:2" ht="12.75" customHeight="1" x14ac:dyDescent="0.2">
      <c r="A997" s="1"/>
      <c r="B997" s="1"/>
    </row>
    <row r="998" spans="1:2" ht="12.75" customHeight="1" x14ac:dyDescent="0.2">
      <c r="A998" s="1"/>
      <c r="B998" s="1"/>
    </row>
    <row r="999" spans="1:2" ht="12.75" customHeight="1" x14ac:dyDescent="0.2">
      <c r="A999" s="1"/>
      <c r="B999" s="1"/>
    </row>
    <row r="1000" spans="1:2" ht="12.75" customHeight="1" x14ac:dyDescent="0.2">
      <c r="A1000" s="1"/>
      <c r="B1000" s="1"/>
    </row>
  </sheetData>
  <autoFilter ref="C2:BP77"/>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000"/>
  <sheetViews>
    <sheetView workbookViewId="0">
      <pane xSplit="3" ySplit="3" topLeftCell="W4" activePane="bottomRight" state="frozen"/>
      <selection pane="topRight" activeCell="D1" sqref="D1"/>
      <selection pane="bottomLeft" activeCell="A4" sqref="A4"/>
      <selection pane="bottomRight" activeCell="AD2" sqref="AD2"/>
    </sheetView>
  </sheetViews>
  <sheetFormatPr baseColWidth="10" defaultColWidth="12.5703125" defaultRowHeight="15" customHeight="1" x14ac:dyDescent="0.2"/>
  <cols>
    <col min="1" max="3" width="11.42578125" customWidth="1"/>
    <col min="4" max="4" width="47.140625" customWidth="1"/>
    <col min="5" max="6" width="11.42578125" customWidth="1"/>
    <col min="7" max="7" width="27.7109375" customWidth="1"/>
    <col min="8" max="8" width="30.140625" customWidth="1"/>
    <col min="9" max="9" width="11.42578125" customWidth="1"/>
    <col min="10" max="10" width="21.5703125" customWidth="1"/>
    <col min="11" max="11" width="11.42578125" customWidth="1"/>
    <col min="12" max="12" width="21" customWidth="1"/>
    <col min="13" max="13" width="34" customWidth="1"/>
    <col min="14" max="14" width="22.7109375" customWidth="1"/>
    <col min="15" max="15" width="16.140625" customWidth="1"/>
    <col min="16" max="16" width="28.140625" customWidth="1"/>
    <col min="17" max="18" width="17.140625" customWidth="1"/>
    <col min="19" max="19" width="42.85546875" customWidth="1"/>
    <col min="20" max="20" width="14" customWidth="1"/>
    <col min="21" max="25" width="11.42578125" customWidth="1"/>
    <col min="26" max="26" width="14.85546875" customWidth="1"/>
    <col min="27" max="27" width="11.42578125" customWidth="1"/>
    <col min="28" max="28" width="14.5703125" customWidth="1"/>
    <col min="29" max="29" width="14.140625" customWidth="1"/>
    <col min="30" max="34" width="11.42578125" customWidth="1"/>
    <col min="35" max="35" width="44.5703125" customWidth="1"/>
    <col min="36" max="37" width="11.42578125" customWidth="1"/>
    <col min="38" max="38" width="17.28515625" customWidth="1"/>
    <col min="39" max="39" width="15.42578125" customWidth="1"/>
    <col min="40" max="44" width="11.42578125" customWidth="1"/>
    <col min="45" max="45" width="31.28515625" customWidth="1"/>
    <col min="46" max="56" width="11.42578125" customWidth="1"/>
    <col min="57" max="57" width="18.7109375" customWidth="1"/>
    <col min="58" max="70" width="11.42578125" customWidth="1"/>
  </cols>
  <sheetData>
    <row r="1" spans="1:70" ht="12.75" customHeight="1" x14ac:dyDescent="0.2">
      <c r="A1" s="54"/>
      <c r="B1" s="54"/>
      <c r="C1" s="76"/>
      <c r="D1" s="50"/>
      <c r="E1" s="54"/>
      <c r="F1" s="54"/>
      <c r="G1" s="66"/>
      <c r="H1" s="77"/>
      <c r="I1" s="54"/>
      <c r="J1" s="279" t="s">
        <v>12</v>
      </c>
      <c r="K1" s="277"/>
      <c r="L1" s="277"/>
      <c r="M1" s="275"/>
      <c r="N1" s="78"/>
      <c r="O1" s="79"/>
      <c r="P1" s="80"/>
      <c r="Q1" s="56"/>
      <c r="R1" s="81"/>
      <c r="S1" s="81"/>
      <c r="T1" s="81"/>
      <c r="U1" s="280" t="s">
        <v>845</v>
      </c>
      <c r="V1" s="275"/>
      <c r="W1" s="281" t="s">
        <v>846</v>
      </c>
      <c r="X1" s="277"/>
      <c r="Y1" s="277"/>
      <c r="Z1" s="277"/>
      <c r="AA1" s="277"/>
      <c r="AB1" s="277"/>
      <c r="AC1" s="275"/>
      <c r="AD1" s="82" t="s">
        <v>847</v>
      </c>
      <c r="AE1" s="83"/>
      <c r="AF1" s="84"/>
      <c r="AG1" s="83"/>
      <c r="AH1" s="83"/>
      <c r="AI1" s="83"/>
      <c r="AJ1" s="83"/>
      <c r="AK1" s="83"/>
      <c r="AL1" s="83"/>
      <c r="AM1" s="83"/>
      <c r="AN1" s="282" t="s">
        <v>848</v>
      </c>
      <c r="AO1" s="275"/>
      <c r="AP1" s="85"/>
      <c r="AQ1" s="283" t="s">
        <v>849</v>
      </c>
      <c r="AR1" s="277"/>
      <c r="AS1" s="277"/>
      <c r="AT1" s="277"/>
      <c r="AU1" s="275"/>
      <c r="AV1" s="86"/>
      <c r="AW1" s="284" t="s">
        <v>850</v>
      </c>
      <c r="AX1" s="277"/>
      <c r="AY1" s="277"/>
      <c r="AZ1" s="275"/>
      <c r="BA1" s="279" t="s">
        <v>851</v>
      </c>
      <c r="BB1" s="277"/>
      <c r="BC1" s="277"/>
      <c r="BD1" s="275"/>
      <c r="BE1" s="87" t="s">
        <v>51</v>
      </c>
      <c r="BF1" s="274" t="s">
        <v>852</v>
      </c>
      <c r="BG1" s="275"/>
      <c r="BH1" s="276" t="s">
        <v>853</v>
      </c>
      <c r="BI1" s="277"/>
      <c r="BJ1" s="277"/>
      <c r="BK1" s="277"/>
      <c r="BL1" s="277"/>
      <c r="BM1" s="277"/>
      <c r="BN1" s="277"/>
      <c r="BO1" s="278"/>
      <c r="BP1" s="54"/>
      <c r="BQ1" s="54"/>
      <c r="BR1" s="54"/>
    </row>
    <row r="2" spans="1:70" ht="28.5" customHeight="1" x14ac:dyDescent="0.2">
      <c r="A2" s="88" t="s">
        <v>0</v>
      </c>
      <c r="B2" s="88" t="s">
        <v>1</v>
      </c>
      <c r="C2" s="88" t="s">
        <v>2</v>
      </c>
      <c r="D2" s="89" t="s">
        <v>3</v>
      </c>
      <c r="E2" s="2" t="s">
        <v>4</v>
      </c>
      <c r="F2" s="2" t="s">
        <v>5</v>
      </c>
      <c r="G2" s="4" t="s">
        <v>6</v>
      </c>
      <c r="H2" s="2" t="s">
        <v>7</v>
      </c>
      <c r="I2" s="2" t="s">
        <v>8</v>
      </c>
      <c r="J2" s="2" t="s">
        <v>9</v>
      </c>
      <c r="K2" s="5" t="s">
        <v>10</v>
      </c>
      <c r="L2" s="2" t="s">
        <v>11</v>
      </c>
      <c r="M2" s="2" t="s">
        <v>12</v>
      </c>
      <c r="N2" s="90" t="s">
        <v>854</v>
      </c>
      <c r="O2" s="91" t="s">
        <v>34</v>
      </c>
      <c r="P2" s="6" t="s">
        <v>13</v>
      </c>
      <c r="Q2" s="7" t="s">
        <v>14</v>
      </c>
      <c r="R2" s="7" t="s">
        <v>15</v>
      </c>
      <c r="S2" s="7" t="s">
        <v>16</v>
      </c>
      <c r="T2" s="92" t="s">
        <v>345</v>
      </c>
      <c r="U2" s="10" t="s">
        <v>18</v>
      </c>
      <c r="V2" s="10" t="s">
        <v>346</v>
      </c>
      <c r="W2" s="11" t="s">
        <v>20</v>
      </c>
      <c r="X2" s="11" t="s">
        <v>347</v>
      </c>
      <c r="Y2" s="11" t="s">
        <v>22</v>
      </c>
      <c r="Z2" s="11" t="s">
        <v>348</v>
      </c>
      <c r="AA2" s="11" t="s">
        <v>24</v>
      </c>
      <c r="AB2" s="11" t="s">
        <v>25</v>
      </c>
      <c r="AC2" s="12" t="s">
        <v>26</v>
      </c>
      <c r="AD2" s="13" t="s">
        <v>2619</v>
      </c>
      <c r="AE2" s="13" t="s">
        <v>28</v>
      </c>
      <c r="AF2" s="13" t="s">
        <v>350</v>
      </c>
      <c r="AG2" s="13" t="s">
        <v>33</v>
      </c>
      <c r="AH2" s="13" t="s">
        <v>351</v>
      </c>
      <c r="AI2" s="13" t="s">
        <v>352</v>
      </c>
      <c r="AJ2" s="13" t="s">
        <v>353</v>
      </c>
      <c r="AK2" s="13" t="s">
        <v>31</v>
      </c>
      <c r="AL2" s="13" t="s">
        <v>30</v>
      </c>
      <c r="AM2" s="13" t="s">
        <v>35</v>
      </c>
      <c r="AN2" s="14" t="s">
        <v>36</v>
      </c>
      <c r="AO2" s="14" t="s">
        <v>354</v>
      </c>
      <c r="AP2" s="14" t="s">
        <v>38</v>
      </c>
      <c r="AQ2" s="15" t="s">
        <v>355</v>
      </c>
      <c r="AR2" s="15" t="s">
        <v>856</v>
      </c>
      <c r="AS2" s="15" t="s">
        <v>41</v>
      </c>
      <c r="AT2" s="15" t="s">
        <v>42</v>
      </c>
      <c r="AU2" s="15" t="s">
        <v>43</v>
      </c>
      <c r="AV2" s="15" t="s">
        <v>356</v>
      </c>
      <c r="AW2" s="16" t="s">
        <v>44</v>
      </c>
      <c r="AX2" s="17" t="s">
        <v>45</v>
      </c>
      <c r="AY2" s="17" t="s">
        <v>2516</v>
      </c>
      <c r="AZ2" s="17" t="s">
        <v>46</v>
      </c>
      <c r="BA2" s="2" t="s">
        <v>47</v>
      </c>
      <c r="BB2" s="2" t="s">
        <v>48</v>
      </c>
      <c r="BC2" s="2" t="s">
        <v>49</v>
      </c>
      <c r="BD2" s="2" t="s">
        <v>50</v>
      </c>
      <c r="BE2" s="18" t="s">
        <v>51</v>
      </c>
      <c r="BF2" s="19" t="s">
        <v>52</v>
      </c>
      <c r="BG2" s="19" t="s">
        <v>53</v>
      </c>
      <c r="BH2" s="20" t="s">
        <v>54</v>
      </c>
      <c r="BI2" s="21" t="s">
        <v>55</v>
      </c>
      <c r="BJ2" s="20" t="s">
        <v>56</v>
      </c>
      <c r="BK2" s="20" t="s">
        <v>57</v>
      </c>
      <c r="BL2" s="20" t="s">
        <v>58</v>
      </c>
      <c r="BM2" s="21" t="s">
        <v>59</v>
      </c>
      <c r="BN2" s="20" t="s">
        <v>60</v>
      </c>
      <c r="BO2" s="20" t="s">
        <v>61</v>
      </c>
      <c r="BP2" s="61" t="s">
        <v>62</v>
      </c>
      <c r="BQ2" s="61" t="s">
        <v>63</v>
      </c>
      <c r="BR2" s="23"/>
    </row>
    <row r="3" spans="1:70" ht="12.75" customHeight="1" x14ac:dyDescent="0.2">
      <c r="A3" s="40" t="s">
        <v>857</v>
      </c>
      <c r="B3" s="40" t="str">
        <f t="shared" ref="B3:B11" si="0">CONCATENATE("CIH-000", C3,"-16")</f>
        <v>CIH-0001-16</v>
      </c>
      <c r="C3" s="24">
        <v>1</v>
      </c>
      <c r="D3" s="25" t="s">
        <v>858</v>
      </c>
      <c r="E3" s="24" t="s">
        <v>82</v>
      </c>
      <c r="F3" s="24">
        <v>975</v>
      </c>
      <c r="G3" s="26" t="s">
        <v>859</v>
      </c>
      <c r="H3" s="24" t="s">
        <v>860</v>
      </c>
      <c r="I3" s="24" t="s">
        <v>87</v>
      </c>
      <c r="J3" s="24" t="s">
        <v>861</v>
      </c>
      <c r="K3" s="24">
        <v>221</v>
      </c>
      <c r="L3" s="24" t="s">
        <v>89</v>
      </c>
      <c r="M3" s="24"/>
      <c r="N3" s="24"/>
      <c r="O3" s="24"/>
      <c r="P3" s="93"/>
      <c r="Q3" s="24" t="s">
        <v>862</v>
      </c>
      <c r="R3" s="24"/>
      <c r="S3" s="24" t="s">
        <v>863</v>
      </c>
      <c r="T3" s="24"/>
      <c r="U3" s="40"/>
      <c r="V3" s="40"/>
      <c r="W3" s="40"/>
      <c r="X3" s="40"/>
      <c r="Y3" s="40"/>
      <c r="Z3" s="40"/>
      <c r="AA3" s="40"/>
      <c r="AB3" s="40"/>
      <c r="AC3" s="94"/>
      <c r="AD3" s="95"/>
      <c r="AE3" s="95"/>
      <c r="AF3" s="95"/>
      <c r="AG3" s="95"/>
      <c r="AH3" s="95"/>
      <c r="AI3" s="95"/>
      <c r="AJ3" s="95"/>
      <c r="AK3" s="95"/>
      <c r="AL3" s="95"/>
      <c r="AM3" s="95"/>
      <c r="AN3" s="95"/>
      <c r="AO3" s="95"/>
      <c r="AP3" s="95"/>
      <c r="AQ3" s="95"/>
      <c r="AR3" s="95"/>
      <c r="AS3" s="95"/>
      <c r="AT3" s="95"/>
      <c r="AU3" s="95"/>
      <c r="AV3" s="95"/>
      <c r="AW3" s="96"/>
      <c r="AX3" s="40"/>
      <c r="AY3" s="40"/>
      <c r="AZ3" s="24"/>
      <c r="BA3" s="40"/>
      <c r="BB3" s="40"/>
      <c r="BC3" s="40"/>
      <c r="BD3" s="40"/>
      <c r="BE3" s="40"/>
      <c r="BF3" s="40"/>
      <c r="BG3" s="40"/>
      <c r="BH3" s="40"/>
      <c r="BI3" s="40"/>
      <c r="BJ3" s="40"/>
      <c r="BK3" s="40"/>
      <c r="BL3" s="97"/>
      <c r="BM3" s="40"/>
      <c r="BN3" s="40"/>
      <c r="BO3" s="40"/>
      <c r="BP3" s="40"/>
      <c r="BQ3" s="40"/>
      <c r="BR3" s="98"/>
    </row>
    <row r="4" spans="1:70" ht="12.75" customHeight="1" x14ac:dyDescent="0.2">
      <c r="A4" s="40" t="s">
        <v>864</v>
      </c>
      <c r="B4" s="99" t="str">
        <f t="shared" si="0"/>
        <v>CIH-0002-16</v>
      </c>
      <c r="C4" s="76">
        <v>2</v>
      </c>
      <c r="D4" s="50" t="s">
        <v>865</v>
      </c>
      <c r="E4" s="54" t="s">
        <v>359</v>
      </c>
      <c r="F4" s="54">
        <v>975</v>
      </c>
      <c r="G4" s="54" t="s">
        <v>866</v>
      </c>
      <c r="H4" s="54" t="s">
        <v>704</v>
      </c>
      <c r="I4" s="54" t="s">
        <v>87</v>
      </c>
      <c r="J4" s="54" t="s">
        <v>861</v>
      </c>
      <c r="K4" s="54">
        <v>221</v>
      </c>
      <c r="L4" s="54" t="s">
        <v>89</v>
      </c>
      <c r="M4" s="54" t="s">
        <v>132</v>
      </c>
      <c r="N4" s="54" t="s">
        <v>867</v>
      </c>
      <c r="O4" s="54"/>
      <c r="P4" s="54" t="s">
        <v>868</v>
      </c>
      <c r="Q4" s="54" t="s">
        <v>73</v>
      </c>
      <c r="R4" s="54"/>
      <c r="S4" s="54" t="s">
        <v>869</v>
      </c>
      <c r="T4" s="54" t="s">
        <v>870</v>
      </c>
      <c r="U4" s="54" t="s">
        <v>871</v>
      </c>
      <c r="V4" s="54"/>
      <c r="W4" s="54" t="s">
        <v>872</v>
      </c>
      <c r="X4" s="54">
        <v>5329810</v>
      </c>
      <c r="Y4" s="54" t="s">
        <v>111</v>
      </c>
      <c r="Z4" s="54"/>
      <c r="AA4" s="54" t="s">
        <v>871</v>
      </c>
      <c r="AB4" s="54"/>
      <c r="AC4" s="54"/>
      <c r="AD4" s="54"/>
      <c r="AE4" s="54" t="s">
        <v>79</v>
      </c>
      <c r="AF4" s="54"/>
      <c r="AG4" s="54"/>
      <c r="AH4" s="54"/>
      <c r="AI4" s="54"/>
      <c r="AJ4" s="54"/>
      <c r="AK4" s="54"/>
      <c r="AL4" s="54" t="s">
        <v>873</v>
      </c>
      <c r="AM4" s="54"/>
      <c r="AN4" s="54">
        <v>409</v>
      </c>
      <c r="AO4" s="54"/>
      <c r="AP4" s="54" t="s">
        <v>874</v>
      </c>
      <c r="AQ4" s="54"/>
      <c r="AR4" s="54"/>
      <c r="AS4" s="54"/>
      <c r="AT4" s="54"/>
      <c r="AU4" s="54"/>
      <c r="AV4" s="54"/>
      <c r="AW4" s="100">
        <v>44274</v>
      </c>
      <c r="AX4" s="54"/>
      <c r="AY4" s="54" t="s">
        <v>875</v>
      </c>
      <c r="AZ4" s="54">
        <v>2021</v>
      </c>
      <c r="BA4" s="54"/>
      <c r="BB4" s="54"/>
      <c r="BC4" s="54"/>
      <c r="BD4" s="54"/>
      <c r="BE4" s="54"/>
      <c r="BF4" s="54"/>
      <c r="BG4" s="54"/>
      <c r="BH4" s="54"/>
      <c r="BI4" s="54"/>
      <c r="BJ4" s="54"/>
      <c r="BK4" s="54"/>
      <c r="BL4" s="54"/>
      <c r="BM4" s="54"/>
      <c r="BN4" s="54"/>
      <c r="BO4" s="54"/>
      <c r="BP4" s="54"/>
      <c r="BQ4" s="54"/>
      <c r="BR4" s="99"/>
    </row>
    <row r="5" spans="1:70" ht="12.75" customHeight="1" x14ac:dyDescent="0.2">
      <c r="A5" s="40" t="s">
        <v>876</v>
      </c>
      <c r="B5" s="99" t="str">
        <f t="shared" si="0"/>
        <v>CIH-0003-16</v>
      </c>
      <c r="C5" s="24">
        <v>3</v>
      </c>
      <c r="D5" s="50" t="s">
        <v>865</v>
      </c>
      <c r="E5" s="54" t="s">
        <v>82</v>
      </c>
      <c r="F5" s="54"/>
      <c r="G5" s="54"/>
      <c r="H5" s="54"/>
      <c r="I5" s="54"/>
      <c r="J5" s="54"/>
      <c r="K5" s="54"/>
      <c r="L5" s="54"/>
      <c r="M5" s="54"/>
      <c r="N5" s="54"/>
      <c r="O5" s="54"/>
      <c r="P5" s="54"/>
      <c r="Q5" s="54"/>
      <c r="R5" s="54"/>
      <c r="S5" s="54" t="s">
        <v>877</v>
      </c>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99"/>
    </row>
    <row r="6" spans="1:70" ht="12.75" customHeight="1" x14ac:dyDescent="0.2">
      <c r="A6" s="40" t="s">
        <v>878</v>
      </c>
      <c r="B6" s="99" t="str">
        <f t="shared" si="0"/>
        <v>CIH-0004-16</v>
      </c>
      <c r="C6" s="76">
        <v>4</v>
      </c>
      <c r="D6" s="50" t="s">
        <v>879</v>
      </c>
      <c r="E6" s="54" t="s">
        <v>359</v>
      </c>
      <c r="F6" s="54">
        <v>975</v>
      </c>
      <c r="G6" s="54" t="s">
        <v>880</v>
      </c>
      <c r="H6" s="54" t="s">
        <v>881</v>
      </c>
      <c r="I6" s="54" t="s">
        <v>87</v>
      </c>
      <c r="J6" s="54" t="s">
        <v>861</v>
      </c>
      <c r="K6" s="54">
        <v>220</v>
      </c>
      <c r="L6" s="54" t="s">
        <v>89</v>
      </c>
      <c r="M6" s="54" t="s">
        <v>132</v>
      </c>
      <c r="N6" s="54" t="s">
        <v>882</v>
      </c>
      <c r="O6" s="54"/>
      <c r="P6" s="101" t="s">
        <v>883</v>
      </c>
      <c r="Q6" s="54" t="s">
        <v>73</v>
      </c>
      <c r="R6" s="54"/>
      <c r="S6" s="54" t="s">
        <v>884</v>
      </c>
      <c r="T6" s="54">
        <v>380</v>
      </c>
      <c r="U6" s="54" t="s">
        <v>95</v>
      </c>
      <c r="V6" s="54"/>
      <c r="W6" s="54" t="s">
        <v>254</v>
      </c>
      <c r="X6" s="54" t="s">
        <v>885</v>
      </c>
      <c r="Y6" s="54" t="s">
        <v>95</v>
      </c>
      <c r="Z6" s="54"/>
      <c r="AA6" s="54" t="s">
        <v>886</v>
      </c>
      <c r="AB6" s="54">
        <v>5323626</v>
      </c>
      <c r="AC6" s="54"/>
      <c r="AD6" s="54"/>
      <c r="AE6" s="54" t="s">
        <v>79</v>
      </c>
      <c r="AF6" s="54"/>
      <c r="AG6" s="54"/>
      <c r="AH6" s="54"/>
      <c r="AI6" s="54"/>
      <c r="AJ6" s="54"/>
      <c r="AK6" s="54"/>
      <c r="AL6" s="54" t="s">
        <v>887</v>
      </c>
      <c r="AM6" s="54" t="s">
        <v>888</v>
      </c>
      <c r="AN6" s="54">
        <v>410</v>
      </c>
      <c r="AO6" s="54">
        <v>5326257</v>
      </c>
      <c r="AP6" s="54" t="s">
        <v>874</v>
      </c>
      <c r="AQ6" s="54"/>
      <c r="AR6" s="54"/>
      <c r="AS6" s="54"/>
      <c r="AT6" s="54"/>
      <c r="AU6" s="54"/>
      <c r="AV6" s="54"/>
      <c r="AW6" s="100">
        <v>42719</v>
      </c>
      <c r="AX6" s="54"/>
      <c r="AY6" s="54" t="s">
        <v>889</v>
      </c>
      <c r="AZ6" s="54">
        <v>2016</v>
      </c>
      <c r="BA6" s="54"/>
      <c r="BB6" s="54"/>
      <c r="BC6" s="54"/>
      <c r="BD6" s="54"/>
      <c r="BE6" s="54"/>
      <c r="BF6" s="54"/>
      <c r="BG6" s="54"/>
      <c r="BH6" s="54"/>
      <c r="BI6" s="54"/>
      <c r="BJ6" s="54"/>
      <c r="BK6" s="54"/>
      <c r="BL6" s="54"/>
      <c r="BM6" s="54"/>
      <c r="BN6" s="54"/>
      <c r="BO6" s="54"/>
      <c r="BP6" s="54"/>
      <c r="BQ6" s="54"/>
      <c r="BR6" s="99"/>
    </row>
    <row r="7" spans="1:70" ht="12.75" customHeight="1" x14ac:dyDescent="0.2">
      <c r="A7" s="40" t="s">
        <v>890</v>
      </c>
      <c r="B7" s="99" t="str">
        <f t="shared" si="0"/>
        <v>CIH-0005-16</v>
      </c>
      <c r="C7" s="24">
        <v>5</v>
      </c>
      <c r="D7" s="50" t="s">
        <v>891</v>
      </c>
      <c r="E7" s="54" t="s">
        <v>82</v>
      </c>
      <c r="F7" s="54"/>
      <c r="G7" s="54"/>
      <c r="H7" s="54"/>
      <c r="I7" s="54"/>
      <c r="J7" s="54"/>
      <c r="K7" s="54"/>
      <c r="L7" s="54"/>
      <c r="M7" s="54"/>
      <c r="N7" s="54"/>
      <c r="O7" s="54"/>
      <c r="P7" s="54"/>
      <c r="Q7" s="54"/>
      <c r="R7" s="54"/>
      <c r="S7" s="54" t="s">
        <v>892</v>
      </c>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99"/>
    </row>
    <row r="8" spans="1:70" ht="12.75" customHeight="1" x14ac:dyDescent="0.2">
      <c r="A8" s="99" t="s">
        <v>893</v>
      </c>
      <c r="B8" s="99" t="str">
        <f t="shared" si="0"/>
        <v>CIH-0006-16</v>
      </c>
      <c r="C8" s="76">
        <v>6</v>
      </c>
      <c r="D8" s="50" t="s">
        <v>894</v>
      </c>
      <c r="E8" s="54" t="s">
        <v>359</v>
      </c>
      <c r="F8" s="54">
        <v>975</v>
      </c>
      <c r="G8" s="54" t="s">
        <v>895</v>
      </c>
      <c r="H8" s="54" t="s">
        <v>896</v>
      </c>
      <c r="I8" s="54" t="s">
        <v>87</v>
      </c>
      <c r="J8" s="54" t="s">
        <v>861</v>
      </c>
      <c r="K8" s="54">
        <v>221</v>
      </c>
      <c r="L8" s="54" t="s">
        <v>89</v>
      </c>
      <c r="M8" s="54" t="s">
        <v>132</v>
      </c>
      <c r="N8" s="54" t="s">
        <v>897</v>
      </c>
      <c r="O8" s="54"/>
      <c r="P8" s="101" t="s">
        <v>898</v>
      </c>
      <c r="Q8" s="54" t="s">
        <v>73</v>
      </c>
      <c r="R8" s="54"/>
      <c r="S8" s="54" t="s">
        <v>884</v>
      </c>
      <c r="T8" s="54">
        <v>381</v>
      </c>
      <c r="U8" s="54" t="s">
        <v>111</v>
      </c>
      <c r="V8" s="54"/>
      <c r="W8" s="54" t="s">
        <v>254</v>
      </c>
      <c r="X8" s="54">
        <v>5323770</v>
      </c>
      <c r="Y8" s="54" t="s">
        <v>111</v>
      </c>
      <c r="Z8" s="54">
        <v>5328024</v>
      </c>
      <c r="AA8" s="54" t="s">
        <v>530</v>
      </c>
      <c r="AB8" s="54">
        <v>5323769</v>
      </c>
      <c r="AC8" s="54"/>
      <c r="AD8" s="54"/>
      <c r="AE8" s="54" t="s">
        <v>79</v>
      </c>
      <c r="AF8" s="54"/>
      <c r="AG8" s="54"/>
      <c r="AH8" s="54"/>
      <c r="AI8" s="54"/>
      <c r="AJ8" s="54"/>
      <c r="AK8" s="54"/>
      <c r="AL8" s="54" t="s">
        <v>899</v>
      </c>
      <c r="AM8" s="54" t="s">
        <v>900</v>
      </c>
      <c r="AN8" s="54">
        <v>411</v>
      </c>
      <c r="AO8" s="54">
        <v>5326266</v>
      </c>
      <c r="AP8" s="54" t="s">
        <v>874</v>
      </c>
      <c r="AQ8" s="54"/>
      <c r="AR8" s="54"/>
      <c r="AS8" s="101">
        <v>1604000245</v>
      </c>
      <c r="AT8" s="102">
        <v>42590</v>
      </c>
      <c r="AU8" s="54"/>
      <c r="AV8" s="54"/>
      <c r="AW8" s="100">
        <v>42689</v>
      </c>
      <c r="AX8" s="54"/>
      <c r="AY8" s="54" t="s">
        <v>438</v>
      </c>
      <c r="AZ8" s="54">
        <v>2016</v>
      </c>
      <c r="BA8" s="54"/>
      <c r="BB8" s="54"/>
      <c r="BC8" s="54"/>
      <c r="BD8" s="54"/>
      <c r="BE8" s="54"/>
      <c r="BF8" s="54"/>
      <c r="BG8" s="54"/>
      <c r="BH8" s="54"/>
      <c r="BI8" s="54"/>
      <c r="BJ8" s="54"/>
      <c r="BK8" s="54"/>
      <c r="BL8" s="54"/>
      <c r="BM8" s="54"/>
      <c r="BN8" s="54"/>
      <c r="BO8" s="54"/>
      <c r="BP8" s="54"/>
      <c r="BQ8" s="54"/>
      <c r="BR8" s="99"/>
    </row>
    <row r="9" spans="1:70" ht="12.75" customHeight="1" x14ac:dyDescent="0.2">
      <c r="A9" s="99" t="s">
        <v>901</v>
      </c>
      <c r="B9" s="99" t="str">
        <f t="shared" si="0"/>
        <v>CIH-0007-16</v>
      </c>
      <c r="C9" s="24">
        <v>7</v>
      </c>
      <c r="D9" s="50" t="s">
        <v>902</v>
      </c>
      <c r="E9" s="54" t="s">
        <v>82</v>
      </c>
      <c r="F9" s="54"/>
      <c r="G9" s="54"/>
      <c r="H9" s="54"/>
      <c r="I9" s="54"/>
      <c r="J9" s="54"/>
      <c r="K9" s="54"/>
      <c r="L9" s="54"/>
      <c r="M9" s="54"/>
      <c r="N9" s="54"/>
      <c r="O9" s="54"/>
      <c r="P9" s="54"/>
      <c r="Q9" s="54"/>
      <c r="R9" s="54"/>
      <c r="S9" s="54" t="s">
        <v>903</v>
      </c>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99"/>
    </row>
    <row r="10" spans="1:70" ht="12.75" customHeight="1" x14ac:dyDescent="0.2">
      <c r="A10" s="99" t="s">
        <v>904</v>
      </c>
      <c r="B10" s="99" t="str">
        <f t="shared" si="0"/>
        <v>CIH-0008-16</v>
      </c>
      <c r="C10" s="76">
        <v>8</v>
      </c>
      <c r="D10" s="50" t="s">
        <v>905</v>
      </c>
      <c r="E10" s="54" t="s">
        <v>906</v>
      </c>
      <c r="F10" s="54">
        <v>906</v>
      </c>
      <c r="G10" s="103" t="s">
        <v>907</v>
      </c>
      <c r="H10" s="54" t="s">
        <v>908</v>
      </c>
      <c r="I10" s="54" t="s">
        <v>87</v>
      </c>
      <c r="J10" s="54" t="s">
        <v>909</v>
      </c>
      <c r="K10" s="54">
        <v>147</v>
      </c>
      <c r="L10" s="54" t="s">
        <v>89</v>
      </c>
      <c r="M10" s="54" t="s">
        <v>610</v>
      </c>
      <c r="N10" s="54" t="s">
        <v>910</v>
      </c>
      <c r="O10" s="54"/>
      <c r="P10" s="101" t="s">
        <v>911</v>
      </c>
      <c r="Q10" s="54" t="s">
        <v>73</v>
      </c>
      <c r="R10" s="54"/>
      <c r="S10" s="54" t="s">
        <v>912</v>
      </c>
      <c r="T10" s="54" t="s">
        <v>913</v>
      </c>
      <c r="U10" s="54" t="s">
        <v>530</v>
      </c>
      <c r="V10" s="54"/>
      <c r="W10" s="54" t="s">
        <v>254</v>
      </c>
      <c r="X10" s="54" t="s">
        <v>914</v>
      </c>
      <c r="Y10" s="54" t="s">
        <v>95</v>
      </c>
      <c r="Z10" s="54">
        <v>5323628</v>
      </c>
      <c r="AA10" s="54" t="s">
        <v>530</v>
      </c>
      <c r="AB10" s="54">
        <v>5323606</v>
      </c>
      <c r="AC10" s="54"/>
      <c r="AD10" s="54"/>
      <c r="AE10" s="54" t="s">
        <v>79</v>
      </c>
      <c r="AF10" s="54"/>
      <c r="AG10" s="54"/>
      <c r="AH10" s="54"/>
      <c r="AI10" s="54"/>
      <c r="AJ10" s="54"/>
      <c r="AK10" s="54"/>
      <c r="AL10" s="54" t="s">
        <v>915</v>
      </c>
      <c r="AM10" s="54" t="s">
        <v>916</v>
      </c>
      <c r="AN10" s="54">
        <v>408</v>
      </c>
      <c r="AO10" s="54">
        <v>5326250</v>
      </c>
      <c r="AP10" s="54" t="s">
        <v>874</v>
      </c>
      <c r="AQ10" s="54"/>
      <c r="AR10" s="54"/>
      <c r="AS10" s="54"/>
      <c r="AT10" s="54"/>
      <c r="AU10" s="54"/>
      <c r="AV10" s="54"/>
      <c r="AW10" s="100">
        <v>42629</v>
      </c>
      <c r="AX10" s="54"/>
      <c r="AY10" s="54" t="s">
        <v>917</v>
      </c>
      <c r="AZ10" s="54">
        <v>2016</v>
      </c>
      <c r="BA10" s="54"/>
      <c r="BB10" s="54"/>
      <c r="BC10" s="54"/>
      <c r="BD10" s="54"/>
      <c r="BE10" s="54"/>
      <c r="BF10" s="54"/>
      <c r="BG10" s="54"/>
      <c r="BH10" s="54"/>
      <c r="BI10" s="54"/>
      <c r="BJ10" s="54"/>
      <c r="BK10" s="54"/>
      <c r="BL10" s="54"/>
      <c r="BM10" s="54"/>
      <c r="BN10" s="54"/>
      <c r="BO10" s="54"/>
      <c r="BP10" s="54"/>
      <c r="BQ10" s="54"/>
      <c r="BR10" s="99"/>
    </row>
    <row r="11" spans="1:70" ht="12.75" customHeight="1" x14ac:dyDescent="0.2">
      <c r="A11" s="99" t="s">
        <v>918</v>
      </c>
      <c r="B11" s="99" t="str">
        <f t="shared" si="0"/>
        <v>CIH-0009-16</v>
      </c>
      <c r="C11" s="104">
        <v>9</v>
      </c>
      <c r="D11" s="50" t="s">
        <v>919</v>
      </c>
      <c r="E11" s="54" t="s">
        <v>359</v>
      </c>
      <c r="F11" s="54">
        <v>600</v>
      </c>
      <c r="G11" s="54" t="s">
        <v>920</v>
      </c>
      <c r="H11" s="54" t="s">
        <v>921</v>
      </c>
      <c r="I11" s="54" t="s">
        <v>69</v>
      </c>
      <c r="J11" s="54" t="s">
        <v>922</v>
      </c>
      <c r="K11" s="54">
        <v>111</v>
      </c>
      <c r="L11" s="54" t="s">
        <v>89</v>
      </c>
      <c r="M11" s="54" t="s">
        <v>124</v>
      </c>
      <c r="N11" s="54" t="s">
        <v>923</v>
      </c>
      <c r="O11" s="54"/>
      <c r="P11" s="54" t="s">
        <v>924</v>
      </c>
      <c r="Q11" s="54" t="s">
        <v>294</v>
      </c>
      <c r="R11" s="54"/>
      <c r="S11" s="54" t="s">
        <v>925</v>
      </c>
      <c r="T11" s="54">
        <v>382</v>
      </c>
      <c r="U11" s="54" t="s">
        <v>926</v>
      </c>
      <c r="V11" s="54" t="s">
        <v>254</v>
      </c>
      <c r="W11" s="54" t="s">
        <v>254</v>
      </c>
      <c r="X11" s="54">
        <v>5329716</v>
      </c>
      <c r="Y11" s="54" t="s">
        <v>111</v>
      </c>
      <c r="Z11" s="54">
        <v>5328194</v>
      </c>
      <c r="AA11" s="54" t="s">
        <v>886</v>
      </c>
      <c r="AB11" s="54" t="s">
        <v>927</v>
      </c>
      <c r="AC11" s="54"/>
      <c r="AD11" s="54"/>
      <c r="AE11" s="54" t="s">
        <v>79</v>
      </c>
      <c r="AF11" s="54"/>
      <c r="AG11" s="54"/>
      <c r="AH11" s="54"/>
      <c r="AI11" s="54"/>
      <c r="AJ11" s="54"/>
      <c r="AK11" s="54"/>
      <c r="AL11" s="54" t="s">
        <v>928</v>
      </c>
      <c r="AM11" s="54">
        <v>5327616</v>
      </c>
      <c r="AN11" s="54">
        <v>412</v>
      </c>
      <c r="AO11" s="54">
        <v>5327640</v>
      </c>
      <c r="AP11" s="54" t="s">
        <v>874</v>
      </c>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99"/>
    </row>
    <row r="12" spans="1:70" ht="12.75" customHeight="1" x14ac:dyDescent="0.2">
      <c r="A12" s="99" t="s">
        <v>929</v>
      </c>
      <c r="B12" s="99" t="str">
        <f t="shared" ref="B12:B101" si="1">CONCATENATE("CIH-00", C12,"-16")</f>
        <v>CIH-0010-16</v>
      </c>
      <c r="C12" s="76">
        <v>10</v>
      </c>
      <c r="D12" s="50" t="s">
        <v>930</v>
      </c>
      <c r="E12" s="54" t="s">
        <v>359</v>
      </c>
      <c r="F12" s="54">
        <v>600</v>
      </c>
      <c r="G12" s="54" t="s">
        <v>920</v>
      </c>
      <c r="H12" s="54" t="s">
        <v>921</v>
      </c>
      <c r="I12" s="54" t="s">
        <v>69</v>
      </c>
      <c r="J12" s="54" t="s">
        <v>922</v>
      </c>
      <c r="K12" s="54">
        <v>111</v>
      </c>
      <c r="L12" s="54" t="s">
        <v>89</v>
      </c>
      <c r="M12" s="54" t="s">
        <v>124</v>
      </c>
      <c r="N12" s="54" t="s">
        <v>931</v>
      </c>
      <c r="O12" s="54"/>
      <c r="P12" s="54" t="s">
        <v>932</v>
      </c>
      <c r="Q12" s="76" t="s">
        <v>73</v>
      </c>
      <c r="R12" s="76"/>
      <c r="S12" s="54" t="s">
        <v>933</v>
      </c>
      <c r="T12" s="54">
        <v>385</v>
      </c>
      <c r="U12" s="54" t="s">
        <v>254</v>
      </c>
      <c r="V12" s="54"/>
      <c r="W12" s="54" t="s">
        <v>254</v>
      </c>
      <c r="X12" s="54">
        <v>5329732</v>
      </c>
      <c r="Y12" s="54" t="s">
        <v>95</v>
      </c>
      <c r="Z12" s="54">
        <v>5327628</v>
      </c>
      <c r="AA12" s="54" t="s">
        <v>530</v>
      </c>
      <c r="AB12" s="54">
        <v>5327620</v>
      </c>
      <c r="AC12" s="54"/>
      <c r="AD12" s="54"/>
      <c r="AE12" s="54" t="s">
        <v>79</v>
      </c>
      <c r="AF12" s="54"/>
      <c r="AG12" s="54"/>
      <c r="AH12" s="54"/>
      <c r="AI12" s="54"/>
      <c r="AJ12" s="54"/>
      <c r="AK12" s="54"/>
      <c r="AL12" s="54" t="s">
        <v>934</v>
      </c>
      <c r="AM12" s="54">
        <v>5327795</v>
      </c>
      <c r="AN12" s="54">
        <v>459</v>
      </c>
      <c r="AO12" s="54">
        <v>5327797</v>
      </c>
      <c r="AP12" s="54" t="s">
        <v>874</v>
      </c>
      <c r="AQ12" s="54"/>
      <c r="AR12" s="54" t="s">
        <v>935</v>
      </c>
      <c r="AS12" s="101" t="s">
        <v>936</v>
      </c>
      <c r="AT12" s="54" t="s">
        <v>937</v>
      </c>
      <c r="AU12" s="54" t="s">
        <v>280</v>
      </c>
      <c r="AV12" s="54"/>
      <c r="AW12" s="100">
        <v>43391</v>
      </c>
      <c r="AX12" s="54"/>
      <c r="AY12" s="54" t="s">
        <v>938</v>
      </c>
      <c r="AZ12" s="54">
        <v>2018</v>
      </c>
      <c r="BA12" s="54"/>
      <c r="BB12" s="54"/>
      <c r="BC12" s="54"/>
      <c r="BD12" s="54"/>
      <c r="BE12" s="54"/>
      <c r="BF12" s="105" t="s">
        <v>939</v>
      </c>
      <c r="BG12" s="54"/>
      <c r="BH12" s="54"/>
      <c r="BI12" s="54"/>
      <c r="BJ12" s="54"/>
      <c r="BK12" s="54"/>
      <c r="BL12" s="54"/>
      <c r="BM12" s="54"/>
      <c r="BN12" s="54"/>
      <c r="BO12" s="54"/>
      <c r="BP12" s="54"/>
      <c r="BQ12" s="54"/>
      <c r="BR12" s="99"/>
    </row>
    <row r="13" spans="1:70" ht="12.75" customHeight="1" x14ac:dyDescent="0.2">
      <c r="A13" s="99" t="s">
        <v>940</v>
      </c>
      <c r="B13" s="99" t="str">
        <f t="shared" si="1"/>
        <v>CIH-0011-16</v>
      </c>
      <c r="C13" s="104">
        <v>11</v>
      </c>
      <c r="D13" s="50" t="s">
        <v>941</v>
      </c>
      <c r="E13" s="54" t="s">
        <v>359</v>
      </c>
      <c r="F13" s="54">
        <v>600</v>
      </c>
      <c r="G13" s="54" t="s">
        <v>920</v>
      </c>
      <c r="H13" s="54" t="s">
        <v>921</v>
      </c>
      <c r="I13" s="54" t="s">
        <v>69</v>
      </c>
      <c r="J13" s="54" t="s">
        <v>922</v>
      </c>
      <c r="K13" s="54">
        <v>111</v>
      </c>
      <c r="L13" s="54" t="s">
        <v>89</v>
      </c>
      <c r="M13" s="54" t="s">
        <v>124</v>
      </c>
      <c r="N13" s="54" t="s">
        <v>931</v>
      </c>
      <c r="O13" s="54"/>
      <c r="P13" s="54" t="s">
        <v>942</v>
      </c>
      <c r="Q13" s="54" t="s">
        <v>92</v>
      </c>
      <c r="R13" s="54"/>
      <c r="S13" s="54" t="s">
        <v>869</v>
      </c>
      <c r="T13" s="54">
        <v>386</v>
      </c>
      <c r="U13" s="54" t="s">
        <v>254</v>
      </c>
      <c r="V13" s="54"/>
      <c r="W13" s="54" t="s">
        <v>254</v>
      </c>
      <c r="X13" s="54">
        <v>5329735</v>
      </c>
      <c r="Y13" s="54" t="s">
        <v>95</v>
      </c>
      <c r="Z13" s="54">
        <v>5327629</v>
      </c>
      <c r="AA13" s="54" t="s">
        <v>530</v>
      </c>
      <c r="AB13" s="54">
        <v>5327624</v>
      </c>
      <c r="AC13" s="54"/>
      <c r="AD13" s="54"/>
      <c r="AE13" s="54" t="s">
        <v>79</v>
      </c>
      <c r="AF13" s="54"/>
      <c r="AG13" s="54"/>
      <c r="AH13" s="54"/>
      <c r="AI13" s="54"/>
      <c r="AJ13" s="54"/>
      <c r="AK13" s="54"/>
      <c r="AL13" s="54" t="s">
        <v>943</v>
      </c>
      <c r="AM13" s="54">
        <v>5327796</v>
      </c>
      <c r="AN13" s="54">
        <v>460</v>
      </c>
      <c r="AO13" s="54">
        <v>5327798</v>
      </c>
      <c r="AP13" s="54" t="s">
        <v>874</v>
      </c>
      <c r="AQ13" s="54"/>
      <c r="AR13" s="54"/>
      <c r="AS13" s="54"/>
      <c r="AT13" s="54"/>
      <c r="AU13" s="54"/>
      <c r="AV13" s="54"/>
      <c r="AW13" s="54"/>
      <c r="AX13" s="54"/>
      <c r="AY13" s="54"/>
      <c r="AZ13" s="54"/>
      <c r="BA13" s="54"/>
      <c r="BB13" s="54"/>
      <c r="BC13" s="54"/>
      <c r="BD13" s="54"/>
      <c r="BE13" s="54"/>
      <c r="BF13" s="54"/>
      <c r="BG13" s="54"/>
      <c r="BH13" s="54"/>
      <c r="BI13" s="101" t="s">
        <v>944</v>
      </c>
      <c r="BJ13" s="54"/>
      <c r="BK13" s="54"/>
      <c r="BL13" s="54"/>
      <c r="BM13" s="54"/>
      <c r="BN13" s="54"/>
      <c r="BO13" s="54"/>
      <c r="BP13" s="54"/>
      <c r="BQ13" s="54"/>
      <c r="BR13" s="99"/>
    </row>
    <row r="14" spans="1:70" ht="12.75" customHeight="1" x14ac:dyDescent="0.2">
      <c r="A14" s="99" t="s">
        <v>945</v>
      </c>
      <c r="B14" s="99" t="str">
        <f t="shared" si="1"/>
        <v>CIH-0012-16</v>
      </c>
      <c r="C14" s="76">
        <v>12</v>
      </c>
      <c r="D14" s="50" t="s">
        <v>946</v>
      </c>
      <c r="E14" s="54" t="s">
        <v>359</v>
      </c>
      <c r="F14" s="54">
        <v>600</v>
      </c>
      <c r="G14" s="54" t="s">
        <v>920</v>
      </c>
      <c r="H14" s="54" t="s">
        <v>921</v>
      </c>
      <c r="I14" s="54" t="s">
        <v>69</v>
      </c>
      <c r="J14" s="54" t="s">
        <v>922</v>
      </c>
      <c r="K14" s="54">
        <v>111</v>
      </c>
      <c r="L14" s="54" t="s">
        <v>89</v>
      </c>
      <c r="M14" s="54" t="s">
        <v>124</v>
      </c>
      <c r="N14" s="54" t="s">
        <v>931</v>
      </c>
      <c r="O14" s="54"/>
      <c r="P14" s="54" t="s">
        <v>924</v>
      </c>
      <c r="Q14" s="54" t="s">
        <v>73</v>
      </c>
      <c r="R14" s="54"/>
      <c r="S14" s="54" t="s">
        <v>947</v>
      </c>
      <c r="T14" s="54">
        <v>382</v>
      </c>
      <c r="U14" s="54" t="s">
        <v>948</v>
      </c>
      <c r="V14" s="54" t="s">
        <v>949</v>
      </c>
      <c r="W14" s="54" t="s">
        <v>872</v>
      </c>
      <c r="X14" s="54">
        <v>5329811</v>
      </c>
      <c r="Y14" s="54" t="s">
        <v>95</v>
      </c>
      <c r="Z14" s="54">
        <v>5329817</v>
      </c>
      <c r="AA14" s="54" t="s">
        <v>530</v>
      </c>
      <c r="AB14" s="54">
        <v>5328007</v>
      </c>
      <c r="AC14" s="54"/>
      <c r="AD14" s="54"/>
      <c r="AE14" s="54" t="s">
        <v>79</v>
      </c>
      <c r="AF14" s="54"/>
      <c r="AG14" s="54"/>
      <c r="AH14" s="54"/>
      <c r="AI14" s="54"/>
      <c r="AJ14" s="54"/>
      <c r="AK14" s="54"/>
      <c r="AL14" s="54" t="s">
        <v>950</v>
      </c>
      <c r="AM14" s="54" t="s">
        <v>951</v>
      </c>
      <c r="AN14" s="54">
        <v>413</v>
      </c>
      <c r="AO14" s="54">
        <v>5331000</v>
      </c>
      <c r="AP14" s="54" t="s">
        <v>874</v>
      </c>
      <c r="AQ14" s="54"/>
      <c r="AR14" s="54"/>
      <c r="AS14" s="54"/>
      <c r="AT14" s="54"/>
      <c r="AU14" s="54"/>
      <c r="AV14" s="54"/>
      <c r="AW14" s="100">
        <v>43385</v>
      </c>
      <c r="AX14" s="54"/>
      <c r="AY14" s="54" t="s">
        <v>952</v>
      </c>
      <c r="AZ14" s="54">
        <v>2018</v>
      </c>
      <c r="BA14" s="54"/>
      <c r="BB14" s="54"/>
      <c r="BC14" s="54"/>
      <c r="BD14" s="54"/>
      <c r="BE14" s="54"/>
      <c r="BF14" s="54"/>
      <c r="BG14" s="54"/>
      <c r="BH14" s="54"/>
      <c r="BI14" s="101" t="s">
        <v>953</v>
      </c>
      <c r="BJ14" s="54"/>
      <c r="BK14" s="54"/>
      <c r="BL14" s="54"/>
      <c r="BM14" s="54"/>
      <c r="BN14" s="54"/>
      <c r="BO14" s="54"/>
      <c r="BP14" s="54"/>
      <c r="BQ14" s="54"/>
      <c r="BR14" s="99"/>
    </row>
    <row r="15" spans="1:70" ht="12.75" customHeight="1" x14ac:dyDescent="0.2">
      <c r="A15" s="99" t="s">
        <v>954</v>
      </c>
      <c r="B15" s="99" t="str">
        <f t="shared" si="1"/>
        <v>CIH-0013-16</v>
      </c>
      <c r="C15" s="104">
        <v>13</v>
      </c>
      <c r="D15" s="50" t="s">
        <v>955</v>
      </c>
      <c r="E15" s="54" t="s">
        <v>359</v>
      </c>
      <c r="F15" s="54">
        <v>600</v>
      </c>
      <c r="G15" s="54" t="s">
        <v>920</v>
      </c>
      <c r="H15" s="54" t="s">
        <v>921</v>
      </c>
      <c r="I15" s="54" t="s">
        <v>69</v>
      </c>
      <c r="J15" s="54" t="s">
        <v>922</v>
      </c>
      <c r="K15" s="54">
        <v>111</v>
      </c>
      <c r="L15" s="54" t="s">
        <v>89</v>
      </c>
      <c r="M15" s="54" t="s">
        <v>124</v>
      </c>
      <c r="N15" s="54" t="s">
        <v>931</v>
      </c>
      <c r="O15" s="54"/>
      <c r="P15" s="54" t="s">
        <v>956</v>
      </c>
      <c r="Q15" s="54" t="s">
        <v>73</v>
      </c>
      <c r="R15" s="54"/>
      <c r="S15" s="54" t="s">
        <v>957</v>
      </c>
      <c r="T15" s="54">
        <v>383</v>
      </c>
      <c r="U15" s="54" t="s">
        <v>948</v>
      </c>
      <c r="V15" s="54" t="s">
        <v>949</v>
      </c>
      <c r="W15" s="54" t="s">
        <v>872</v>
      </c>
      <c r="X15" s="54">
        <v>5329812</v>
      </c>
      <c r="Y15" s="54" t="s">
        <v>95</v>
      </c>
      <c r="Z15" s="54">
        <v>5329818</v>
      </c>
      <c r="AA15" s="54" t="s">
        <v>530</v>
      </c>
      <c r="AB15" s="54">
        <v>5328008</v>
      </c>
      <c r="AC15" s="54"/>
      <c r="AD15" s="54"/>
      <c r="AE15" s="54" t="s">
        <v>79</v>
      </c>
      <c r="AF15" s="54" t="s">
        <v>157</v>
      </c>
      <c r="AG15" s="54"/>
      <c r="AH15" s="54"/>
      <c r="AI15" s="54"/>
      <c r="AJ15" s="54"/>
      <c r="AK15" s="54"/>
      <c r="AL15" s="54" t="s">
        <v>958</v>
      </c>
      <c r="AM15" s="54" t="s">
        <v>959</v>
      </c>
      <c r="AN15" s="54">
        <v>414</v>
      </c>
      <c r="AO15" s="54">
        <v>5331002</v>
      </c>
      <c r="AP15" s="54" t="s">
        <v>874</v>
      </c>
      <c r="AQ15" s="54" t="s">
        <v>468</v>
      </c>
      <c r="AR15" s="54" t="s">
        <v>92</v>
      </c>
      <c r="AS15" s="54" t="s">
        <v>960</v>
      </c>
      <c r="AT15" s="54" t="s">
        <v>961</v>
      </c>
      <c r="AU15" s="54" t="s">
        <v>280</v>
      </c>
      <c r="AV15" s="54"/>
      <c r="AW15" s="100">
        <v>43385</v>
      </c>
      <c r="AX15" s="54"/>
      <c r="AY15" s="54" t="s">
        <v>952</v>
      </c>
      <c r="AZ15" s="54">
        <v>2018</v>
      </c>
      <c r="BA15" s="54"/>
      <c r="BB15" s="54"/>
      <c r="BC15" s="54"/>
      <c r="BD15" s="54"/>
      <c r="BE15" s="54"/>
      <c r="BF15" s="54"/>
      <c r="BG15" s="54"/>
      <c r="BH15" s="54"/>
      <c r="BI15" s="54"/>
      <c r="BJ15" s="54"/>
      <c r="BK15" s="54"/>
      <c r="BL15" s="54"/>
      <c r="BM15" s="54"/>
      <c r="BN15" s="54"/>
      <c r="BO15" s="54"/>
      <c r="BP15" s="54"/>
      <c r="BQ15" s="54"/>
      <c r="BR15" s="99"/>
    </row>
    <row r="16" spans="1:70" ht="12.75" customHeight="1" x14ac:dyDescent="0.2">
      <c r="A16" s="99" t="s">
        <v>962</v>
      </c>
      <c r="B16" s="99" t="str">
        <f t="shared" si="1"/>
        <v>CIH-0014-16</v>
      </c>
      <c r="C16" s="76">
        <v>14</v>
      </c>
      <c r="D16" s="50" t="s">
        <v>150</v>
      </c>
      <c r="E16" s="54" t="s">
        <v>359</v>
      </c>
      <c r="F16" s="54">
        <v>975</v>
      </c>
      <c r="G16" s="54">
        <v>2</v>
      </c>
      <c r="H16" s="54" t="s">
        <v>639</v>
      </c>
      <c r="I16" s="54" t="s">
        <v>87</v>
      </c>
      <c r="J16" s="54" t="s">
        <v>861</v>
      </c>
      <c r="K16" s="54">
        <v>91</v>
      </c>
      <c r="L16" s="54" t="s">
        <v>89</v>
      </c>
      <c r="M16" s="54" t="s">
        <v>132</v>
      </c>
      <c r="N16" s="54" t="s">
        <v>963</v>
      </c>
      <c r="O16" s="54"/>
      <c r="P16" s="54"/>
      <c r="Q16" s="54" t="s">
        <v>154</v>
      </c>
      <c r="R16" s="54"/>
      <c r="S16" s="54" t="s">
        <v>964</v>
      </c>
      <c r="T16" s="54">
        <v>387</v>
      </c>
      <c r="U16" s="54" t="s">
        <v>530</v>
      </c>
      <c r="V16" s="54"/>
      <c r="W16" s="54" t="s">
        <v>872</v>
      </c>
      <c r="X16" s="54"/>
      <c r="Y16" s="54" t="s">
        <v>111</v>
      </c>
      <c r="Z16" s="54"/>
      <c r="AA16" s="54" t="s">
        <v>530</v>
      </c>
      <c r="AB16" s="54">
        <v>5330971</v>
      </c>
      <c r="AC16" s="54"/>
      <c r="AD16" s="54"/>
      <c r="AE16" s="54" t="s">
        <v>79</v>
      </c>
      <c r="AF16" s="54"/>
      <c r="AG16" s="54"/>
      <c r="AH16" s="54"/>
      <c r="AI16" s="54"/>
      <c r="AJ16" s="54"/>
      <c r="AK16" s="54"/>
      <c r="AL16" s="54" t="s">
        <v>965</v>
      </c>
      <c r="AM16" s="54"/>
      <c r="AN16" s="54" t="s">
        <v>966</v>
      </c>
      <c r="AO16" s="54"/>
      <c r="AP16" s="54" t="s">
        <v>874</v>
      </c>
      <c r="AQ16" s="54"/>
      <c r="AR16" s="54"/>
      <c r="AS16" s="101">
        <v>1604000344</v>
      </c>
      <c r="AT16" s="54"/>
      <c r="AU16" s="54" t="s">
        <v>280</v>
      </c>
      <c r="AV16" s="54"/>
      <c r="AW16" s="54"/>
      <c r="AX16" s="54"/>
      <c r="AY16" s="54"/>
      <c r="AZ16" s="54"/>
      <c r="BA16" s="54"/>
      <c r="BB16" s="54"/>
      <c r="BC16" s="54"/>
      <c r="BD16" s="54"/>
      <c r="BE16" s="54"/>
      <c r="BF16" s="54"/>
      <c r="BG16" s="54"/>
      <c r="BH16" s="54"/>
      <c r="BI16" s="54"/>
      <c r="BJ16" s="54"/>
      <c r="BK16" s="54"/>
      <c r="BL16" s="54"/>
      <c r="BM16" s="54"/>
      <c r="BN16" s="54"/>
      <c r="BO16" s="54"/>
      <c r="BP16" s="54"/>
      <c r="BQ16" s="54"/>
      <c r="BR16" s="99"/>
    </row>
    <row r="17" spans="1:70" ht="12.75" customHeight="1" x14ac:dyDescent="0.2">
      <c r="A17" s="99" t="s">
        <v>967</v>
      </c>
      <c r="B17" s="99" t="str">
        <f t="shared" si="1"/>
        <v>CIH-0015-16</v>
      </c>
      <c r="C17" s="104">
        <v>15</v>
      </c>
      <c r="D17" s="50" t="s">
        <v>968</v>
      </c>
      <c r="E17" s="54" t="s">
        <v>359</v>
      </c>
      <c r="F17" s="54">
        <v>975</v>
      </c>
      <c r="G17" s="54">
        <v>2</v>
      </c>
      <c r="H17" s="54" t="s">
        <v>152</v>
      </c>
      <c r="I17" s="54" t="s">
        <v>87</v>
      </c>
      <c r="J17" s="54" t="s">
        <v>861</v>
      </c>
      <c r="K17" s="54">
        <v>91</v>
      </c>
      <c r="L17" s="54" t="s">
        <v>89</v>
      </c>
      <c r="M17" s="54" t="s">
        <v>132</v>
      </c>
      <c r="N17" s="54" t="s">
        <v>963</v>
      </c>
      <c r="O17" s="54"/>
      <c r="P17" s="54"/>
      <c r="Q17" s="54" t="s">
        <v>377</v>
      </c>
      <c r="R17" s="54"/>
      <c r="S17" s="54" t="s">
        <v>969</v>
      </c>
      <c r="T17" s="54">
        <v>388</v>
      </c>
      <c r="U17" s="54" t="s">
        <v>95</v>
      </c>
      <c r="V17" s="54"/>
      <c r="W17" s="54" t="s">
        <v>872</v>
      </c>
      <c r="X17" s="54">
        <v>5329760</v>
      </c>
      <c r="Y17" s="54" t="s">
        <v>95</v>
      </c>
      <c r="Z17" s="54"/>
      <c r="AA17" s="54" t="s">
        <v>886</v>
      </c>
      <c r="AB17" s="54"/>
      <c r="AC17" s="54"/>
      <c r="AD17" s="54"/>
      <c r="AE17" s="54" t="s">
        <v>79</v>
      </c>
      <c r="AF17" s="54"/>
      <c r="AG17" s="54"/>
      <c r="AH17" s="54"/>
      <c r="AI17" s="54"/>
      <c r="AJ17" s="54"/>
      <c r="AK17" s="54"/>
      <c r="AL17" s="54">
        <v>495</v>
      </c>
      <c r="AM17" s="54"/>
      <c r="AN17" s="54">
        <v>487</v>
      </c>
      <c r="AO17" s="54"/>
      <c r="AP17" s="54" t="s">
        <v>874</v>
      </c>
      <c r="AQ17" s="54" t="s">
        <v>468</v>
      </c>
      <c r="AR17" s="101" t="s">
        <v>970</v>
      </c>
      <c r="AS17" s="101" t="s">
        <v>971</v>
      </c>
      <c r="AT17" s="54" t="s">
        <v>972</v>
      </c>
      <c r="AU17" s="54" t="s">
        <v>280</v>
      </c>
      <c r="AV17" s="54"/>
      <c r="AW17" s="54"/>
      <c r="AX17" s="54"/>
      <c r="AY17" s="54"/>
      <c r="AZ17" s="54"/>
      <c r="BA17" s="54"/>
      <c r="BB17" s="54"/>
      <c r="BC17" s="54"/>
      <c r="BD17" s="54"/>
      <c r="BE17" s="54"/>
      <c r="BF17" s="54"/>
      <c r="BG17" s="54"/>
      <c r="BH17" s="54"/>
      <c r="BI17" s="54"/>
      <c r="BJ17" s="54"/>
      <c r="BK17" s="54"/>
      <c r="BL17" s="54"/>
      <c r="BM17" s="54"/>
      <c r="BN17" s="54"/>
      <c r="BO17" s="54"/>
      <c r="BP17" s="54"/>
      <c r="BQ17" s="54"/>
      <c r="BR17" s="99"/>
    </row>
    <row r="18" spans="1:70" ht="12.75" customHeight="1" x14ac:dyDescent="0.2">
      <c r="A18" s="99" t="s">
        <v>973</v>
      </c>
      <c r="B18" s="99" t="str">
        <f t="shared" si="1"/>
        <v>CIH-0016-16</v>
      </c>
      <c r="C18" s="76">
        <v>16</v>
      </c>
      <c r="D18" s="50" t="s">
        <v>150</v>
      </c>
      <c r="E18" s="54" t="s">
        <v>359</v>
      </c>
      <c r="F18" s="54">
        <v>975</v>
      </c>
      <c r="G18" s="54">
        <v>2</v>
      </c>
      <c r="H18" s="54" t="s">
        <v>152</v>
      </c>
      <c r="I18" s="54" t="s">
        <v>87</v>
      </c>
      <c r="J18" s="54" t="s">
        <v>861</v>
      </c>
      <c r="K18" s="54">
        <v>91</v>
      </c>
      <c r="L18" s="54" t="s">
        <v>89</v>
      </c>
      <c r="M18" s="54" t="s">
        <v>132</v>
      </c>
      <c r="N18" s="54" t="s">
        <v>963</v>
      </c>
      <c r="O18" s="54"/>
      <c r="P18" s="54"/>
      <c r="Q18" s="54" t="s">
        <v>154</v>
      </c>
      <c r="R18" s="54"/>
      <c r="S18" s="54" t="s">
        <v>869</v>
      </c>
      <c r="T18" s="54">
        <v>389</v>
      </c>
      <c r="U18" s="54" t="s">
        <v>95</v>
      </c>
      <c r="V18" s="54"/>
      <c r="W18" s="54" t="s">
        <v>872</v>
      </c>
      <c r="X18" s="54">
        <v>5329761</v>
      </c>
      <c r="Y18" s="54" t="s">
        <v>95</v>
      </c>
      <c r="Z18" s="54"/>
      <c r="AA18" s="54" t="s">
        <v>886</v>
      </c>
      <c r="AB18" s="54"/>
      <c r="AC18" s="54"/>
      <c r="AD18" s="54"/>
      <c r="AE18" s="54" t="s">
        <v>79</v>
      </c>
      <c r="AF18" s="54"/>
      <c r="AG18" s="54"/>
      <c r="AH18" s="54"/>
      <c r="AI18" s="54"/>
      <c r="AJ18" s="54"/>
      <c r="AK18" s="54"/>
      <c r="AL18" s="54">
        <v>496</v>
      </c>
      <c r="AM18" s="54"/>
      <c r="AN18" s="54">
        <v>488</v>
      </c>
      <c r="AO18" s="54"/>
      <c r="AP18" s="54" t="s">
        <v>874</v>
      </c>
      <c r="AQ18" s="54"/>
      <c r="AR18" s="54"/>
      <c r="AS18" s="101">
        <v>1604000346</v>
      </c>
      <c r="AT18" s="54"/>
      <c r="AU18" s="54" t="s">
        <v>280</v>
      </c>
      <c r="AV18" s="54"/>
      <c r="AW18" s="54"/>
      <c r="AX18" s="54"/>
      <c r="AY18" s="54"/>
      <c r="AZ18" s="54"/>
      <c r="BA18" s="54"/>
      <c r="BB18" s="54"/>
      <c r="BC18" s="54"/>
      <c r="BD18" s="54"/>
      <c r="BE18" s="54"/>
      <c r="BF18" s="54"/>
      <c r="BG18" s="54"/>
      <c r="BH18" s="54"/>
      <c r="BI18" s="54"/>
      <c r="BJ18" s="54"/>
      <c r="BK18" s="54"/>
      <c r="BL18" s="54"/>
      <c r="BM18" s="54"/>
      <c r="BN18" s="54"/>
      <c r="BO18" s="54"/>
      <c r="BP18" s="54"/>
      <c r="BQ18" s="54"/>
      <c r="BR18" s="99"/>
    </row>
    <row r="19" spans="1:70" ht="12.75" customHeight="1" x14ac:dyDescent="0.2">
      <c r="A19" s="99" t="s">
        <v>974</v>
      </c>
      <c r="B19" s="99" t="str">
        <f t="shared" si="1"/>
        <v>CIH-0017-16</v>
      </c>
      <c r="C19" s="104">
        <v>17</v>
      </c>
      <c r="D19" s="50" t="s">
        <v>975</v>
      </c>
      <c r="E19" s="54" t="s">
        <v>359</v>
      </c>
      <c r="F19" s="54">
        <v>975</v>
      </c>
      <c r="G19" s="54">
        <v>2</v>
      </c>
      <c r="H19" s="54" t="s">
        <v>152</v>
      </c>
      <c r="I19" s="54" t="s">
        <v>87</v>
      </c>
      <c r="J19" s="54" t="s">
        <v>861</v>
      </c>
      <c r="K19" s="54">
        <v>91</v>
      </c>
      <c r="L19" s="54" t="s">
        <v>89</v>
      </c>
      <c r="M19" s="54" t="s">
        <v>132</v>
      </c>
      <c r="N19" s="54" t="s">
        <v>963</v>
      </c>
      <c r="O19" s="54"/>
      <c r="P19" s="54"/>
      <c r="Q19" s="54" t="s">
        <v>73</v>
      </c>
      <c r="R19" s="54"/>
      <c r="S19" s="54" t="s">
        <v>884</v>
      </c>
      <c r="T19" s="54">
        <v>390</v>
      </c>
      <c r="U19" s="54" t="s">
        <v>95</v>
      </c>
      <c r="V19" s="54"/>
      <c r="W19" s="54" t="s">
        <v>872</v>
      </c>
      <c r="X19" s="54"/>
      <c r="Y19" s="54" t="s">
        <v>95</v>
      </c>
      <c r="Z19" s="54" t="s">
        <v>976</v>
      </c>
      <c r="AA19" s="54" t="s">
        <v>886</v>
      </c>
      <c r="AB19" s="54"/>
      <c r="AC19" s="54"/>
      <c r="AD19" s="54"/>
      <c r="AE19" s="54" t="s">
        <v>79</v>
      </c>
      <c r="AF19" s="54"/>
      <c r="AG19" s="54"/>
      <c r="AH19" s="54"/>
      <c r="AI19" s="54"/>
      <c r="AJ19" s="54"/>
      <c r="AK19" s="54"/>
      <c r="AL19" s="54">
        <v>497</v>
      </c>
      <c r="AM19" s="54"/>
      <c r="AN19" s="54">
        <v>489</v>
      </c>
      <c r="AO19" s="54"/>
      <c r="AP19" s="54" t="s">
        <v>874</v>
      </c>
      <c r="AQ19" s="54" t="s">
        <v>468</v>
      </c>
      <c r="AR19" s="101" t="s">
        <v>977</v>
      </c>
      <c r="AS19" s="101" t="s">
        <v>978</v>
      </c>
      <c r="AT19" s="54" t="s">
        <v>972</v>
      </c>
      <c r="AU19" s="54" t="s">
        <v>280</v>
      </c>
      <c r="AV19" s="54"/>
      <c r="AW19" s="100">
        <v>43413</v>
      </c>
      <c r="AX19" s="54"/>
      <c r="AY19" s="54" t="s">
        <v>979</v>
      </c>
      <c r="AZ19" s="54">
        <v>2018</v>
      </c>
      <c r="BA19" s="54"/>
      <c r="BB19" s="54"/>
      <c r="BC19" s="54"/>
      <c r="BD19" s="54"/>
      <c r="BE19" s="54"/>
      <c r="BF19" s="54"/>
      <c r="BG19" s="54"/>
      <c r="BH19" s="54"/>
      <c r="BI19" s="54"/>
      <c r="BJ19" s="54"/>
      <c r="BK19" s="54"/>
      <c r="BL19" s="54"/>
      <c r="BM19" s="54"/>
      <c r="BN19" s="54"/>
      <c r="BO19" s="54"/>
      <c r="BP19" s="54"/>
      <c r="BQ19" s="54"/>
      <c r="BR19" s="99"/>
    </row>
    <row r="20" spans="1:70" ht="12.75" customHeight="1" x14ac:dyDescent="0.2">
      <c r="A20" s="99" t="s">
        <v>980</v>
      </c>
      <c r="B20" s="99" t="str">
        <f t="shared" si="1"/>
        <v>CIH-0018-16</v>
      </c>
      <c r="C20" s="76">
        <v>18</v>
      </c>
      <c r="D20" s="50" t="s">
        <v>981</v>
      </c>
      <c r="E20" s="54" t="s">
        <v>359</v>
      </c>
      <c r="F20" s="54">
        <v>906</v>
      </c>
      <c r="G20" s="106" t="s">
        <v>982</v>
      </c>
      <c r="H20" s="54" t="s">
        <v>430</v>
      </c>
      <c r="I20" s="54" t="s">
        <v>87</v>
      </c>
      <c r="J20" s="54" t="s">
        <v>108</v>
      </c>
      <c r="K20" s="54">
        <v>116</v>
      </c>
      <c r="L20" s="54" t="s">
        <v>131</v>
      </c>
      <c r="M20" s="54" t="s">
        <v>610</v>
      </c>
      <c r="N20" s="54" t="s">
        <v>983</v>
      </c>
      <c r="O20" s="54"/>
      <c r="P20" s="54"/>
      <c r="Q20" s="54" t="s">
        <v>294</v>
      </c>
      <c r="R20" s="54"/>
      <c r="S20" s="54" t="s">
        <v>984</v>
      </c>
      <c r="T20" s="54">
        <v>391</v>
      </c>
      <c r="U20" s="54" t="s">
        <v>926</v>
      </c>
      <c r="V20" s="54"/>
      <c r="W20" s="54" t="s">
        <v>254</v>
      </c>
      <c r="X20" s="54">
        <v>5329738</v>
      </c>
      <c r="Y20" s="54" t="s">
        <v>111</v>
      </c>
      <c r="Z20" s="54">
        <v>5328203</v>
      </c>
      <c r="AA20" s="54" t="s">
        <v>530</v>
      </c>
      <c r="AB20" s="54">
        <v>5327626</v>
      </c>
      <c r="AC20" s="54"/>
      <c r="AD20" s="54"/>
      <c r="AE20" s="54" t="s">
        <v>79</v>
      </c>
      <c r="AF20" s="54" t="s">
        <v>157</v>
      </c>
      <c r="AG20" s="54" t="s">
        <v>642</v>
      </c>
      <c r="AH20" s="54"/>
      <c r="AI20" s="54"/>
      <c r="AJ20" s="54"/>
      <c r="AK20" s="54"/>
      <c r="AL20" s="54" t="s">
        <v>985</v>
      </c>
      <c r="AM20" s="54">
        <v>5328068</v>
      </c>
      <c r="AN20" s="54">
        <v>462</v>
      </c>
      <c r="AO20" s="54">
        <v>5328176</v>
      </c>
      <c r="AP20" s="54" t="s">
        <v>874</v>
      </c>
      <c r="AQ20" s="54"/>
      <c r="AR20" s="54"/>
      <c r="AS20" s="54" t="s">
        <v>986</v>
      </c>
      <c r="AT20" s="54" t="s">
        <v>987</v>
      </c>
      <c r="AU20" s="54" t="s">
        <v>280</v>
      </c>
      <c r="AV20" s="54"/>
      <c r="AW20" s="54"/>
      <c r="AX20" s="54"/>
      <c r="AY20" s="54"/>
      <c r="AZ20" s="54"/>
      <c r="BA20" s="54"/>
      <c r="BB20" s="54"/>
      <c r="BC20" s="54"/>
      <c r="BD20" s="54"/>
      <c r="BE20" s="54"/>
      <c r="BF20" s="54"/>
      <c r="BG20" s="54"/>
      <c r="BH20" s="54"/>
      <c r="BI20" s="54"/>
      <c r="BJ20" s="54"/>
      <c r="BK20" s="54"/>
      <c r="BL20" s="54"/>
      <c r="BM20" s="54"/>
      <c r="BN20" s="54"/>
      <c r="BO20" s="54"/>
      <c r="BP20" s="54"/>
      <c r="BQ20" s="54"/>
      <c r="BR20" s="99"/>
    </row>
    <row r="21" spans="1:70" ht="12.75" customHeight="1" x14ac:dyDescent="0.2">
      <c r="A21" s="99" t="s">
        <v>988</v>
      </c>
      <c r="B21" s="99" t="str">
        <f t="shared" si="1"/>
        <v>CIH-0019-16</v>
      </c>
      <c r="C21" s="104">
        <v>19</v>
      </c>
      <c r="D21" s="50" t="s">
        <v>989</v>
      </c>
      <c r="E21" s="54" t="s">
        <v>359</v>
      </c>
      <c r="F21" s="54">
        <v>975</v>
      </c>
      <c r="G21" s="54" t="s">
        <v>990</v>
      </c>
      <c r="H21" s="54" t="s">
        <v>991</v>
      </c>
      <c r="I21" s="54" t="s">
        <v>87</v>
      </c>
      <c r="J21" s="54" t="s">
        <v>861</v>
      </c>
      <c r="K21" s="54">
        <v>220</v>
      </c>
      <c r="L21" s="54" t="s">
        <v>89</v>
      </c>
      <c r="M21" s="54" t="s">
        <v>132</v>
      </c>
      <c r="N21" s="54" t="s">
        <v>992</v>
      </c>
      <c r="O21" s="54"/>
      <c r="P21" s="54"/>
      <c r="Q21" s="54" t="s">
        <v>73</v>
      </c>
      <c r="R21" s="54"/>
      <c r="S21" s="54" t="s">
        <v>993</v>
      </c>
      <c r="T21" s="54">
        <v>392</v>
      </c>
      <c r="U21" s="54" t="s">
        <v>530</v>
      </c>
      <c r="V21" s="54"/>
      <c r="W21" s="54" t="s">
        <v>254</v>
      </c>
      <c r="X21" s="54">
        <v>5329741</v>
      </c>
      <c r="Y21" s="54" t="s">
        <v>111</v>
      </c>
      <c r="Z21" s="54">
        <v>5328030</v>
      </c>
      <c r="AA21" s="54" t="s">
        <v>530</v>
      </c>
      <c r="AB21" s="54">
        <v>5328009</v>
      </c>
      <c r="AC21" s="54"/>
      <c r="AD21" s="54"/>
      <c r="AE21" s="54" t="s">
        <v>79</v>
      </c>
      <c r="AF21" s="54"/>
      <c r="AG21" s="54"/>
      <c r="AH21" s="54"/>
      <c r="AI21" s="54"/>
      <c r="AJ21" s="54" t="s">
        <v>92</v>
      </c>
      <c r="AK21" s="54"/>
      <c r="AL21" s="54">
        <v>463</v>
      </c>
      <c r="AM21" s="54">
        <v>5328382</v>
      </c>
      <c r="AN21" s="54">
        <v>464</v>
      </c>
      <c r="AO21" s="54">
        <v>5328701</v>
      </c>
      <c r="AP21" s="54" t="s">
        <v>874</v>
      </c>
      <c r="AQ21" s="54"/>
      <c r="AR21" s="54"/>
      <c r="AS21" s="101">
        <v>1604000302</v>
      </c>
      <c r="AT21" s="54"/>
      <c r="AU21" s="54"/>
      <c r="AV21" s="54"/>
      <c r="AW21" s="54" t="s">
        <v>994</v>
      </c>
      <c r="AX21" s="54"/>
      <c r="AY21" s="54" t="s">
        <v>995</v>
      </c>
      <c r="AZ21" s="54">
        <v>2020</v>
      </c>
      <c r="BA21" s="54"/>
      <c r="BB21" s="54"/>
      <c r="BC21" s="54"/>
      <c r="BD21" s="54"/>
      <c r="BE21" s="54"/>
      <c r="BF21" s="54"/>
      <c r="BG21" s="54"/>
      <c r="BH21" s="54"/>
      <c r="BI21" s="54"/>
      <c r="BJ21" s="54"/>
      <c r="BK21" s="54"/>
      <c r="BL21" s="54"/>
      <c r="BM21" s="54"/>
      <c r="BN21" s="54"/>
      <c r="BO21" s="54"/>
      <c r="BP21" s="54"/>
      <c r="BQ21" s="54"/>
      <c r="BR21" s="99"/>
    </row>
    <row r="22" spans="1:70" ht="12.75" customHeight="1" x14ac:dyDescent="0.2">
      <c r="A22" s="99" t="s">
        <v>996</v>
      </c>
      <c r="B22" s="99" t="str">
        <f t="shared" si="1"/>
        <v>CIH-0020-16</v>
      </c>
      <c r="C22" s="76">
        <v>20</v>
      </c>
      <c r="D22" s="50" t="s">
        <v>150</v>
      </c>
      <c r="E22" s="54" t="s">
        <v>359</v>
      </c>
      <c r="F22" s="54">
        <v>906</v>
      </c>
      <c r="G22" s="54" t="s">
        <v>997</v>
      </c>
      <c r="H22" s="54" t="s">
        <v>998</v>
      </c>
      <c r="I22" s="54" t="s">
        <v>87</v>
      </c>
      <c r="J22" s="54" t="s">
        <v>999</v>
      </c>
      <c r="K22" s="54">
        <v>106</v>
      </c>
      <c r="L22" s="54" t="s">
        <v>89</v>
      </c>
      <c r="M22" s="54" t="s">
        <v>610</v>
      </c>
      <c r="N22" s="54" t="s">
        <v>1000</v>
      </c>
      <c r="O22" s="54"/>
      <c r="P22" s="54" t="s">
        <v>1001</v>
      </c>
      <c r="Q22" s="54" t="s">
        <v>154</v>
      </c>
      <c r="R22" s="54"/>
      <c r="S22" s="54" t="s">
        <v>1002</v>
      </c>
      <c r="T22" s="54">
        <v>393</v>
      </c>
      <c r="U22" s="54" t="s">
        <v>886</v>
      </c>
      <c r="V22" s="54"/>
      <c r="W22" s="54" t="s">
        <v>254</v>
      </c>
      <c r="X22" s="54">
        <v>5329745</v>
      </c>
      <c r="Y22" s="54" t="s">
        <v>111</v>
      </c>
      <c r="Z22" s="54">
        <v>5328032</v>
      </c>
      <c r="AA22" s="54" t="s">
        <v>886</v>
      </c>
      <c r="AB22" s="54" t="s">
        <v>1003</v>
      </c>
      <c r="AC22" s="54"/>
      <c r="AD22" s="54"/>
      <c r="AE22" s="54" t="s">
        <v>79</v>
      </c>
      <c r="AF22" s="54" t="s">
        <v>157</v>
      </c>
      <c r="AG22" s="54" t="s">
        <v>157</v>
      </c>
      <c r="AH22" s="54"/>
      <c r="AI22" s="54"/>
      <c r="AJ22" s="54"/>
      <c r="AK22" s="54" t="s">
        <v>1004</v>
      </c>
      <c r="AL22" s="54" t="s">
        <v>1005</v>
      </c>
      <c r="AM22" s="54" t="s">
        <v>1006</v>
      </c>
      <c r="AN22" s="54">
        <v>450</v>
      </c>
      <c r="AO22" s="54" t="s">
        <v>1007</v>
      </c>
      <c r="AP22" s="54" t="s">
        <v>874</v>
      </c>
      <c r="AQ22" s="54"/>
      <c r="AR22" s="54" t="s">
        <v>154</v>
      </c>
      <c r="AS22" s="54" t="s">
        <v>1008</v>
      </c>
      <c r="AT22" s="54" t="s">
        <v>961</v>
      </c>
      <c r="AU22" s="54" t="s">
        <v>280</v>
      </c>
      <c r="AV22" s="54"/>
      <c r="AW22" s="54"/>
      <c r="AX22" s="54"/>
      <c r="AY22" s="54"/>
      <c r="AZ22" s="54"/>
      <c r="BA22" s="54"/>
      <c r="BB22" s="54"/>
      <c r="BC22" s="54"/>
      <c r="BD22" s="54"/>
      <c r="BE22" s="54"/>
      <c r="BF22" s="54"/>
      <c r="BG22" s="54"/>
      <c r="BH22" s="54"/>
      <c r="BI22" s="54"/>
      <c r="BJ22" s="54"/>
      <c r="BK22" s="54"/>
      <c r="BL22" s="54"/>
      <c r="BM22" s="54"/>
      <c r="BN22" s="54"/>
      <c r="BO22" s="54"/>
      <c r="BP22" s="54"/>
      <c r="BQ22" s="54"/>
      <c r="BR22" s="99"/>
    </row>
    <row r="23" spans="1:70" ht="12.75" customHeight="1" x14ac:dyDescent="0.2">
      <c r="A23" s="99" t="s">
        <v>1009</v>
      </c>
      <c r="B23" s="99" t="str">
        <f t="shared" si="1"/>
        <v>CIH-0021-16</v>
      </c>
      <c r="C23" s="104">
        <v>21</v>
      </c>
      <c r="D23" s="50" t="s">
        <v>1010</v>
      </c>
      <c r="E23" s="54" t="s">
        <v>359</v>
      </c>
      <c r="F23" s="54">
        <v>600</v>
      </c>
      <c r="G23" s="54">
        <v>1055359</v>
      </c>
      <c r="H23" s="54" t="s">
        <v>1011</v>
      </c>
      <c r="I23" s="54" t="s">
        <v>87</v>
      </c>
      <c r="J23" s="54" t="s">
        <v>1012</v>
      </c>
      <c r="K23" s="54">
        <v>30</v>
      </c>
      <c r="L23" s="54" t="s">
        <v>89</v>
      </c>
      <c r="M23" s="54" t="s">
        <v>1013</v>
      </c>
      <c r="N23" s="54" t="s">
        <v>1014</v>
      </c>
      <c r="O23" s="54"/>
      <c r="P23" s="101" t="s">
        <v>1015</v>
      </c>
      <c r="Q23" s="54" t="s">
        <v>73</v>
      </c>
      <c r="R23" s="54"/>
      <c r="S23" s="54" t="s">
        <v>1016</v>
      </c>
      <c r="T23" s="54">
        <v>384</v>
      </c>
      <c r="U23" s="54" t="s">
        <v>886</v>
      </c>
      <c r="V23" s="54"/>
      <c r="W23" s="54" t="s">
        <v>872</v>
      </c>
      <c r="X23" s="54">
        <v>5323963</v>
      </c>
      <c r="Y23" s="54" t="s">
        <v>111</v>
      </c>
      <c r="Z23" s="54">
        <v>5328027</v>
      </c>
      <c r="AA23" s="54" t="s">
        <v>886</v>
      </c>
      <c r="AB23" s="54" t="s">
        <v>1017</v>
      </c>
      <c r="AC23" s="54"/>
      <c r="AD23" s="54"/>
      <c r="AE23" s="54" t="s">
        <v>79</v>
      </c>
      <c r="AF23" s="54"/>
      <c r="AG23" s="54"/>
      <c r="AH23" s="54"/>
      <c r="AI23" s="54"/>
      <c r="AJ23" s="54"/>
      <c r="AK23" s="54"/>
      <c r="AL23" s="54" t="s">
        <v>1018</v>
      </c>
      <c r="AM23" s="54" t="s">
        <v>1019</v>
      </c>
      <c r="AN23" s="54">
        <v>415</v>
      </c>
      <c r="AO23" s="54">
        <v>5326269</v>
      </c>
      <c r="AP23" s="54" t="s">
        <v>874</v>
      </c>
      <c r="AQ23" s="54"/>
      <c r="AR23" s="54"/>
      <c r="AS23" s="54"/>
      <c r="AT23" s="54"/>
      <c r="AU23" s="54"/>
      <c r="AV23" s="54"/>
      <c r="AW23" s="100">
        <v>42616</v>
      </c>
      <c r="AX23" s="54"/>
      <c r="AY23" s="54"/>
      <c r="AZ23" s="54">
        <v>2016</v>
      </c>
      <c r="BA23" s="54"/>
      <c r="BB23" s="54"/>
      <c r="BC23" s="54"/>
      <c r="BD23" s="54"/>
      <c r="BE23" s="54"/>
      <c r="BF23" s="54"/>
      <c r="BG23" s="54"/>
      <c r="BH23" s="54"/>
      <c r="BI23" s="54"/>
      <c r="BJ23" s="54"/>
      <c r="BK23" s="54"/>
      <c r="BL23" s="54"/>
      <c r="BM23" s="54"/>
      <c r="BN23" s="54"/>
      <c r="BO23" s="54"/>
      <c r="BP23" s="54"/>
      <c r="BQ23" s="54"/>
      <c r="BR23" s="99"/>
    </row>
    <row r="24" spans="1:70" ht="12.75" customHeight="1" x14ac:dyDescent="0.2">
      <c r="A24" s="99" t="s">
        <v>1020</v>
      </c>
      <c r="B24" s="99" t="str">
        <f t="shared" si="1"/>
        <v>CIH-0022-16</v>
      </c>
      <c r="C24" s="76">
        <v>22</v>
      </c>
      <c r="D24" s="50" t="s">
        <v>150</v>
      </c>
      <c r="E24" s="54" t="s">
        <v>359</v>
      </c>
      <c r="F24" s="54">
        <v>906</v>
      </c>
      <c r="G24" s="54" t="s">
        <v>1021</v>
      </c>
      <c r="H24" s="54" t="s">
        <v>89</v>
      </c>
      <c r="I24" s="54" t="s">
        <v>87</v>
      </c>
      <c r="J24" s="54" t="s">
        <v>999</v>
      </c>
      <c r="K24" s="54">
        <v>169</v>
      </c>
      <c r="L24" s="54" t="s">
        <v>89</v>
      </c>
      <c r="M24" s="54" t="s">
        <v>610</v>
      </c>
      <c r="N24" s="54" t="s">
        <v>1022</v>
      </c>
      <c r="O24" s="54"/>
      <c r="P24" s="54" t="s">
        <v>1001</v>
      </c>
      <c r="Q24" s="54" t="s">
        <v>294</v>
      </c>
      <c r="R24" s="54"/>
      <c r="S24" s="54" t="s">
        <v>1023</v>
      </c>
      <c r="T24" s="54">
        <v>394</v>
      </c>
      <c r="U24" s="54" t="s">
        <v>886</v>
      </c>
      <c r="V24" s="54"/>
      <c r="W24" s="54" t="s">
        <v>872</v>
      </c>
      <c r="X24" s="54"/>
      <c r="Y24" s="54" t="s">
        <v>95</v>
      </c>
      <c r="Z24" s="54"/>
      <c r="AA24" s="54" t="s">
        <v>886</v>
      </c>
      <c r="AB24" s="54"/>
      <c r="AC24" s="54"/>
      <c r="AD24" s="54"/>
      <c r="AE24" s="54" t="s">
        <v>79</v>
      </c>
      <c r="AF24" s="54"/>
      <c r="AG24" s="54"/>
      <c r="AH24" s="54"/>
      <c r="AI24" s="54"/>
      <c r="AJ24" s="54"/>
      <c r="AK24" s="54"/>
      <c r="AL24" s="54">
        <v>498</v>
      </c>
      <c r="AM24" s="54"/>
      <c r="AN24" s="54">
        <v>491</v>
      </c>
      <c r="AO24" s="54"/>
      <c r="AP24" s="54" t="s">
        <v>874</v>
      </c>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99"/>
    </row>
    <row r="25" spans="1:70" ht="12.75" customHeight="1" x14ac:dyDescent="0.2">
      <c r="A25" s="99" t="s">
        <v>1024</v>
      </c>
      <c r="B25" s="99" t="str">
        <f t="shared" si="1"/>
        <v>CIH-0023-16</v>
      </c>
      <c r="C25" s="104">
        <v>23</v>
      </c>
      <c r="D25" s="50" t="s">
        <v>150</v>
      </c>
      <c r="E25" s="54" t="s">
        <v>359</v>
      </c>
      <c r="F25" s="54">
        <v>906</v>
      </c>
      <c r="G25" s="54" t="s">
        <v>1025</v>
      </c>
      <c r="H25" s="54" t="s">
        <v>1026</v>
      </c>
      <c r="I25" s="54" t="s">
        <v>87</v>
      </c>
      <c r="J25" s="54" t="s">
        <v>1027</v>
      </c>
      <c r="K25" s="54">
        <v>229</v>
      </c>
      <c r="L25" s="54" t="s">
        <v>1026</v>
      </c>
      <c r="M25" s="54" t="s">
        <v>610</v>
      </c>
      <c r="N25" s="54" t="s">
        <v>1028</v>
      </c>
      <c r="O25" s="54"/>
      <c r="P25" s="54" t="s">
        <v>1001</v>
      </c>
      <c r="Q25" s="54" t="s">
        <v>154</v>
      </c>
      <c r="R25" s="54"/>
      <c r="S25" s="54"/>
      <c r="T25" s="54">
        <v>395</v>
      </c>
      <c r="U25" s="54" t="s">
        <v>111</v>
      </c>
      <c r="V25" s="54"/>
      <c r="W25" s="54" t="s">
        <v>254</v>
      </c>
      <c r="X25" s="54" t="s">
        <v>1029</v>
      </c>
      <c r="Y25" s="54" t="s">
        <v>111</v>
      </c>
      <c r="Z25" s="54">
        <v>5328035</v>
      </c>
      <c r="AA25" s="54" t="s">
        <v>530</v>
      </c>
      <c r="AB25" s="54" t="s">
        <v>1030</v>
      </c>
      <c r="AC25" s="54"/>
      <c r="AD25" s="54"/>
      <c r="AE25" s="54" t="s">
        <v>79</v>
      </c>
      <c r="AF25" s="54"/>
      <c r="AG25" s="54"/>
      <c r="AH25" s="54"/>
      <c r="AI25" s="54"/>
      <c r="AJ25" s="54"/>
      <c r="AK25" s="54"/>
      <c r="AL25" s="54" t="s">
        <v>1031</v>
      </c>
      <c r="AM25" s="54" t="s">
        <v>1032</v>
      </c>
      <c r="AN25" s="54">
        <v>451</v>
      </c>
      <c r="AO25" s="54" t="s">
        <v>1033</v>
      </c>
      <c r="AP25" s="54" t="s">
        <v>874</v>
      </c>
      <c r="AQ25" s="54"/>
      <c r="AR25" s="54"/>
      <c r="AS25" s="101">
        <v>1604000312</v>
      </c>
      <c r="AT25" s="54"/>
      <c r="AU25" s="54" t="s">
        <v>280</v>
      </c>
      <c r="AV25" s="54"/>
      <c r="AW25" s="54"/>
      <c r="AX25" s="54"/>
      <c r="AY25" s="54"/>
      <c r="AZ25" s="54"/>
      <c r="BA25" s="54"/>
      <c r="BB25" s="54"/>
      <c r="BC25" s="54"/>
      <c r="BD25" s="54"/>
      <c r="BE25" s="54"/>
      <c r="BF25" s="54"/>
      <c r="BG25" s="54"/>
      <c r="BH25" s="54"/>
      <c r="BI25" s="54"/>
      <c r="BJ25" s="54"/>
      <c r="BK25" s="54"/>
      <c r="BL25" s="54"/>
      <c r="BM25" s="54"/>
      <c r="BN25" s="54"/>
      <c r="BO25" s="54"/>
      <c r="BP25" s="54"/>
      <c r="BQ25" s="54"/>
      <c r="BR25" s="99"/>
    </row>
    <row r="26" spans="1:70" ht="12.75" customHeight="1" x14ac:dyDescent="0.2">
      <c r="A26" s="99" t="s">
        <v>1034</v>
      </c>
      <c r="B26" s="99" t="str">
        <f t="shared" si="1"/>
        <v>CIH-0024-16</v>
      </c>
      <c r="C26" s="76">
        <v>24</v>
      </c>
      <c r="D26" s="50" t="s">
        <v>150</v>
      </c>
      <c r="E26" s="54" t="s">
        <v>359</v>
      </c>
      <c r="F26" s="54">
        <v>975</v>
      </c>
      <c r="G26" s="54">
        <v>237</v>
      </c>
      <c r="H26" s="54" t="s">
        <v>1035</v>
      </c>
      <c r="I26" s="54" t="s">
        <v>87</v>
      </c>
      <c r="J26" s="54" t="s">
        <v>861</v>
      </c>
      <c r="K26" s="54">
        <v>220</v>
      </c>
      <c r="L26" s="54" t="s">
        <v>89</v>
      </c>
      <c r="M26" s="54" t="s">
        <v>132</v>
      </c>
      <c r="N26" s="54" t="s">
        <v>1036</v>
      </c>
      <c r="O26" s="54"/>
      <c r="P26" s="101" t="s">
        <v>1037</v>
      </c>
      <c r="Q26" s="54" t="s">
        <v>862</v>
      </c>
      <c r="R26" s="54"/>
      <c r="S26" s="54" t="s">
        <v>1038</v>
      </c>
      <c r="T26" s="54">
        <v>3864</v>
      </c>
      <c r="U26" s="54" t="s">
        <v>948</v>
      </c>
      <c r="V26" s="54"/>
      <c r="W26" s="54" t="s">
        <v>872</v>
      </c>
      <c r="X26" s="54">
        <v>5335395</v>
      </c>
      <c r="Y26" s="54" t="s">
        <v>95</v>
      </c>
      <c r="Z26" s="54"/>
      <c r="AA26" s="54" t="s">
        <v>886</v>
      </c>
      <c r="AB26" s="54">
        <v>5336845</v>
      </c>
      <c r="AC26" s="54"/>
      <c r="AD26" s="54"/>
      <c r="AE26" s="54" t="s">
        <v>79</v>
      </c>
      <c r="AF26" s="54"/>
      <c r="AG26" s="54"/>
      <c r="AH26" s="54"/>
      <c r="AI26" s="54"/>
      <c r="AJ26" s="54"/>
      <c r="AK26" s="54"/>
      <c r="AL26" s="54">
        <v>499</v>
      </c>
      <c r="AM26" s="54"/>
      <c r="AN26" s="54">
        <v>492</v>
      </c>
      <c r="AO26" s="54"/>
      <c r="AP26" s="54" t="s">
        <v>874</v>
      </c>
      <c r="AQ26" s="54"/>
      <c r="AR26" s="54"/>
      <c r="AS26" s="101">
        <v>1604000427</v>
      </c>
      <c r="AT26" s="54"/>
      <c r="AU26" s="54" t="s">
        <v>280</v>
      </c>
      <c r="AV26" s="54"/>
      <c r="AW26" s="54"/>
      <c r="AX26" s="54"/>
      <c r="AY26" s="54"/>
      <c r="AZ26" s="54"/>
      <c r="BA26" s="107" t="s">
        <v>1039</v>
      </c>
      <c r="BB26" s="107">
        <v>5358616</v>
      </c>
      <c r="BC26" s="108">
        <v>42731</v>
      </c>
      <c r="BD26" s="107" t="s">
        <v>1040</v>
      </c>
      <c r="BE26" s="54"/>
      <c r="BF26" s="54"/>
      <c r="BG26" s="54"/>
      <c r="BH26" s="54"/>
      <c r="BI26" s="54"/>
      <c r="BJ26" s="54"/>
      <c r="BK26" s="54"/>
      <c r="BL26" s="54"/>
      <c r="BM26" s="54"/>
      <c r="BN26" s="54"/>
      <c r="BO26" s="54"/>
      <c r="BP26" s="54"/>
      <c r="BQ26" s="54"/>
      <c r="BR26" s="99"/>
    </row>
    <row r="27" spans="1:70" ht="12.75" customHeight="1" x14ac:dyDescent="0.2">
      <c r="A27" s="99" t="s">
        <v>1041</v>
      </c>
      <c r="B27" s="99" t="str">
        <f t="shared" si="1"/>
        <v>CIH-0025-16</v>
      </c>
      <c r="C27" s="104">
        <v>25</v>
      </c>
      <c r="D27" s="50" t="s">
        <v>150</v>
      </c>
      <c r="E27" s="54" t="s">
        <v>359</v>
      </c>
      <c r="F27" s="54">
        <v>600</v>
      </c>
      <c r="G27" s="54">
        <v>1075667</v>
      </c>
      <c r="H27" s="54" t="s">
        <v>1042</v>
      </c>
      <c r="I27" s="54" t="s">
        <v>87</v>
      </c>
      <c r="J27" s="54" t="s">
        <v>1043</v>
      </c>
      <c r="K27" s="54">
        <v>5</v>
      </c>
      <c r="L27" s="54" t="s">
        <v>89</v>
      </c>
      <c r="M27" s="54" t="s">
        <v>610</v>
      </c>
      <c r="N27" s="54" t="s">
        <v>1044</v>
      </c>
      <c r="O27" s="54"/>
      <c r="P27" s="54"/>
      <c r="Q27" s="54" t="s">
        <v>154</v>
      </c>
      <c r="R27" s="54"/>
      <c r="S27" s="54"/>
      <c r="T27" s="54">
        <v>396</v>
      </c>
      <c r="U27" s="54" t="s">
        <v>111</v>
      </c>
      <c r="V27" s="54"/>
      <c r="W27" s="54" t="s">
        <v>254</v>
      </c>
      <c r="X27" s="54">
        <v>5329751</v>
      </c>
      <c r="Y27" s="54" t="s">
        <v>111</v>
      </c>
      <c r="Z27" s="54">
        <v>5328205</v>
      </c>
      <c r="AA27" s="54" t="s">
        <v>530</v>
      </c>
      <c r="AB27" s="54">
        <v>5328011</v>
      </c>
      <c r="AC27" s="54"/>
      <c r="AD27" s="54"/>
      <c r="AE27" s="54" t="s">
        <v>79</v>
      </c>
      <c r="AF27" s="54"/>
      <c r="AG27" s="54"/>
      <c r="AH27" s="54"/>
      <c r="AI27" s="54"/>
      <c r="AJ27" s="54"/>
      <c r="AK27" s="54"/>
      <c r="AL27" s="54" t="s">
        <v>1045</v>
      </c>
      <c r="AM27" s="54">
        <v>5329085</v>
      </c>
      <c r="AN27" s="54">
        <v>465</v>
      </c>
      <c r="AO27" s="54">
        <v>5329076</v>
      </c>
      <c r="AP27" s="54" t="s">
        <v>874</v>
      </c>
      <c r="AQ27" s="54"/>
      <c r="AR27" s="54"/>
      <c r="AS27" s="101">
        <v>1604000347</v>
      </c>
      <c r="AT27" s="54"/>
      <c r="AU27" s="54" t="s">
        <v>280</v>
      </c>
      <c r="AV27" s="54"/>
      <c r="AW27" s="54"/>
      <c r="AX27" s="54"/>
      <c r="AY27" s="54"/>
      <c r="AZ27" s="54"/>
      <c r="BA27" s="54"/>
      <c r="BB27" s="54"/>
      <c r="BC27" s="54"/>
      <c r="BD27" s="54"/>
      <c r="BE27" s="54"/>
      <c r="BF27" s="54"/>
      <c r="BG27" s="54"/>
      <c r="BH27" s="54"/>
      <c r="BI27" s="54"/>
      <c r="BJ27" s="54"/>
      <c r="BK27" s="54"/>
      <c r="BL27" s="54"/>
      <c r="BM27" s="54"/>
      <c r="BN27" s="54"/>
      <c r="BO27" s="54"/>
      <c r="BP27" s="54"/>
      <c r="BQ27" s="54"/>
      <c r="BR27" s="99"/>
    </row>
    <row r="28" spans="1:70" ht="12.75" customHeight="1" x14ac:dyDescent="0.2">
      <c r="A28" s="99" t="s">
        <v>1046</v>
      </c>
      <c r="B28" s="99" t="str">
        <f t="shared" si="1"/>
        <v>CIH-0026-16</v>
      </c>
      <c r="C28" s="76">
        <v>26</v>
      </c>
      <c r="D28" s="50" t="s">
        <v>150</v>
      </c>
      <c r="E28" s="54" t="s">
        <v>359</v>
      </c>
      <c r="F28" s="54">
        <v>906</v>
      </c>
      <c r="G28" s="54" t="s">
        <v>1047</v>
      </c>
      <c r="H28" s="54" t="s">
        <v>89</v>
      </c>
      <c r="I28" s="54" t="s">
        <v>87</v>
      </c>
      <c r="J28" s="54" t="s">
        <v>999</v>
      </c>
      <c r="K28" s="54">
        <v>216</v>
      </c>
      <c r="L28" s="54" t="s">
        <v>89</v>
      </c>
      <c r="M28" s="54" t="s">
        <v>610</v>
      </c>
      <c r="N28" s="54" t="s">
        <v>1048</v>
      </c>
      <c r="O28" s="54"/>
      <c r="P28" s="54" t="s">
        <v>1001</v>
      </c>
      <c r="Q28" s="54" t="s">
        <v>154</v>
      </c>
      <c r="R28" s="54"/>
      <c r="S28" s="54"/>
      <c r="T28" s="54">
        <v>397</v>
      </c>
      <c r="U28" s="54" t="s">
        <v>111</v>
      </c>
      <c r="V28" s="54"/>
      <c r="W28" s="54" t="s">
        <v>254</v>
      </c>
      <c r="X28" s="54"/>
      <c r="Y28" s="54" t="s">
        <v>111</v>
      </c>
      <c r="Z28" s="54"/>
      <c r="AA28" s="54" t="s">
        <v>886</v>
      </c>
      <c r="AB28" s="54">
        <v>5336016</v>
      </c>
      <c r="AC28" s="54"/>
      <c r="AD28" s="54"/>
      <c r="AE28" s="54" t="s">
        <v>79</v>
      </c>
      <c r="AF28" s="54"/>
      <c r="AG28" s="54"/>
      <c r="AH28" s="54"/>
      <c r="AI28" s="54"/>
      <c r="AJ28" s="54"/>
      <c r="AK28" s="54"/>
      <c r="AL28" s="54">
        <v>500</v>
      </c>
      <c r="AM28" s="54"/>
      <c r="AN28" s="54">
        <v>493</v>
      </c>
      <c r="AO28" s="54"/>
      <c r="AP28" s="54" t="s">
        <v>874</v>
      </c>
      <c r="AQ28" s="54"/>
      <c r="AR28" s="54"/>
      <c r="AS28" s="101">
        <v>1604000376</v>
      </c>
      <c r="AT28" s="54"/>
      <c r="AU28" s="54" t="s">
        <v>280</v>
      </c>
      <c r="AV28" s="54"/>
      <c r="AW28" s="54"/>
      <c r="AX28" s="54"/>
      <c r="AY28" s="54"/>
      <c r="AZ28" s="54"/>
      <c r="BA28" s="54"/>
      <c r="BB28" s="54"/>
      <c r="BC28" s="54"/>
      <c r="BD28" s="54"/>
      <c r="BE28" s="54"/>
      <c r="BF28" s="54"/>
      <c r="BG28" s="54"/>
      <c r="BH28" s="54"/>
      <c r="BI28" s="54"/>
      <c r="BJ28" s="54"/>
      <c r="BK28" s="54"/>
      <c r="BL28" s="54"/>
      <c r="BM28" s="54"/>
      <c r="BN28" s="54"/>
      <c r="BO28" s="54"/>
      <c r="BP28" s="54"/>
      <c r="BQ28" s="54"/>
      <c r="BR28" s="99"/>
    </row>
    <row r="29" spans="1:70" ht="12.75" customHeight="1" x14ac:dyDescent="0.2">
      <c r="A29" s="99" t="s">
        <v>1049</v>
      </c>
      <c r="B29" s="99" t="str">
        <f t="shared" si="1"/>
        <v>CIH-0027-16</v>
      </c>
      <c r="C29" s="104">
        <v>27</v>
      </c>
      <c r="D29" s="50" t="s">
        <v>150</v>
      </c>
      <c r="E29" s="54" t="s">
        <v>359</v>
      </c>
      <c r="F29" s="54">
        <v>906</v>
      </c>
      <c r="G29" s="106" t="s">
        <v>1050</v>
      </c>
      <c r="H29" s="54" t="s">
        <v>1026</v>
      </c>
      <c r="I29" s="54" t="s">
        <v>87</v>
      </c>
      <c r="J29" s="54" t="s">
        <v>108</v>
      </c>
      <c r="K29" s="54">
        <v>250</v>
      </c>
      <c r="L29" s="54" t="s">
        <v>1026</v>
      </c>
      <c r="M29" s="54" t="s">
        <v>610</v>
      </c>
      <c r="N29" s="54" t="s">
        <v>1051</v>
      </c>
      <c r="O29" s="54"/>
      <c r="P29" s="54" t="s">
        <v>1001</v>
      </c>
      <c r="Q29" s="54" t="s">
        <v>294</v>
      </c>
      <c r="R29" s="54"/>
      <c r="S29" s="54" t="s">
        <v>1052</v>
      </c>
      <c r="T29" s="54">
        <v>398</v>
      </c>
      <c r="U29" s="54" t="s">
        <v>254</v>
      </c>
      <c r="V29" s="54"/>
      <c r="W29" s="54" t="s">
        <v>254</v>
      </c>
      <c r="X29" s="54">
        <v>5329753</v>
      </c>
      <c r="Y29" s="54" t="s">
        <v>95</v>
      </c>
      <c r="Z29" s="54">
        <v>5329087</v>
      </c>
      <c r="AA29" s="54" t="s">
        <v>886</v>
      </c>
      <c r="AB29" s="54">
        <v>5328495</v>
      </c>
      <c r="AC29" s="54"/>
      <c r="AD29" s="54"/>
      <c r="AE29" s="54" t="s">
        <v>79</v>
      </c>
      <c r="AF29" s="54"/>
      <c r="AG29" s="54"/>
      <c r="AH29" s="54"/>
      <c r="AI29" s="54"/>
      <c r="AJ29" s="54" t="s">
        <v>1053</v>
      </c>
      <c r="AK29" s="54"/>
      <c r="AL29" s="54">
        <v>470</v>
      </c>
      <c r="AM29" s="54">
        <v>5328699</v>
      </c>
      <c r="AN29" s="54">
        <v>466</v>
      </c>
      <c r="AO29" s="54">
        <v>5328702</v>
      </c>
      <c r="AP29" s="54" t="s">
        <v>874</v>
      </c>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99"/>
    </row>
    <row r="30" spans="1:70" ht="12.75" customHeight="1" x14ac:dyDescent="0.2">
      <c r="A30" s="99" t="s">
        <v>1054</v>
      </c>
      <c r="B30" s="99" t="str">
        <f t="shared" si="1"/>
        <v>CIH-0028-16</v>
      </c>
      <c r="C30" s="76">
        <v>28</v>
      </c>
      <c r="D30" s="50" t="s">
        <v>150</v>
      </c>
      <c r="E30" s="54" t="s">
        <v>359</v>
      </c>
      <c r="F30" s="54">
        <v>906</v>
      </c>
      <c r="G30" s="106" t="s">
        <v>1050</v>
      </c>
      <c r="H30" s="54" t="s">
        <v>1026</v>
      </c>
      <c r="I30" s="54" t="s">
        <v>87</v>
      </c>
      <c r="J30" s="54" t="s">
        <v>108</v>
      </c>
      <c r="K30" s="54" t="s">
        <v>1055</v>
      </c>
      <c r="L30" s="54" t="s">
        <v>1026</v>
      </c>
      <c r="M30" s="54" t="s">
        <v>610</v>
      </c>
      <c r="N30" s="54" t="s">
        <v>1056</v>
      </c>
      <c r="O30" s="54"/>
      <c r="P30" s="54" t="s">
        <v>1057</v>
      </c>
      <c r="Q30" s="54" t="s">
        <v>294</v>
      </c>
      <c r="R30" s="54"/>
      <c r="S30" s="54" t="s">
        <v>1058</v>
      </c>
      <c r="T30" s="54">
        <v>399</v>
      </c>
      <c r="U30" s="54" t="s">
        <v>254</v>
      </c>
      <c r="V30" s="54"/>
      <c r="W30" s="54" t="s">
        <v>254</v>
      </c>
      <c r="X30" s="54">
        <v>5329754</v>
      </c>
      <c r="Y30" s="54" t="s">
        <v>95</v>
      </c>
      <c r="Z30" s="54">
        <v>5329088</v>
      </c>
      <c r="AA30" s="54" t="s">
        <v>886</v>
      </c>
      <c r="AB30" s="54">
        <v>5328496</v>
      </c>
      <c r="AC30" s="54"/>
      <c r="AD30" s="54"/>
      <c r="AE30" s="54" t="s">
        <v>79</v>
      </c>
      <c r="AF30" s="54" t="s">
        <v>157</v>
      </c>
      <c r="AG30" s="54"/>
      <c r="AH30" s="54"/>
      <c r="AI30" s="54"/>
      <c r="AJ30" s="54"/>
      <c r="AK30" s="54" t="s">
        <v>1059</v>
      </c>
      <c r="AL30" s="54">
        <v>471</v>
      </c>
      <c r="AM30" s="54">
        <v>5328700</v>
      </c>
      <c r="AN30" s="54">
        <v>467</v>
      </c>
      <c r="AO30" s="54">
        <v>5328704</v>
      </c>
      <c r="AP30" s="54" t="s">
        <v>874</v>
      </c>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99"/>
    </row>
    <row r="31" spans="1:70" ht="12.75" customHeight="1" x14ac:dyDescent="0.2">
      <c r="A31" s="99" t="s">
        <v>1060</v>
      </c>
      <c r="B31" s="99" t="str">
        <f t="shared" si="1"/>
        <v>CIH-0029-16</v>
      </c>
      <c r="C31" s="104">
        <v>29</v>
      </c>
      <c r="D31" s="50" t="s">
        <v>1061</v>
      </c>
      <c r="E31" s="54" t="s">
        <v>359</v>
      </c>
      <c r="F31" s="54">
        <v>600</v>
      </c>
      <c r="G31" s="54">
        <v>1561</v>
      </c>
      <c r="H31" s="54" t="s">
        <v>758</v>
      </c>
      <c r="I31" s="54" t="s">
        <v>322</v>
      </c>
      <c r="J31" s="54" t="s">
        <v>1062</v>
      </c>
      <c r="K31" s="54">
        <v>36</v>
      </c>
      <c r="L31" s="54" t="s">
        <v>89</v>
      </c>
      <c r="M31" s="54" t="s">
        <v>124</v>
      </c>
      <c r="N31" s="54" t="s">
        <v>1063</v>
      </c>
      <c r="O31" s="54"/>
      <c r="P31" s="54"/>
      <c r="Q31" s="76" t="s">
        <v>73</v>
      </c>
      <c r="R31" s="76"/>
      <c r="S31" s="76" t="s">
        <v>1064</v>
      </c>
      <c r="T31" s="54" t="s">
        <v>1065</v>
      </c>
      <c r="U31" s="54" t="s">
        <v>886</v>
      </c>
      <c r="V31" s="54"/>
      <c r="W31" s="54" t="s">
        <v>396</v>
      </c>
      <c r="X31" s="54"/>
      <c r="Y31" s="54" t="s">
        <v>95</v>
      </c>
      <c r="Z31" s="54">
        <v>5336020</v>
      </c>
      <c r="AA31" s="54" t="s">
        <v>886</v>
      </c>
      <c r="AB31" s="54"/>
      <c r="AC31" s="54"/>
      <c r="AD31" s="54"/>
      <c r="AE31" s="54" t="s">
        <v>1066</v>
      </c>
      <c r="AF31" s="54"/>
      <c r="AG31" s="54"/>
      <c r="AH31" s="54"/>
      <c r="AI31" s="54"/>
      <c r="AJ31" s="54"/>
      <c r="AK31" s="54"/>
      <c r="AL31" s="54"/>
      <c r="AM31" s="54"/>
      <c r="AN31" s="54">
        <v>582</v>
      </c>
      <c r="AO31" s="54">
        <v>5337845</v>
      </c>
      <c r="AP31" s="54" t="s">
        <v>874</v>
      </c>
      <c r="AQ31" s="54"/>
      <c r="AR31" s="54"/>
      <c r="AS31" s="54"/>
      <c r="AT31" s="54"/>
      <c r="AU31" s="54"/>
      <c r="AV31" s="54"/>
      <c r="AW31" s="109" t="s">
        <v>1067</v>
      </c>
      <c r="AX31" s="109"/>
      <c r="AY31" s="109" t="s">
        <v>1068</v>
      </c>
      <c r="AZ31" s="54">
        <v>2019</v>
      </c>
      <c r="BA31" s="54"/>
      <c r="BB31" s="54"/>
      <c r="BC31" s="54"/>
      <c r="BD31" s="54"/>
      <c r="BE31" s="54"/>
      <c r="BF31" s="54"/>
      <c r="BG31" s="54"/>
      <c r="BH31" s="54"/>
      <c r="BI31" s="54"/>
      <c r="BJ31" s="54"/>
      <c r="BK31" s="54"/>
      <c r="BL31" s="54"/>
      <c r="BM31" s="54"/>
      <c r="BN31" s="54"/>
      <c r="BO31" s="54"/>
      <c r="BP31" s="54"/>
      <c r="BQ31" s="54"/>
      <c r="BR31" s="99"/>
    </row>
    <row r="32" spans="1:70" ht="12.75" customHeight="1" x14ac:dyDescent="0.2">
      <c r="A32" s="99" t="s">
        <v>1069</v>
      </c>
      <c r="B32" s="99" t="str">
        <f t="shared" si="1"/>
        <v>CIH-0030-16</v>
      </c>
      <c r="C32" s="76">
        <v>30</v>
      </c>
      <c r="D32" s="50" t="s">
        <v>1070</v>
      </c>
      <c r="E32" s="54" t="s">
        <v>359</v>
      </c>
      <c r="F32" s="54">
        <v>600</v>
      </c>
      <c r="G32" s="54">
        <v>1561</v>
      </c>
      <c r="H32" s="54" t="s">
        <v>758</v>
      </c>
      <c r="I32" s="54" t="s">
        <v>322</v>
      </c>
      <c r="J32" s="54" t="s">
        <v>1062</v>
      </c>
      <c r="K32" s="54">
        <v>36</v>
      </c>
      <c r="L32" s="54" t="s">
        <v>89</v>
      </c>
      <c r="M32" s="54" t="s">
        <v>124</v>
      </c>
      <c r="N32" s="54" t="s">
        <v>1071</v>
      </c>
      <c r="O32" s="54"/>
      <c r="P32" s="54"/>
      <c r="Q32" s="54" t="s">
        <v>73</v>
      </c>
      <c r="R32" s="54"/>
      <c r="S32" s="54" t="s">
        <v>334</v>
      </c>
      <c r="T32" s="54" t="s">
        <v>1072</v>
      </c>
      <c r="U32" s="54" t="s">
        <v>886</v>
      </c>
      <c r="V32" s="54"/>
      <c r="W32" s="54" t="s">
        <v>396</v>
      </c>
      <c r="X32" s="54"/>
      <c r="Y32" s="54" t="s">
        <v>95</v>
      </c>
      <c r="Z32" s="54"/>
      <c r="AA32" s="54" t="s">
        <v>886</v>
      </c>
      <c r="AB32" s="54"/>
      <c r="AC32" s="54"/>
      <c r="AD32" s="54"/>
      <c r="AE32" s="54"/>
      <c r="AF32" s="54"/>
      <c r="AG32" s="54"/>
      <c r="AH32" s="54"/>
      <c r="AI32" s="54"/>
      <c r="AJ32" s="54"/>
      <c r="AK32" s="54"/>
      <c r="AL32" s="54"/>
      <c r="AM32" s="54"/>
      <c r="AN32" s="54"/>
      <c r="AO32" s="54"/>
      <c r="AP32" s="54" t="s">
        <v>874</v>
      </c>
      <c r="AQ32" s="54"/>
      <c r="AR32" s="54"/>
      <c r="AS32" s="54"/>
      <c r="AT32" s="54"/>
      <c r="AU32" s="54"/>
      <c r="AV32" s="54"/>
      <c r="AW32" s="109" t="s">
        <v>1067</v>
      </c>
      <c r="AX32" s="109"/>
      <c r="AY32" s="109" t="s">
        <v>1068</v>
      </c>
      <c r="AZ32" s="54">
        <v>2019</v>
      </c>
      <c r="BA32" s="54"/>
      <c r="BB32" s="54"/>
      <c r="BC32" s="54"/>
      <c r="BD32" s="54"/>
      <c r="BE32" s="54"/>
      <c r="BF32" s="54"/>
      <c r="BG32" s="54"/>
      <c r="BH32" s="54"/>
      <c r="BI32" s="54"/>
      <c r="BJ32" s="54"/>
      <c r="BK32" s="54"/>
      <c r="BL32" s="54"/>
      <c r="BM32" s="54"/>
      <c r="BN32" s="54"/>
      <c r="BO32" s="54"/>
      <c r="BP32" s="54"/>
      <c r="BQ32" s="54"/>
      <c r="BR32" s="99"/>
    </row>
    <row r="33" spans="1:70" ht="12.75" customHeight="1" x14ac:dyDescent="0.2">
      <c r="A33" s="99" t="s">
        <v>1073</v>
      </c>
      <c r="B33" s="99" t="str">
        <f t="shared" si="1"/>
        <v>CIH-0031-16</v>
      </c>
      <c r="C33" s="24">
        <v>31</v>
      </c>
      <c r="D33" s="50" t="s">
        <v>1074</v>
      </c>
      <c r="E33" s="54" t="s">
        <v>82</v>
      </c>
      <c r="F33" s="54"/>
      <c r="G33" s="54">
        <v>1561</v>
      </c>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99"/>
    </row>
    <row r="34" spans="1:70" ht="12.75" customHeight="1" x14ac:dyDescent="0.2">
      <c r="A34" s="99" t="s">
        <v>1075</v>
      </c>
      <c r="B34" s="99" t="str">
        <f t="shared" si="1"/>
        <v>CIH-0032-16</v>
      </c>
      <c r="C34" s="76">
        <v>32</v>
      </c>
      <c r="D34" s="42" t="s">
        <v>1076</v>
      </c>
      <c r="E34" s="54" t="s">
        <v>359</v>
      </c>
      <c r="F34" s="54">
        <v>975</v>
      </c>
      <c r="G34" s="54">
        <v>561</v>
      </c>
      <c r="H34" s="54" t="s">
        <v>1077</v>
      </c>
      <c r="I34" s="54" t="s">
        <v>322</v>
      </c>
      <c r="J34" s="54" t="s">
        <v>1078</v>
      </c>
      <c r="K34" s="54">
        <v>217</v>
      </c>
      <c r="L34" s="54" t="s">
        <v>758</v>
      </c>
      <c r="M34" s="54" t="s">
        <v>132</v>
      </c>
      <c r="N34" s="54" t="s">
        <v>1079</v>
      </c>
      <c r="O34" s="54"/>
      <c r="P34" s="54" t="s">
        <v>1080</v>
      </c>
      <c r="Q34" s="54" t="s">
        <v>1081</v>
      </c>
      <c r="R34" s="54"/>
      <c r="S34" s="54" t="s">
        <v>153</v>
      </c>
      <c r="T34" s="54" t="s">
        <v>1082</v>
      </c>
      <c r="U34" s="54" t="s">
        <v>95</v>
      </c>
      <c r="V34" s="54"/>
      <c r="W34" s="54" t="s">
        <v>396</v>
      </c>
      <c r="X34" s="54"/>
      <c r="Y34" s="54" t="s">
        <v>95</v>
      </c>
      <c r="Z34" s="54"/>
      <c r="AA34" s="54" t="s">
        <v>886</v>
      </c>
      <c r="AB34" s="54"/>
      <c r="AC34" s="54"/>
      <c r="AD34" s="54"/>
      <c r="AE34" s="54" t="s">
        <v>1083</v>
      </c>
      <c r="AF34" s="54" t="s">
        <v>157</v>
      </c>
      <c r="AG34" s="54"/>
      <c r="AH34" s="54"/>
      <c r="AI34" s="54"/>
      <c r="AJ34" s="54"/>
      <c r="AK34" s="54" t="s">
        <v>1084</v>
      </c>
      <c r="AL34" s="54"/>
      <c r="AM34" s="54"/>
      <c r="AN34" s="54"/>
      <c r="AO34" s="54"/>
      <c r="AP34" s="54" t="s">
        <v>874</v>
      </c>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99"/>
    </row>
    <row r="35" spans="1:70" ht="12.75" customHeight="1" x14ac:dyDescent="0.2">
      <c r="A35" s="99" t="s">
        <v>1085</v>
      </c>
      <c r="B35" s="99" t="str">
        <f t="shared" si="1"/>
        <v>CIH-0033-16</v>
      </c>
      <c r="C35" s="104">
        <v>33</v>
      </c>
      <c r="D35" s="50" t="s">
        <v>1086</v>
      </c>
      <c r="E35" s="54" t="s">
        <v>359</v>
      </c>
      <c r="F35" s="54">
        <v>975</v>
      </c>
      <c r="G35" s="54">
        <v>561</v>
      </c>
      <c r="H35" s="54" t="s">
        <v>1077</v>
      </c>
      <c r="I35" s="54" t="s">
        <v>322</v>
      </c>
      <c r="J35" s="54" t="s">
        <v>1078</v>
      </c>
      <c r="K35" s="54">
        <v>217</v>
      </c>
      <c r="L35" s="54" t="s">
        <v>758</v>
      </c>
      <c r="M35" s="54" t="s">
        <v>132</v>
      </c>
      <c r="N35" s="54" t="s">
        <v>1087</v>
      </c>
      <c r="O35" s="54"/>
      <c r="P35" s="54" t="s">
        <v>1088</v>
      </c>
      <c r="Q35" s="54" t="s">
        <v>73</v>
      </c>
      <c r="R35" s="54" t="s">
        <v>1089</v>
      </c>
      <c r="S35" s="54" t="s">
        <v>334</v>
      </c>
      <c r="T35" s="54" t="s">
        <v>1090</v>
      </c>
      <c r="U35" s="54" t="s">
        <v>95</v>
      </c>
      <c r="V35" s="54"/>
      <c r="W35" s="54" t="s">
        <v>396</v>
      </c>
      <c r="X35" s="54">
        <v>5346338</v>
      </c>
      <c r="Y35" s="54" t="s">
        <v>95</v>
      </c>
      <c r="Z35" s="54"/>
      <c r="AA35" s="54" t="s">
        <v>886</v>
      </c>
      <c r="AB35" s="54"/>
      <c r="AC35" s="54"/>
      <c r="AD35" s="54"/>
      <c r="AE35" s="54"/>
      <c r="AF35" s="54"/>
      <c r="AG35" s="54"/>
      <c r="AH35" s="54"/>
      <c r="AI35" s="54"/>
      <c r="AJ35" s="54"/>
      <c r="AK35" s="54"/>
      <c r="AL35" s="54"/>
      <c r="AM35" s="54"/>
      <c r="AN35" s="54"/>
      <c r="AO35" s="54"/>
      <c r="AP35" s="54" t="s">
        <v>874</v>
      </c>
      <c r="AQ35" s="54"/>
      <c r="AR35" s="54"/>
      <c r="AS35" s="54"/>
      <c r="AT35" s="54"/>
      <c r="AU35" s="54"/>
      <c r="AV35" s="54"/>
      <c r="AW35" s="100">
        <v>44160</v>
      </c>
      <c r="AX35" s="54"/>
      <c r="AY35" s="54" t="s">
        <v>1091</v>
      </c>
      <c r="AZ35" s="54">
        <v>2020</v>
      </c>
      <c r="BA35" s="54"/>
      <c r="BB35" s="54"/>
      <c r="BC35" s="54"/>
      <c r="BD35" s="54"/>
      <c r="BE35" s="54"/>
      <c r="BF35" s="54"/>
      <c r="BG35" s="54"/>
      <c r="BH35" s="54"/>
      <c r="BI35" s="54"/>
      <c r="BJ35" s="54"/>
      <c r="BK35" s="54"/>
      <c r="BL35" s="54"/>
      <c r="BM35" s="54"/>
      <c r="BN35" s="54"/>
      <c r="BO35" s="54"/>
      <c r="BP35" s="54"/>
      <c r="BQ35" s="54"/>
      <c r="BR35" s="99"/>
    </row>
    <row r="36" spans="1:70" ht="12.75" customHeight="1" x14ac:dyDescent="0.2">
      <c r="A36" s="99" t="s">
        <v>1092</v>
      </c>
      <c r="B36" s="99" t="str">
        <f t="shared" si="1"/>
        <v>CIH-0034-16</v>
      </c>
      <c r="C36" s="76">
        <v>34</v>
      </c>
      <c r="D36" s="42" t="s">
        <v>1093</v>
      </c>
      <c r="E36" s="54" t="s">
        <v>359</v>
      </c>
      <c r="F36" s="54">
        <v>975</v>
      </c>
      <c r="G36" s="54">
        <v>561</v>
      </c>
      <c r="H36" s="54" t="s">
        <v>1077</v>
      </c>
      <c r="I36" s="54" t="s">
        <v>322</v>
      </c>
      <c r="J36" s="54" t="s">
        <v>1078</v>
      </c>
      <c r="K36" s="54">
        <v>217</v>
      </c>
      <c r="L36" s="54" t="s">
        <v>758</v>
      </c>
      <c r="M36" s="54" t="s">
        <v>132</v>
      </c>
      <c r="N36" s="54" t="s">
        <v>1094</v>
      </c>
      <c r="O36" s="54"/>
      <c r="P36" s="54" t="s">
        <v>1095</v>
      </c>
      <c r="Q36" s="54" t="s">
        <v>154</v>
      </c>
      <c r="R36" s="54"/>
      <c r="S36" s="54" t="s">
        <v>838</v>
      </c>
      <c r="T36" s="54" t="s">
        <v>1096</v>
      </c>
      <c r="U36" s="54" t="s">
        <v>95</v>
      </c>
      <c r="V36" s="54"/>
      <c r="W36" s="54" t="s">
        <v>396</v>
      </c>
      <c r="X36" s="54">
        <v>5346340</v>
      </c>
      <c r="Y36" s="54" t="s">
        <v>95</v>
      </c>
      <c r="Z36" s="54"/>
      <c r="AA36" s="54" t="s">
        <v>886</v>
      </c>
      <c r="AB36" s="54"/>
      <c r="AC36" s="54"/>
      <c r="AD36" s="54"/>
      <c r="AE36" s="54" t="s">
        <v>79</v>
      </c>
      <c r="AF36" s="54" t="s">
        <v>157</v>
      </c>
      <c r="AG36" s="54"/>
      <c r="AH36" s="54"/>
      <c r="AI36" s="54"/>
      <c r="AJ36" s="54"/>
      <c r="AK36" s="54"/>
      <c r="AL36" s="54" t="s">
        <v>1097</v>
      </c>
      <c r="AM36" s="54"/>
      <c r="AN36" s="54"/>
      <c r="AO36" s="54"/>
      <c r="AP36" s="54" t="s">
        <v>874</v>
      </c>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99"/>
    </row>
    <row r="37" spans="1:70" ht="12.75" customHeight="1" x14ac:dyDescent="0.2">
      <c r="A37" s="99" t="s">
        <v>1098</v>
      </c>
      <c r="B37" s="99" t="str">
        <f t="shared" si="1"/>
        <v>CIH-0035-16</v>
      </c>
      <c r="C37" s="104">
        <v>35</v>
      </c>
      <c r="D37" s="50" t="s">
        <v>1099</v>
      </c>
      <c r="E37" s="54" t="s">
        <v>359</v>
      </c>
      <c r="F37" s="54">
        <v>975</v>
      </c>
      <c r="G37" s="54">
        <v>577</v>
      </c>
      <c r="H37" s="54" t="s">
        <v>758</v>
      </c>
      <c r="I37" s="54" t="s">
        <v>322</v>
      </c>
      <c r="J37" s="54" t="s">
        <v>1078</v>
      </c>
      <c r="K37" s="54">
        <v>217</v>
      </c>
      <c r="L37" s="54" t="s">
        <v>758</v>
      </c>
      <c r="M37" s="54" t="s">
        <v>132</v>
      </c>
      <c r="N37" s="54" t="s">
        <v>1100</v>
      </c>
      <c r="O37" s="54"/>
      <c r="P37" s="101"/>
      <c r="Q37" s="54" t="s">
        <v>294</v>
      </c>
      <c r="R37" s="54"/>
      <c r="S37" s="54" t="s">
        <v>153</v>
      </c>
      <c r="T37" s="54" t="s">
        <v>1101</v>
      </c>
      <c r="U37" s="54" t="s">
        <v>111</v>
      </c>
      <c r="V37" s="54"/>
      <c r="W37" s="54" t="s">
        <v>254</v>
      </c>
      <c r="X37" s="54"/>
      <c r="Y37" s="54" t="s">
        <v>111</v>
      </c>
      <c r="Z37" s="54"/>
      <c r="AA37" s="54" t="s">
        <v>886</v>
      </c>
      <c r="AB37" s="54"/>
      <c r="AC37" s="54"/>
      <c r="AD37" s="54"/>
      <c r="AE37" s="54"/>
      <c r="AF37" s="54" t="s">
        <v>157</v>
      </c>
      <c r="AG37" s="54"/>
      <c r="AH37" s="54"/>
      <c r="AI37" s="54"/>
      <c r="AJ37" s="54"/>
      <c r="AK37" s="54"/>
      <c r="AL37" s="54">
        <v>596</v>
      </c>
      <c r="AM37" s="54">
        <v>5344756</v>
      </c>
      <c r="AN37" s="54">
        <v>606</v>
      </c>
      <c r="AO37" s="54">
        <v>5345257</v>
      </c>
      <c r="AP37" s="54" t="s">
        <v>874</v>
      </c>
      <c r="AQ37" s="54"/>
      <c r="AR37" s="54" t="s">
        <v>1102</v>
      </c>
      <c r="AS37" s="54" t="s">
        <v>1103</v>
      </c>
      <c r="AT37" s="54"/>
      <c r="AU37" s="54" t="s">
        <v>280</v>
      </c>
      <c r="AV37" s="54"/>
      <c r="AW37" s="54"/>
      <c r="AX37" s="54"/>
      <c r="AY37" s="54"/>
      <c r="AZ37" s="54"/>
      <c r="BA37" s="54"/>
      <c r="BB37" s="54"/>
      <c r="BC37" s="54"/>
      <c r="BD37" s="54"/>
      <c r="BE37" s="54"/>
      <c r="BF37" s="54"/>
      <c r="BG37" s="54"/>
      <c r="BH37" s="54"/>
      <c r="BI37" s="54"/>
      <c r="BJ37" s="54"/>
      <c r="BK37" s="54"/>
      <c r="BL37" s="54"/>
      <c r="BM37" s="54"/>
      <c r="BN37" s="54"/>
      <c r="BO37" s="54"/>
      <c r="BP37" s="54"/>
      <c r="BQ37" s="54"/>
      <c r="BR37" s="99"/>
    </row>
    <row r="38" spans="1:70" ht="12.75" customHeight="1" x14ac:dyDescent="0.2">
      <c r="A38" s="99" t="s">
        <v>1104</v>
      </c>
      <c r="B38" s="99" t="str">
        <f t="shared" si="1"/>
        <v>CIH-0036-16</v>
      </c>
      <c r="C38" s="76">
        <v>36</v>
      </c>
      <c r="D38" s="50" t="s">
        <v>1105</v>
      </c>
      <c r="E38" s="54" t="s">
        <v>359</v>
      </c>
      <c r="F38" s="54">
        <v>975</v>
      </c>
      <c r="G38" s="54">
        <v>578</v>
      </c>
      <c r="H38" s="54" t="s">
        <v>758</v>
      </c>
      <c r="I38" s="54" t="s">
        <v>322</v>
      </c>
      <c r="J38" s="54" t="s">
        <v>1078</v>
      </c>
      <c r="K38" s="54">
        <v>217</v>
      </c>
      <c r="L38" s="54" t="s">
        <v>758</v>
      </c>
      <c r="M38" s="54" t="s">
        <v>132</v>
      </c>
      <c r="N38" s="54" t="s">
        <v>1106</v>
      </c>
      <c r="O38" s="54"/>
      <c r="P38" s="54"/>
      <c r="Q38" s="54" t="s">
        <v>73</v>
      </c>
      <c r="R38" s="54"/>
      <c r="S38" s="54" t="s">
        <v>1107</v>
      </c>
      <c r="T38" s="54" t="s">
        <v>1108</v>
      </c>
      <c r="U38" s="54" t="s">
        <v>111</v>
      </c>
      <c r="V38" s="54"/>
      <c r="W38" s="54" t="s">
        <v>949</v>
      </c>
      <c r="X38" s="54">
        <v>5342727</v>
      </c>
      <c r="Y38" s="54" t="s">
        <v>111</v>
      </c>
      <c r="Z38" s="54"/>
      <c r="AA38" s="54" t="s">
        <v>530</v>
      </c>
      <c r="AB38" s="54"/>
      <c r="AC38" s="54"/>
      <c r="AD38" s="54"/>
      <c r="AE38" s="54"/>
      <c r="AF38" s="54"/>
      <c r="AG38" s="54"/>
      <c r="AH38" s="54"/>
      <c r="AI38" s="54"/>
      <c r="AJ38" s="54"/>
      <c r="AK38" s="54"/>
      <c r="AL38" s="54">
        <v>597</v>
      </c>
      <c r="AM38" s="54">
        <v>5344764</v>
      </c>
      <c r="AN38" s="54">
        <v>607</v>
      </c>
      <c r="AO38" s="54">
        <v>5345258</v>
      </c>
      <c r="AP38" s="54" t="s">
        <v>874</v>
      </c>
      <c r="AQ38" s="54"/>
      <c r="AR38" s="54"/>
      <c r="AS38" s="54"/>
      <c r="AT38" s="54"/>
      <c r="AU38" s="54"/>
      <c r="AV38" s="54"/>
      <c r="AW38" s="100">
        <v>42818</v>
      </c>
      <c r="AX38" s="54"/>
      <c r="AY38" s="54" t="s">
        <v>1109</v>
      </c>
      <c r="AZ38" s="54">
        <v>2017</v>
      </c>
      <c r="BA38" s="54"/>
      <c r="BB38" s="54"/>
      <c r="BC38" s="54"/>
      <c r="BD38" s="54"/>
      <c r="BE38" s="54"/>
      <c r="BF38" s="54"/>
      <c r="BG38" s="54"/>
      <c r="BH38" s="54"/>
      <c r="BI38" s="54"/>
      <c r="BJ38" s="54"/>
      <c r="BK38" s="54"/>
      <c r="BL38" s="54"/>
      <c r="BM38" s="54"/>
      <c r="BN38" s="54"/>
      <c r="BO38" s="54"/>
      <c r="BP38" s="54"/>
      <c r="BQ38" s="54"/>
      <c r="BR38" s="99"/>
    </row>
    <row r="39" spans="1:70" ht="12.75" customHeight="1" x14ac:dyDescent="0.2">
      <c r="A39" s="99" t="s">
        <v>1110</v>
      </c>
      <c r="B39" s="99" t="str">
        <f t="shared" si="1"/>
        <v>CIH-0037-16</v>
      </c>
      <c r="C39" s="104">
        <v>37</v>
      </c>
      <c r="D39" s="50" t="s">
        <v>150</v>
      </c>
      <c r="E39" s="54" t="s">
        <v>359</v>
      </c>
      <c r="F39" s="54">
        <v>906</v>
      </c>
      <c r="G39" s="54" t="s">
        <v>1111</v>
      </c>
      <c r="H39" s="54" t="s">
        <v>609</v>
      </c>
      <c r="I39" s="54" t="s">
        <v>87</v>
      </c>
      <c r="J39" s="54" t="s">
        <v>1112</v>
      </c>
      <c r="K39" s="54">
        <v>29</v>
      </c>
      <c r="L39" s="54" t="s">
        <v>89</v>
      </c>
      <c r="M39" s="54" t="s">
        <v>610</v>
      </c>
      <c r="N39" s="54" t="s">
        <v>1113</v>
      </c>
      <c r="O39" s="54"/>
      <c r="P39" s="54" t="s">
        <v>1114</v>
      </c>
      <c r="Q39" s="54" t="s">
        <v>154</v>
      </c>
      <c r="R39" s="54"/>
      <c r="S39" s="54" t="s">
        <v>153</v>
      </c>
      <c r="T39" s="54" t="s">
        <v>1115</v>
      </c>
      <c r="U39" s="54" t="s">
        <v>530</v>
      </c>
      <c r="V39" s="54"/>
      <c r="W39" s="54" t="s">
        <v>254</v>
      </c>
      <c r="X39" s="54"/>
      <c r="Y39" s="54" t="s">
        <v>111</v>
      </c>
      <c r="Z39" s="54"/>
      <c r="AA39" s="54" t="s">
        <v>530</v>
      </c>
      <c r="AB39" s="54"/>
      <c r="AC39" s="54"/>
      <c r="AD39" s="54"/>
      <c r="AE39" s="54"/>
      <c r="AF39" s="54" t="s">
        <v>157</v>
      </c>
      <c r="AG39" s="54"/>
      <c r="AH39" s="54"/>
      <c r="AI39" s="54"/>
      <c r="AJ39" s="54"/>
      <c r="AK39" s="54"/>
      <c r="AL39" s="54"/>
      <c r="AM39" s="54"/>
      <c r="AN39" s="54"/>
      <c r="AO39" s="54"/>
      <c r="AP39" s="54" t="s">
        <v>874</v>
      </c>
      <c r="AQ39" s="54"/>
      <c r="AR39" s="54"/>
      <c r="AS39" s="101">
        <v>1604000407</v>
      </c>
      <c r="AT39" s="54"/>
      <c r="AU39" s="54" t="s">
        <v>280</v>
      </c>
      <c r="AV39" s="54"/>
      <c r="AW39" s="54"/>
      <c r="AX39" s="54"/>
      <c r="AY39" s="54"/>
      <c r="AZ39" s="54"/>
      <c r="BA39" s="54"/>
      <c r="BB39" s="54"/>
      <c r="BC39" s="54"/>
      <c r="BD39" s="54"/>
      <c r="BE39" s="54"/>
      <c r="BF39" s="54"/>
      <c r="BG39" s="54"/>
      <c r="BH39" s="54"/>
      <c r="BI39" s="54"/>
      <c r="BJ39" s="54"/>
      <c r="BK39" s="54"/>
      <c r="BL39" s="54"/>
      <c r="BM39" s="54"/>
      <c r="BN39" s="54"/>
      <c r="BO39" s="54"/>
      <c r="BP39" s="54"/>
      <c r="BQ39" s="54"/>
      <c r="BR39" s="99"/>
    </row>
    <row r="40" spans="1:70" ht="12.75" customHeight="1" x14ac:dyDescent="0.2">
      <c r="A40" s="99" t="s">
        <v>1116</v>
      </c>
      <c r="B40" s="99" t="str">
        <f t="shared" si="1"/>
        <v>CIH-0038-16</v>
      </c>
      <c r="C40" s="76">
        <v>38</v>
      </c>
      <c r="D40" s="50" t="s">
        <v>1117</v>
      </c>
      <c r="E40" s="54" t="s">
        <v>359</v>
      </c>
      <c r="F40" s="54">
        <v>975</v>
      </c>
      <c r="G40" s="54">
        <v>461</v>
      </c>
      <c r="H40" s="54" t="s">
        <v>430</v>
      </c>
      <c r="I40" s="54" t="s">
        <v>87</v>
      </c>
      <c r="J40" s="54" t="s">
        <v>1078</v>
      </c>
      <c r="K40" s="54">
        <v>221</v>
      </c>
      <c r="L40" s="54" t="s">
        <v>89</v>
      </c>
      <c r="M40" s="54" t="s">
        <v>132</v>
      </c>
      <c r="N40" s="54" t="s">
        <v>1118</v>
      </c>
      <c r="O40" s="54"/>
      <c r="P40" s="54"/>
      <c r="Q40" s="54" t="s">
        <v>73</v>
      </c>
      <c r="R40" s="54"/>
      <c r="S40" s="54" t="s">
        <v>153</v>
      </c>
      <c r="T40" s="54" t="s">
        <v>1119</v>
      </c>
      <c r="U40" s="54" t="s">
        <v>1120</v>
      </c>
      <c r="V40" s="54"/>
      <c r="W40" s="54" t="s">
        <v>254</v>
      </c>
      <c r="X40" s="54"/>
      <c r="Y40" s="54" t="s">
        <v>111</v>
      </c>
      <c r="Z40" s="54"/>
      <c r="AA40" s="54" t="s">
        <v>530</v>
      </c>
      <c r="AB40" s="54"/>
      <c r="AC40" s="54"/>
      <c r="AD40" s="54"/>
      <c r="AE40" s="54"/>
      <c r="AF40" s="54"/>
      <c r="AG40" s="54"/>
      <c r="AH40" s="54"/>
      <c r="AI40" s="54"/>
      <c r="AJ40" s="54"/>
      <c r="AK40" s="54"/>
      <c r="AL40" s="54"/>
      <c r="AM40" s="54">
        <v>5337187</v>
      </c>
      <c r="AN40" s="54">
        <v>581</v>
      </c>
      <c r="AO40" s="54">
        <v>5337227</v>
      </c>
      <c r="AP40" s="54" t="s">
        <v>874</v>
      </c>
      <c r="AQ40" s="54"/>
      <c r="AR40" s="54"/>
      <c r="AS40" s="54"/>
      <c r="AT40" s="54"/>
      <c r="AU40" s="54"/>
      <c r="AV40" s="54"/>
      <c r="AW40" s="100">
        <v>42818</v>
      </c>
      <c r="AX40" s="54"/>
      <c r="AY40" s="54" t="s">
        <v>589</v>
      </c>
      <c r="AZ40" s="54">
        <v>2017</v>
      </c>
      <c r="BA40" s="54"/>
      <c r="BB40" s="54"/>
      <c r="BC40" s="54"/>
      <c r="BD40" s="54"/>
      <c r="BE40" s="54"/>
      <c r="BF40" s="54"/>
      <c r="BG40" s="54"/>
      <c r="BH40" s="54"/>
      <c r="BI40" s="101" t="s">
        <v>1121</v>
      </c>
      <c r="BJ40" s="54"/>
      <c r="BK40" s="54"/>
      <c r="BL40" s="54"/>
      <c r="BM40" s="54"/>
      <c r="BN40" s="54"/>
      <c r="BO40" s="54"/>
      <c r="BP40" s="54"/>
      <c r="BQ40" s="54"/>
      <c r="BR40" s="99"/>
    </row>
    <row r="41" spans="1:70" ht="12.75" customHeight="1" x14ac:dyDescent="0.2">
      <c r="A41" s="99" t="s">
        <v>1122</v>
      </c>
      <c r="B41" s="99" t="str">
        <f t="shared" si="1"/>
        <v>CIH-0039-16</v>
      </c>
      <c r="C41" s="24">
        <v>39</v>
      </c>
      <c r="D41" s="110" t="s">
        <v>1117</v>
      </c>
      <c r="E41" s="54" t="s">
        <v>82</v>
      </c>
      <c r="F41" s="54">
        <v>975</v>
      </c>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99"/>
    </row>
    <row r="42" spans="1:70" ht="12.75" customHeight="1" x14ac:dyDescent="0.2">
      <c r="A42" s="99" t="s">
        <v>1123</v>
      </c>
      <c r="B42" s="99" t="str">
        <f t="shared" si="1"/>
        <v>CIH-0040-16</v>
      </c>
      <c r="C42" s="76">
        <v>40</v>
      </c>
      <c r="D42" s="50" t="s">
        <v>1124</v>
      </c>
      <c r="E42" s="54" t="s">
        <v>359</v>
      </c>
      <c r="F42" s="54">
        <v>975</v>
      </c>
      <c r="G42" s="54">
        <v>461</v>
      </c>
      <c r="H42" s="54" t="s">
        <v>430</v>
      </c>
      <c r="I42" s="54" t="s">
        <v>87</v>
      </c>
      <c r="J42" s="54" t="s">
        <v>1078</v>
      </c>
      <c r="K42" s="54">
        <v>221</v>
      </c>
      <c r="L42" s="54" t="s">
        <v>89</v>
      </c>
      <c r="M42" s="54" t="s">
        <v>132</v>
      </c>
      <c r="N42" s="54" t="s">
        <v>1125</v>
      </c>
      <c r="O42" s="54"/>
      <c r="P42" s="54" t="s">
        <v>1126</v>
      </c>
      <c r="Q42" s="54" t="s">
        <v>73</v>
      </c>
      <c r="R42" s="54"/>
      <c r="S42" s="54" t="s">
        <v>162</v>
      </c>
      <c r="T42" s="54" t="s">
        <v>1127</v>
      </c>
      <c r="U42" s="54" t="s">
        <v>1120</v>
      </c>
      <c r="V42" s="54"/>
      <c r="W42" s="54" t="s">
        <v>1120</v>
      </c>
      <c r="X42" s="54"/>
      <c r="Y42" s="54" t="s">
        <v>111</v>
      </c>
      <c r="Z42" s="54"/>
      <c r="AA42" s="54" t="s">
        <v>530</v>
      </c>
      <c r="AB42" s="54">
        <v>5336037</v>
      </c>
      <c r="AC42" s="54"/>
      <c r="AD42" s="54"/>
      <c r="AE42" s="54" t="s">
        <v>79</v>
      </c>
      <c r="AF42" s="54"/>
      <c r="AG42" s="54"/>
      <c r="AH42" s="54"/>
      <c r="AI42" s="54"/>
      <c r="AJ42" s="54"/>
      <c r="AK42" s="54"/>
      <c r="AL42" s="54" t="s">
        <v>1128</v>
      </c>
      <c r="AM42" s="54">
        <v>5337480</v>
      </c>
      <c r="AN42" s="54" t="s">
        <v>1129</v>
      </c>
      <c r="AO42" s="54">
        <v>5337224</v>
      </c>
      <c r="AP42" s="54" t="s">
        <v>874</v>
      </c>
      <c r="AQ42" s="54"/>
      <c r="AR42" s="54"/>
      <c r="AS42" s="54"/>
      <c r="AT42" s="54"/>
      <c r="AU42" s="54"/>
      <c r="AV42" s="54"/>
      <c r="AW42" s="100">
        <v>42818</v>
      </c>
      <c r="AX42" s="54"/>
      <c r="AY42" s="54" t="s">
        <v>589</v>
      </c>
      <c r="AZ42" s="54">
        <v>2017</v>
      </c>
      <c r="BA42" s="54"/>
      <c r="BB42" s="54"/>
      <c r="BC42" s="54"/>
      <c r="BD42" s="54"/>
      <c r="BE42" s="54"/>
      <c r="BF42" s="54"/>
      <c r="BG42" s="54"/>
      <c r="BH42" s="54"/>
      <c r="BI42" s="54"/>
      <c r="BJ42" s="54"/>
      <c r="BK42" s="54"/>
      <c r="BL42" s="54"/>
      <c r="BM42" s="54"/>
      <c r="BN42" s="54"/>
      <c r="BO42" s="54"/>
      <c r="BP42" s="54"/>
      <c r="BQ42" s="54"/>
      <c r="BR42" s="99"/>
    </row>
    <row r="43" spans="1:70" ht="12.75" customHeight="1" x14ac:dyDescent="0.2">
      <c r="A43" s="99" t="s">
        <v>1130</v>
      </c>
      <c r="B43" s="99" t="str">
        <f t="shared" si="1"/>
        <v>CIH-0041-16</v>
      </c>
      <c r="C43" s="24">
        <v>41</v>
      </c>
      <c r="D43" s="50" t="s">
        <v>1131</v>
      </c>
      <c r="E43" s="54" t="s">
        <v>82</v>
      </c>
      <c r="F43" s="54">
        <v>600</v>
      </c>
      <c r="G43" s="54">
        <v>6310</v>
      </c>
      <c r="H43" s="54"/>
      <c r="I43" s="54"/>
      <c r="J43" s="54"/>
      <c r="K43" s="54"/>
      <c r="L43" s="54"/>
      <c r="M43" s="54"/>
      <c r="N43" s="54"/>
      <c r="O43" s="54"/>
      <c r="P43" s="54"/>
      <c r="Q43" s="54"/>
      <c r="R43" s="54"/>
      <c r="S43" s="54" t="s">
        <v>1132</v>
      </c>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99"/>
    </row>
    <row r="44" spans="1:70" ht="12.75" customHeight="1" x14ac:dyDescent="0.2">
      <c r="A44" s="99" t="s">
        <v>1133</v>
      </c>
      <c r="B44" s="99" t="str">
        <f t="shared" si="1"/>
        <v>CIH-0042-16</v>
      </c>
      <c r="C44" s="76">
        <v>42</v>
      </c>
      <c r="D44" s="50" t="s">
        <v>1134</v>
      </c>
      <c r="E44" s="54" t="s">
        <v>359</v>
      </c>
      <c r="F44" s="54">
        <v>906</v>
      </c>
      <c r="G44" s="54" t="s">
        <v>1135</v>
      </c>
      <c r="H44" s="54" t="s">
        <v>1136</v>
      </c>
      <c r="I44" s="54" t="s">
        <v>87</v>
      </c>
      <c r="J44" s="54" t="s">
        <v>1137</v>
      </c>
      <c r="K44" s="54">
        <v>27</v>
      </c>
      <c r="L44" s="54" t="s">
        <v>89</v>
      </c>
      <c r="M44" s="54" t="s">
        <v>610</v>
      </c>
      <c r="N44" s="54" t="s">
        <v>1138</v>
      </c>
      <c r="O44" s="54"/>
      <c r="P44" s="54" t="s">
        <v>1139</v>
      </c>
      <c r="Q44" s="54" t="s">
        <v>73</v>
      </c>
      <c r="R44" s="54"/>
      <c r="S44" s="54"/>
      <c r="T44" s="54" t="s">
        <v>1140</v>
      </c>
      <c r="U44" s="54" t="s">
        <v>886</v>
      </c>
      <c r="V44" s="54"/>
      <c r="W44" s="54" t="s">
        <v>254</v>
      </c>
      <c r="X44" s="54"/>
      <c r="Y44" s="54" t="s">
        <v>95</v>
      </c>
      <c r="Z44" s="54">
        <v>5336021</v>
      </c>
      <c r="AA44" s="54" t="s">
        <v>886</v>
      </c>
      <c r="AB44" s="54" t="s">
        <v>1141</v>
      </c>
      <c r="AC44" s="54"/>
      <c r="AD44" s="54"/>
      <c r="AE44" s="54" t="s">
        <v>1083</v>
      </c>
      <c r="AF44" s="54"/>
      <c r="AG44" s="54"/>
      <c r="AH44" s="54"/>
      <c r="AI44" s="54"/>
      <c r="AJ44" s="54"/>
      <c r="AK44" s="54"/>
      <c r="AL44" s="54" t="s">
        <v>1142</v>
      </c>
      <c r="AM44" s="54">
        <v>5337188</v>
      </c>
      <c r="AN44" s="54" t="s">
        <v>1143</v>
      </c>
      <c r="AO44" s="54">
        <v>5337225</v>
      </c>
      <c r="AP44" s="54" t="s">
        <v>874</v>
      </c>
      <c r="AQ44" s="54"/>
      <c r="AR44" s="54"/>
      <c r="AS44" s="54"/>
      <c r="AT44" s="54"/>
      <c r="AU44" s="54"/>
      <c r="AV44" s="54"/>
      <c r="AW44" s="100">
        <v>42818</v>
      </c>
      <c r="AX44" s="54"/>
      <c r="AY44" s="54" t="s">
        <v>589</v>
      </c>
      <c r="AZ44" s="54">
        <v>2017</v>
      </c>
      <c r="BA44" s="54"/>
      <c r="BB44" s="54"/>
      <c r="BC44" s="54"/>
      <c r="BD44" s="54"/>
      <c r="BE44" s="54"/>
      <c r="BF44" s="54"/>
      <c r="BG44" s="54"/>
      <c r="BH44" s="54"/>
      <c r="BI44" s="54"/>
      <c r="BJ44" s="54"/>
      <c r="BK44" s="54"/>
      <c r="BL44" s="54"/>
      <c r="BM44" s="54"/>
      <c r="BN44" s="54"/>
      <c r="BO44" s="54"/>
      <c r="BP44" s="54"/>
      <c r="BQ44" s="54"/>
      <c r="BR44" s="99"/>
    </row>
    <row r="45" spans="1:70" ht="12.75" customHeight="1" x14ac:dyDescent="0.2">
      <c r="A45" s="99" t="s">
        <v>1144</v>
      </c>
      <c r="B45" s="99" t="str">
        <f t="shared" si="1"/>
        <v>CIH-0043-16</v>
      </c>
      <c r="C45" s="24">
        <v>43</v>
      </c>
      <c r="D45" s="50" t="s">
        <v>1145</v>
      </c>
      <c r="E45" s="54" t="s">
        <v>82</v>
      </c>
      <c r="F45" s="54">
        <v>906</v>
      </c>
      <c r="G45" s="54" t="s">
        <v>1135</v>
      </c>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99"/>
    </row>
    <row r="46" spans="1:70" ht="12.75" customHeight="1" x14ac:dyDescent="0.2">
      <c r="A46" s="99" t="s">
        <v>1146</v>
      </c>
      <c r="B46" s="99" t="str">
        <f t="shared" si="1"/>
        <v>CIH-0044-16</v>
      </c>
      <c r="C46" s="54">
        <v>44</v>
      </c>
      <c r="D46" s="50" t="s">
        <v>1147</v>
      </c>
      <c r="E46" s="54" t="s">
        <v>82</v>
      </c>
      <c r="F46" s="54"/>
      <c r="G46" s="54"/>
      <c r="H46" s="54"/>
      <c r="I46" s="54"/>
      <c r="J46" s="54"/>
      <c r="K46" s="54"/>
      <c r="L46" s="54"/>
      <c r="M46" s="54"/>
      <c r="N46" s="54"/>
      <c r="O46" s="54"/>
      <c r="P46" s="54"/>
      <c r="Q46" s="54"/>
      <c r="R46" s="54"/>
      <c r="S46" s="54" t="s">
        <v>1148</v>
      </c>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99"/>
    </row>
    <row r="47" spans="1:70" ht="12.75" customHeight="1" x14ac:dyDescent="0.2">
      <c r="A47" s="99" t="s">
        <v>1149</v>
      </c>
      <c r="B47" s="99" t="str">
        <f t="shared" si="1"/>
        <v>CIH-0045-16</v>
      </c>
      <c r="C47" s="104">
        <v>45</v>
      </c>
      <c r="D47" s="50" t="s">
        <v>150</v>
      </c>
      <c r="E47" s="54" t="s">
        <v>359</v>
      </c>
      <c r="F47" s="54">
        <v>906</v>
      </c>
      <c r="G47" s="106" t="s">
        <v>982</v>
      </c>
      <c r="H47" s="54" t="s">
        <v>430</v>
      </c>
      <c r="I47" s="54" t="s">
        <v>87</v>
      </c>
      <c r="J47" s="54" t="s">
        <v>108</v>
      </c>
      <c r="K47" s="54">
        <v>116</v>
      </c>
      <c r="L47" s="54" t="s">
        <v>131</v>
      </c>
      <c r="M47" s="54" t="s">
        <v>610</v>
      </c>
      <c r="N47" s="54" t="s">
        <v>983</v>
      </c>
      <c r="O47" s="54"/>
      <c r="P47" s="54" t="s">
        <v>1150</v>
      </c>
      <c r="Q47" s="54" t="s">
        <v>294</v>
      </c>
      <c r="R47" s="54"/>
      <c r="S47" s="54" t="s">
        <v>1151</v>
      </c>
      <c r="T47" s="54" t="s">
        <v>1152</v>
      </c>
      <c r="U47" s="54" t="s">
        <v>1153</v>
      </c>
      <c r="V47" s="54" t="s">
        <v>1040</v>
      </c>
      <c r="W47" s="54" t="s">
        <v>254</v>
      </c>
      <c r="X47" s="54">
        <v>5329755</v>
      </c>
      <c r="Y47" s="54" t="s">
        <v>111</v>
      </c>
      <c r="Z47" s="54">
        <v>5328037</v>
      </c>
      <c r="AA47" s="54" t="s">
        <v>530</v>
      </c>
      <c r="AB47" s="54">
        <v>5328021</v>
      </c>
      <c r="AC47" s="54"/>
      <c r="AD47" s="54"/>
      <c r="AE47" s="54" t="s">
        <v>79</v>
      </c>
      <c r="AF47" s="54" t="s">
        <v>157</v>
      </c>
      <c r="AG47" s="54" t="s">
        <v>642</v>
      </c>
      <c r="AH47" s="54"/>
      <c r="AI47" s="54"/>
      <c r="AJ47" s="54"/>
      <c r="AK47" s="54"/>
      <c r="AL47" s="54" t="s">
        <v>1154</v>
      </c>
      <c r="AM47" s="54" t="s">
        <v>1155</v>
      </c>
      <c r="AN47" s="54">
        <v>468</v>
      </c>
      <c r="AO47" s="54">
        <v>5328178</v>
      </c>
      <c r="AP47" s="54" t="s">
        <v>874</v>
      </c>
      <c r="AQ47" s="54"/>
      <c r="AR47" s="54" t="s">
        <v>294</v>
      </c>
      <c r="AS47" s="54" t="s">
        <v>1156</v>
      </c>
      <c r="AT47" s="54" t="s">
        <v>1157</v>
      </c>
      <c r="AU47" s="54" t="s">
        <v>1158</v>
      </c>
      <c r="AV47" s="54"/>
      <c r="AW47" s="54"/>
      <c r="AX47" s="54"/>
      <c r="AY47" s="54"/>
      <c r="AZ47" s="54"/>
      <c r="BA47" s="54"/>
      <c r="BB47" s="54"/>
      <c r="BC47" s="54"/>
      <c r="BD47" s="54"/>
      <c r="BE47" s="54"/>
      <c r="BF47" s="54"/>
      <c r="BG47" s="54"/>
      <c r="BH47" s="54"/>
      <c r="BI47" s="54"/>
      <c r="BJ47" s="54"/>
      <c r="BK47" s="54"/>
      <c r="BL47" s="54"/>
      <c r="BM47" s="54"/>
      <c r="BN47" s="54"/>
      <c r="BO47" s="54"/>
      <c r="BP47" s="54"/>
      <c r="BQ47" s="54"/>
      <c r="BR47" s="99"/>
    </row>
    <row r="48" spans="1:70" ht="12.75" customHeight="1" x14ac:dyDescent="0.2">
      <c r="A48" s="99" t="s">
        <v>1159</v>
      </c>
      <c r="B48" s="99" t="str">
        <f t="shared" si="1"/>
        <v>CIH-0046-16</v>
      </c>
      <c r="C48" s="76">
        <v>46</v>
      </c>
      <c r="D48" s="50" t="s">
        <v>1160</v>
      </c>
      <c r="E48" s="54" t="s">
        <v>359</v>
      </c>
      <c r="F48" s="54">
        <v>906</v>
      </c>
      <c r="G48" s="54" t="s">
        <v>1161</v>
      </c>
      <c r="H48" s="54" t="s">
        <v>1162</v>
      </c>
      <c r="I48" s="54" t="s">
        <v>87</v>
      </c>
      <c r="J48" s="54" t="s">
        <v>70</v>
      </c>
      <c r="K48" s="54">
        <v>1</v>
      </c>
      <c r="L48" s="54" t="s">
        <v>89</v>
      </c>
      <c r="M48" s="54" t="s">
        <v>610</v>
      </c>
      <c r="N48" s="54" t="s">
        <v>1163</v>
      </c>
      <c r="O48" s="54"/>
      <c r="P48" s="54" t="s">
        <v>1164</v>
      </c>
      <c r="Q48" s="54" t="s">
        <v>73</v>
      </c>
      <c r="R48" s="54"/>
      <c r="S48" s="54" t="s">
        <v>153</v>
      </c>
      <c r="T48" s="54" t="s">
        <v>1165</v>
      </c>
      <c r="U48" s="54" t="s">
        <v>111</v>
      </c>
      <c r="V48" s="54"/>
      <c r="W48" s="54" t="s">
        <v>949</v>
      </c>
      <c r="X48" s="54"/>
      <c r="Y48" s="54" t="s">
        <v>111</v>
      </c>
      <c r="Z48" s="54"/>
      <c r="AA48" s="54" t="s">
        <v>530</v>
      </c>
      <c r="AB48" s="54"/>
      <c r="AC48" s="54"/>
      <c r="AD48" s="54"/>
      <c r="AE48" s="54"/>
      <c r="AF48" s="54"/>
      <c r="AG48" s="54"/>
      <c r="AH48" s="54"/>
      <c r="AI48" s="54"/>
      <c r="AJ48" s="54"/>
      <c r="AK48" s="54" t="s">
        <v>1166</v>
      </c>
      <c r="AL48" s="54"/>
      <c r="AM48" s="54" t="s">
        <v>1167</v>
      </c>
      <c r="AN48" s="54">
        <v>608</v>
      </c>
      <c r="AO48" s="54">
        <v>5345259</v>
      </c>
      <c r="AP48" s="54" t="s">
        <v>874</v>
      </c>
      <c r="AQ48" s="54" t="s">
        <v>1168</v>
      </c>
      <c r="AR48" s="107" t="s">
        <v>1169</v>
      </c>
      <c r="AS48" s="107" t="s">
        <v>1170</v>
      </c>
      <c r="AT48" s="107" t="s">
        <v>987</v>
      </c>
      <c r="AU48" s="107" t="s">
        <v>1158</v>
      </c>
      <c r="AV48" s="107"/>
      <c r="AW48" s="100">
        <v>42818</v>
      </c>
      <c r="AX48" s="54"/>
      <c r="AY48" s="54" t="s">
        <v>589</v>
      </c>
      <c r="AZ48" s="54">
        <v>2017</v>
      </c>
      <c r="BA48" s="54"/>
      <c r="BB48" s="54"/>
      <c r="BC48" s="54"/>
      <c r="BD48" s="54"/>
      <c r="BE48" s="54"/>
      <c r="BF48" s="54"/>
      <c r="BG48" s="54"/>
      <c r="BH48" s="54"/>
      <c r="BI48" s="54"/>
      <c r="BJ48" s="54"/>
      <c r="BK48" s="54"/>
      <c r="BL48" s="54"/>
      <c r="BM48" s="54"/>
      <c r="BN48" s="54"/>
      <c r="BO48" s="54"/>
      <c r="BP48" s="54"/>
      <c r="BQ48" s="54"/>
      <c r="BR48" s="99"/>
    </row>
    <row r="49" spans="1:70" ht="12.75" customHeight="1" x14ac:dyDescent="0.2">
      <c r="A49" s="99" t="s">
        <v>1171</v>
      </c>
      <c r="B49" s="99" t="str">
        <f t="shared" si="1"/>
        <v>CIH-0047-16</v>
      </c>
      <c r="C49" s="24">
        <v>47</v>
      </c>
      <c r="D49" s="50" t="s">
        <v>1172</v>
      </c>
      <c r="E49" s="54" t="s">
        <v>82</v>
      </c>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99"/>
    </row>
    <row r="50" spans="1:70" ht="12.75" customHeight="1" x14ac:dyDescent="0.2">
      <c r="A50" s="99" t="s">
        <v>1173</v>
      </c>
      <c r="B50" s="99" t="str">
        <f t="shared" si="1"/>
        <v>CIH-0048-16</v>
      </c>
      <c r="C50" s="54">
        <v>48</v>
      </c>
      <c r="D50" s="50" t="s">
        <v>1174</v>
      </c>
      <c r="E50" s="54" t="s">
        <v>82</v>
      </c>
      <c r="F50" s="54"/>
      <c r="G50" s="54" t="s">
        <v>1161</v>
      </c>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99"/>
    </row>
    <row r="51" spans="1:70" ht="12.75" customHeight="1" x14ac:dyDescent="0.2">
      <c r="A51" s="99" t="s">
        <v>1175</v>
      </c>
      <c r="B51" s="99" t="str">
        <f t="shared" si="1"/>
        <v>CIH-0049-16</v>
      </c>
      <c r="C51" s="24">
        <v>49</v>
      </c>
      <c r="D51" s="111" t="s">
        <v>1176</v>
      </c>
      <c r="E51" s="54" t="s">
        <v>1177</v>
      </c>
      <c r="F51" s="54"/>
      <c r="G51" s="54">
        <v>6310</v>
      </c>
      <c r="H51" s="54"/>
      <c r="I51" s="54"/>
      <c r="J51" s="54"/>
      <c r="K51" s="54"/>
      <c r="L51" s="54"/>
      <c r="M51" s="54"/>
      <c r="N51" s="54"/>
      <c r="O51" s="54"/>
      <c r="P51" s="54"/>
      <c r="Q51" s="54"/>
      <c r="R51" s="99"/>
      <c r="S51" s="111" t="s">
        <v>1178</v>
      </c>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99"/>
    </row>
    <row r="52" spans="1:70" ht="12.75" customHeight="1" x14ac:dyDescent="0.2">
      <c r="A52" s="99" t="s">
        <v>1179</v>
      </c>
      <c r="B52" s="99" t="str">
        <f t="shared" si="1"/>
        <v>CIH-0050-16</v>
      </c>
      <c r="C52" s="54">
        <v>50</v>
      </c>
      <c r="D52" s="112" t="s">
        <v>1180</v>
      </c>
      <c r="E52" s="54" t="s">
        <v>1177</v>
      </c>
      <c r="F52" s="54"/>
      <c r="G52" s="54">
        <v>6310</v>
      </c>
      <c r="H52" s="54"/>
      <c r="I52" s="54"/>
      <c r="J52" s="54"/>
      <c r="K52" s="54"/>
      <c r="L52" s="54"/>
      <c r="M52" s="54"/>
      <c r="N52" s="54"/>
      <c r="O52" s="54"/>
      <c r="P52" s="54"/>
      <c r="Q52" s="54"/>
      <c r="R52" s="99"/>
      <c r="S52" s="112" t="s">
        <v>1181</v>
      </c>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99"/>
    </row>
    <row r="53" spans="1:70" ht="12.75" customHeight="1" x14ac:dyDescent="0.2">
      <c r="A53" s="99" t="s">
        <v>1182</v>
      </c>
      <c r="B53" s="99" t="str">
        <f t="shared" si="1"/>
        <v>CIH-0051-16</v>
      </c>
      <c r="C53" s="54">
        <v>51</v>
      </c>
      <c r="D53" s="112" t="s">
        <v>1183</v>
      </c>
      <c r="E53" s="54" t="s">
        <v>1177</v>
      </c>
      <c r="F53" s="54"/>
      <c r="G53" s="54">
        <v>6310</v>
      </c>
      <c r="H53" s="54"/>
      <c r="I53" s="54"/>
      <c r="J53" s="54"/>
      <c r="K53" s="54"/>
      <c r="L53" s="54"/>
      <c r="M53" s="54"/>
      <c r="N53" s="54"/>
      <c r="O53" s="54"/>
      <c r="P53" s="54"/>
      <c r="Q53" s="54" t="s">
        <v>1184</v>
      </c>
      <c r="R53" s="99"/>
      <c r="S53" s="112" t="s">
        <v>1185</v>
      </c>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99"/>
    </row>
    <row r="54" spans="1:70" ht="12.75" customHeight="1" x14ac:dyDescent="0.2">
      <c r="A54" s="99" t="s">
        <v>1186</v>
      </c>
      <c r="B54" s="99" t="str">
        <f t="shared" si="1"/>
        <v>CIH-0052-16</v>
      </c>
      <c r="C54" s="54">
        <v>52</v>
      </c>
      <c r="D54" s="112" t="s">
        <v>1187</v>
      </c>
      <c r="E54" s="54" t="s">
        <v>1177</v>
      </c>
      <c r="F54" s="54"/>
      <c r="G54" s="54">
        <v>6310</v>
      </c>
      <c r="H54" s="54"/>
      <c r="I54" s="54"/>
      <c r="J54" s="54"/>
      <c r="K54" s="54"/>
      <c r="L54" s="54"/>
      <c r="M54" s="54"/>
      <c r="N54" s="54"/>
      <c r="O54" s="54"/>
      <c r="P54" s="54"/>
      <c r="Q54" s="54" t="s">
        <v>1188</v>
      </c>
      <c r="R54" s="99"/>
      <c r="S54" s="112" t="s">
        <v>1189</v>
      </c>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99"/>
    </row>
    <row r="55" spans="1:70" ht="12.75" customHeight="1" x14ac:dyDescent="0.2">
      <c r="A55" s="99" t="s">
        <v>1190</v>
      </c>
      <c r="B55" s="99" t="str">
        <f t="shared" si="1"/>
        <v>CIH-0053-16</v>
      </c>
      <c r="C55" s="54">
        <v>53</v>
      </c>
      <c r="D55" s="112" t="s">
        <v>1191</v>
      </c>
      <c r="E55" s="54" t="s">
        <v>1177</v>
      </c>
      <c r="F55" s="54"/>
      <c r="G55" s="54">
        <v>6310</v>
      </c>
      <c r="H55" s="54"/>
      <c r="I55" s="54"/>
      <c r="J55" s="54"/>
      <c r="K55" s="54"/>
      <c r="L55" s="54"/>
      <c r="M55" s="54"/>
      <c r="N55" s="54"/>
      <c r="O55" s="54"/>
      <c r="P55" s="54"/>
      <c r="Q55" s="54" t="s">
        <v>1192</v>
      </c>
      <c r="R55" s="99"/>
      <c r="S55" s="112" t="s">
        <v>1193</v>
      </c>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99"/>
    </row>
    <row r="56" spans="1:70" ht="12.75" customHeight="1" x14ac:dyDescent="0.2">
      <c r="A56" s="99" t="s">
        <v>1194</v>
      </c>
      <c r="B56" s="99" t="str">
        <f t="shared" si="1"/>
        <v>CIH-0054-16</v>
      </c>
      <c r="C56" s="54">
        <v>54</v>
      </c>
      <c r="D56" s="50" t="s">
        <v>1172</v>
      </c>
      <c r="E56" s="54" t="s">
        <v>1177</v>
      </c>
      <c r="F56" s="54"/>
      <c r="G56" s="54">
        <v>6310</v>
      </c>
      <c r="H56" s="54"/>
      <c r="I56" s="54"/>
      <c r="J56" s="54"/>
      <c r="K56" s="54"/>
      <c r="L56" s="54"/>
      <c r="M56" s="54"/>
      <c r="N56" s="54"/>
      <c r="O56" s="54"/>
      <c r="P56" s="54"/>
      <c r="Q56" s="54" t="s">
        <v>1195</v>
      </c>
      <c r="R56" s="99"/>
      <c r="S56" s="112" t="s">
        <v>1196</v>
      </c>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99"/>
    </row>
    <row r="57" spans="1:70" ht="12.75" customHeight="1" x14ac:dyDescent="0.2">
      <c r="A57" s="99" t="s">
        <v>1197</v>
      </c>
      <c r="B57" s="99" t="str">
        <f t="shared" si="1"/>
        <v>CIH-0055-16</v>
      </c>
      <c r="C57" s="54">
        <v>55</v>
      </c>
      <c r="D57" s="112" t="s">
        <v>1198</v>
      </c>
      <c r="E57" s="54" t="s">
        <v>1177</v>
      </c>
      <c r="F57" s="54"/>
      <c r="G57" s="54">
        <v>6310</v>
      </c>
      <c r="H57" s="54"/>
      <c r="I57" s="54"/>
      <c r="J57" s="54"/>
      <c r="K57" s="54"/>
      <c r="L57" s="54"/>
      <c r="M57" s="54"/>
      <c r="N57" s="54"/>
      <c r="O57" s="54"/>
      <c r="P57" s="54"/>
      <c r="Q57" s="54" t="s">
        <v>154</v>
      </c>
      <c r="R57" s="99"/>
      <c r="S57" s="112" t="s">
        <v>1199</v>
      </c>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99"/>
    </row>
    <row r="58" spans="1:70" ht="12.75" customHeight="1" x14ac:dyDescent="0.2">
      <c r="A58" s="99" t="s">
        <v>1200</v>
      </c>
      <c r="B58" s="99" t="str">
        <f t="shared" si="1"/>
        <v>CIH-0056-16</v>
      </c>
      <c r="C58" s="54">
        <v>56</v>
      </c>
      <c r="D58" s="112" t="s">
        <v>1201</v>
      </c>
      <c r="E58" s="54" t="s">
        <v>1177</v>
      </c>
      <c r="F58" s="54"/>
      <c r="G58" s="54">
        <v>6310</v>
      </c>
      <c r="H58" s="54"/>
      <c r="I58" s="54"/>
      <c r="J58" s="54"/>
      <c r="K58" s="54"/>
      <c r="L58" s="54"/>
      <c r="M58" s="54"/>
      <c r="N58" s="54"/>
      <c r="O58" s="54"/>
      <c r="P58" s="54"/>
      <c r="Q58" s="54" t="s">
        <v>154</v>
      </c>
      <c r="R58" s="99"/>
      <c r="S58" s="112" t="s">
        <v>1202</v>
      </c>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99"/>
    </row>
    <row r="59" spans="1:70" ht="12.75" customHeight="1" x14ac:dyDescent="0.2">
      <c r="A59" s="99" t="s">
        <v>1203</v>
      </c>
      <c r="B59" s="99" t="str">
        <f t="shared" si="1"/>
        <v>CIH-0057-16</v>
      </c>
      <c r="C59" s="54">
        <v>57</v>
      </c>
      <c r="D59" s="112" t="s">
        <v>1204</v>
      </c>
      <c r="E59" s="54" t="s">
        <v>1177</v>
      </c>
      <c r="F59" s="54"/>
      <c r="G59" s="54">
        <v>6310</v>
      </c>
      <c r="H59" s="54"/>
      <c r="I59" s="54"/>
      <c r="J59" s="54"/>
      <c r="K59" s="54"/>
      <c r="L59" s="54"/>
      <c r="M59" s="54"/>
      <c r="N59" s="54"/>
      <c r="O59" s="54"/>
      <c r="P59" s="54"/>
      <c r="Q59" s="54" t="s">
        <v>154</v>
      </c>
      <c r="R59" s="99"/>
      <c r="S59" s="112" t="s">
        <v>1205</v>
      </c>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99"/>
    </row>
    <row r="60" spans="1:70" ht="12.75" customHeight="1" x14ac:dyDescent="0.2">
      <c r="A60" s="99" t="s">
        <v>1206</v>
      </c>
      <c r="B60" s="99" t="str">
        <f t="shared" si="1"/>
        <v>CIH-0058-16</v>
      </c>
      <c r="C60" s="54">
        <v>58</v>
      </c>
      <c r="D60" s="112" t="s">
        <v>1207</v>
      </c>
      <c r="E60" s="54" t="s">
        <v>1177</v>
      </c>
      <c r="F60" s="54"/>
      <c r="G60" s="54">
        <v>6310</v>
      </c>
      <c r="H60" s="54"/>
      <c r="I60" s="54"/>
      <c r="J60" s="54"/>
      <c r="K60" s="54"/>
      <c r="L60" s="54"/>
      <c r="M60" s="54"/>
      <c r="N60" s="54"/>
      <c r="O60" s="54"/>
      <c r="P60" s="54"/>
      <c r="Q60" s="54" t="s">
        <v>154</v>
      </c>
      <c r="R60" s="99"/>
      <c r="S60" s="112" t="s">
        <v>1208</v>
      </c>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99"/>
    </row>
    <row r="61" spans="1:70" ht="12.75" customHeight="1" x14ac:dyDescent="0.2">
      <c r="A61" s="99" t="s">
        <v>1209</v>
      </c>
      <c r="B61" s="99" t="str">
        <f t="shared" si="1"/>
        <v>CIH-0059-16</v>
      </c>
      <c r="C61" s="76">
        <v>59</v>
      </c>
      <c r="D61" s="50" t="s">
        <v>1210</v>
      </c>
      <c r="E61" s="54" t="s">
        <v>359</v>
      </c>
      <c r="F61" s="54">
        <v>906</v>
      </c>
      <c r="G61" s="54" t="s">
        <v>1211</v>
      </c>
      <c r="H61" s="54" t="s">
        <v>1212</v>
      </c>
      <c r="I61" s="54" t="s">
        <v>87</v>
      </c>
      <c r="J61" s="54" t="s">
        <v>1213</v>
      </c>
      <c r="K61" s="54">
        <v>0</v>
      </c>
      <c r="L61" s="54" t="s">
        <v>1212</v>
      </c>
      <c r="M61" s="54" t="s">
        <v>610</v>
      </c>
      <c r="N61" s="54" t="s">
        <v>1214</v>
      </c>
      <c r="O61" s="54"/>
      <c r="P61" s="54" t="s">
        <v>1215</v>
      </c>
      <c r="Q61" s="54" t="s">
        <v>92</v>
      </c>
      <c r="R61" s="54"/>
      <c r="S61" s="54" t="s">
        <v>1216</v>
      </c>
      <c r="T61" s="54">
        <v>484</v>
      </c>
      <c r="U61" s="54" t="s">
        <v>530</v>
      </c>
      <c r="V61" s="54"/>
      <c r="W61" s="54" t="s">
        <v>254</v>
      </c>
      <c r="X61" s="54"/>
      <c r="Y61" s="54" t="s">
        <v>95</v>
      </c>
      <c r="Z61" s="54"/>
      <c r="AA61" s="54" t="s">
        <v>530</v>
      </c>
      <c r="AB61" s="54"/>
      <c r="AC61" s="54"/>
      <c r="AD61" s="54"/>
      <c r="AE61" s="54"/>
      <c r="AF61" s="54"/>
      <c r="AG61" s="54"/>
      <c r="AH61" s="54"/>
      <c r="AI61" s="54"/>
      <c r="AJ61" s="54"/>
      <c r="AK61" s="54"/>
      <c r="AL61" s="54">
        <v>598</v>
      </c>
      <c r="AM61" s="54">
        <v>5346021</v>
      </c>
      <c r="AN61" s="54">
        <v>609</v>
      </c>
      <c r="AO61" s="54">
        <v>5346023</v>
      </c>
      <c r="AP61" s="54" t="s">
        <v>874</v>
      </c>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99"/>
    </row>
    <row r="62" spans="1:70" ht="12.75" customHeight="1" x14ac:dyDescent="0.2">
      <c r="A62" s="99" t="s">
        <v>1217</v>
      </c>
      <c r="B62" s="99" t="str">
        <f t="shared" si="1"/>
        <v>CIH-0060-16</v>
      </c>
      <c r="C62" s="54">
        <v>60</v>
      </c>
      <c r="D62" s="50" t="s">
        <v>1218</v>
      </c>
      <c r="E62" s="54" t="s">
        <v>1219</v>
      </c>
      <c r="F62" s="54">
        <v>906</v>
      </c>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99"/>
    </row>
    <row r="63" spans="1:70" ht="12.75" customHeight="1" x14ac:dyDescent="0.2">
      <c r="A63" s="99" t="s">
        <v>1220</v>
      </c>
      <c r="B63" s="99" t="str">
        <f t="shared" si="1"/>
        <v>CIH-0061-16</v>
      </c>
      <c r="C63" s="54">
        <v>61</v>
      </c>
      <c r="D63" s="50" t="s">
        <v>1221</v>
      </c>
      <c r="E63" s="54" t="s">
        <v>82</v>
      </c>
      <c r="F63" s="54"/>
      <c r="G63" s="54">
        <v>561</v>
      </c>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99"/>
    </row>
    <row r="64" spans="1:70" ht="12.75" customHeight="1" x14ac:dyDescent="0.2">
      <c r="A64" s="99" t="s">
        <v>1222</v>
      </c>
      <c r="B64" s="99" t="str">
        <f t="shared" si="1"/>
        <v>CIH-0062-16</v>
      </c>
      <c r="C64" s="54">
        <v>62</v>
      </c>
      <c r="D64" s="50" t="s">
        <v>1223</v>
      </c>
      <c r="E64" s="54" t="s">
        <v>82</v>
      </c>
      <c r="F64" s="54"/>
      <c r="G64" s="54">
        <v>577</v>
      </c>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99"/>
    </row>
    <row r="65" spans="1:70" ht="12.75" customHeight="1" x14ac:dyDescent="0.2">
      <c r="A65" s="99" t="s">
        <v>1224</v>
      </c>
      <c r="B65" s="99" t="str">
        <f t="shared" si="1"/>
        <v>CIH-0063-16</v>
      </c>
      <c r="C65" s="54">
        <v>63</v>
      </c>
      <c r="D65" s="110" t="s">
        <v>1225</v>
      </c>
      <c r="E65" s="54" t="s">
        <v>82</v>
      </c>
      <c r="F65" s="54"/>
      <c r="G65" s="54">
        <v>578</v>
      </c>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99"/>
    </row>
    <row r="66" spans="1:70" ht="12.75" customHeight="1" x14ac:dyDescent="0.2">
      <c r="A66" s="99" t="s">
        <v>1226</v>
      </c>
      <c r="B66" s="99" t="str">
        <f t="shared" si="1"/>
        <v>CIH-0064-16</v>
      </c>
      <c r="C66" s="54">
        <v>64</v>
      </c>
      <c r="D66" s="50" t="s">
        <v>1227</v>
      </c>
      <c r="E66" s="54" t="s">
        <v>82</v>
      </c>
      <c r="F66" s="54"/>
      <c r="G66" s="54">
        <v>561</v>
      </c>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99"/>
    </row>
    <row r="67" spans="1:70" ht="12.75" customHeight="1" x14ac:dyDescent="0.2">
      <c r="A67" s="99" t="s">
        <v>1228</v>
      </c>
      <c r="B67" s="99" t="str">
        <f t="shared" si="1"/>
        <v>CIH-0065-16</v>
      </c>
      <c r="C67" s="76">
        <v>65</v>
      </c>
      <c r="D67" s="50" t="s">
        <v>1229</v>
      </c>
      <c r="E67" s="54" t="s">
        <v>359</v>
      </c>
      <c r="F67" s="54">
        <v>906</v>
      </c>
      <c r="G67" s="54" t="s">
        <v>1230</v>
      </c>
      <c r="H67" s="54" t="s">
        <v>89</v>
      </c>
      <c r="I67" s="54" t="s">
        <v>87</v>
      </c>
      <c r="J67" s="54" t="s">
        <v>1231</v>
      </c>
      <c r="K67" s="54">
        <v>106</v>
      </c>
      <c r="L67" s="54" t="s">
        <v>89</v>
      </c>
      <c r="M67" s="54" t="s">
        <v>610</v>
      </c>
      <c r="N67" s="54" t="s">
        <v>1232</v>
      </c>
      <c r="O67" s="54"/>
      <c r="P67" s="54" t="s">
        <v>1233</v>
      </c>
      <c r="Q67" s="54" t="s">
        <v>73</v>
      </c>
      <c r="R67" s="54"/>
      <c r="S67" s="54" t="s">
        <v>1234</v>
      </c>
      <c r="T67" s="54">
        <v>524</v>
      </c>
      <c r="U67" s="54" t="s">
        <v>254</v>
      </c>
      <c r="V67" s="54"/>
      <c r="W67" s="54" t="s">
        <v>254</v>
      </c>
      <c r="X67" s="54"/>
      <c r="Y67" s="54" t="s">
        <v>95</v>
      </c>
      <c r="Z67" s="54">
        <v>5346342</v>
      </c>
      <c r="AA67" s="54" t="s">
        <v>886</v>
      </c>
      <c r="AB67" s="54"/>
      <c r="AC67" s="54"/>
      <c r="AD67" s="54"/>
      <c r="AE67" s="54"/>
      <c r="AF67" s="54"/>
      <c r="AG67" s="54"/>
      <c r="AH67" s="54"/>
      <c r="AI67" s="54"/>
      <c r="AJ67" s="54" t="s">
        <v>1235</v>
      </c>
      <c r="AK67" s="54" t="s">
        <v>1236</v>
      </c>
      <c r="AL67" s="54"/>
      <c r="AM67" s="54">
        <v>5345236</v>
      </c>
      <c r="AN67" s="54" t="s">
        <v>1237</v>
      </c>
      <c r="AO67" s="54">
        <v>5345260</v>
      </c>
      <c r="AP67" s="54" t="s">
        <v>874</v>
      </c>
      <c r="AQ67" s="54"/>
      <c r="AR67" s="54"/>
      <c r="AS67" s="54"/>
      <c r="AT67" s="54"/>
      <c r="AU67" s="54"/>
      <c r="AV67" s="54"/>
      <c r="AW67" s="100">
        <v>42818</v>
      </c>
      <c r="AX67" s="54"/>
      <c r="AY67" s="54" t="s">
        <v>589</v>
      </c>
      <c r="AZ67" s="54">
        <v>2017</v>
      </c>
      <c r="BA67" s="54"/>
      <c r="BB67" s="54"/>
      <c r="BC67" s="54"/>
      <c r="BD67" s="54"/>
      <c r="BE67" s="54"/>
      <c r="BF67" s="54"/>
      <c r="BG67" s="54"/>
      <c r="BH67" s="54"/>
      <c r="BI67" s="54"/>
      <c r="BJ67" s="54"/>
      <c r="BK67" s="54"/>
      <c r="BL67" s="54"/>
      <c r="BM67" s="54"/>
      <c r="BN67" s="54"/>
      <c r="BO67" s="54"/>
      <c r="BP67" s="54"/>
      <c r="BQ67" s="54"/>
      <c r="BR67" s="99"/>
    </row>
    <row r="68" spans="1:70" ht="12.75" customHeight="1" x14ac:dyDescent="0.2">
      <c r="A68" s="99" t="s">
        <v>1238</v>
      </c>
      <c r="B68" s="99" t="str">
        <f t="shared" si="1"/>
        <v>CIH-0066-16</v>
      </c>
      <c r="C68" s="76">
        <v>66</v>
      </c>
      <c r="D68" s="50" t="s">
        <v>150</v>
      </c>
      <c r="E68" s="54" t="s">
        <v>359</v>
      </c>
      <c r="F68" s="54">
        <v>975</v>
      </c>
      <c r="G68" s="54">
        <v>237</v>
      </c>
      <c r="H68" s="54" t="s">
        <v>1035</v>
      </c>
      <c r="I68" s="54" t="s">
        <v>87</v>
      </c>
      <c r="J68" s="54" t="s">
        <v>861</v>
      </c>
      <c r="K68" s="54">
        <v>220</v>
      </c>
      <c r="L68" s="54" t="s">
        <v>89</v>
      </c>
      <c r="M68" s="54" t="s">
        <v>132</v>
      </c>
      <c r="N68" s="54" t="s">
        <v>1036</v>
      </c>
      <c r="O68" s="54"/>
      <c r="P68" s="54"/>
      <c r="Q68" s="54" t="s">
        <v>862</v>
      </c>
      <c r="R68" s="54"/>
      <c r="S68" s="54" t="s">
        <v>1239</v>
      </c>
      <c r="T68" s="54">
        <v>3864</v>
      </c>
      <c r="U68" s="54" t="s">
        <v>949</v>
      </c>
      <c r="V68" s="54"/>
      <c r="W68" s="54" t="s">
        <v>949</v>
      </c>
      <c r="X68" s="54"/>
      <c r="Y68" s="54" t="s">
        <v>95</v>
      </c>
      <c r="Z68" s="54"/>
      <c r="AA68" s="54" t="s">
        <v>886</v>
      </c>
      <c r="AB68" s="54" t="s">
        <v>1240</v>
      </c>
      <c r="AC68" s="54"/>
      <c r="AD68" s="54"/>
      <c r="AE68" s="54" t="s">
        <v>79</v>
      </c>
      <c r="AF68" s="54"/>
      <c r="AG68" s="54"/>
      <c r="AH68" s="54"/>
      <c r="AI68" s="54"/>
      <c r="AJ68" s="54"/>
      <c r="AK68" s="54"/>
      <c r="AL68" s="54" t="s">
        <v>1241</v>
      </c>
      <c r="AM68" s="54"/>
      <c r="AN68" s="54" t="s">
        <v>1242</v>
      </c>
      <c r="AO68" s="54"/>
      <c r="AP68" s="54" t="s">
        <v>874</v>
      </c>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99"/>
    </row>
    <row r="69" spans="1:70" ht="12.75" customHeight="1" x14ac:dyDescent="0.2">
      <c r="A69" s="99" t="s">
        <v>1243</v>
      </c>
      <c r="B69" s="99" t="str">
        <f t="shared" si="1"/>
        <v>CIH-0067-16</v>
      </c>
      <c r="C69" s="54">
        <v>67</v>
      </c>
      <c r="D69" s="50" t="s">
        <v>1218</v>
      </c>
      <c r="E69" s="54" t="s">
        <v>82</v>
      </c>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99"/>
    </row>
    <row r="70" spans="1:70" ht="12.75" customHeight="1" x14ac:dyDescent="0.2">
      <c r="A70" s="99" t="s">
        <v>1244</v>
      </c>
      <c r="B70" s="99" t="str">
        <f t="shared" si="1"/>
        <v>CIH-0068-16</v>
      </c>
      <c r="C70" s="54">
        <v>68</v>
      </c>
      <c r="D70" s="50" t="s">
        <v>1245</v>
      </c>
      <c r="E70" s="54" t="s">
        <v>82</v>
      </c>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99"/>
    </row>
    <row r="71" spans="1:70" ht="12.75" customHeight="1" x14ac:dyDescent="0.2">
      <c r="A71" s="99" t="s">
        <v>1246</v>
      </c>
      <c r="B71" s="99" t="str">
        <f t="shared" si="1"/>
        <v>CIH-0069-16</v>
      </c>
      <c r="C71" s="76">
        <v>69</v>
      </c>
      <c r="D71" s="50" t="s">
        <v>1247</v>
      </c>
      <c r="E71" s="54" t="s">
        <v>359</v>
      </c>
      <c r="F71" s="54">
        <v>975</v>
      </c>
      <c r="G71" s="54">
        <v>734</v>
      </c>
      <c r="H71" s="54" t="s">
        <v>1248</v>
      </c>
      <c r="I71" s="54" t="s">
        <v>87</v>
      </c>
      <c r="J71" s="54" t="s">
        <v>861</v>
      </c>
      <c r="K71" s="54">
        <v>220</v>
      </c>
      <c r="L71" s="54" t="s">
        <v>89</v>
      </c>
      <c r="M71" s="54" t="s">
        <v>132</v>
      </c>
      <c r="N71" s="54" t="s">
        <v>1249</v>
      </c>
      <c r="O71" s="54"/>
      <c r="P71" s="54"/>
      <c r="Q71" s="54" t="s">
        <v>73</v>
      </c>
      <c r="R71" s="100">
        <v>43128</v>
      </c>
      <c r="S71" s="54" t="s">
        <v>153</v>
      </c>
      <c r="T71" s="54" t="s">
        <v>1250</v>
      </c>
      <c r="U71" s="54" t="s">
        <v>254</v>
      </c>
      <c r="V71" s="54"/>
      <c r="W71" s="54" t="s">
        <v>254</v>
      </c>
      <c r="X71" s="54"/>
      <c r="Y71" s="54" t="s">
        <v>111</v>
      </c>
      <c r="Z71" s="54"/>
      <c r="AA71" s="54" t="s">
        <v>530</v>
      </c>
      <c r="AB71" s="54"/>
      <c r="AC71" s="54"/>
      <c r="AD71" s="54"/>
      <c r="AE71" s="54" t="s">
        <v>1083</v>
      </c>
      <c r="AF71" s="54"/>
      <c r="AG71" s="54"/>
      <c r="AH71" s="54"/>
      <c r="AI71" s="54"/>
      <c r="AJ71" s="54"/>
      <c r="AK71" s="54">
        <v>600</v>
      </c>
      <c r="AL71" s="54"/>
      <c r="AM71" s="54">
        <v>5345235</v>
      </c>
      <c r="AN71" s="54">
        <v>611</v>
      </c>
      <c r="AO71" s="54">
        <v>5345261</v>
      </c>
      <c r="AP71" s="54" t="s">
        <v>874</v>
      </c>
      <c r="AQ71" s="54"/>
      <c r="AR71" s="54"/>
      <c r="AS71" s="54" t="s">
        <v>1251</v>
      </c>
      <c r="AT71" s="54" t="s">
        <v>1252</v>
      </c>
      <c r="AU71" s="54" t="s">
        <v>1158</v>
      </c>
      <c r="AV71" s="54"/>
      <c r="AW71" s="100">
        <v>43217</v>
      </c>
      <c r="AX71" s="54"/>
      <c r="AY71" s="54"/>
      <c r="AZ71" s="54">
        <v>2018</v>
      </c>
      <c r="BA71" s="54"/>
      <c r="BB71" s="54"/>
      <c r="BC71" s="54"/>
      <c r="BD71" s="54"/>
      <c r="BE71" s="54"/>
      <c r="BF71" s="54"/>
      <c r="BG71" s="54"/>
      <c r="BH71" s="54"/>
      <c r="BI71" s="54"/>
      <c r="BJ71" s="54"/>
      <c r="BK71" s="54"/>
      <c r="BL71" s="54"/>
      <c r="BM71" s="54"/>
      <c r="BN71" s="54"/>
      <c r="BO71" s="54"/>
      <c r="BP71" s="54"/>
      <c r="BQ71" s="54"/>
      <c r="BR71" s="99"/>
    </row>
    <row r="72" spans="1:70" ht="12.75" customHeight="1" x14ac:dyDescent="0.2">
      <c r="A72" s="99" t="s">
        <v>1253</v>
      </c>
      <c r="B72" s="99" t="str">
        <f t="shared" si="1"/>
        <v>CIH-0070-16</v>
      </c>
      <c r="C72" s="76">
        <v>70</v>
      </c>
      <c r="D72" s="50" t="s">
        <v>150</v>
      </c>
      <c r="E72" s="54" t="s">
        <v>359</v>
      </c>
      <c r="F72" s="54">
        <v>975</v>
      </c>
      <c r="G72" s="54">
        <v>734</v>
      </c>
      <c r="H72" s="54" t="s">
        <v>1248</v>
      </c>
      <c r="I72" s="54" t="s">
        <v>87</v>
      </c>
      <c r="J72" s="54" t="s">
        <v>861</v>
      </c>
      <c r="K72" s="54">
        <v>220</v>
      </c>
      <c r="L72" s="54" t="s">
        <v>89</v>
      </c>
      <c r="M72" s="54" t="s">
        <v>132</v>
      </c>
      <c r="N72" s="54" t="s">
        <v>1254</v>
      </c>
      <c r="O72" s="54"/>
      <c r="P72" s="54" t="s">
        <v>1255</v>
      </c>
      <c r="Q72" s="54" t="s">
        <v>294</v>
      </c>
      <c r="R72" s="54" t="s">
        <v>1256</v>
      </c>
      <c r="S72" s="54" t="s">
        <v>162</v>
      </c>
      <c r="T72" s="54">
        <v>589</v>
      </c>
      <c r="U72" s="54" t="s">
        <v>396</v>
      </c>
      <c r="V72" s="54"/>
      <c r="W72" s="54" t="s">
        <v>396</v>
      </c>
      <c r="X72" s="54"/>
      <c r="Y72" s="54" t="s">
        <v>111</v>
      </c>
      <c r="Z72" s="54">
        <v>5350119</v>
      </c>
      <c r="AA72" s="54" t="s">
        <v>530</v>
      </c>
      <c r="AB72" s="54"/>
      <c r="AC72" s="54"/>
      <c r="AD72" s="54"/>
      <c r="AE72" s="54" t="s">
        <v>1083</v>
      </c>
      <c r="AF72" s="54"/>
      <c r="AG72" s="54"/>
      <c r="AH72" s="54"/>
      <c r="AI72" s="54"/>
      <c r="AJ72" s="54"/>
      <c r="AK72" s="54">
        <v>602</v>
      </c>
      <c r="AL72" s="54"/>
      <c r="AM72" s="54">
        <v>5350126</v>
      </c>
      <c r="AN72" s="54">
        <v>612</v>
      </c>
      <c r="AO72" s="54">
        <v>5350117</v>
      </c>
      <c r="AP72" s="54" t="s">
        <v>874</v>
      </c>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99"/>
    </row>
    <row r="73" spans="1:70" ht="12.75" customHeight="1" x14ac:dyDescent="0.2">
      <c r="A73" s="99" t="s">
        <v>1257</v>
      </c>
      <c r="B73" s="99" t="str">
        <f t="shared" si="1"/>
        <v>CIH-0071-16</v>
      </c>
      <c r="C73" s="54">
        <v>71</v>
      </c>
      <c r="D73" s="50" t="s">
        <v>1258</v>
      </c>
      <c r="E73" s="54" t="s">
        <v>82</v>
      </c>
      <c r="F73" s="54">
        <v>600</v>
      </c>
      <c r="G73" s="54">
        <v>5921</v>
      </c>
      <c r="H73" s="54"/>
      <c r="I73" s="54"/>
      <c r="J73" s="54" t="s">
        <v>122</v>
      </c>
      <c r="K73" s="54">
        <v>31</v>
      </c>
      <c r="L73" s="54" t="s">
        <v>1259</v>
      </c>
      <c r="M73" s="54" t="s">
        <v>610</v>
      </c>
      <c r="N73" s="54" t="s">
        <v>1260</v>
      </c>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99"/>
    </row>
    <row r="74" spans="1:70" ht="12.75" customHeight="1" x14ac:dyDescent="0.2">
      <c r="A74" s="99" t="s">
        <v>1261</v>
      </c>
      <c r="B74" s="99" t="str">
        <f t="shared" si="1"/>
        <v>CIH-0072-16</v>
      </c>
      <c r="C74" s="54">
        <v>72</v>
      </c>
      <c r="D74" s="50" t="s">
        <v>1247</v>
      </c>
      <c r="E74" s="54" t="s">
        <v>82</v>
      </c>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99"/>
    </row>
    <row r="75" spans="1:70" ht="12.75" customHeight="1" x14ac:dyDescent="0.2">
      <c r="A75" s="99" t="s">
        <v>1262</v>
      </c>
      <c r="B75" s="99" t="str">
        <f t="shared" si="1"/>
        <v>CIH-0073-16</v>
      </c>
      <c r="C75" s="54">
        <v>73</v>
      </c>
      <c r="D75" s="50" t="s">
        <v>222</v>
      </c>
      <c r="E75" s="54" t="s">
        <v>82</v>
      </c>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99"/>
    </row>
    <row r="76" spans="1:70" ht="12.75" customHeight="1" x14ac:dyDescent="0.2">
      <c r="A76" s="99" t="s">
        <v>1263</v>
      </c>
      <c r="B76" s="99" t="str">
        <f t="shared" si="1"/>
        <v>CIH-0074-16</v>
      </c>
      <c r="C76" s="54">
        <v>74</v>
      </c>
      <c r="D76" s="50" t="s">
        <v>1264</v>
      </c>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99"/>
    </row>
    <row r="77" spans="1:70" ht="12.75" customHeight="1" x14ac:dyDescent="0.2">
      <c r="A77" s="99" t="s">
        <v>1265</v>
      </c>
      <c r="B77" s="99" t="str">
        <f t="shared" si="1"/>
        <v>CIH-0075-16</v>
      </c>
      <c r="C77" s="76">
        <v>75</v>
      </c>
      <c r="D77" s="50" t="s">
        <v>1266</v>
      </c>
      <c r="E77" s="54" t="s">
        <v>359</v>
      </c>
      <c r="F77" s="54">
        <v>906</v>
      </c>
      <c r="G77" s="54" t="s">
        <v>1267</v>
      </c>
      <c r="H77" s="54" t="s">
        <v>1259</v>
      </c>
      <c r="I77" s="54" t="s">
        <v>87</v>
      </c>
      <c r="J77" s="54" t="s">
        <v>1268</v>
      </c>
      <c r="K77" s="54">
        <v>31</v>
      </c>
      <c r="L77" s="54" t="s">
        <v>1259</v>
      </c>
      <c r="M77" s="54" t="s">
        <v>610</v>
      </c>
      <c r="N77" s="54" t="s">
        <v>1269</v>
      </c>
      <c r="O77" s="54"/>
      <c r="P77" s="54" t="s">
        <v>1270</v>
      </c>
      <c r="Q77" s="54" t="s">
        <v>73</v>
      </c>
      <c r="R77" s="54"/>
      <c r="S77" s="54"/>
      <c r="T77" s="54"/>
      <c r="U77" s="54" t="s">
        <v>95</v>
      </c>
      <c r="V77" s="54"/>
      <c r="W77" s="54" t="s">
        <v>254</v>
      </c>
      <c r="X77" s="54"/>
      <c r="Y77" s="54" t="s">
        <v>95</v>
      </c>
      <c r="Z77" s="54"/>
      <c r="AA77" s="54" t="s">
        <v>886</v>
      </c>
      <c r="AB77" s="54"/>
      <c r="AC77" s="54"/>
      <c r="AD77" s="54"/>
      <c r="AE77" s="54"/>
      <c r="AF77" s="54"/>
      <c r="AG77" s="54"/>
      <c r="AH77" s="54"/>
      <c r="AI77" s="54"/>
      <c r="AJ77" s="54"/>
      <c r="AK77" s="54"/>
      <c r="AL77" s="54"/>
      <c r="AM77" s="54"/>
      <c r="AN77" s="54"/>
      <c r="AO77" s="54"/>
      <c r="AP77" s="54" t="s">
        <v>874</v>
      </c>
      <c r="AQ77" s="54"/>
      <c r="AR77" s="54"/>
      <c r="AS77" s="54"/>
      <c r="AT77" s="54"/>
      <c r="AU77" s="54"/>
      <c r="AV77" s="54"/>
      <c r="AW77" s="100">
        <v>44636</v>
      </c>
      <c r="AX77" s="54"/>
      <c r="AY77" s="54" t="s">
        <v>589</v>
      </c>
      <c r="AZ77" s="54">
        <v>2022</v>
      </c>
      <c r="BA77" s="54"/>
      <c r="BB77" s="54" t="s">
        <v>1271</v>
      </c>
      <c r="BC77" s="54" t="s">
        <v>1272</v>
      </c>
      <c r="BD77" s="100">
        <v>42786</v>
      </c>
      <c r="BE77" s="54"/>
      <c r="BF77" s="54"/>
      <c r="BG77" s="54"/>
      <c r="BH77" s="54"/>
      <c r="BI77" s="54"/>
      <c r="BJ77" s="54"/>
      <c r="BK77" s="54"/>
      <c r="BL77" s="54"/>
      <c r="BM77" s="54"/>
      <c r="BN77" s="54"/>
      <c r="BO77" s="54"/>
      <c r="BP77" s="54"/>
      <c r="BQ77" s="54"/>
      <c r="BR77" s="99"/>
    </row>
    <row r="78" spans="1:70" ht="12.75" customHeight="1" x14ac:dyDescent="0.2">
      <c r="A78" s="99" t="s">
        <v>1273</v>
      </c>
      <c r="B78" s="99" t="str">
        <f t="shared" si="1"/>
        <v>CIH-0076-16</v>
      </c>
      <c r="C78" s="54">
        <v>76</v>
      </c>
      <c r="D78" s="50" t="s">
        <v>1274</v>
      </c>
      <c r="E78" s="54" t="s">
        <v>82</v>
      </c>
      <c r="F78" s="54"/>
      <c r="G78" s="54"/>
      <c r="H78" s="54"/>
      <c r="I78" s="54"/>
      <c r="J78" s="54"/>
      <c r="K78" s="54"/>
      <c r="L78" s="54"/>
      <c r="M78" s="54"/>
      <c r="N78" s="54"/>
      <c r="O78" s="54"/>
      <c r="P78" s="54"/>
      <c r="Q78" s="54"/>
      <c r="R78" s="54"/>
      <c r="S78" s="54" t="s">
        <v>1275</v>
      </c>
      <c r="T78" s="54"/>
      <c r="U78" s="54"/>
      <c r="V78" s="54"/>
      <c r="W78" s="54"/>
      <c r="X78" s="54"/>
      <c r="Y78" s="54"/>
      <c r="Z78" s="54"/>
      <c r="AA78" s="54"/>
      <c r="AB78" s="54"/>
      <c r="AC78" s="54"/>
      <c r="AD78" s="54"/>
      <c r="AE78" s="54" t="s">
        <v>79</v>
      </c>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99"/>
    </row>
    <row r="79" spans="1:70" ht="12.75" customHeight="1" x14ac:dyDescent="0.2">
      <c r="A79" s="99" t="s">
        <v>1276</v>
      </c>
      <c r="B79" s="99" t="str">
        <f t="shared" si="1"/>
        <v>CIH-0077-16</v>
      </c>
      <c r="C79" s="54">
        <v>77</v>
      </c>
      <c r="D79" s="50" t="s">
        <v>1277</v>
      </c>
      <c r="E79" s="54" t="s">
        <v>82</v>
      </c>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t="s">
        <v>1083</v>
      </c>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99"/>
    </row>
    <row r="80" spans="1:70" ht="12.75" customHeight="1" x14ac:dyDescent="0.2">
      <c r="A80" s="99" t="s">
        <v>1278</v>
      </c>
      <c r="B80" s="99" t="str">
        <f t="shared" si="1"/>
        <v>CIH-0078-16</v>
      </c>
      <c r="C80" s="54">
        <v>78</v>
      </c>
      <c r="D80" s="50" t="s">
        <v>827</v>
      </c>
      <c r="E80" s="54" t="s">
        <v>82</v>
      </c>
      <c r="F80" s="54"/>
      <c r="G80" s="54"/>
      <c r="H80" s="54"/>
      <c r="I80" s="54"/>
      <c r="J80" s="54"/>
      <c r="K80" s="54"/>
      <c r="L80" s="54"/>
      <c r="M80" s="54"/>
      <c r="N80" s="54"/>
      <c r="O80" s="54"/>
      <c r="P80" s="54"/>
      <c r="Q80" s="54"/>
      <c r="R80" s="54"/>
      <c r="S80" s="54" t="s">
        <v>1279</v>
      </c>
      <c r="T80" s="54"/>
      <c r="U80" s="54"/>
      <c r="V80" s="54"/>
      <c r="W80" s="54"/>
      <c r="X80" s="54"/>
      <c r="Y80" s="54"/>
      <c r="Z80" s="54"/>
      <c r="AA80" s="54"/>
      <c r="AB80" s="54"/>
      <c r="AC80" s="54"/>
      <c r="AD80" s="54"/>
      <c r="AE80" s="54" t="s">
        <v>79</v>
      </c>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99"/>
    </row>
    <row r="81" spans="1:70" ht="12.75" customHeight="1" x14ac:dyDescent="0.2">
      <c r="A81" s="99" t="s">
        <v>1280</v>
      </c>
      <c r="B81" s="99" t="str">
        <f t="shared" si="1"/>
        <v>CIH-0079-16</v>
      </c>
      <c r="C81" s="76">
        <v>79</v>
      </c>
      <c r="D81" s="50" t="s">
        <v>150</v>
      </c>
      <c r="E81" s="54" t="s">
        <v>359</v>
      </c>
      <c r="F81" s="54">
        <v>906</v>
      </c>
      <c r="G81" s="54" t="s">
        <v>1281</v>
      </c>
      <c r="H81" s="54" t="s">
        <v>998</v>
      </c>
      <c r="I81" s="54" t="s">
        <v>87</v>
      </c>
      <c r="J81" s="54" t="s">
        <v>108</v>
      </c>
      <c r="K81" s="54">
        <v>51</v>
      </c>
      <c r="L81" s="54" t="s">
        <v>998</v>
      </c>
      <c r="M81" s="54" t="s">
        <v>610</v>
      </c>
      <c r="N81" s="54" t="s">
        <v>1282</v>
      </c>
      <c r="O81" s="54"/>
      <c r="P81" s="54" t="s">
        <v>1283</v>
      </c>
      <c r="Q81" s="54" t="s">
        <v>154</v>
      </c>
      <c r="R81" s="54"/>
      <c r="S81" s="54" t="s">
        <v>1284</v>
      </c>
      <c r="T81" s="54">
        <v>691</v>
      </c>
      <c r="U81" s="54" t="s">
        <v>95</v>
      </c>
      <c r="V81" s="54"/>
      <c r="W81" s="54" t="s">
        <v>949</v>
      </c>
      <c r="X81" s="54"/>
      <c r="Y81" s="54" t="s">
        <v>95</v>
      </c>
      <c r="Z81" s="54"/>
      <c r="AA81" s="54" t="s">
        <v>530</v>
      </c>
      <c r="AB81" s="54"/>
      <c r="AC81" s="54"/>
      <c r="AD81" s="54"/>
      <c r="AE81" s="54" t="s">
        <v>1083</v>
      </c>
      <c r="AF81" s="54" t="s">
        <v>157</v>
      </c>
      <c r="AG81" s="54"/>
      <c r="AH81" s="54"/>
      <c r="AI81" s="54"/>
      <c r="AJ81" s="54"/>
      <c r="AK81" s="54" t="s">
        <v>1285</v>
      </c>
      <c r="AL81" s="54"/>
      <c r="AM81" s="54"/>
      <c r="AN81" s="54"/>
      <c r="AO81" s="54"/>
      <c r="AP81" s="54" t="s">
        <v>1286</v>
      </c>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99"/>
    </row>
    <row r="82" spans="1:70" ht="12.75" customHeight="1" x14ac:dyDescent="0.2">
      <c r="A82" s="99" t="s">
        <v>1287</v>
      </c>
      <c r="B82" s="99" t="str">
        <f t="shared" si="1"/>
        <v>CIH-0080-16</v>
      </c>
      <c r="C82" s="76">
        <v>80</v>
      </c>
      <c r="D82" s="113" t="s">
        <v>1288</v>
      </c>
      <c r="E82" s="54" t="s">
        <v>359</v>
      </c>
      <c r="F82" s="54">
        <v>600</v>
      </c>
      <c r="G82" s="54">
        <v>1056435</v>
      </c>
      <c r="H82" s="54" t="s">
        <v>757</v>
      </c>
      <c r="I82" s="54" t="s">
        <v>87</v>
      </c>
      <c r="J82" s="54" t="s">
        <v>1289</v>
      </c>
      <c r="K82" s="54">
        <v>30</v>
      </c>
      <c r="L82" s="54" t="s">
        <v>89</v>
      </c>
      <c r="M82" s="54" t="s">
        <v>1013</v>
      </c>
      <c r="N82" s="54" t="s">
        <v>1290</v>
      </c>
      <c r="O82" s="54"/>
      <c r="P82" s="76" t="s">
        <v>1291</v>
      </c>
      <c r="Q82" s="54" t="s">
        <v>294</v>
      </c>
      <c r="R82" s="54"/>
      <c r="S82" s="54" t="s">
        <v>1292</v>
      </c>
      <c r="T82" s="54">
        <v>678</v>
      </c>
      <c r="U82" s="54" t="s">
        <v>111</v>
      </c>
      <c r="V82" s="54"/>
      <c r="W82" s="54" t="s">
        <v>363</v>
      </c>
      <c r="X82" s="54"/>
      <c r="Y82" s="54" t="s">
        <v>111</v>
      </c>
      <c r="Z82" s="54"/>
      <c r="AA82" s="54" t="s">
        <v>530</v>
      </c>
      <c r="AB82" s="54"/>
      <c r="AC82" s="54"/>
      <c r="AD82" s="54"/>
      <c r="AE82" s="54" t="s">
        <v>1083</v>
      </c>
      <c r="AF82" s="54" t="s">
        <v>157</v>
      </c>
      <c r="AG82" s="54" t="s">
        <v>157</v>
      </c>
      <c r="AH82" s="54"/>
      <c r="AI82" s="54" t="s">
        <v>1293</v>
      </c>
      <c r="AJ82" s="54"/>
      <c r="AK82" s="54" t="s">
        <v>1294</v>
      </c>
      <c r="AL82" s="54"/>
      <c r="AM82" s="54"/>
      <c r="AN82" s="54">
        <v>696</v>
      </c>
      <c r="AO82" s="54"/>
      <c r="AP82" s="54" t="s">
        <v>874</v>
      </c>
      <c r="AQ82" s="54" t="s">
        <v>468</v>
      </c>
      <c r="AR82" s="54" t="s">
        <v>1295</v>
      </c>
      <c r="AS82" s="54" t="s">
        <v>1296</v>
      </c>
      <c r="AT82" s="54" t="s">
        <v>1297</v>
      </c>
      <c r="AU82" s="54" t="s">
        <v>1298</v>
      </c>
      <c r="AV82" s="54"/>
      <c r="AW82" s="54"/>
      <c r="AX82" s="54"/>
      <c r="AY82" s="54"/>
      <c r="AZ82" s="54"/>
      <c r="BA82" s="54"/>
      <c r="BB82" s="54"/>
      <c r="BC82" s="54"/>
      <c r="BD82" s="54"/>
      <c r="BE82" s="54"/>
      <c r="BF82" s="54"/>
      <c r="BG82" s="54"/>
      <c r="BH82" s="54"/>
      <c r="BI82" s="54"/>
      <c r="BJ82" s="54"/>
      <c r="BK82" s="54"/>
      <c r="BL82" s="54"/>
      <c r="BM82" s="54"/>
      <c r="BN82" s="54"/>
      <c r="BO82" s="54"/>
      <c r="BP82" s="54"/>
      <c r="BQ82" s="54"/>
      <c r="BR82" s="99"/>
    </row>
    <row r="83" spans="1:70" ht="12.75" customHeight="1" x14ac:dyDescent="0.2">
      <c r="A83" s="99" t="s">
        <v>1299</v>
      </c>
      <c r="B83" s="99" t="str">
        <f t="shared" si="1"/>
        <v>CIH-0081-16</v>
      </c>
      <c r="C83" s="76">
        <v>81</v>
      </c>
      <c r="D83" s="50" t="s">
        <v>1300</v>
      </c>
      <c r="E83" s="54" t="s">
        <v>359</v>
      </c>
      <c r="F83" s="54">
        <v>600</v>
      </c>
      <c r="G83" s="54">
        <v>1056435</v>
      </c>
      <c r="H83" s="54" t="s">
        <v>757</v>
      </c>
      <c r="I83" s="54" t="s">
        <v>87</v>
      </c>
      <c r="J83" s="54" t="s">
        <v>1289</v>
      </c>
      <c r="K83" s="54">
        <v>30</v>
      </c>
      <c r="L83" s="54" t="s">
        <v>89</v>
      </c>
      <c r="M83" s="54" t="s">
        <v>1013</v>
      </c>
      <c r="N83" s="54" t="s">
        <v>1301</v>
      </c>
      <c r="O83" s="54"/>
      <c r="P83" s="76" t="s">
        <v>1302</v>
      </c>
      <c r="Q83" s="54" t="s">
        <v>377</v>
      </c>
      <c r="R83" s="54"/>
      <c r="S83" s="54" t="s">
        <v>1303</v>
      </c>
      <c r="T83" s="54">
        <v>678</v>
      </c>
      <c r="U83" s="54" t="s">
        <v>111</v>
      </c>
      <c r="V83" s="54"/>
      <c r="W83" s="54" t="s">
        <v>363</v>
      </c>
      <c r="X83" s="54"/>
      <c r="Y83" s="54" t="s">
        <v>111</v>
      </c>
      <c r="Z83" s="54"/>
      <c r="AA83" s="54" t="s">
        <v>530</v>
      </c>
      <c r="AB83" s="54"/>
      <c r="AC83" s="54"/>
      <c r="AD83" s="54"/>
      <c r="AE83" s="54" t="s">
        <v>1083</v>
      </c>
      <c r="AF83" s="54"/>
      <c r="AG83" s="54"/>
      <c r="AH83" s="54"/>
      <c r="AI83" s="54" t="s">
        <v>157</v>
      </c>
      <c r="AJ83" s="54"/>
      <c r="AK83" s="54">
        <v>693</v>
      </c>
      <c r="AL83" s="54"/>
      <c r="AM83" s="54"/>
      <c r="AN83" s="54">
        <v>697</v>
      </c>
      <c r="AO83" s="54"/>
      <c r="AP83" s="54" t="s">
        <v>874</v>
      </c>
      <c r="AQ83" s="54" t="s">
        <v>468</v>
      </c>
      <c r="AR83" s="54" t="s">
        <v>1304</v>
      </c>
      <c r="AS83" s="54" t="s">
        <v>1305</v>
      </c>
      <c r="AT83" s="54" t="s">
        <v>1306</v>
      </c>
      <c r="AU83" s="54" t="s">
        <v>1307</v>
      </c>
      <c r="AV83" s="54"/>
      <c r="AW83" s="54"/>
      <c r="AX83" s="54"/>
      <c r="AY83" s="54"/>
      <c r="AZ83" s="54"/>
      <c r="BA83" s="54"/>
      <c r="BB83" s="54"/>
      <c r="BC83" s="54"/>
      <c r="BD83" s="54"/>
      <c r="BE83" s="54"/>
      <c r="BF83" s="54"/>
      <c r="BG83" s="54"/>
      <c r="BH83" s="54"/>
      <c r="BI83" s="54"/>
      <c r="BJ83" s="54"/>
      <c r="BK83" s="54"/>
      <c r="BL83" s="54"/>
      <c r="BM83" s="54"/>
      <c r="BN83" s="54"/>
      <c r="BO83" s="54"/>
      <c r="BP83" s="54"/>
      <c r="BQ83" s="54"/>
      <c r="BR83" s="99"/>
    </row>
    <row r="84" spans="1:70" ht="12.75" customHeight="1" x14ac:dyDescent="0.2">
      <c r="A84" s="99" t="s">
        <v>1308</v>
      </c>
      <c r="B84" s="99" t="str">
        <f t="shared" si="1"/>
        <v>CIH-0082-16</v>
      </c>
      <c r="C84" s="76">
        <v>82</v>
      </c>
      <c r="D84" s="50" t="s">
        <v>1309</v>
      </c>
      <c r="E84" s="54" t="s">
        <v>359</v>
      </c>
      <c r="F84" s="54">
        <v>600</v>
      </c>
      <c r="G84" s="54">
        <v>1056435</v>
      </c>
      <c r="H84" s="54" t="s">
        <v>757</v>
      </c>
      <c r="I84" s="54" t="s">
        <v>87</v>
      </c>
      <c r="J84" s="54" t="s">
        <v>1289</v>
      </c>
      <c r="K84" s="54">
        <v>30</v>
      </c>
      <c r="L84" s="54" t="s">
        <v>89</v>
      </c>
      <c r="M84" s="54" t="s">
        <v>1013</v>
      </c>
      <c r="N84" s="54" t="s">
        <v>1310</v>
      </c>
      <c r="O84" s="54"/>
      <c r="P84" s="54"/>
      <c r="Q84" s="54" t="s">
        <v>294</v>
      </c>
      <c r="R84" s="54"/>
      <c r="S84" s="54" t="s">
        <v>1303</v>
      </c>
      <c r="T84" s="54">
        <v>678</v>
      </c>
      <c r="U84" s="54" t="s">
        <v>530</v>
      </c>
      <c r="V84" s="54"/>
      <c r="W84" s="54" t="s">
        <v>363</v>
      </c>
      <c r="X84" s="54"/>
      <c r="Y84" s="54" t="s">
        <v>111</v>
      </c>
      <c r="Z84" s="54"/>
      <c r="AA84" s="54" t="s">
        <v>530</v>
      </c>
      <c r="AB84" s="54"/>
      <c r="AC84" s="54"/>
      <c r="AD84" s="54"/>
      <c r="AE84" s="54" t="s">
        <v>79</v>
      </c>
      <c r="AF84" s="54" t="s">
        <v>157</v>
      </c>
      <c r="AG84" s="54" t="s">
        <v>157</v>
      </c>
      <c r="AH84" s="54"/>
      <c r="AI84" s="54"/>
      <c r="AJ84" s="54"/>
      <c r="AK84" s="54"/>
      <c r="AL84" s="54" t="s">
        <v>1311</v>
      </c>
      <c r="AM84" s="54"/>
      <c r="AN84" s="54"/>
      <c r="AO84" s="54"/>
      <c r="AP84" s="54" t="s">
        <v>874</v>
      </c>
      <c r="AQ84" s="54" t="s">
        <v>468</v>
      </c>
      <c r="AR84" s="54" t="s">
        <v>1295</v>
      </c>
      <c r="AS84" s="54" t="s">
        <v>1312</v>
      </c>
      <c r="AT84" s="54" t="s">
        <v>1313</v>
      </c>
      <c r="AU84" s="54" t="s">
        <v>280</v>
      </c>
      <c r="AV84" s="54"/>
      <c r="AW84" s="54"/>
      <c r="AX84" s="54"/>
      <c r="AY84" s="54"/>
      <c r="AZ84" s="54"/>
      <c r="BA84" s="54"/>
      <c r="BB84" s="54"/>
      <c r="BC84" s="54"/>
      <c r="BD84" s="54"/>
      <c r="BE84" s="54"/>
      <c r="BF84" s="54"/>
      <c r="BG84" s="54"/>
      <c r="BH84" s="54"/>
      <c r="BI84" s="54"/>
      <c r="BJ84" s="54"/>
      <c r="BK84" s="54"/>
      <c r="BL84" s="54"/>
      <c r="BM84" s="54"/>
      <c r="BN84" s="54"/>
      <c r="BO84" s="54"/>
      <c r="BP84" s="54"/>
      <c r="BQ84" s="54"/>
      <c r="BR84" s="99"/>
    </row>
    <row r="85" spans="1:70" ht="12.75" customHeight="1" x14ac:dyDescent="0.2">
      <c r="A85" s="99" t="s">
        <v>1314</v>
      </c>
      <c r="B85" s="99" t="str">
        <f t="shared" si="1"/>
        <v>CIH-0083-16</v>
      </c>
      <c r="C85" s="76">
        <v>83</v>
      </c>
      <c r="D85" s="42" t="s">
        <v>1315</v>
      </c>
      <c r="E85" s="54" t="s">
        <v>359</v>
      </c>
      <c r="F85" s="54">
        <v>600</v>
      </c>
      <c r="G85" s="54">
        <v>1056435</v>
      </c>
      <c r="H85" s="54" t="s">
        <v>757</v>
      </c>
      <c r="I85" s="54" t="s">
        <v>87</v>
      </c>
      <c r="J85" s="54" t="s">
        <v>1289</v>
      </c>
      <c r="K85" s="54">
        <v>30</v>
      </c>
      <c r="L85" s="54" t="s">
        <v>89</v>
      </c>
      <c r="M85" s="54" t="s">
        <v>1013</v>
      </c>
      <c r="N85" s="54" t="s">
        <v>1316</v>
      </c>
      <c r="O85" s="54"/>
      <c r="P85" s="54" t="s">
        <v>1317</v>
      </c>
      <c r="Q85" s="54" t="s">
        <v>154</v>
      </c>
      <c r="R85" s="54"/>
      <c r="S85" s="54" t="s">
        <v>1318</v>
      </c>
      <c r="T85" s="54">
        <v>678</v>
      </c>
      <c r="U85" s="54" t="s">
        <v>530</v>
      </c>
      <c r="V85" s="54"/>
      <c r="W85" s="54" t="s">
        <v>363</v>
      </c>
      <c r="X85" s="54"/>
      <c r="Y85" s="54" t="s">
        <v>95</v>
      </c>
      <c r="Z85" s="54"/>
      <c r="AA85" s="54" t="s">
        <v>530</v>
      </c>
      <c r="AB85" s="54"/>
      <c r="AC85" s="54"/>
      <c r="AD85" s="54"/>
      <c r="AE85" s="54" t="s">
        <v>1083</v>
      </c>
      <c r="AF85" s="54" t="s">
        <v>157</v>
      </c>
      <c r="AG85" s="54"/>
      <c r="AH85" s="54"/>
      <c r="AI85" s="54"/>
      <c r="AJ85" s="54"/>
      <c r="AK85" s="54"/>
      <c r="AL85" s="54" t="s">
        <v>1319</v>
      </c>
      <c r="AM85" s="54" t="s">
        <v>1320</v>
      </c>
      <c r="AN85" s="54"/>
      <c r="AO85" s="54"/>
      <c r="AP85" s="54" t="s">
        <v>874</v>
      </c>
      <c r="AQ85" s="54"/>
      <c r="AR85" s="54"/>
      <c r="AS85" s="54" t="s">
        <v>1321</v>
      </c>
      <c r="AT85" s="54" t="s">
        <v>987</v>
      </c>
      <c r="AU85" s="54" t="s">
        <v>280</v>
      </c>
      <c r="AV85" s="54"/>
      <c r="AW85" s="54"/>
      <c r="AX85" s="54"/>
      <c r="AY85" s="54"/>
      <c r="AZ85" s="54"/>
      <c r="BA85" s="54"/>
      <c r="BB85" s="54"/>
      <c r="BC85" s="54"/>
      <c r="BD85" s="54"/>
      <c r="BE85" s="54"/>
      <c r="BF85" s="54"/>
      <c r="BG85" s="54"/>
      <c r="BH85" s="54"/>
      <c r="BI85" s="54"/>
      <c r="BJ85" s="54"/>
      <c r="BK85" s="54"/>
      <c r="BL85" s="54"/>
      <c r="BM85" s="54"/>
      <c r="BN85" s="54"/>
      <c r="BO85" s="54"/>
      <c r="BP85" s="54"/>
      <c r="BQ85" s="54"/>
      <c r="BR85" s="99"/>
    </row>
    <row r="86" spans="1:70" ht="12.75" customHeight="1" x14ac:dyDescent="0.2">
      <c r="A86" s="99" t="s">
        <v>1322</v>
      </c>
      <c r="B86" s="99" t="str">
        <f t="shared" si="1"/>
        <v>CIH-0084-16</v>
      </c>
      <c r="C86" s="76">
        <v>84</v>
      </c>
      <c r="D86" s="42" t="s">
        <v>1323</v>
      </c>
      <c r="E86" s="54" t="s">
        <v>359</v>
      </c>
      <c r="F86" s="54">
        <v>600</v>
      </c>
      <c r="G86" s="54">
        <v>1056435</v>
      </c>
      <c r="H86" s="54" t="s">
        <v>757</v>
      </c>
      <c r="I86" s="54" t="s">
        <v>87</v>
      </c>
      <c r="J86" s="54" t="s">
        <v>1289</v>
      </c>
      <c r="K86" s="54">
        <v>30</v>
      </c>
      <c r="L86" s="54" t="s">
        <v>89</v>
      </c>
      <c r="M86" s="54" t="s">
        <v>1013</v>
      </c>
      <c r="N86" s="54" t="s">
        <v>1324</v>
      </c>
      <c r="O86" s="54"/>
      <c r="P86" s="76" t="s">
        <v>1325</v>
      </c>
      <c r="Q86" s="54" t="s">
        <v>377</v>
      </c>
      <c r="R86" s="54"/>
      <c r="S86" s="54" t="s">
        <v>162</v>
      </c>
      <c r="T86" s="54">
        <v>679</v>
      </c>
      <c r="U86" s="54" t="s">
        <v>530</v>
      </c>
      <c r="V86" s="54"/>
      <c r="W86" s="54" t="s">
        <v>363</v>
      </c>
      <c r="X86" s="54"/>
      <c r="Y86" s="54" t="s">
        <v>95</v>
      </c>
      <c r="Z86" s="54"/>
      <c r="AA86" s="54" t="s">
        <v>530</v>
      </c>
      <c r="AB86" s="54"/>
      <c r="AC86" s="54"/>
      <c r="AD86" s="54"/>
      <c r="AE86" s="54" t="s">
        <v>1083</v>
      </c>
      <c r="AF86" s="54"/>
      <c r="AG86" s="54"/>
      <c r="AH86" s="54"/>
      <c r="AI86" s="54"/>
      <c r="AJ86" s="54"/>
      <c r="AK86" s="54"/>
      <c r="AL86" s="54"/>
      <c r="AM86" s="54"/>
      <c r="AN86" s="54"/>
      <c r="AO86" s="54"/>
      <c r="AP86" s="54" t="s">
        <v>874</v>
      </c>
      <c r="AQ86" s="54" t="s">
        <v>1326</v>
      </c>
      <c r="AR86" s="54" t="s">
        <v>377</v>
      </c>
      <c r="AS86" s="54" t="s">
        <v>1327</v>
      </c>
      <c r="AT86" s="54" t="s">
        <v>987</v>
      </c>
      <c r="AU86" s="54" t="s">
        <v>280</v>
      </c>
      <c r="AV86" s="54"/>
      <c r="AW86" s="54"/>
      <c r="AX86" s="54"/>
      <c r="AY86" s="54"/>
      <c r="AZ86" s="54"/>
      <c r="BA86" s="54"/>
      <c r="BB86" s="54"/>
      <c r="BC86" s="54"/>
      <c r="BD86" s="54"/>
      <c r="BE86" s="54"/>
      <c r="BF86" s="54"/>
      <c r="BG86" s="54"/>
      <c r="BH86" s="54"/>
      <c r="BI86" s="54"/>
      <c r="BJ86" s="54"/>
      <c r="BK86" s="54"/>
      <c r="BL86" s="54"/>
      <c r="BM86" s="54"/>
      <c r="BN86" s="54"/>
      <c r="BO86" s="54"/>
      <c r="BP86" s="54"/>
      <c r="BQ86" s="54"/>
      <c r="BR86" s="99"/>
    </row>
    <row r="87" spans="1:70" ht="12.75" customHeight="1" x14ac:dyDescent="0.2">
      <c r="A87" s="99" t="s">
        <v>1328</v>
      </c>
      <c r="B87" s="99" t="str">
        <f t="shared" si="1"/>
        <v>CIH-0085-16</v>
      </c>
      <c r="C87" s="76">
        <v>85</v>
      </c>
      <c r="D87" s="50" t="s">
        <v>1329</v>
      </c>
      <c r="E87" s="54" t="s">
        <v>359</v>
      </c>
      <c r="F87" s="54">
        <v>600</v>
      </c>
      <c r="G87" s="54">
        <v>1056435</v>
      </c>
      <c r="H87" s="54" t="s">
        <v>757</v>
      </c>
      <c r="I87" s="54" t="s">
        <v>87</v>
      </c>
      <c r="J87" s="54" t="s">
        <v>1289</v>
      </c>
      <c r="K87" s="54">
        <v>30</v>
      </c>
      <c r="L87" s="54" t="s">
        <v>89</v>
      </c>
      <c r="M87" s="54" t="s">
        <v>1013</v>
      </c>
      <c r="N87" s="54" t="s">
        <v>1330</v>
      </c>
      <c r="O87" s="54"/>
      <c r="P87" s="76" t="s">
        <v>1331</v>
      </c>
      <c r="Q87" s="54" t="s">
        <v>73</v>
      </c>
      <c r="R87" s="54"/>
      <c r="S87" s="54" t="s">
        <v>1332</v>
      </c>
      <c r="T87" s="54">
        <v>678</v>
      </c>
      <c r="U87" s="54" t="s">
        <v>111</v>
      </c>
      <c r="V87" s="54"/>
      <c r="W87" s="54" t="s">
        <v>363</v>
      </c>
      <c r="X87" s="54"/>
      <c r="Y87" s="54" t="s">
        <v>111</v>
      </c>
      <c r="Z87" s="54"/>
      <c r="AA87" s="54" t="s">
        <v>530</v>
      </c>
      <c r="AB87" s="54"/>
      <c r="AC87" s="54"/>
      <c r="AD87" s="54"/>
      <c r="AE87" s="54" t="s">
        <v>79</v>
      </c>
      <c r="AF87" s="54"/>
      <c r="AG87" s="54"/>
      <c r="AH87" s="54"/>
      <c r="AI87" s="54"/>
      <c r="AJ87" s="54"/>
      <c r="AK87" s="54"/>
      <c r="AL87" s="54"/>
      <c r="AM87" s="54"/>
      <c r="AN87" s="54"/>
      <c r="AO87" s="54"/>
      <c r="AP87" s="54" t="s">
        <v>874</v>
      </c>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99"/>
    </row>
    <row r="88" spans="1:70" ht="12.75" customHeight="1" x14ac:dyDescent="0.2">
      <c r="A88" s="99" t="s">
        <v>1333</v>
      </c>
      <c r="B88" s="99" t="str">
        <f t="shared" si="1"/>
        <v>CIH-0086-16</v>
      </c>
      <c r="C88" s="76">
        <v>86</v>
      </c>
      <c r="D88" s="50" t="s">
        <v>1334</v>
      </c>
      <c r="E88" s="54" t="s">
        <v>359</v>
      </c>
      <c r="F88" s="54">
        <v>600</v>
      </c>
      <c r="G88" s="54">
        <v>1056325</v>
      </c>
      <c r="H88" s="54" t="s">
        <v>1335</v>
      </c>
      <c r="I88" s="54" t="s">
        <v>87</v>
      </c>
      <c r="J88" s="54" t="s">
        <v>1289</v>
      </c>
      <c r="K88" s="54">
        <v>30</v>
      </c>
      <c r="L88" s="54" t="s">
        <v>89</v>
      </c>
      <c r="M88" s="54" t="s">
        <v>1013</v>
      </c>
      <c r="N88" s="54" t="s">
        <v>1336</v>
      </c>
      <c r="O88" s="54"/>
      <c r="P88" s="54" t="s">
        <v>1337</v>
      </c>
      <c r="Q88" s="54" t="s">
        <v>73</v>
      </c>
      <c r="R88" s="54"/>
      <c r="S88" s="54" t="s">
        <v>1338</v>
      </c>
      <c r="T88" s="54">
        <v>680</v>
      </c>
      <c r="U88" s="76" t="s">
        <v>530</v>
      </c>
      <c r="V88" s="54"/>
      <c r="W88" s="76" t="s">
        <v>363</v>
      </c>
      <c r="X88" s="54">
        <v>5363848</v>
      </c>
      <c r="Y88" s="76" t="s">
        <v>95</v>
      </c>
      <c r="Z88" s="54">
        <v>5363165</v>
      </c>
      <c r="AA88" s="76" t="s">
        <v>530</v>
      </c>
      <c r="AB88" s="54"/>
      <c r="AC88" s="54"/>
      <c r="AD88" s="54"/>
      <c r="AE88" s="107" t="s">
        <v>79</v>
      </c>
      <c r="AF88" s="54"/>
      <c r="AG88" s="54"/>
      <c r="AH88" s="54"/>
      <c r="AI88" s="54"/>
      <c r="AJ88" s="54"/>
      <c r="AK88" s="54"/>
      <c r="AL88" s="107">
        <v>820</v>
      </c>
      <c r="AM88" s="54"/>
      <c r="AN88" s="107">
        <v>825</v>
      </c>
      <c r="AO88" s="54"/>
      <c r="AP88" s="107" t="s">
        <v>874</v>
      </c>
      <c r="AQ88" s="54"/>
      <c r="AR88" s="54"/>
      <c r="AS88" s="54"/>
      <c r="AT88" s="54"/>
      <c r="AU88" s="54"/>
      <c r="AV88" s="54"/>
      <c r="AW88" s="100">
        <v>43560</v>
      </c>
      <c r="AX88" s="54"/>
      <c r="AY88" s="54" t="s">
        <v>815</v>
      </c>
      <c r="AZ88" s="54">
        <v>2019</v>
      </c>
      <c r="BA88" s="54"/>
      <c r="BB88" s="54"/>
      <c r="BC88" s="54"/>
      <c r="BD88" s="54"/>
      <c r="BE88" s="54"/>
      <c r="BF88" s="54"/>
      <c r="BG88" s="54"/>
      <c r="BH88" s="54"/>
      <c r="BI88" s="54"/>
      <c r="BJ88" s="54"/>
      <c r="BK88" s="54"/>
      <c r="BL88" s="54"/>
      <c r="BM88" s="54"/>
      <c r="BN88" s="54"/>
      <c r="BO88" s="54"/>
      <c r="BP88" s="54"/>
      <c r="BQ88" s="54"/>
      <c r="BR88" s="99"/>
    </row>
    <row r="89" spans="1:70" ht="12.75" customHeight="1" x14ac:dyDescent="0.2">
      <c r="A89" s="99" t="s">
        <v>1339</v>
      </c>
      <c r="B89" s="99" t="str">
        <f t="shared" si="1"/>
        <v>CIH-0087-16</v>
      </c>
      <c r="C89" s="76">
        <v>87</v>
      </c>
      <c r="D89" s="50" t="s">
        <v>1340</v>
      </c>
      <c r="E89" s="54" t="s">
        <v>359</v>
      </c>
      <c r="F89" s="54">
        <v>600</v>
      </c>
      <c r="G89" s="54">
        <v>1072131</v>
      </c>
      <c r="H89" s="54" t="s">
        <v>1335</v>
      </c>
      <c r="I89" s="54" t="s">
        <v>87</v>
      </c>
      <c r="J89" s="54" t="s">
        <v>1289</v>
      </c>
      <c r="K89" s="54">
        <v>30</v>
      </c>
      <c r="L89" s="54" t="s">
        <v>89</v>
      </c>
      <c r="M89" s="54" t="s">
        <v>1013</v>
      </c>
      <c r="N89" s="54" t="s">
        <v>1341</v>
      </c>
      <c r="O89" s="54"/>
      <c r="P89" s="54" t="s">
        <v>1342</v>
      </c>
      <c r="Q89" s="54" t="s">
        <v>73</v>
      </c>
      <c r="R89" s="54"/>
      <c r="S89" s="54" t="s">
        <v>153</v>
      </c>
      <c r="T89" s="54">
        <v>681</v>
      </c>
      <c r="U89" s="54" t="s">
        <v>530</v>
      </c>
      <c r="V89" s="54"/>
      <c r="W89" s="54" t="s">
        <v>363</v>
      </c>
      <c r="X89" s="54"/>
      <c r="Y89" s="54" t="s">
        <v>111</v>
      </c>
      <c r="Z89" s="54"/>
      <c r="AA89" s="54" t="s">
        <v>530</v>
      </c>
      <c r="AB89" s="54"/>
      <c r="AC89" s="54"/>
      <c r="AD89" s="54"/>
      <c r="AE89" s="54" t="s">
        <v>79</v>
      </c>
      <c r="AF89" s="54"/>
      <c r="AG89" s="54"/>
      <c r="AH89" s="54"/>
      <c r="AI89" s="54"/>
      <c r="AJ89" s="54"/>
      <c r="AK89" s="54"/>
      <c r="AL89" s="54"/>
      <c r="AM89" s="54"/>
      <c r="AN89" s="54"/>
      <c r="AO89" s="54"/>
      <c r="AP89" s="54" t="s">
        <v>874</v>
      </c>
      <c r="AQ89" s="54"/>
      <c r="AR89" s="54"/>
      <c r="AS89" s="54" t="s">
        <v>1343</v>
      </c>
      <c r="AT89" s="54" t="s">
        <v>987</v>
      </c>
      <c r="AU89" s="54" t="s">
        <v>280</v>
      </c>
      <c r="AV89" s="54" t="s">
        <v>1344</v>
      </c>
      <c r="AW89" s="100">
        <v>42963</v>
      </c>
      <c r="AX89" s="54"/>
      <c r="AY89" s="54"/>
      <c r="AZ89" s="54">
        <v>2017</v>
      </c>
      <c r="BA89" s="54"/>
      <c r="BB89" s="54"/>
      <c r="BC89" s="54"/>
      <c r="BD89" s="54"/>
      <c r="BE89" s="54"/>
      <c r="BF89" s="54"/>
      <c r="BG89" s="54"/>
      <c r="BH89" s="54"/>
      <c r="BI89" s="54"/>
      <c r="BJ89" s="54"/>
      <c r="BK89" s="54"/>
      <c r="BL89" s="54"/>
      <c r="BM89" s="54"/>
      <c r="BN89" s="54"/>
      <c r="BO89" s="54"/>
      <c r="BP89" s="54"/>
      <c r="BQ89" s="54"/>
      <c r="BR89" s="99"/>
    </row>
    <row r="90" spans="1:70" ht="12.75" customHeight="1" x14ac:dyDescent="0.2">
      <c r="A90" s="99" t="s">
        <v>1345</v>
      </c>
      <c r="B90" s="99" t="str">
        <f t="shared" si="1"/>
        <v>CIH-0088-16</v>
      </c>
      <c r="C90" s="76">
        <v>88</v>
      </c>
      <c r="D90" s="50" t="s">
        <v>1346</v>
      </c>
      <c r="E90" s="54" t="s">
        <v>359</v>
      </c>
      <c r="F90" s="54">
        <v>600</v>
      </c>
      <c r="G90" s="54">
        <v>1048202</v>
      </c>
      <c r="H90" s="54" t="s">
        <v>1335</v>
      </c>
      <c r="I90" s="54" t="s">
        <v>87</v>
      </c>
      <c r="J90" s="54" t="s">
        <v>1289</v>
      </c>
      <c r="K90" s="54">
        <v>30</v>
      </c>
      <c r="L90" s="54" t="s">
        <v>89</v>
      </c>
      <c r="M90" s="54" t="s">
        <v>1013</v>
      </c>
      <c r="N90" s="54" t="s">
        <v>1347</v>
      </c>
      <c r="O90" s="54"/>
      <c r="P90" s="54" t="s">
        <v>1348</v>
      </c>
      <c r="Q90" s="54" t="s">
        <v>73</v>
      </c>
      <c r="R90" s="54" t="s">
        <v>1215</v>
      </c>
      <c r="S90" s="54" t="s">
        <v>170</v>
      </c>
      <c r="T90" s="54">
        <v>682</v>
      </c>
      <c r="U90" s="54" t="s">
        <v>111</v>
      </c>
      <c r="V90" s="54"/>
      <c r="W90" s="54" t="s">
        <v>363</v>
      </c>
      <c r="X90" s="54"/>
      <c r="Y90" s="54" t="s">
        <v>111</v>
      </c>
      <c r="Z90" s="54"/>
      <c r="AA90" s="54" t="s">
        <v>530</v>
      </c>
      <c r="AB90" s="54"/>
      <c r="AC90" s="54"/>
      <c r="AD90" s="54"/>
      <c r="AE90" s="54" t="s">
        <v>79</v>
      </c>
      <c r="AF90" s="54"/>
      <c r="AG90" s="54"/>
      <c r="AH90" s="54"/>
      <c r="AI90" s="54"/>
      <c r="AJ90" s="54"/>
      <c r="AK90" s="54"/>
      <c r="AL90" s="54"/>
      <c r="AM90" s="54"/>
      <c r="AN90" s="54"/>
      <c r="AO90" s="54"/>
      <c r="AP90" s="54" t="s">
        <v>874</v>
      </c>
      <c r="AQ90" s="54"/>
      <c r="AR90" s="54"/>
      <c r="AS90" s="54"/>
      <c r="AT90" s="54"/>
      <c r="AU90" s="54"/>
      <c r="AV90" s="54"/>
      <c r="AW90" s="114">
        <v>44376</v>
      </c>
      <c r="AX90" s="109"/>
      <c r="AY90" s="109" t="s">
        <v>680</v>
      </c>
      <c r="AZ90" s="54">
        <v>2021</v>
      </c>
      <c r="BA90" s="54"/>
      <c r="BB90" s="54"/>
      <c r="BC90" s="54"/>
      <c r="BD90" s="54"/>
      <c r="BE90" s="54"/>
      <c r="BF90" s="54"/>
      <c r="BG90" s="54"/>
      <c r="BH90" s="54"/>
      <c r="BI90" s="54"/>
      <c r="BJ90" s="54"/>
      <c r="BK90" s="54"/>
      <c r="BL90" s="54"/>
      <c r="BM90" s="54"/>
      <c r="BN90" s="54"/>
      <c r="BO90" s="54"/>
      <c r="BP90" s="54"/>
      <c r="BQ90" s="54"/>
      <c r="BR90" s="99"/>
    </row>
    <row r="91" spans="1:70" ht="12.75" customHeight="1" x14ac:dyDescent="0.2">
      <c r="A91" s="99" t="s">
        <v>1349</v>
      </c>
      <c r="B91" s="99" t="str">
        <f t="shared" si="1"/>
        <v>CIH-0089-16</v>
      </c>
      <c r="C91" s="76">
        <v>89</v>
      </c>
      <c r="D91" s="42" t="s">
        <v>1350</v>
      </c>
      <c r="E91" s="54" t="s">
        <v>359</v>
      </c>
      <c r="F91" s="54">
        <v>600</v>
      </c>
      <c r="G91" s="54">
        <v>1048202</v>
      </c>
      <c r="H91" s="54" t="s">
        <v>1335</v>
      </c>
      <c r="I91" s="54" t="s">
        <v>87</v>
      </c>
      <c r="J91" s="54" t="s">
        <v>1289</v>
      </c>
      <c r="K91" s="54">
        <v>30</v>
      </c>
      <c r="L91" s="54" t="s">
        <v>89</v>
      </c>
      <c r="M91" s="54" t="s">
        <v>1013</v>
      </c>
      <c r="N91" s="54" t="s">
        <v>1347</v>
      </c>
      <c r="O91" s="54"/>
      <c r="P91" s="54" t="s">
        <v>1348</v>
      </c>
      <c r="Q91" s="54" t="s">
        <v>73</v>
      </c>
      <c r="R91" s="100">
        <v>43128</v>
      </c>
      <c r="S91" s="54" t="s">
        <v>1351</v>
      </c>
      <c r="T91" s="54">
        <v>683</v>
      </c>
      <c r="U91" s="54" t="s">
        <v>111</v>
      </c>
      <c r="V91" s="54"/>
      <c r="W91" s="54" t="s">
        <v>363</v>
      </c>
      <c r="X91" s="54"/>
      <c r="Y91" s="54" t="s">
        <v>111</v>
      </c>
      <c r="Z91" s="54"/>
      <c r="AA91" s="54" t="s">
        <v>530</v>
      </c>
      <c r="AB91" s="54"/>
      <c r="AC91" s="54"/>
      <c r="AD91" s="54"/>
      <c r="AE91" s="54" t="s">
        <v>79</v>
      </c>
      <c r="AF91" s="54" t="s">
        <v>157</v>
      </c>
      <c r="AG91" s="54"/>
      <c r="AH91" s="54"/>
      <c r="AI91" s="54"/>
      <c r="AJ91" s="54"/>
      <c r="AK91" s="54"/>
      <c r="AL91" s="54" t="s">
        <v>1352</v>
      </c>
      <c r="AM91" s="54"/>
      <c r="AN91" s="54"/>
      <c r="AO91" s="54"/>
      <c r="AP91" s="54" t="s">
        <v>874</v>
      </c>
      <c r="AQ91" s="54" t="s">
        <v>468</v>
      </c>
      <c r="AR91" s="54" t="s">
        <v>92</v>
      </c>
      <c r="AS91" s="54" t="s">
        <v>1353</v>
      </c>
      <c r="AT91" s="54" t="s">
        <v>1354</v>
      </c>
      <c r="AU91" s="54" t="s">
        <v>280</v>
      </c>
      <c r="AV91" s="54"/>
      <c r="AW91" s="100">
        <v>45730</v>
      </c>
      <c r="AX91" s="54"/>
      <c r="AY91" s="54" t="s">
        <v>680</v>
      </c>
      <c r="AZ91" s="54">
        <v>2025</v>
      </c>
      <c r="BA91" s="54"/>
      <c r="BB91" s="54"/>
      <c r="BC91" s="54"/>
      <c r="BD91" s="54"/>
      <c r="BE91" s="54"/>
      <c r="BF91" s="54"/>
      <c r="BG91" s="54"/>
      <c r="BH91" s="54"/>
      <c r="BI91" s="54"/>
      <c r="BJ91" s="54"/>
      <c r="BK91" s="54"/>
      <c r="BL91" s="54"/>
      <c r="BM91" s="54"/>
      <c r="BN91" s="54"/>
      <c r="BO91" s="54"/>
      <c r="BP91" s="54"/>
      <c r="BQ91" s="54"/>
      <c r="BR91" s="99"/>
    </row>
    <row r="92" spans="1:70" ht="12.75" customHeight="1" x14ac:dyDescent="0.2">
      <c r="A92" s="99" t="s">
        <v>1355</v>
      </c>
      <c r="B92" s="99" t="str">
        <f t="shared" si="1"/>
        <v>CIH-0090-16</v>
      </c>
      <c r="C92" s="76">
        <v>90</v>
      </c>
      <c r="D92" s="50" t="s">
        <v>150</v>
      </c>
      <c r="E92" s="54" t="s">
        <v>359</v>
      </c>
      <c r="F92" s="54">
        <v>975</v>
      </c>
      <c r="G92" s="54">
        <v>922</v>
      </c>
      <c r="H92" s="54" t="s">
        <v>89</v>
      </c>
      <c r="I92" s="54" t="s">
        <v>87</v>
      </c>
      <c r="J92" s="54" t="s">
        <v>861</v>
      </c>
      <c r="K92" s="54">
        <v>91</v>
      </c>
      <c r="L92" s="54" t="s">
        <v>89</v>
      </c>
      <c r="M92" s="54" t="s">
        <v>132</v>
      </c>
      <c r="N92" s="54" t="s">
        <v>1356</v>
      </c>
      <c r="O92" s="115" t="s">
        <v>1357</v>
      </c>
      <c r="P92" s="54" t="s">
        <v>1358</v>
      </c>
      <c r="Q92" s="54" t="s">
        <v>862</v>
      </c>
      <c r="R92" s="54"/>
      <c r="S92" s="54" t="s">
        <v>153</v>
      </c>
      <c r="T92" s="54">
        <v>684</v>
      </c>
      <c r="U92" s="54" t="s">
        <v>949</v>
      </c>
      <c r="V92" s="54"/>
      <c r="W92" s="54" t="s">
        <v>949</v>
      </c>
      <c r="X92" s="54"/>
      <c r="Y92" s="54" t="s">
        <v>95</v>
      </c>
      <c r="Z92" s="54"/>
      <c r="AA92" s="54" t="s">
        <v>530</v>
      </c>
      <c r="AB92" s="54"/>
      <c r="AC92" s="54"/>
      <c r="AD92" s="54"/>
      <c r="AE92" s="54" t="s">
        <v>1083</v>
      </c>
      <c r="AF92" s="54"/>
      <c r="AG92" s="54"/>
      <c r="AH92" s="54"/>
      <c r="AI92" s="54"/>
      <c r="AJ92" s="54"/>
      <c r="AK92" s="54"/>
      <c r="AL92" s="54"/>
      <c r="AM92" s="54"/>
      <c r="AN92" s="54"/>
      <c r="AO92" s="54"/>
      <c r="AP92" s="54" t="s">
        <v>874</v>
      </c>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99"/>
    </row>
    <row r="93" spans="1:70" ht="12.75" customHeight="1" x14ac:dyDescent="0.2">
      <c r="A93" s="99" t="s">
        <v>1359</v>
      </c>
      <c r="B93" s="99" t="str">
        <f t="shared" si="1"/>
        <v>CIH-0091-16</v>
      </c>
      <c r="C93" s="76">
        <v>91</v>
      </c>
      <c r="D93" s="50" t="s">
        <v>1360</v>
      </c>
      <c r="E93" s="54" t="s">
        <v>359</v>
      </c>
      <c r="F93" s="54">
        <v>975</v>
      </c>
      <c r="G93" s="54">
        <v>923</v>
      </c>
      <c r="H93" s="54" t="s">
        <v>89</v>
      </c>
      <c r="I93" s="54" t="s">
        <v>87</v>
      </c>
      <c r="J93" s="54" t="s">
        <v>861</v>
      </c>
      <c r="K93" s="54">
        <v>91</v>
      </c>
      <c r="L93" s="54" t="s">
        <v>89</v>
      </c>
      <c r="M93" s="54" t="s">
        <v>132</v>
      </c>
      <c r="N93" s="54" t="s">
        <v>1361</v>
      </c>
      <c r="O93" s="54"/>
      <c r="P93" s="54" t="s">
        <v>1358</v>
      </c>
      <c r="Q93" s="54" t="s">
        <v>377</v>
      </c>
      <c r="R93" s="54"/>
      <c r="S93" s="54" t="s">
        <v>1362</v>
      </c>
      <c r="T93" s="54">
        <v>685</v>
      </c>
      <c r="U93" s="54" t="s">
        <v>949</v>
      </c>
      <c r="V93" s="54"/>
      <c r="W93" s="54" t="s">
        <v>949</v>
      </c>
      <c r="X93" s="54"/>
      <c r="Y93" s="54" t="s">
        <v>95</v>
      </c>
      <c r="Z93" s="54"/>
      <c r="AA93" s="54" t="s">
        <v>530</v>
      </c>
      <c r="AB93" s="54"/>
      <c r="AC93" s="54"/>
      <c r="AD93" s="54"/>
      <c r="AE93" s="54" t="s">
        <v>79</v>
      </c>
      <c r="AF93" s="54"/>
      <c r="AG93" s="54"/>
      <c r="AH93" s="54"/>
      <c r="AI93" s="54"/>
      <c r="AJ93" s="54"/>
      <c r="AK93" s="54"/>
      <c r="AL93" s="54" t="s">
        <v>1363</v>
      </c>
      <c r="AM93" s="54"/>
      <c r="AN93" s="54">
        <v>698</v>
      </c>
      <c r="AO93" s="54"/>
      <c r="AP93" s="54" t="s">
        <v>874</v>
      </c>
      <c r="AQ93" s="54"/>
      <c r="AR93" s="54" t="s">
        <v>377</v>
      </c>
      <c r="AS93" s="54" t="s">
        <v>1364</v>
      </c>
      <c r="AT93" s="54" t="s">
        <v>972</v>
      </c>
      <c r="AU93" s="54" t="s">
        <v>1158</v>
      </c>
      <c r="AV93" s="54"/>
      <c r="AW93" s="54"/>
      <c r="AX93" s="54"/>
      <c r="AY93" s="54"/>
      <c r="AZ93" s="54"/>
      <c r="BA93" s="54"/>
      <c r="BB93" s="54"/>
      <c r="BC93" s="54"/>
      <c r="BD93" s="54"/>
      <c r="BE93" s="54"/>
      <c r="BF93" s="54"/>
      <c r="BG93" s="54"/>
      <c r="BH93" s="54"/>
      <c r="BI93" s="54"/>
      <c r="BJ93" s="54"/>
      <c r="BK93" s="54"/>
      <c r="BL93" s="54"/>
      <c r="BM93" s="54"/>
      <c r="BN93" s="54"/>
      <c r="BO93" s="54"/>
      <c r="BP93" s="54"/>
      <c r="BQ93" s="54"/>
      <c r="BR93" s="99"/>
    </row>
    <row r="94" spans="1:70" ht="12.75" customHeight="1" x14ac:dyDescent="0.2">
      <c r="A94" s="99" t="s">
        <v>1365</v>
      </c>
      <c r="B94" s="99" t="str">
        <f t="shared" si="1"/>
        <v>CIH-0092-16</v>
      </c>
      <c r="C94" s="76">
        <v>92</v>
      </c>
      <c r="D94" s="50" t="s">
        <v>150</v>
      </c>
      <c r="E94" s="54" t="s">
        <v>359</v>
      </c>
      <c r="F94" s="54">
        <v>975</v>
      </c>
      <c r="G94" s="54">
        <v>927</v>
      </c>
      <c r="H94" s="54" t="s">
        <v>89</v>
      </c>
      <c r="I94" s="54" t="s">
        <v>87</v>
      </c>
      <c r="J94" s="54" t="s">
        <v>861</v>
      </c>
      <c r="K94" s="54">
        <v>91</v>
      </c>
      <c r="L94" s="54" t="s">
        <v>89</v>
      </c>
      <c r="M94" s="54" t="s">
        <v>132</v>
      </c>
      <c r="N94" s="54" t="s">
        <v>1366</v>
      </c>
      <c r="O94" s="115" t="s">
        <v>1367</v>
      </c>
      <c r="P94" s="54" t="s">
        <v>1358</v>
      </c>
      <c r="Q94" s="54" t="s">
        <v>862</v>
      </c>
      <c r="R94" s="54"/>
      <c r="S94" s="54" t="s">
        <v>153</v>
      </c>
      <c r="T94" s="54">
        <v>686</v>
      </c>
      <c r="U94" s="54" t="s">
        <v>949</v>
      </c>
      <c r="V94" s="54"/>
      <c r="W94" s="54" t="s">
        <v>949</v>
      </c>
      <c r="X94" s="54"/>
      <c r="Y94" s="54" t="s">
        <v>111</v>
      </c>
      <c r="Z94" s="54"/>
      <c r="AA94" s="54" t="s">
        <v>530</v>
      </c>
      <c r="AB94" s="54"/>
      <c r="AC94" s="54"/>
      <c r="AD94" s="54"/>
      <c r="AE94" s="54" t="s">
        <v>79</v>
      </c>
      <c r="AF94" s="54"/>
      <c r="AG94" s="54"/>
      <c r="AH94" s="54"/>
      <c r="AI94" s="54"/>
      <c r="AJ94" s="54"/>
      <c r="AK94" s="54"/>
      <c r="AL94" s="54">
        <v>695</v>
      </c>
      <c r="AM94" s="54"/>
      <c r="AN94" s="54">
        <v>699</v>
      </c>
      <c r="AO94" s="54"/>
      <c r="AP94" s="54" t="s">
        <v>874</v>
      </c>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99"/>
    </row>
    <row r="95" spans="1:70" ht="12.75" customHeight="1" x14ac:dyDescent="0.2">
      <c r="A95" s="99" t="s">
        <v>1368</v>
      </c>
      <c r="B95" s="99" t="str">
        <f t="shared" si="1"/>
        <v>CIH-0093-16</v>
      </c>
      <c r="C95" s="76">
        <v>93</v>
      </c>
      <c r="D95" s="50" t="s">
        <v>150</v>
      </c>
      <c r="E95" s="54" t="s">
        <v>906</v>
      </c>
      <c r="F95" s="54">
        <v>975</v>
      </c>
      <c r="G95" s="54">
        <v>653</v>
      </c>
      <c r="H95" s="54" t="s">
        <v>152</v>
      </c>
      <c r="I95" s="54" t="s">
        <v>87</v>
      </c>
      <c r="J95" s="54" t="s">
        <v>861</v>
      </c>
      <c r="K95" s="54">
        <v>91</v>
      </c>
      <c r="L95" s="54" t="s">
        <v>89</v>
      </c>
      <c r="M95" s="54" t="s">
        <v>132</v>
      </c>
      <c r="N95" s="54" t="s">
        <v>1369</v>
      </c>
      <c r="O95" s="54"/>
      <c r="P95" s="54"/>
      <c r="Q95" s="54" t="s">
        <v>294</v>
      </c>
      <c r="R95" s="54"/>
      <c r="S95" s="54" t="s">
        <v>1370</v>
      </c>
      <c r="T95" s="54">
        <v>687</v>
      </c>
      <c r="U95" s="54" t="s">
        <v>95</v>
      </c>
      <c r="V95" s="54"/>
      <c r="W95" s="54" t="s">
        <v>949</v>
      </c>
      <c r="X95" s="54"/>
      <c r="Y95" s="54" t="s">
        <v>95</v>
      </c>
      <c r="Z95" s="54"/>
      <c r="AA95" s="54" t="s">
        <v>530</v>
      </c>
      <c r="AB95" s="54"/>
      <c r="AC95" s="54"/>
      <c r="AD95" s="54"/>
      <c r="AE95" s="54" t="s">
        <v>1083</v>
      </c>
      <c r="AF95" s="54" t="s">
        <v>157</v>
      </c>
      <c r="AG95" s="54"/>
      <c r="AH95" s="54"/>
      <c r="AI95" s="54"/>
      <c r="AJ95" s="54"/>
      <c r="AK95" s="54" t="s">
        <v>1371</v>
      </c>
      <c r="AL95" s="54"/>
      <c r="AM95" s="54"/>
      <c r="AN95" s="54"/>
      <c r="AO95" s="54"/>
      <c r="AP95" s="54" t="s">
        <v>1286</v>
      </c>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99"/>
    </row>
    <row r="96" spans="1:70" ht="12.75" customHeight="1" x14ac:dyDescent="0.2">
      <c r="A96" s="99" t="s">
        <v>1372</v>
      </c>
      <c r="B96" s="99" t="str">
        <f t="shared" si="1"/>
        <v>CIH-0094-16</v>
      </c>
      <c r="C96" s="76">
        <v>94</v>
      </c>
      <c r="D96" s="50" t="s">
        <v>1373</v>
      </c>
      <c r="E96" s="54" t="s">
        <v>359</v>
      </c>
      <c r="F96" s="54">
        <v>600</v>
      </c>
      <c r="G96" s="54">
        <v>5921</v>
      </c>
      <c r="H96" s="54" t="s">
        <v>121</v>
      </c>
      <c r="I96" s="54" t="s">
        <v>87</v>
      </c>
      <c r="J96" s="54" t="s">
        <v>1062</v>
      </c>
      <c r="K96" s="54">
        <v>122</v>
      </c>
      <c r="L96" s="54" t="s">
        <v>89</v>
      </c>
      <c r="M96" s="54" t="s">
        <v>124</v>
      </c>
      <c r="N96" s="54" t="s">
        <v>1374</v>
      </c>
      <c r="O96" s="54"/>
      <c r="P96" s="54" t="s">
        <v>1375</v>
      </c>
      <c r="Q96" s="54" t="s">
        <v>92</v>
      </c>
      <c r="R96" s="54"/>
      <c r="S96" s="54" t="s">
        <v>1376</v>
      </c>
      <c r="T96" s="54">
        <v>688</v>
      </c>
      <c r="U96" s="54" t="s">
        <v>95</v>
      </c>
      <c r="V96" s="54"/>
      <c r="W96" s="54" t="s">
        <v>949</v>
      </c>
      <c r="X96" s="54"/>
      <c r="Y96" s="54" t="s">
        <v>95</v>
      </c>
      <c r="Z96" s="54"/>
      <c r="AA96" s="54" t="s">
        <v>530</v>
      </c>
      <c r="AB96" s="54"/>
      <c r="AC96" s="54"/>
      <c r="AD96" s="54"/>
      <c r="AE96" s="54" t="s">
        <v>1083</v>
      </c>
      <c r="AF96" s="54"/>
      <c r="AG96" s="54"/>
      <c r="AH96" s="54"/>
      <c r="AI96" s="54"/>
      <c r="AJ96" s="54"/>
      <c r="AK96" s="54"/>
      <c r="AL96" s="54"/>
      <c r="AM96" s="54"/>
      <c r="AN96" s="54"/>
      <c r="AO96" s="54"/>
      <c r="AP96" s="54" t="s">
        <v>874</v>
      </c>
      <c r="AQ96" s="54" t="s">
        <v>468</v>
      </c>
      <c r="AR96" s="54" t="s">
        <v>92</v>
      </c>
      <c r="AS96" s="54" t="s">
        <v>1377</v>
      </c>
      <c r="AT96" s="54" t="s">
        <v>315</v>
      </c>
      <c r="AU96" s="54" t="s">
        <v>1378</v>
      </c>
      <c r="AV96" s="54"/>
      <c r="AW96" s="54"/>
      <c r="AX96" s="54"/>
      <c r="AY96" s="54"/>
      <c r="AZ96" s="54"/>
      <c r="BA96" s="54"/>
      <c r="BB96" s="54"/>
      <c r="BC96" s="54"/>
      <c r="BD96" s="54"/>
      <c r="BE96" s="54"/>
      <c r="BF96" s="54"/>
      <c r="BG96" s="54"/>
      <c r="BH96" s="54"/>
      <c r="BI96" s="54"/>
      <c r="BJ96" s="54"/>
      <c r="BK96" s="54"/>
      <c r="BL96" s="54"/>
      <c r="BM96" s="54"/>
      <c r="BN96" s="54"/>
      <c r="BO96" s="54"/>
      <c r="BP96" s="54"/>
      <c r="BQ96" s="54"/>
      <c r="BR96" s="99" t="s">
        <v>1379</v>
      </c>
    </row>
    <row r="97" spans="1:70" ht="12.75" customHeight="1" x14ac:dyDescent="0.2">
      <c r="A97" s="99" t="s">
        <v>1380</v>
      </c>
      <c r="B97" s="99" t="str">
        <f t="shared" si="1"/>
        <v>CIH-0095-16</v>
      </c>
      <c r="C97" s="76">
        <v>95</v>
      </c>
      <c r="D97" s="50" t="s">
        <v>1381</v>
      </c>
      <c r="E97" s="54" t="s">
        <v>359</v>
      </c>
      <c r="F97" s="54">
        <v>975</v>
      </c>
      <c r="G97" s="54">
        <v>655</v>
      </c>
      <c r="H97" s="54" t="s">
        <v>1382</v>
      </c>
      <c r="I97" s="54" t="s">
        <v>87</v>
      </c>
      <c r="J97" s="54" t="s">
        <v>861</v>
      </c>
      <c r="K97" s="54">
        <v>91</v>
      </c>
      <c r="L97" s="54" t="s">
        <v>89</v>
      </c>
      <c r="M97" s="54" t="s">
        <v>132</v>
      </c>
      <c r="N97" s="54" t="s">
        <v>1369</v>
      </c>
      <c r="O97" s="54" t="s">
        <v>92</v>
      </c>
      <c r="P97" s="54" t="s">
        <v>1383</v>
      </c>
      <c r="Q97" s="54" t="s">
        <v>73</v>
      </c>
      <c r="R97" s="54"/>
      <c r="S97" s="54" t="s">
        <v>153</v>
      </c>
      <c r="T97" s="54">
        <v>689</v>
      </c>
      <c r="U97" s="76" t="s">
        <v>949</v>
      </c>
      <c r="V97" s="54"/>
      <c r="W97" s="76" t="s">
        <v>949</v>
      </c>
      <c r="X97" s="54"/>
      <c r="Y97" s="76" t="s">
        <v>95</v>
      </c>
      <c r="Z97" s="54">
        <v>5363166</v>
      </c>
      <c r="AA97" s="76" t="s">
        <v>886</v>
      </c>
      <c r="AB97" s="54" t="s">
        <v>1384</v>
      </c>
      <c r="AC97" s="107" t="s">
        <v>1040</v>
      </c>
      <c r="AD97" s="54"/>
      <c r="AE97" s="54" t="s">
        <v>1083</v>
      </c>
      <c r="AF97" s="54"/>
      <c r="AG97" s="54"/>
      <c r="AH97" s="54"/>
      <c r="AI97" s="54"/>
      <c r="AJ97" s="54"/>
      <c r="AK97" s="54"/>
      <c r="AL97" s="54"/>
      <c r="AM97" s="54"/>
      <c r="AN97" s="54"/>
      <c r="AO97" s="54"/>
      <c r="AP97" s="54" t="s">
        <v>1286</v>
      </c>
      <c r="AQ97" s="54" t="s">
        <v>468</v>
      </c>
      <c r="AR97" s="54" t="s">
        <v>92</v>
      </c>
      <c r="AS97" s="54" t="s">
        <v>1385</v>
      </c>
      <c r="AT97" s="54" t="s">
        <v>1386</v>
      </c>
      <c r="AU97" s="54" t="s">
        <v>280</v>
      </c>
      <c r="AV97" s="54"/>
      <c r="AW97" s="100">
        <v>45008</v>
      </c>
      <c r="AX97" s="54"/>
      <c r="AY97" s="54" t="s">
        <v>1387</v>
      </c>
      <c r="AZ97" s="54">
        <v>2023</v>
      </c>
      <c r="BA97" s="54"/>
      <c r="BB97" s="54"/>
      <c r="BC97" s="54"/>
      <c r="BD97" s="54"/>
      <c r="BE97" s="54" t="s">
        <v>1040</v>
      </c>
      <c r="BF97" s="54"/>
      <c r="BG97" s="54"/>
      <c r="BH97" s="54"/>
      <c r="BI97" s="54"/>
      <c r="BJ97" s="54"/>
      <c r="BK97" s="54"/>
      <c r="BL97" s="54"/>
      <c r="BM97" s="54"/>
      <c r="BN97" s="54"/>
      <c r="BO97" s="54"/>
      <c r="BP97" s="54"/>
      <c r="BQ97" s="54"/>
      <c r="BR97" s="99"/>
    </row>
    <row r="98" spans="1:70" ht="12.75" customHeight="1" x14ac:dyDescent="0.2">
      <c r="A98" s="99" t="s">
        <v>1388</v>
      </c>
      <c r="B98" s="99" t="str">
        <f t="shared" si="1"/>
        <v>CIH-0096-16</v>
      </c>
      <c r="C98" s="76">
        <v>96</v>
      </c>
      <c r="D98" s="50" t="s">
        <v>150</v>
      </c>
      <c r="E98" s="54" t="s">
        <v>359</v>
      </c>
      <c r="F98" s="54">
        <v>975</v>
      </c>
      <c r="G98" s="54">
        <v>655</v>
      </c>
      <c r="H98" s="54" t="s">
        <v>1382</v>
      </c>
      <c r="I98" s="54" t="s">
        <v>87</v>
      </c>
      <c r="J98" s="54" t="s">
        <v>861</v>
      </c>
      <c r="K98" s="54">
        <v>91</v>
      </c>
      <c r="L98" s="54" t="s">
        <v>89</v>
      </c>
      <c r="M98" s="54" t="s">
        <v>132</v>
      </c>
      <c r="N98" s="54" t="s">
        <v>1369</v>
      </c>
      <c r="O98" s="54"/>
      <c r="P98" s="54"/>
      <c r="Q98" s="54" t="s">
        <v>862</v>
      </c>
      <c r="R98" s="54"/>
      <c r="S98" s="54" t="s">
        <v>1389</v>
      </c>
      <c r="T98" s="54">
        <v>690</v>
      </c>
      <c r="U98" s="76" t="s">
        <v>949</v>
      </c>
      <c r="V98" s="54"/>
      <c r="W98" s="76" t="s">
        <v>949</v>
      </c>
      <c r="X98" s="54"/>
      <c r="Y98" s="76" t="s">
        <v>95</v>
      </c>
      <c r="Z98" s="54">
        <v>5363167</v>
      </c>
      <c r="AA98" s="76" t="s">
        <v>886</v>
      </c>
      <c r="AB98" s="54" t="s">
        <v>1390</v>
      </c>
      <c r="AC98" s="54"/>
      <c r="AD98" s="54"/>
      <c r="AE98" s="54" t="s">
        <v>1083</v>
      </c>
      <c r="AF98" s="54" t="s">
        <v>157</v>
      </c>
      <c r="AG98" s="54"/>
      <c r="AH98" s="54"/>
      <c r="AI98" s="54"/>
      <c r="AJ98" s="54"/>
      <c r="AK98" s="54" t="s">
        <v>1391</v>
      </c>
      <c r="AL98" s="54"/>
      <c r="AM98" s="54"/>
      <c r="AN98" s="54"/>
      <c r="AO98" s="54"/>
      <c r="AP98" s="54" t="s">
        <v>1286</v>
      </c>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99"/>
    </row>
    <row r="99" spans="1:70" ht="12.75" customHeight="1" x14ac:dyDescent="0.2">
      <c r="A99" s="99" t="s">
        <v>1392</v>
      </c>
      <c r="B99" s="99" t="str">
        <f t="shared" si="1"/>
        <v>CIH-0097-16</v>
      </c>
      <c r="C99" s="54">
        <v>97</v>
      </c>
      <c r="D99" s="50" t="s">
        <v>1393</v>
      </c>
      <c r="E99" s="54" t="s">
        <v>140</v>
      </c>
      <c r="F99" s="54">
        <v>906</v>
      </c>
      <c r="G99" s="54" t="s">
        <v>1394</v>
      </c>
      <c r="H99" s="54" t="s">
        <v>593</v>
      </c>
      <c r="I99" s="54" t="s">
        <v>87</v>
      </c>
      <c r="J99" s="54" t="s">
        <v>122</v>
      </c>
      <c r="K99" s="54">
        <v>17</v>
      </c>
      <c r="L99" s="54" t="s">
        <v>500</v>
      </c>
      <c r="M99" s="54" t="s">
        <v>610</v>
      </c>
      <c r="N99" s="54" t="s">
        <v>1395</v>
      </c>
      <c r="O99" s="54"/>
      <c r="P99" s="54"/>
      <c r="Q99" s="54" t="s">
        <v>602</v>
      </c>
      <c r="R99" s="54"/>
      <c r="S99" s="54" t="s">
        <v>153</v>
      </c>
      <c r="T99" s="54">
        <v>729</v>
      </c>
      <c r="U99" s="76" t="s">
        <v>254</v>
      </c>
      <c r="V99" s="54"/>
      <c r="W99" s="76" t="s">
        <v>363</v>
      </c>
      <c r="X99" s="116">
        <v>5358450</v>
      </c>
      <c r="Y99" s="76" t="s">
        <v>95</v>
      </c>
      <c r="Z99" s="54"/>
      <c r="AA99" s="76" t="s">
        <v>886</v>
      </c>
      <c r="AB99" s="54" t="s">
        <v>1396</v>
      </c>
      <c r="AC99" s="107" t="s">
        <v>1040</v>
      </c>
      <c r="AD99" s="54"/>
      <c r="AE99" s="54" t="s">
        <v>1083</v>
      </c>
      <c r="AF99" s="54"/>
      <c r="AG99" s="54"/>
      <c r="AH99" s="54"/>
      <c r="AI99" s="54"/>
      <c r="AJ99" s="54"/>
      <c r="AK99" s="54"/>
      <c r="AL99" s="54"/>
      <c r="AM99" s="54"/>
      <c r="AN99" s="54"/>
      <c r="AO99" s="54"/>
      <c r="AP99" s="54" t="s">
        <v>1286</v>
      </c>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99"/>
    </row>
    <row r="100" spans="1:70" ht="12.75" customHeight="1" x14ac:dyDescent="0.2">
      <c r="A100" s="99" t="s">
        <v>1397</v>
      </c>
      <c r="B100" s="99" t="str">
        <f t="shared" si="1"/>
        <v>CIH-0098-16</v>
      </c>
      <c r="C100" s="54">
        <v>98</v>
      </c>
      <c r="D100" s="50" t="s">
        <v>1300</v>
      </c>
      <c r="E100" s="54" t="s">
        <v>82</v>
      </c>
      <c r="F100" s="54">
        <v>600</v>
      </c>
      <c r="G100" s="54">
        <v>1056435</v>
      </c>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99"/>
    </row>
    <row r="101" spans="1:70" ht="12.75" customHeight="1" x14ac:dyDescent="0.2">
      <c r="A101" s="99" t="s">
        <v>1398</v>
      </c>
      <c r="B101" s="99" t="str">
        <f t="shared" si="1"/>
        <v>CIH-0099-16</v>
      </c>
      <c r="C101" s="54">
        <v>99</v>
      </c>
      <c r="D101" s="30" t="s">
        <v>1315</v>
      </c>
      <c r="E101" s="54" t="s">
        <v>82</v>
      </c>
      <c r="F101" s="54">
        <v>600</v>
      </c>
      <c r="G101" s="54">
        <v>1056435</v>
      </c>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99"/>
    </row>
    <row r="102" spans="1:70" ht="12.75" customHeight="1" x14ac:dyDescent="0.2">
      <c r="A102" s="99" t="s">
        <v>1399</v>
      </c>
      <c r="B102" s="99" t="str">
        <f t="shared" ref="B102:B116" si="2">CONCATENATE("CIH-0", C102,"-16")</f>
        <v>CIH-0100-16</v>
      </c>
      <c r="C102" s="54">
        <v>100</v>
      </c>
      <c r="D102" s="30" t="s">
        <v>1323</v>
      </c>
      <c r="E102" s="54" t="s">
        <v>82</v>
      </c>
      <c r="F102" s="54">
        <v>600</v>
      </c>
      <c r="G102" s="54">
        <v>1056435</v>
      </c>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99"/>
    </row>
    <row r="103" spans="1:70" ht="12.75" customHeight="1" x14ac:dyDescent="0.2">
      <c r="A103" s="99" t="s">
        <v>1400</v>
      </c>
      <c r="B103" s="99" t="str">
        <f t="shared" si="2"/>
        <v>CIH-0101-16</v>
      </c>
      <c r="C103" s="54">
        <v>101</v>
      </c>
      <c r="D103" s="50" t="s">
        <v>1329</v>
      </c>
      <c r="E103" s="54" t="s">
        <v>82</v>
      </c>
      <c r="F103" s="54">
        <v>600</v>
      </c>
      <c r="G103" s="54">
        <v>1056435</v>
      </c>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99"/>
    </row>
    <row r="104" spans="1:70" ht="12.75" customHeight="1" x14ac:dyDescent="0.2">
      <c r="A104" s="99" t="s">
        <v>1401</v>
      </c>
      <c r="B104" s="99" t="str">
        <f t="shared" si="2"/>
        <v>CIH-0102-16</v>
      </c>
      <c r="C104" s="54">
        <v>102</v>
      </c>
      <c r="D104" s="50" t="s">
        <v>1309</v>
      </c>
      <c r="E104" s="54" t="s">
        <v>82</v>
      </c>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t="s">
        <v>79</v>
      </c>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99"/>
    </row>
    <row r="105" spans="1:70" ht="12.75" customHeight="1" x14ac:dyDescent="0.2">
      <c r="A105" s="99" t="s">
        <v>1402</v>
      </c>
      <c r="B105" s="99" t="str">
        <f t="shared" si="2"/>
        <v>CIH-0103-16</v>
      </c>
      <c r="C105" s="76">
        <v>103</v>
      </c>
      <c r="D105" s="50" t="s">
        <v>1403</v>
      </c>
      <c r="E105" s="54" t="s">
        <v>359</v>
      </c>
      <c r="F105" s="54">
        <v>975</v>
      </c>
      <c r="G105" s="54">
        <v>866</v>
      </c>
      <c r="H105" s="54" t="s">
        <v>1404</v>
      </c>
      <c r="I105" s="54" t="s">
        <v>1405</v>
      </c>
      <c r="J105" s="54" t="s">
        <v>122</v>
      </c>
      <c r="K105" s="54">
        <v>217</v>
      </c>
      <c r="L105" s="54" t="s">
        <v>758</v>
      </c>
      <c r="M105" s="54" t="s">
        <v>132</v>
      </c>
      <c r="N105" s="54" t="s">
        <v>1406</v>
      </c>
      <c r="O105" s="54"/>
      <c r="P105" s="54" t="s">
        <v>1407</v>
      </c>
      <c r="Q105" s="76" t="s">
        <v>73</v>
      </c>
      <c r="R105" s="76"/>
      <c r="S105" s="54" t="s">
        <v>1408</v>
      </c>
      <c r="T105" s="76">
        <v>726</v>
      </c>
      <c r="U105" s="76" t="s">
        <v>396</v>
      </c>
      <c r="V105" s="54"/>
      <c r="W105" s="76" t="s">
        <v>396</v>
      </c>
      <c r="X105" s="54"/>
      <c r="Y105" s="107" t="s">
        <v>111</v>
      </c>
      <c r="Z105" s="54"/>
      <c r="AA105" s="107" t="s">
        <v>530</v>
      </c>
      <c r="AB105" s="54"/>
      <c r="AC105" s="54"/>
      <c r="AD105" s="54"/>
      <c r="AE105" s="107" t="s">
        <v>79</v>
      </c>
      <c r="AF105" s="54"/>
      <c r="AG105" s="54"/>
      <c r="AH105" s="54"/>
      <c r="AI105" s="54"/>
      <c r="AJ105" s="54"/>
      <c r="AK105" s="54"/>
      <c r="AL105" s="107">
        <v>822</v>
      </c>
      <c r="AM105" s="54"/>
      <c r="AN105" s="107">
        <v>828</v>
      </c>
      <c r="AO105" s="54"/>
      <c r="AP105" s="107" t="s">
        <v>874</v>
      </c>
      <c r="AQ105" s="54" t="s">
        <v>468</v>
      </c>
      <c r="AR105" s="54" t="s">
        <v>92</v>
      </c>
      <c r="AS105" s="54" t="s">
        <v>1409</v>
      </c>
      <c r="AT105" s="54" t="s">
        <v>972</v>
      </c>
      <c r="AU105" s="54" t="s">
        <v>280</v>
      </c>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99"/>
    </row>
    <row r="106" spans="1:70" ht="12.75" customHeight="1" x14ac:dyDescent="0.2">
      <c r="A106" s="99" t="s">
        <v>1410</v>
      </c>
      <c r="B106" s="99" t="str">
        <f t="shared" si="2"/>
        <v>CIH-0104-16</v>
      </c>
      <c r="C106" s="54">
        <v>104</v>
      </c>
      <c r="D106" s="50" t="s">
        <v>1403</v>
      </c>
      <c r="E106" s="54" t="s">
        <v>82</v>
      </c>
      <c r="F106" s="54">
        <v>975</v>
      </c>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99"/>
    </row>
    <row r="107" spans="1:70" ht="12.75" customHeight="1" x14ac:dyDescent="0.2">
      <c r="A107" s="99" t="s">
        <v>1411</v>
      </c>
      <c r="B107" s="99" t="str">
        <f t="shared" si="2"/>
        <v>CIH-0105-16</v>
      </c>
      <c r="C107" s="76">
        <v>105</v>
      </c>
      <c r="D107" s="50" t="s">
        <v>1412</v>
      </c>
      <c r="E107" s="54" t="s">
        <v>359</v>
      </c>
      <c r="F107" s="54">
        <v>975</v>
      </c>
      <c r="G107" s="54">
        <v>873</v>
      </c>
      <c r="H107" s="54" t="s">
        <v>1077</v>
      </c>
      <c r="I107" s="54" t="s">
        <v>322</v>
      </c>
      <c r="J107" s="54" t="s">
        <v>122</v>
      </c>
      <c r="K107" s="54">
        <v>217</v>
      </c>
      <c r="L107" s="54" t="s">
        <v>758</v>
      </c>
      <c r="M107" s="54" t="s">
        <v>132</v>
      </c>
      <c r="N107" s="54" t="s">
        <v>1413</v>
      </c>
      <c r="O107" s="54"/>
      <c r="P107" s="54" t="s">
        <v>1414</v>
      </c>
      <c r="Q107" s="76" t="s">
        <v>73</v>
      </c>
      <c r="R107" s="76"/>
      <c r="S107" s="54" t="s">
        <v>1415</v>
      </c>
      <c r="T107" s="76">
        <v>727</v>
      </c>
      <c r="U107" s="107" t="s">
        <v>254</v>
      </c>
      <c r="V107" s="54"/>
      <c r="W107" s="107" t="s">
        <v>254</v>
      </c>
      <c r="X107" s="54"/>
      <c r="Y107" s="107" t="s">
        <v>111</v>
      </c>
      <c r="Z107" s="54"/>
      <c r="AA107" s="107" t="s">
        <v>530</v>
      </c>
      <c r="AB107" s="54"/>
      <c r="AC107" s="54"/>
      <c r="AD107" s="54"/>
      <c r="AE107" s="107" t="s">
        <v>79</v>
      </c>
      <c r="AF107" s="54"/>
      <c r="AG107" s="54"/>
      <c r="AH107" s="54"/>
      <c r="AI107" s="54"/>
      <c r="AJ107" s="54"/>
      <c r="AK107" s="54"/>
      <c r="AL107" s="107">
        <v>823</v>
      </c>
      <c r="AM107" s="54"/>
      <c r="AN107" s="107">
        <v>829</v>
      </c>
      <c r="AO107" s="54"/>
      <c r="AP107" s="107" t="s">
        <v>874</v>
      </c>
      <c r="AQ107" s="54"/>
      <c r="AR107" s="54"/>
      <c r="AS107" s="54"/>
      <c r="AT107" s="54"/>
      <c r="AU107" s="54"/>
      <c r="AV107" s="54"/>
      <c r="AW107" s="100">
        <v>43070</v>
      </c>
      <c r="AX107" s="54"/>
      <c r="AY107" s="54"/>
      <c r="AZ107" s="54">
        <v>2017</v>
      </c>
      <c r="BA107" s="54"/>
      <c r="BB107" s="54"/>
      <c r="BC107" s="54"/>
      <c r="BD107" s="54"/>
      <c r="BE107" s="54"/>
      <c r="BF107" s="54"/>
      <c r="BG107" s="54"/>
      <c r="BH107" s="54"/>
      <c r="BI107" s="54"/>
      <c r="BJ107" s="54"/>
      <c r="BK107" s="54"/>
      <c r="BL107" s="54"/>
      <c r="BM107" s="54"/>
      <c r="BN107" s="54"/>
      <c r="BO107" s="54"/>
      <c r="BP107" s="54"/>
      <c r="BQ107" s="54"/>
      <c r="BR107" s="99"/>
    </row>
    <row r="108" spans="1:70" ht="12.75" customHeight="1" x14ac:dyDescent="0.2">
      <c r="A108" s="99" t="s">
        <v>1416</v>
      </c>
      <c r="B108" s="99" t="str">
        <f t="shared" si="2"/>
        <v>CIH-0106-16</v>
      </c>
      <c r="C108" s="76">
        <v>106</v>
      </c>
      <c r="D108" s="50" t="s">
        <v>1417</v>
      </c>
      <c r="E108" s="54" t="s">
        <v>359</v>
      </c>
      <c r="F108" s="54">
        <v>975</v>
      </c>
      <c r="G108" s="54">
        <v>873</v>
      </c>
      <c r="H108" s="54" t="s">
        <v>1077</v>
      </c>
      <c r="I108" s="54" t="s">
        <v>322</v>
      </c>
      <c r="J108" s="54" t="s">
        <v>122</v>
      </c>
      <c r="K108" s="54">
        <v>217</v>
      </c>
      <c r="L108" s="54" t="s">
        <v>758</v>
      </c>
      <c r="M108" s="54" t="s">
        <v>132</v>
      </c>
      <c r="N108" s="54" t="s">
        <v>1413</v>
      </c>
      <c r="O108" s="54"/>
      <c r="P108" s="54" t="s">
        <v>1418</v>
      </c>
      <c r="Q108" s="76" t="s">
        <v>73</v>
      </c>
      <c r="R108" s="76"/>
      <c r="S108" s="54" t="s">
        <v>1419</v>
      </c>
      <c r="T108" s="76">
        <v>728</v>
      </c>
      <c r="U108" s="107" t="s">
        <v>254</v>
      </c>
      <c r="V108" s="54"/>
      <c r="W108" s="107" t="s">
        <v>254</v>
      </c>
      <c r="X108" s="54"/>
      <c r="Y108" s="107" t="s">
        <v>111</v>
      </c>
      <c r="Z108" s="54"/>
      <c r="AA108" s="107" t="s">
        <v>530</v>
      </c>
      <c r="AB108" s="54"/>
      <c r="AC108" s="54"/>
      <c r="AD108" s="54"/>
      <c r="AE108" s="107" t="s">
        <v>79</v>
      </c>
      <c r="AF108" s="54"/>
      <c r="AG108" s="54"/>
      <c r="AH108" s="54"/>
      <c r="AI108" s="54"/>
      <c r="AJ108" s="54"/>
      <c r="AK108" s="54"/>
      <c r="AL108" s="107">
        <v>824</v>
      </c>
      <c r="AM108" s="54"/>
      <c r="AN108" s="107">
        <v>830</v>
      </c>
      <c r="AO108" s="54"/>
      <c r="AP108" s="107" t="s">
        <v>874</v>
      </c>
      <c r="AQ108" s="54"/>
      <c r="AR108" s="54"/>
      <c r="AS108" s="54"/>
      <c r="AT108" s="54"/>
      <c r="AU108" s="54"/>
      <c r="AV108" s="54"/>
      <c r="AW108" s="100">
        <v>43070</v>
      </c>
      <c r="AX108" s="54"/>
      <c r="AY108" s="54"/>
      <c r="AZ108" s="54">
        <v>2017</v>
      </c>
      <c r="BA108" s="54"/>
      <c r="BB108" s="54"/>
      <c r="BC108" s="54"/>
      <c r="BD108" s="54"/>
      <c r="BE108" s="54"/>
      <c r="BF108" s="54"/>
      <c r="BG108" s="54"/>
      <c r="BH108" s="54"/>
      <c r="BI108" s="54"/>
      <c r="BJ108" s="54"/>
      <c r="BK108" s="54"/>
      <c r="BL108" s="54"/>
      <c r="BM108" s="54"/>
      <c r="BN108" s="54"/>
      <c r="BO108" s="54"/>
      <c r="BP108" s="54"/>
      <c r="BQ108" s="54"/>
      <c r="BR108" s="99"/>
    </row>
    <row r="109" spans="1:70" ht="12.75" customHeight="1" x14ac:dyDescent="0.2">
      <c r="A109" s="99" t="s">
        <v>1420</v>
      </c>
      <c r="B109" s="99" t="str">
        <f t="shared" si="2"/>
        <v>CIH-0107-16</v>
      </c>
      <c r="C109" s="54">
        <v>107</v>
      </c>
      <c r="D109" s="50" t="s">
        <v>1421</v>
      </c>
      <c r="E109" s="54" t="s">
        <v>82</v>
      </c>
      <c r="F109" s="54">
        <v>975</v>
      </c>
      <c r="G109" s="54">
        <v>873</v>
      </c>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99"/>
    </row>
    <row r="110" spans="1:70" ht="12.75" customHeight="1" x14ac:dyDescent="0.2">
      <c r="A110" s="99" t="s">
        <v>1422</v>
      </c>
      <c r="B110" s="99" t="str">
        <f t="shared" si="2"/>
        <v>CIH-0108-16</v>
      </c>
      <c r="C110" s="76">
        <v>108</v>
      </c>
      <c r="D110" s="54" t="s">
        <v>1423</v>
      </c>
      <c r="E110" s="54" t="s">
        <v>359</v>
      </c>
      <c r="F110" s="54">
        <v>906</v>
      </c>
      <c r="G110" s="54" t="s">
        <v>1424</v>
      </c>
      <c r="H110" s="54" t="s">
        <v>1425</v>
      </c>
      <c r="I110" s="54" t="s">
        <v>87</v>
      </c>
      <c r="J110" s="54" t="s">
        <v>122</v>
      </c>
      <c r="K110" s="54">
        <v>128</v>
      </c>
      <c r="L110" s="54" t="s">
        <v>89</v>
      </c>
      <c r="M110" s="54" t="s">
        <v>610</v>
      </c>
      <c r="N110" s="54" t="s">
        <v>1426</v>
      </c>
      <c r="O110" s="54"/>
      <c r="P110" s="54" t="s">
        <v>1427</v>
      </c>
      <c r="Q110" s="54" t="s">
        <v>1428</v>
      </c>
      <c r="R110" s="76"/>
      <c r="S110" s="54" t="s">
        <v>1429</v>
      </c>
      <c r="T110" s="76">
        <v>730</v>
      </c>
      <c r="U110" s="76" t="s">
        <v>254</v>
      </c>
      <c r="V110" s="54"/>
      <c r="W110" s="54" t="s">
        <v>254</v>
      </c>
      <c r="X110" s="54"/>
      <c r="Y110" s="107" t="s">
        <v>111</v>
      </c>
      <c r="Z110" s="54"/>
      <c r="AA110" s="107" t="s">
        <v>530</v>
      </c>
      <c r="AB110" s="54"/>
      <c r="AC110" s="54"/>
      <c r="AD110" s="54"/>
      <c r="AE110" s="107" t="s">
        <v>79</v>
      </c>
      <c r="AF110" s="99" t="s">
        <v>157</v>
      </c>
      <c r="AG110" s="54"/>
      <c r="AH110" s="54"/>
      <c r="AI110" s="54"/>
      <c r="AJ110" s="54"/>
      <c r="AK110" s="54"/>
      <c r="AL110" s="107" t="s">
        <v>1430</v>
      </c>
      <c r="AM110" s="54" t="s">
        <v>1431</v>
      </c>
      <c r="AN110" s="107">
        <v>831</v>
      </c>
      <c r="AO110" s="54"/>
      <c r="AP110" s="107" t="s">
        <v>874</v>
      </c>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99"/>
    </row>
    <row r="111" spans="1:70" ht="12.75" customHeight="1" x14ac:dyDescent="0.2">
      <c r="A111" s="99" t="s">
        <v>1432</v>
      </c>
      <c r="B111" s="99" t="str">
        <f t="shared" si="2"/>
        <v>CIH-0109-16</v>
      </c>
      <c r="C111" s="54">
        <v>109</v>
      </c>
      <c r="D111" s="50" t="s">
        <v>1340</v>
      </c>
      <c r="E111" s="54" t="s">
        <v>82</v>
      </c>
      <c r="F111" s="54"/>
      <c r="G111" s="54">
        <v>1072131</v>
      </c>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101"/>
      <c r="AP111" s="101"/>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99"/>
    </row>
    <row r="112" spans="1:70" ht="12.75" customHeight="1" x14ac:dyDescent="0.2">
      <c r="A112" s="99" t="s">
        <v>1433</v>
      </c>
      <c r="B112" s="99" t="str">
        <f t="shared" si="2"/>
        <v>CIH-0110-16</v>
      </c>
      <c r="C112" s="54">
        <v>110</v>
      </c>
      <c r="D112" s="50" t="s">
        <v>1350</v>
      </c>
      <c r="E112" s="54" t="s">
        <v>82</v>
      </c>
      <c r="F112" s="54"/>
      <c r="G112" s="54">
        <v>1048202</v>
      </c>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101"/>
      <c r="AP112" s="101"/>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99"/>
    </row>
    <row r="113" spans="1:70" ht="12.75" customHeight="1" x14ac:dyDescent="0.2">
      <c r="A113" s="99" t="s">
        <v>1434</v>
      </c>
      <c r="B113" s="99" t="str">
        <f t="shared" si="2"/>
        <v>CIH-0111-16</v>
      </c>
      <c r="C113" s="54">
        <v>111</v>
      </c>
      <c r="D113" s="50" t="s">
        <v>1435</v>
      </c>
      <c r="E113" s="54" t="s">
        <v>82</v>
      </c>
      <c r="F113" s="54"/>
      <c r="G113" s="54">
        <v>1056325</v>
      </c>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101"/>
      <c r="AP113" s="101"/>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99"/>
    </row>
    <row r="114" spans="1:70" ht="12.75" customHeight="1" x14ac:dyDescent="0.2">
      <c r="A114" s="99" t="s">
        <v>1436</v>
      </c>
      <c r="B114" s="99" t="str">
        <f t="shared" si="2"/>
        <v>CIH-0112-16</v>
      </c>
      <c r="C114" s="76">
        <v>112</v>
      </c>
      <c r="D114" s="50" t="s">
        <v>1437</v>
      </c>
      <c r="E114" s="54" t="s">
        <v>359</v>
      </c>
      <c r="F114" s="54">
        <v>600</v>
      </c>
      <c r="G114" s="54">
        <v>1056325</v>
      </c>
      <c r="H114" s="54" t="s">
        <v>1335</v>
      </c>
      <c r="I114" s="54" t="s">
        <v>87</v>
      </c>
      <c r="J114" s="54" t="s">
        <v>1289</v>
      </c>
      <c r="K114" s="54">
        <v>30</v>
      </c>
      <c r="L114" s="54" t="s">
        <v>89</v>
      </c>
      <c r="M114" s="54" t="s">
        <v>1013</v>
      </c>
      <c r="N114" s="54" t="s">
        <v>1336</v>
      </c>
      <c r="O114" s="54"/>
      <c r="P114" s="54" t="s">
        <v>1438</v>
      </c>
      <c r="Q114" s="54" t="s">
        <v>73</v>
      </c>
      <c r="R114" s="54"/>
      <c r="S114" s="54" t="s">
        <v>1439</v>
      </c>
      <c r="T114" s="76">
        <v>737</v>
      </c>
      <c r="U114" s="54" t="s">
        <v>530</v>
      </c>
      <c r="V114" s="54" t="s">
        <v>254</v>
      </c>
      <c r="W114" s="107" t="s">
        <v>254</v>
      </c>
      <c r="X114" s="54">
        <v>5363849</v>
      </c>
      <c r="Y114" s="76" t="s">
        <v>95</v>
      </c>
      <c r="Z114" s="54">
        <v>5363169</v>
      </c>
      <c r="AA114" s="107" t="s">
        <v>530</v>
      </c>
      <c r="AB114" s="54"/>
      <c r="AC114" s="54"/>
      <c r="AD114" s="54"/>
      <c r="AE114" s="107" t="s">
        <v>79</v>
      </c>
      <c r="AF114" s="54" t="s">
        <v>157</v>
      </c>
      <c r="AG114" s="54"/>
      <c r="AH114" s="54"/>
      <c r="AI114" s="54"/>
      <c r="AJ114" s="54"/>
      <c r="AK114" s="54"/>
      <c r="AL114" s="107">
        <v>815</v>
      </c>
      <c r="AM114" s="54"/>
      <c r="AN114" s="107">
        <v>826</v>
      </c>
      <c r="AO114" s="54"/>
      <c r="AP114" s="107" t="s">
        <v>874</v>
      </c>
      <c r="AQ114" s="54" t="s">
        <v>468</v>
      </c>
      <c r="AR114" s="54" t="s">
        <v>92</v>
      </c>
      <c r="AS114" s="54" t="s">
        <v>1440</v>
      </c>
      <c r="AT114" s="54" t="s">
        <v>972</v>
      </c>
      <c r="AU114" s="54" t="s">
        <v>280</v>
      </c>
      <c r="AV114" s="54"/>
      <c r="AW114" s="100">
        <v>43560</v>
      </c>
      <c r="AX114" s="54"/>
      <c r="AY114" s="54" t="s">
        <v>815</v>
      </c>
      <c r="AZ114" s="54">
        <v>2019</v>
      </c>
      <c r="BA114" s="54"/>
      <c r="BB114" s="54"/>
      <c r="BC114" s="54"/>
      <c r="BD114" s="54"/>
      <c r="BE114" s="54"/>
      <c r="BF114" s="54"/>
      <c r="BG114" s="54"/>
      <c r="BH114" s="54"/>
      <c r="BI114" s="54"/>
      <c r="BJ114" s="54"/>
      <c r="BK114" s="54"/>
      <c r="BL114" s="54"/>
      <c r="BM114" s="54"/>
      <c r="BN114" s="54"/>
      <c r="BO114" s="54"/>
      <c r="BP114" s="54"/>
      <c r="BQ114" s="54"/>
      <c r="BR114" s="99"/>
    </row>
    <row r="115" spans="1:70" ht="12.75" customHeight="1" x14ac:dyDescent="0.2">
      <c r="A115" s="99" t="s">
        <v>1441</v>
      </c>
      <c r="B115" s="99" t="str">
        <f t="shared" si="2"/>
        <v>CIH-0113-16</v>
      </c>
      <c r="C115" s="76">
        <v>113</v>
      </c>
      <c r="D115" s="50" t="s">
        <v>1442</v>
      </c>
      <c r="E115" s="54" t="s">
        <v>359</v>
      </c>
      <c r="F115" s="54">
        <v>600</v>
      </c>
      <c r="G115" s="54">
        <v>1056325</v>
      </c>
      <c r="H115" s="54" t="s">
        <v>1335</v>
      </c>
      <c r="I115" s="54" t="s">
        <v>87</v>
      </c>
      <c r="J115" s="54" t="s">
        <v>1289</v>
      </c>
      <c r="K115" s="54">
        <v>30</v>
      </c>
      <c r="L115" s="54" t="s">
        <v>89</v>
      </c>
      <c r="M115" s="54" t="s">
        <v>1013</v>
      </c>
      <c r="N115" s="54" t="s">
        <v>1336</v>
      </c>
      <c r="O115" s="54"/>
      <c r="P115" s="54" t="s">
        <v>1438</v>
      </c>
      <c r="Q115" s="54" t="s">
        <v>73</v>
      </c>
      <c r="R115" s="54"/>
      <c r="S115" s="54" t="s">
        <v>1443</v>
      </c>
      <c r="T115" s="76">
        <v>738</v>
      </c>
      <c r="U115" s="107" t="s">
        <v>530</v>
      </c>
      <c r="V115" s="107" t="s">
        <v>254</v>
      </c>
      <c r="W115" s="107" t="s">
        <v>254</v>
      </c>
      <c r="X115" s="54">
        <v>5363851</v>
      </c>
      <c r="Y115" s="76" t="s">
        <v>95</v>
      </c>
      <c r="Z115" s="54">
        <v>5363170</v>
      </c>
      <c r="AA115" s="107" t="s">
        <v>530</v>
      </c>
      <c r="AB115" s="54"/>
      <c r="AC115" s="54"/>
      <c r="AD115" s="54"/>
      <c r="AE115" s="107" t="s">
        <v>79</v>
      </c>
      <c r="AF115" s="54" t="s">
        <v>157</v>
      </c>
      <c r="AG115" s="54"/>
      <c r="AH115" s="54"/>
      <c r="AI115" s="54"/>
      <c r="AJ115" s="54"/>
      <c r="AK115" s="54"/>
      <c r="AL115" s="107">
        <v>814</v>
      </c>
      <c r="AM115" s="54"/>
      <c r="AN115" s="107">
        <v>827</v>
      </c>
      <c r="AO115" s="54"/>
      <c r="AP115" s="107" t="s">
        <v>874</v>
      </c>
      <c r="AQ115" s="54" t="s">
        <v>468</v>
      </c>
      <c r="AR115" s="54" t="s">
        <v>92</v>
      </c>
      <c r="AS115" s="54" t="s">
        <v>1444</v>
      </c>
      <c r="AT115" s="54" t="s">
        <v>972</v>
      </c>
      <c r="AU115" s="54" t="s">
        <v>280</v>
      </c>
      <c r="AV115" s="54"/>
      <c r="AW115" s="100">
        <v>43560</v>
      </c>
      <c r="AX115" s="54"/>
      <c r="AY115" s="54" t="s">
        <v>815</v>
      </c>
      <c r="AZ115" s="54">
        <v>2019</v>
      </c>
      <c r="BA115" s="54"/>
      <c r="BB115" s="54"/>
      <c r="BC115" s="54"/>
      <c r="BD115" s="54"/>
      <c r="BE115" s="54"/>
      <c r="BF115" s="54"/>
      <c r="BG115" s="54"/>
      <c r="BH115" s="54"/>
      <c r="BI115" s="54"/>
      <c r="BJ115" s="54"/>
      <c r="BK115" s="54"/>
      <c r="BL115" s="54"/>
      <c r="BM115" s="54"/>
      <c r="BN115" s="54"/>
      <c r="BO115" s="54"/>
      <c r="BP115" s="54"/>
      <c r="BQ115" s="54"/>
      <c r="BR115" s="99"/>
    </row>
    <row r="116" spans="1:70" ht="12.75" customHeight="1" x14ac:dyDescent="0.2">
      <c r="A116" s="99" t="s">
        <v>1445</v>
      </c>
      <c r="B116" s="99" t="str">
        <f t="shared" si="2"/>
        <v>CIH-0114-16</v>
      </c>
      <c r="C116" s="76">
        <v>114</v>
      </c>
      <c r="D116" s="50" t="s">
        <v>1446</v>
      </c>
      <c r="E116" s="54" t="s">
        <v>359</v>
      </c>
      <c r="F116" s="54">
        <v>906</v>
      </c>
      <c r="G116" s="54" t="s">
        <v>1447</v>
      </c>
      <c r="H116" s="54" t="s">
        <v>1448</v>
      </c>
      <c r="I116" s="54" t="s">
        <v>87</v>
      </c>
      <c r="J116" s="54" t="s">
        <v>122</v>
      </c>
      <c r="K116" s="54"/>
      <c r="L116" s="54"/>
      <c r="M116" s="54" t="s">
        <v>1449</v>
      </c>
      <c r="N116" s="54" t="s">
        <v>1450</v>
      </c>
      <c r="O116" s="54"/>
      <c r="P116" s="54" t="s">
        <v>1451</v>
      </c>
      <c r="Q116" s="54" t="s">
        <v>154</v>
      </c>
      <c r="R116" s="54"/>
      <c r="S116" s="107" t="s">
        <v>1452</v>
      </c>
      <c r="T116" s="107">
        <v>771</v>
      </c>
      <c r="U116" s="107" t="s">
        <v>111</v>
      </c>
      <c r="V116" s="54"/>
      <c r="W116" s="107" t="s">
        <v>254</v>
      </c>
      <c r="X116" s="54">
        <v>5363853</v>
      </c>
      <c r="Y116" s="107" t="s">
        <v>111</v>
      </c>
      <c r="Z116" s="54"/>
      <c r="AA116" s="107" t="s">
        <v>530</v>
      </c>
      <c r="AB116" s="54"/>
      <c r="AC116" s="54"/>
      <c r="AD116" s="54"/>
      <c r="AE116" s="107" t="s">
        <v>79</v>
      </c>
      <c r="AF116" s="54"/>
      <c r="AG116" s="54"/>
      <c r="AH116" s="54"/>
      <c r="AI116" s="54"/>
      <c r="AJ116" s="54"/>
      <c r="AK116" s="54"/>
      <c r="AL116" s="107">
        <v>816</v>
      </c>
      <c r="AM116" s="107" t="s">
        <v>1453</v>
      </c>
      <c r="AN116" s="107">
        <v>832</v>
      </c>
      <c r="AO116" s="107" t="s">
        <v>1454</v>
      </c>
      <c r="AP116" s="107" t="s">
        <v>874</v>
      </c>
      <c r="AQ116" s="54" t="s">
        <v>468</v>
      </c>
      <c r="AR116" s="54" t="s">
        <v>154</v>
      </c>
      <c r="AS116" s="54" t="s">
        <v>1455</v>
      </c>
      <c r="AT116" s="54" t="s">
        <v>1456</v>
      </c>
      <c r="AU116" s="54" t="s">
        <v>101</v>
      </c>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99"/>
    </row>
    <row r="117" spans="1:70" ht="12.75" customHeight="1" x14ac:dyDescent="0.2">
      <c r="A117" s="99"/>
      <c r="B117" s="99"/>
      <c r="C117" s="117"/>
      <c r="D117" s="118"/>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row>
    <row r="118" spans="1:70" ht="12.75" customHeight="1" x14ac:dyDescent="0.2">
      <c r="A118" s="99"/>
      <c r="B118" s="99"/>
      <c r="C118" s="117"/>
      <c r="D118" s="118"/>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row>
    <row r="119" spans="1:70" ht="12.75" customHeight="1" x14ac:dyDescent="0.2">
      <c r="A119" s="99"/>
      <c r="B119" s="99"/>
      <c r="C119" s="117"/>
      <c r="D119" s="118"/>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row>
    <row r="120" spans="1:70" ht="12.75" customHeight="1" x14ac:dyDescent="0.2">
      <c r="A120" s="99"/>
      <c r="B120" s="99"/>
      <c r="C120" s="117"/>
      <c r="D120" s="118"/>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row>
    <row r="121" spans="1:70" ht="12.75" customHeight="1" x14ac:dyDescent="0.2">
      <c r="A121" s="99"/>
      <c r="B121" s="99"/>
      <c r="C121" s="117"/>
      <c r="D121" s="118"/>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row>
    <row r="122" spans="1:70" ht="12.75" customHeight="1" x14ac:dyDescent="0.2">
      <c r="A122" s="99"/>
      <c r="B122" s="99"/>
      <c r="C122" s="117"/>
      <c r="D122" s="118"/>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row>
    <row r="123" spans="1:70" ht="12.75" customHeight="1" x14ac:dyDescent="0.2">
      <c r="A123" s="99"/>
      <c r="B123" s="99"/>
      <c r="C123" s="117"/>
      <c r="D123" s="118"/>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row>
    <row r="124" spans="1:70" ht="12.75" customHeight="1" x14ac:dyDescent="0.2">
      <c r="A124" s="99"/>
      <c r="B124" s="99"/>
      <c r="C124" s="117"/>
      <c r="D124" s="118"/>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row>
    <row r="125" spans="1:70" ht="12.75" customHeight="1" x14ac:dyDescent="0.2">
      <c r="A125" s="99"/>
      <c r="B125" s="99"/>
      <c r="C125" s="117"/>
      <c r="D125" s="118"/>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row>
    <row r="126" spans="1:70" ht="12.75" customHeight="1" x14ac:dyDescent="0.2">
      <c r="A126" s="99"/>
      <c r="B126" s="99"/>
      <c r="C126" s="117"/>
      <c r="D126" s="118"/>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row>
    <row r="127" spans="1:70" ht="12.75" customHeight="1" x14ac:dyDescent="0.2">
      <c r="A127" s="99"/>
      <c r="B127" s="99"/>
      <c r="C127" s="117"/>
      <c r="D127" s="118"/>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row>
    <row r="128" spans="1:70" ht="12.75" customHeight="1" x14ac:dyDescent="0.2">
      <c r="A128" s="99"/>
      <c r="B128" s="99"/>
      <c r="C128" s="117"/>
      <c r="D128" s="118"/>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row>
    <row r="129" spans="1:70" ht="12.75" customHeight="1" x14ac:dyDescent="0.2">
      <c r="A129" s="99"/>
      <c r="B129" s="99"/>
      <c r="C129" s="117"/>
      <c r="D129" s="118"/>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row>
    <row r="130" spans="1:70" ht="12.75" customHeight="1" x14ac:dyDescent="0.2">
      <c r="A130" s="99"/>
      <c r="B130" s="99"/>
      <c r="C130" s="117"/>
      <c r="D130" s="118"/>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row>
    <row r="131" spans="1:70" ht="12.75" customHeight="1" x14ac:dyDescent="0.2">
      <c r="A131" s="99"/>
      <c r="B131" s="99"/>
      <c r="C131" s="117"/>
      <c r="D131" s="118"/>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row>
    <row r="132" spans="1:70" ht="12.75" customHeight="1" x14ac:dyDescent="0.2">
      <c r="A132" s="99"/>
      <c r="B132" s="99"/>
      <c r="C132" s="117"/>
      <c r="D132" s="118"/>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row>
    <row r="133" spans="1:70" ht="12.75" customHeight="1" x14ac:dyDescent="0.2">
      <c r="A133" s="99"/>
      <c r="B133" s="99"/>
      <c r="C133" s="117"/>
      <c r="D133" s="118"/>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row>
    <row r="134" spans="1:70" ht="12.75" customHeight="1" x14ac:dyDescent="0.2">
      <c r="A134" s="99"/>
      <c r="B134" s="99"/>
      <c r="C134" s="117"/>
      <c r="D134" s="118"/>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row>
    <row r="135" spans="1:70" ht="12.75" customHeight="1" x14ac:dyDescent="0.2">
      <c r="A135" s="99"/>
      <c r="B135" s="99"/>
      <c r="C135" s="117"/>
      <c r="D135" s="118"/>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row>
    <row r="136" spans="1:70" ht="12.75" customHeight="1" x14ac:dyDescent="0.2">
      <c r="A136" s="99"/>
      <c r="B136" s="99"/>
      <c r="C136" s="117"/>
      <c r="D136" s="118"/>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row>
    <row r="137" spans="1:70" ht="12.75" customHeight="1" x14ac:dyDescent="0.2">
      <c r="A137" s="99"/>
      <c r="B137" s="99"/>
      <c r="C137" s="117"/>
      <c r="D137" s="118"/>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row>
    <row r="138" spans="1:70" ht="12.75" customHeight="1" x14ac:dyDescent="0.2">
      <c r="A138" s="99"/>
      <c r="B138" s="99"/>
      <c r="C138" s="117"/>
      <c r="D138" s="118"/>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c r="AE138" s="99"/>
      <c r="AF138" s="99"/>
      <c r="AG138" s="99"/>
      <c r="AH138" s="99"/>
      <c r="AI138" s="99"/>
      <c r="AJ138" s="99"/>
      <c r="AK138" s="99"/>
      <c r="AL138" s="99"/>
      <c r="AM138" s="99"/>
      <c r="AN138" s="99"/>
      <c r="AO138" s="99"/>
      <c r="AP138" s="99"/>
      <c r="AQ138" s="99"/>
      <c r="AR138" s="99"/>
      <c r="AS138" s="99"/>
      <c r="AT138" s="99"/>
      <c r="AU138" s="99"/>
      <c r="AV138" s="99"/>
      <c r="AW138" s="99"/>
      <c r="AX138" s="99"/>
      <c r="AY138" s="99"/>
      <c r="AZ138" s="99"/>
      <c r="BA138" s="99"/>
      <c r="BB138" s="99"/>
      <c r="BC138" s="99"/>
      <c r="BD138" s="99"/>
      <c r="BE138" s="99"/>
      <c r="BF138" s="99"/>
      <c r="BG138" s="99"/>
      <c r="BH138" s="99"/>
      <c r="BI138" s="99"/>
      <c r="BJ138" s="99"/>
      <c r="BK138" s="99"/>
      <c r="BL138" s="99"/>
      <c r="BM138" s="99"/>
      <c r="BN138" s="99"/>
      <c r="BO138" s="99"/>
      <c r="BP138" s="99"/>
      <c r="BQ138" s="99"/>
      <c r="BR138" s="99"/>
    </row>
    <row r="139" spans="1:70" ht="12.75" customHeight="1" x14ac:dyDescent="0.2">
      <c r="A139" s="99"/>
      <c r="B139" s="99"/>
      <c r="C139" s="117"/>
      <c r="D139" s="118"/>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c r="AE139" s="99"/>
      <c r="AF139" s="99"/>
      <c r="AG139" s="99"/>
      <c r="AH139" s="99"/>
      <c r="AI139" s="99"/>
      <c r="AJ139" s="99"/>
      <c r="AK139" s="99"/>
      <c r="AL139" s="99"/>
      <c r="AM139" s="99"/>
      <c r="AN139" s="99"/>
      <c r="AO139" s="99"/>
      <c r="AP139" s="99"/>
      <c r="AQ139" s="99"/>
      <c r="AR139" s="99"/>
      <c r="AS139" s="99"/>
      <c r="AT139" s="99"/>
      <c r="AU139" s="99"/>
      <c r="AV139" s="99"/>
      <c r="AW139" s="99"/>
      <c r="AX139" s="99"/>
      <c r="AY139" s="99"/>
      <c r="AZ139" s="99"/>
      <c r="BA139" s="99"/>
      <c r="BB139" s="99"/>
      <c r="BC139" s="99"/>
      <c r="BD139" s="99"/>
      <c r="BE139" s="99"/>
      <c r="BF139" s="99"/>
      <c r="BG139" s="99"/>
      <c r="BH139" s="99"/>
      <c r="BI139" s="99"/>
      <c r="BJ139" s="99"/>
      <c r="BK139" s="99"/>
      <c r="BL139" s="99"/>
      <c r="BM139" s="99"/>
      <c r="BN139" s="99"/>
      <c r="BO139" s="99"/>
      <c r="BP139" s="99"/>
      <c r="BQ139" s="99"/>
      <c r="BR139" s="99"/>
    </row>
    <row r="140" spans="1:70" ht="12.75" customHeight="1" x14ac:dyDescent="0.2">
      <c r="A140" s="99"/>
      <c r="B140" s="99"/>
      <c r="C140" s="117"/>
      <c r="D140" s="118"/>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c r="AI140" s="99"/>
      <c r="AJ140" s="99"/>
      <c r="AK140" s="99"/>
      <c r="AL140" s="99"/>
      <c r="AM140" s="99"/>
      <c r="AN140" s="99"/>
      <c r="AO140" s="99"/>
      <c r="AP140" s="99"/>
      <c r="AQ140" s="99"/>
      <c r="AR140" s="99"/>
      <c r="AS140" s="99"/>
      <c r="AT140" s="99"/>
      <c r="AU140" s="99"/>
      <c r="AV140" s="99"/>
      <c r="AW140" s="99"/>
      <c r="AX140" s="99"/>
      <c r="AY140" s="99"/>
      <c r="AZ140" s="99"/>
      <c r="BA140" s="99"/>
      <c r="BB140" s="99"/>
      <c r="BC140" s="99"/>
      <c r="BD140" s="99"/>
      <c r="BE140" s="99"/>
      <c r="BF140" s="99"/>
      <c r="BG140" s="99"/>
      <c r="BH140" s="99"/>
      <c r="BI140" s="99"/>
      <c r="BJ140" s="99"/>
      <c r="BK140" s="99"/>
      <c r="BL140" s="99"/>
      <c r="BM140" s="99"/>
      <c r="BN140" s="99"/>
      <c r="BO140" s="99"/>
      <c r="BP140" s="99"/>
      <c r="BQ140" s="99"/>
      <c r="BR140" s="99"/>
    </row>
    <row r="141" spans="1:70" ht="12.75" customHeight="1" x14ac:dyDescent="0.2">
      <c r="A141" s="99"/>
      <c r="B141" s="99"/>
      <c r="C141" s="117"/>
      <c r="D141" s="118"/>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c r="AI141" s="99"/>
      <c r="AJ141" s="99"/>
      <c r="AK141" s="99"/>
      <c r="AL141" s="99"/>
      <c r="AM141" s="99"/>
      <c r="AN141" s="99"/>
      <c r="AO141" s="99"/>
      <c r="AP141" s="99"/>
      <c r="AQ141" s="99"/>
      <c r="AR141" s="99"/>
      <c r="AS141" s="99"/>
      <c r="AT141" s="99"/>
      <c r="AU141" s="99"/>
      <c r="AV141" s="99"/>
      <c r="AW141" s="99"/>
      <c r="AX141" s="99"/>
      <c r="AY141" s="99"/>
      <c r="AZ141" s="99"/>
      <c r="BA141" s="99"/>
      <c r="BB141" s="99"/>
      <c r="BC141" s="99"/>
      <c r="BD141" s="99"/>
      <c r="BE141" s="99"/>
      <c r="BF141" s="99"/>
      <c r="BG141" s="99"/>
      <c r="BH141" s="99"/>
      <c r="BI141" s="99"/>
      <c r="BJ141" s="99"/>
      <c r="BK141" s="99"/>
      <c r="BL141" s="99"/>
      <c r="BM141" s="99"/>
      <c r="BN141" s="99"/>
      <c r="BO141" s="99"/>
      <c r="BP141" s="99"/>
      <c r="BQ141" s="99"/>
      <c r="BR141" s="99"/>
    </row>
    <row r="142" spans="1:70" ht="12.75" customHeight="1" x14ac:dyDescent="0.2">
      <c r="A142" s="99"/>
      <c r="B142" s="99"/>
      <c r="C142" s="117"/>
      <c r="D142" s="118"/>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99"/>
      <c r="BC142" s="99"/>
      <c r="BD142" s="99"/>
      <c r="BE142" s="99"/>
      <c r="BF142" s="99"/>
      <c r="BG142" s="99"/>
      <c r="BH142" s="99"/>
      <c r="BI142" s="99"/>
      <c r="BJ142" s="99"/>
      <c r="BK142" s="99"/>
      <c r="BL142" s="99"/>
      <c r="BM142" s="99"/>
      <c r="BN142" s="99"/>
      <c r="BO142" s="99"/>
      <c r="BP142" s="99"/>
      <c r="BQ142" s="99"/>
      <c r="BR142" s="99"/>
    </row>
    <row r="143" spans="1:70" ht="12.75" customHeight="1" x14ac:dyDescent="0.2">
      <c r="A143" s="99"/>
      <c r="B143" s="99"/>
      <c r="C143" s="117"/>
      <c r="D143" s="118"/>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c r="AE143" s="99"/>
      <c r="AF143" s="99"/>
      <c r="AG143" s="99"/>
      <c r="AH143" s="99"/>
      <c r="AI143" s="99"/>
      <c r="AJ143" s="99"/>
      <c r="AK143" s="99"/>
      <c r="AL143" s="99"/>
      <c r="AM143" s="99"/>
      <c r="AN143" s="99"/>
      <c r="AO143" s="99"/>
      <c r="AP143" s="99"/>
      <c r="AQ143" s="99"/>
      <c r="AR143" s="99"/>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c r="BQ143" s="99"/>
      <c r="BR143" s="99"/>
    </row>
    <row r="144" spans="1:70" ht="12.75" customHeight="1" x14ac:dyDescent="0.2">
      <c r="A144" s="99"/>
      <c r="B144" s="99"/>
      <c r="C144" s="117"/>
      <c r="D144" s="118"/>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c r="AE144" s="99"/>
      <c r="AF144" s="99"/>
      <c r="AG144" s="99"/>
      <c r="AH144" s="99"/>
      <c r="AI144" s="99"/>
      <c r="AJ144" s="99"/>
      <c r="AK144" s="99"/>
      <c r="AL144" s="99"/>
      <c r="AM144" s="99"/>
      <c r="AN144" s="99"/>
      <c r="AO144" s="99"/>
      <c r="AP144" s="99"/>
      <c r="AQ144" s="99"/>
      <c r="AR144" s="99"/>
      <c r="AS144" s="99"/>
      <c r="AT144" s="99"/>
      <c r="AU144" s="99"/>
      <c r="AV144" s="99"/>
      <c r="AW144" s="99"/>
      <c r="AX144" s="99"/>
      <c r="AY144" s="99"/>
      <c r="AZ144" s="99"/>
      <c r="BA144" s="99"/>
      <c r="BB144" s="99"/>
      <c r="BC144" s="99"/>
      <c r="BD144" s="99"/>
      <c r="BE144" s="99"/>
      <c r="BF144" s="99"/>
      <c r="BG144" s="99"/>
      <c r="BH144" s="99"/>
      <c r="BI144" s="99"/>
      <c r="BJ144" s="99"/>
      <c r="BK144" s="99"/>
      <c r="BL144" s="99"/>
      <c r="BM144" s="99"/>
      <c r="BN144" s="99"/>
      <c r="BO144" s="99"/>
      <c r="BP144" s="99"/>
      <c r="BQ144" s="99"/>
      <c r="BR144" s="99"/>
    </row>
    <row r="145" spans="1:70" ht="12.75" customHeight="1" x14ac:dyDescent="0.2">
      <c r="A145" s="99"/>
      <c r="B145" s="99"/>
      <c r="C145" s="117"/>
      <c r="D145" s="118"/>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c r="AE145" s="99"/>
      <c r="AF145" s="99"/>
      <c r="AG145" s="99"/>
      <c r="AH145" s="99"/>
      <c r="AI145" s="99"/>
      <c r="AJ145" s="99"/>
      <c r="AK145" s="99"/>
      <c r="AL145" s="99"/>
      <c r="AM145" s="99"/>
      <c r="AN145" s="99"/>
      <c r="AO145" s="99"/>
      <c r="AP145" s="99"/>
      <c r="AQ145" s="99"/>
      <c r="AR145" s="99"/>
      <c r="AS145" s="99"/>
      <c r="AT145" s="99"/>
      <c r="AU145" s="99"/>
      <c r="AV145" s="99"/>
      <c r="AW145" s="99"/>
      <c r="AX145" s="99"/>
      <c r="AY145" s="99"/>
      <c r="AZ145" s="99"/>
      <c r="BA145" s="99"/>
      <c r="BB145" s="99"/>
      <c r="BC145" s="99"/>
      <c r="BD145" s="99"/>
      <c r="BE145" s="99"/>
      <c r="BF145" s="99"/>
      <c r="BG145" s="99"/>
      <c r="BH145" s="99"/>
      <c r="BI145" s="99"/>
      <c r="BJ145" s="99"/>
      <c r="BK145" s="99"/>
      <c r="BL145" s="99"/>
      <c r="BM145" s="99"/>
      <c r="BN145" s="99"/>
      <c r="BO145" s="99"/>
      <c r="BP145" s="99"/>
      <c r="BQ145" s="99"/>
      <c r="BR145" s="99"/>
    </row>
    <row r="146" spans="1:70" ht="12.75" customHeight="1" x14ac:dyDescent="0.2">
      <c r="A146" s="99"/>
      <c r="B146" s="99"/>
      <c r="C146" s="117"/>
      <c r="D146" s="118"/>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c r="AE146" s="99"/>
      <c r="AF146" s="99"/>
      <c r="AG146" s="99"/>
      <c r="AH146" s="99"/>
      <c r="AI146" s="99"/>
      <c r="AJ146" s="99"/>
      <c r="AK146" s="99"/>
      <c r="AL146" s="99"/>
      <c r="AM146" s="99"/>
      <c r="AN146" s="99"/>
      <c r="AO146" s="99"/>
      <c r="AP146" s="99"/>
      <c r="AQ146" s="99"/>
      <c r="AR146" s="99"/>
      <c r="AS146" s="99"/>
      <c r="AT146" s="99"/>
      <c r="AU146" s="99"/>
      <c r="AV146" s="99"/>
      <c r="AW146" s="99"/>
      <c r="AX146" s="99"/>
      <c r="AY146" s="99"/>
      <c r="AZ146" s="99"/>
      <c r="BA146" s="99"/>
      <c r="BB146" s="99"/>
      <c r="BC146" s="99"/>
      <c r="BD146" s="99"/>
      <c r="BE146" s="99"/>
      <c r="BF146" s="99"/>
      <c r="BG146" s="99"/>
      <c r="BH146" s="99"/>
      <c r="BI146" s="99"/>
      <c r="BJ146" s="99"/>
      <c r="BK146" s="99"/>
      <c r="BL146" s="99"/>
      <c r="BM146" s="99"/>
      <c r="BN146" s="99"/>
      <c r="BO146" s="99"/>
      <c r="BP146" s="99"/>
      <c r="BQ146" s="99"/>
      <c r="BR146" s="99"/>
    </row>
    <row r="147" spans="1:70" ht="12.75" customHeight="1" x14ac:dyDescent="0.2">
      <c r="A147" s="99"/>
      <c r="B147" s="99"/>
      <c r="C147" s="117"/>
      <c r="D147" s="118"/>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c r="BD147" s="99"/>
      <c r="BE147" s="99"/>
      <c r="BF147" s="99"/>
      <c r="BG147" s="99"/>
      <c r="BH147" s="99"/>
      <c r="BI147" s="99"/>
      <c r="BJ147" s="99"/>
      <c r="BK147" s="99"/>
      <c r="BL147" s="99"/>
      <c r="BM147" s="99"/>
      <c r="BN147" s="99"/>
      <c r="BO147" s="99"/>
      <c r="BP147" s="99"/>
      <c r="BQ147" s="99"/>
      <c r="BR147" s="99"/>
    </row>
    <row r="148" spans="1:70" ht="12.75" customHeight="1" x14ac:dyDescent="0.2">
      <c r="A148" s="99"/>
      <c r="B148" s="99"/>
      <c r="C148" s="117"/>
      <c r="D148" s="118"/>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c r="AH148" s="99"/>
      <c r="AI148" s="99"/>
      <c r="AJ148" s="99"/>
      <c r="AK148" s="99"/>
      <c r="AL148" s="99"/>
      <c r="AM148" s="99"/>
      <c r="AN148" s="99"/>
      <c r="AO148" s="99"/>
      <c r="AP148" s="99"/>
      <c r="AQ148" s="99"/>
      <c r="AR148" s="99"/>
      <c r="AS148" s="99"/>
      <c r="AT148" s="99"/>
      <c r="AU148" s="99"/>
      <c r="AV148" s="99"/>
      <c r="AW148" s="99"/>
      <c r="AX148" s="99"/>
      <c r="AY148" s="99"/>
      <c r="AZ148" s="99"/>
      <c r="BA148" s="99"/>
      <c r="BB148" s="99"/>
      <c r="BC148" s="99"/>
      <c r="BD148" s="99"/>
      <c r="BE148" s="99"/>
      <c r="BF148" s="99"/>
      <c r="BG148" s="99"/>
      <c r="BH148" s="99"/>
      <c r="BI148" s="99"/>
      <c r="BJ148" s="99"/>
      <c r="BK148" s="99"/>
      <c r="BL148" s="99"/>
      <c r="BM148" s="99"/>
      <c r="BN148" s="99"/>
      <c r="BO148" s="99"/>
      <c r="BP148" s="99"/>
      <c r="BQ148" s="99"/>
      <c r="BR148" s="99"/>
    </row>
    <row r="149" spans="1:70" ht="12.75" customHeight="1" x14ac:dyDescent="0.2">
      <c r="A149" s="99"/>
      <c r="B149" s="99"/>
      <c r="C149" s="117"/>
      <c r="D149" s="118"/>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c r="AE149" s="99"/>
      <c r="AF149" s="99"/>
      <c r="AG149" s="99"/>
      <c r="AH149" s="99"/>
      <c r="AI149" s="99"/>
      <c r="AJ149" s="99"/>
      <c r="AK149" s="99"/>
      <c r="AL149" s="99"/>
      <c r="AM149" s="99"/>
      <c r="AN149" s="99"/>
      <c r="AO149" s="99"/>
      <c r="AP149" s="99"/>
      <c r="AQ149" s="99"/>
      <c r="AR149" s="99"/>
      <c r="AS149" s="99"/>
      <c r="AT149" s="99"/>
      <c r="AU149" s="99"/>
      <c r="AV149" s="99"/>
      <c r="AW149" s="99"/>
      <c r="AX149" s="99"/>
      <c r="AY149" s="99"/>
      <c r="AZ149" s="99"/>
      <c r="BA149" s="99"/>
      <c r="BB149" s="99"/>
      <c r="BC149" s="99"/>
      <c r="BD149" s="99"/>
      <c r="BE149" s="99"/>
      <c r="BF149" s="99"/>
      <c r="BG149" s="99"/>
      <c r="BH149" s="99"/>
      <c r="BI149" s="99"/>
      <c r="BJ149" s="99"/>
      <c r="BK149" s="99"/>
      <c r="BL149" s="99"/>
      <c r="BM149" s="99"/>
      <c r="BN149" s="99"/>
      <c r="BO149" s="99"/>
      <c r="BP149" s="99"/>
      <c r="BQ149" s="99"/>
      <c r="BR149" s="99"/>
    </row>
    <row r="150" spans="1:70" ht="12.75" customHeight="1" x14ac:dyDescent="0.2">
      <c r="A150" s="99"/>
      <c r="B150" s="99"/>
      <c r="C150" s="117"/>
      <c r="D150" s="118"/>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c r="AE150" s="99"/>
      <c r="AF150" s="99"/>
      <c r="AG150" s="99"/>
      <c r="AH150" s="99"/>
      <c r="AI150" s="99"/>
      <c r="AJ150" s="99"/>
      <c r="AK150" s="99"/>
      <c r="AL150" s="99"/>
      <c r="AM150" s="99"/>
      <c r="AN150" s="99"/>
      <c r="AO150" s="99"/>
      <c r="AP150" s="99"/>
      <c r="AQ150" s="99"/>
      <c r="AR150" s="99"/>
      <c r="AS150" s="99"/>
      <c r="AT150" s="99"/>
      <c r="AU150" s="99"/>
      <c r="AV150" s="99"/>
      <c r="AW150" s="99"/>
      <c r="AX150" s="99"/>
      <c r="AY150" s="99"/>
      <c r="AZ150" s="99"/>
      <c r="BA150" s="99"/>
      <c r="BB150" s="99"/>
      <c r="BC150" s="99"/>
      <c r="BD150" s="99"/>
      <c r="BE150" s="99"/>
      <c r="BF150" s="99"/>
      <c r="BG150" s="99"/>
      <c r="BH150" s="99"/>
      <c r="BI150" s="99"/>
      <c r="BJ150" s="99"/>
      <c r="BK150" s="99"/>
      <c r="BL150" s="99"/>
      <c r="BM150" s="99"/>
      <c r="BN150" s="99"/>
      <c r="BO150" s="99"/>
      <c r="BP150" s="99"/>
      <c r="BQ150" s="99"/>
      <c r="BR150" s="99"/>
    </row>
    <row r="151" spans="1:70" ht="12.75" customHeight="1" x14ac:dyDescent="0.2">
      <c r="A151" s="99"/>
      <c r="B151" s="99"/>
      <c r="C151" s="117"/>
      <c r="D151" s="118"/>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c r="AE151" s="99"/>
      <c r="AF151" s="99"/>
      <c r="AG151" s="99"/>
      <c r="AH151" s="99"/>
      <c r="AI151" s="99"/>
      <c r="AJ151" s="99"/>
      <c r="AK151" s="99"/>
      <c r="AL151" s="99"/>
      <c r="AM151" s="99"/>
      <c r="AN151" s="99"/>
      <c r="AO151" s="99"/>
      <c r="AP151" s="99"/>
      <c r="AQ151" s="99"/>
      <c r="AR151" s="99"/>
      <c r="AS151" s="99"/>
      <c r="AT151" s="99"/>
      <c r="AU151" s="99"/>
      <c r="AV151" s="99"/>
      <c r="AW151" s="99"/>
      <c r="AX151" s="99"/>
      <c r="AY151" s="99"/>
      <c r="AZ151" s="99"/>
      <c r="BA151" s="99"/>
      <c r="BB151" s="99"/>
      <c r="BC151" s="99"/>
      <c r="BD151" s="99"/>
      <c r="BE151" s="99"/>
      <c r="BF151" s="99"/>
      <c r="BG151" s="99"/>
      <c r="BH151" s="99"/>
      <c r="BI151" s="99"/>
      <c r="BJ151" s="99"/>
      <c r="BK151" s="99"/>
      <c r="BL151" s="99"/>
      <c r="BM151" s="99"/>
      <c r="BN151" s="99"/>
      <c r="BO151" s="99"/>
      <c r="BP151" s="99"/>
      <c r="BQ151" s="99"/>
      <c r="BR151" s="99"/>
    </row>
    <row r="152" spans="1:70" ht="12.75" customHeight="1" x14ac:dyDescent="0.2">
      <c r="A152" s="99"/>
      <c r="B152" s="99"/>
      <c r="C152" s="117"/>
      <c r="D152" s="118"/>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c r="AR152" s="99"/>
      <c r="AS152" s="99"/>
      <c r="AT152" s="99"/>
      <c r="AU152" s="99"/>
      <c r="AV152" s="99"/>
      <c r="AW152" s="99"/>
      <c r="AX152" s="99"/>
      <c r="AY152" s="99"/>
      <c r="AZ152" s="99"/>
      <c r="BA152" s="99"/>
      <c r="BB152" s="99"/>
      <c r="BC152" s="99"/>
      <c r="BD152" s="99"/>
      <c r="BE152" s="99"/>
      <c r="BF152" s="99"/>
      <c r="BG152" s="99"/>
      <c r="BH152" s="99"/>
      <c r="BI152" s="99"/>
      <c r="BJ152" s="99"/>
      <c r="BK152" s="99"/>
      <c r="BL152" s="99"/>
      <c r="BM152" s="99"/>
      <c r="BN152" s="99"/>
      <c r="BO152" s="99"/>
      <c r="BP152" s="99"/>
      <c r="BQ152" s="99"/>
      <c r="BR152" s="99"/>
    </row>
    <row r="153" spans="1:70" ht="12.75" customHeight="1" x14ac:dyDescent="0.2">
      <c r="A153" s="99"/>
      <c r="B153" s="99"/>
      <c r="C153" s="117"/>
      <c r="D153" s="118"/>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c r="AE153" s="99"/>
      <c r="AF153" s="99"/>
      <c r="AG153" s="99"/>
      <c r="AH153" s="99"/>
      <c r="AI153" s="99"/>
      <c r="AJ153" s="99"/>
      <c r="AK153" s="99"/>
      <c r="AL153" s="99"/>
      <c r="AM153" s="99"/>
      <c r="AN153" s="99"/>
      <c r="AO153" s="99"/>
      <c r="AP153" s="99"/>
      <c r="AQ153" s="99"/>
      <c r="AR153" s="99"/>
      <c r="AS153" s="99"/>
      <c r="AT153" s="99"/>
      <c r="AU153" s="99"/>
      <c r="AV153" s="99"/>
      <c r="AW153" s="99"/>
      <c r="AX153" s="99"/>
      <c r="AY153" s="99"/>
      <c r="AZ153" s="99"/>
      <c r="BA153" s="99"/>
      <c r="BB153" s="99"/>
      <c r="BC153" s="99"/>
      <c r="BD153" s="99"/>
      <c r="BE153" s="99"/>
      <c r="BF153" s="99"/>
      <c r="BG153" s="99"/>
      <c r="BH153" s="99"/>
      <c r="BI153" s="99"/>
      <c r="BJ153" s="99"/>
      <c r="BK153" s="99"/>
      <c r="BL153" s="99"/>
      <c r="BM153" s="99"/>
      <c r="BN153" s="99"/>
      <c r="BO153" s="99"/>
      <c r="BP153" s="99"/>
      <c r="BQ153" s="99"/>
      <c r="BR153" s="99"/>
    </row>
    <row r="154" spans="1:70" ht="12.75" customHeight="1" x14ac:dyDescent="0.2">
      <c r="A154" s="99"/>
      <c r="B154" s="99"/>
      <c r="C154" s="117"/>
      <c r="D154" s="118"/>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c r="BD154" s="99"/>
      <c r="BE154" s="99"/>
      <c r="BF154" s="99"/>
      <c r="BG154" s="99"/>
      <c r="BH154" s="99"/>
      <c r="BI154" s="99"/>
      <c r="BJ154" s="99"/>
      <c r="BK154" s="99"/>
      <c r="BL154" s="99"/>
      <c r="BM154" s="99"/>
      <c r="BN154" s="99"/>
      <c r="BO154" s="99"/>
      <c r="BP154" s="99"/>
      <c r="BQ154" s="99"/>
      <c r="BR154" s="99"/>
    </row>
    <row r="155" spans="1:70" ht="12.75" customHeight="1" x14ac:dyDescent="0.2">
      <c r="A155" s="99"/>
      <c r="B155" s="99"/>
      <c r="C155" s="117"/>
      <c r="D155" s="118"/>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c r="BQ155" s="99"/>
      <c r="BR155" s="99"/>
    </row>
    <row r="156" spans="1:70" ht="12.75" customHeight="1" x14ac:dyDescent="0.2">
      <c r="A156" s="99"/>
      <c r="B156" s="99"/>
      <c r="C156" s="117"/>
      <c r="D156" s="118"/>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99"/>
      <c r="BC156" s="99"/>
      <c r="BD156" s="99"/>
      <c r="BE156" s="99"/>
      <c r="BF156" s="99"/>
      <c r="BG156" s="99"/>
      <c r="BH156" s="99"/>
      <c r="BI156" s="99"/>
      <c r="BJ156" s="99"/>
      <c r="BK156" s="99"/>
      <c r="BL156" s="99"/>
      <c r="BM156" s="99"/>
      <c r="BN156" s="99"/>
      <c r="BO156" s="99"/>
      <c r="BP156" s="99"/>
      <c r="BQ156" s="99"/>
      <c r="BR156" s="99"/>
    </row>
    <row r="157" spans="1:70" ht="12.75" customHeight="1" x14ac:dyDescent="0.2">
      <c r="A157" s="99"/>
      <c r="B157" s="99"/>
      <c r="C157" s="117"/>
      <c r="D157" s="118"/>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99"/>
      <c r="AI157" s="99"/>
      <c r="AJ157" s="99"/>
      <c r="AK157" s="99"/>
      <c r="AL157" s="99"/>
      <c r="AM157" s="99"/>
      <c r="AN157" s="99"/>
      <c r="AO157" s="99"/>
      <c r="AP157" s="99"/>
      <c r="AQ157" s="99"/>
      <c r="AR157" s="99"/>
      <c r="AS157" s="99"/>
      <c r="AT157" s="99"/>
      <c r="AU157" s="99"/>
      <c r="AV157" s="99"/>
      <c r="AW157" s="99"/>
      <c r="AX157" s="99"/>
      <c r="AY157" s="99"/>
      <c r="AZ157" s="99"/>
      <c r="BA157" s="99"/>
      <c r="BB157" s="99"/>
      <c r="BC157" s="99"/>
      <c r="BD157" s="99"/>
      <c r="BE157" s="99"/>
      <c r="BF157" s="99"/>
      <c r="BG157" s="99"/>
      <c r="BH157" s="99"/>
      <c r="BI157" s="99"/>
      <c r="BJ157" s="99"/>
      <c r="BK157" s="99"/>
      <c r="BL157" s="99"/>
      <c r="BM157" s="99"/>
      <c r="BN157" s="99"/>
      <c r="BO157" s="99"/>
      <c r="BP157" s="99"/>
      <c r="BQ157" s="99"/>
      <c r="BR157" s="99"/>
    </row>
    <row r="158" spans="1:70" ht="12.75" customHeight="1" x14ac:dyDescent="0.2">
      <c r="A158" s="99"/>
      <c r="B158" s="99"/>
      <c r="C158" s="117"/>
      <c r="D158" s="118"/>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c r="BD158" s="99"/>
      <c r="BE158" s="99"/>
      <c r="BF158" s="99"/>
      <c r="BG158" s="99"/>
      <c r="BH158" s="99"/>
      <c r="BI158" s="99"/>
      <c r="BJ158" s="99"/>
      <c r="BK158" s="99"/>
      <c r="BL158" s="99"/>
      <c r="BM158" s="99"/>
      <c r="BN158" s="99"/>
      <c r="BO158" s="99"/>
      <c r="BP158" s="99"/>
      <c r="BQ158" s="99"/>
      <c r="BR158" s="99"/>
    </row>
    <row r="159" spans="1:70" ht="12.75" customHeight="1" x14ac:dyDescent="0.2">
      <c r="A159" s="99"/>
      <c r="B159" s="99"/>
      <c r="C159" s="117"/>
      <c r="D159" s="118"/>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c r="BD159" s="99"/>
      <c r="BE159" s="99"/>
      <c r="BF159" s="99"/>
      <c r="BG159" s="99"/>
      <c r="BH159" s="99"/>
      <c r="BI159" s="99"/>
      <c r="BJ159" s="99"/>
      <c r="BK159" s="99"/>
      <c r="BL159" s="99"/>
      <c r="BM159" s="99"/>
      <c r="BN159" s="99"/>
      <c r="BO159" s="99"/>
      <c r="BP159" s="99"/>
      <c r="BQ159" s="99"/>
      <c r="BR159" s="99"/>
    </row>
    <row r="160" spans="1:70" ht="12.75" customHeight="1" x14ac:dyDescent="0.2">
      <c r="A160" s="99"/>
      <c r="B160" s="99"/>
      <c r="C160" s="117"/>
      <c r="D160" s="118"/>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c r="BD160" s="99"/>
      <c r="BE160" s="99"/>
      <c r="BF160" s="99"/>
      <c r="BG160" s="99"/>
      <c r="BH160" s="99"/>
      <c r="BI160" s="99"/>
      <c r="BJ160" s="99"/>
      <c r="BK160" s="99"/>
      <c r="BL160" s="99"/>
      <c r="BM160" s="99"/>
      <c r="BN160" s="99"/>
      <c r="BO160" s="99"/>
      <c r="BP160" s="99"/>
      <c r="BQ160" s="99"/>
      <c r="BR160" s="99"/>
    </row>
    <row r="161" spans="1:70" ht="12.75" customHeight="1" x14ac:dyDescent="0.2">
      <c r="A161" s="99"/>
      <c r="B161" s="99"/>
      <c r="C161" s="117"/>
      <c r="D161" s="118"/>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c r="AE161" s="99"/>
      <c r="AF161" s="99"/>
      <c r="AG161" s="99"/>
      <c r="AH161" s="99"/>
      <c r="AI161" s="99"/>
      <c r="AJ161" s="99"/>
      <c r="AK161" s="99"/>
      <c r="AL161" s="99"/>
      <c r="AM161" s="99"/>
      <c r="AN161" s="99"/>
      <c r="AO161" s="99"/>
      <c r="AP161" s="99"/>
      <c r="AQ161" s="99"/>
      <c r="AR161" s="99"/>
      <c r="AS161" s="99"/>
      <c r="AT161" s="99"/>
      <c r="AU161" s="99"/>
      <c r="AV161" s="99"/>
      <c r="AW161" s="99"/>
      <c r="AX161" s="99"/>
      <c r="AY161" s="99"/>
      <c r="AZ161" s="99"/>
      <c r="BA161" s="99"/>
      <c r="BB161" s="99"/>
      <c r="BC161" s="99"/>
      <c r="BD161" s="99"/>
      <c r="BE161" s="99"/>
      <c r="BF161" s="99"/>
      <c r="BG161" s="99"/>
      <c r="BH161" s="99"/>
      <c r="BI161" s="99"/>
      <c r="BJ161" s="99"/>
      <c r="BK161" s="99"/>
      <c r="BL161" s="99"/>
      <c r="BM161" s="99"/>
      <c r="BN161" s="99"/>
      <c r="BO161" s="99"/>
      <c r="BP161" s="99"/>
      <c r="BQ161" s="99"/>
      <c r="BR161" s="99"/>
    </row>
    <row r="162" spans="1:70" ht="12.75" customHeight="1" x14ac:dyDescent="0.2">
      <c r="A162" s="99"/>
      <c r="B162" s="99"/>
      <c r="C162" s="117"/>
      <c r="D162" s="118"/>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c r="AE162" s="99"/>
      <c r="AF162" s="99"/>
      <c r="AG162" s="99"/>
      <c r="AH162" s="99"/>
      <c r="AI162" s="99"/>
      <c r="AJ162" s="99"/>
      <c r="AK162" s="99"/>
      <c r="AL162" s="99"/>
      <c r="AM162" s="99"/>
      <c r="AN162" s="99"/>
      <c r="AO162" s="99"/>
      <c r="AP162" s="99"/>
      <c r="AQ162" s="99"/>
      <c r="AR162" s="99"/>
      <c r="AS162" s="99"/>
      <c r="AT162" s="99"/>
      <c r="AU162" s="99"/>
      <c r="AV162" s="99"/>
      <c r="AW162" s="99"/>
      <c r="AX162" s="99"/>
      <c r="AY162" s="99"/>
      <c r="AZ162" s="99"/>
      <c r="BA162" s="99"/>
      <c r="BB162" s="99"/>
      <c r="BC162" s="99"/>
      <c r="BD162" s="99"/>
      <c r="BE162" s="99"/>
      <c r="BF162" s="99"/>
      <c r="BG162" s="99"/>
      <c r="BH162" s="99"/>
      <c r="BI162" s="99"/>
      <c r="BJ162" s="99"/>
      <c r="BK162" s="99"/>
      <c r="BL162" s="99"/>
      <c r="BM162" s="99"/>
      <c r="BN162" s="99"/>
      <c r="BO162" s="99"/>
      <c r="BP162" s="99"/>
      <c r="BQ162" s="99"/>
      <c r="BR162" s="99"/>
    </row>
    <row r="163" spans="1:70" ht="12.75" customHeight="1" x14ac:dyDescent="0.2">
      <c r="A163" s="99"/>
      <c r="B163" s="99"/>
      <c r="C163" s="117"/>
      <c r="D163" s="118"/>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c r="AE163" s="99"/>
      <c r="AF163" s="99"/>
      <c r="AG163" s="99"/>
      <c r="AH163" s="99"/>
      <c r="AI163" s="99"/>
      <c r="AJ163" s="99"/>
      <c r="AK163" s="99"/>
      <c r="AL163" s="99"/>
      <c r="AM163" s="99"/>
      <c r="AN163" s="99"/>
      <c r="AO163" s="99"/>
      <c r="AP163" s="99"/>
      <c r="AQ163" s="99"/>
      <c r="AR163" s="99"/>
      <c r="AS163" s="99"/>
      <c r="AT163" s="99"/>
      <c r="AU163" s="99"/>
      <c r="AV163" s="99"/>
      <c r="AW163" s="99"/>
      <c r="AX163" s="99"/>
      <c r="AY163" s="99"/>
      <c r="AZ163" s="99"/>
      <c r="BA163" s="99"/>
      <c r="BB163" s="99"/>
      <c r="BC163" s="99"/>
      <c r="BD163" s="99"/>
      <c r="BE163" s="99"/>
      <c r="BF163" s="99"/>
      <c r="BG163" s="99"/>
      <c r="BH163" s="99"/>
      <c r="BI163" s="99"/>
      <c r="BJ163" s="99"/>
      <c r="BK163" s="99"/>
      <c r="BL163" s="99"/>
      <c r="BM163" s="99"/>
      <c r="BN163" s="99"/>
      <c r="BO163" s="99"/>
      <c r="BP163" s="99"/>
      <c r="BQ163" s="99"/>
      <c r="BR163" s="99"/>
    </row>
    <row r="164" spans="1:70" ht="12.75" customHeight="1" x14ac:dyDescent="0.2">
      <c r="A164" s="99"/>
      <c r="B164" s="99"/>
      <c r="C164" s="117"/>
      <c r="D164" s="118"/>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c r="BD164" s="99"/>
      <c r="BE164" s="99"/>
      <c r="BF164" s="99"/>
      <c r="BG164" s="99"/>
      <c r="BH164" s="99"/>
      <c r="BI164" s="99"/>
      <c r="BJ164" s="99"/>
      <c r="BK164" s="99"/>
      <c r="BL164" s="99"/>
      <c r="BM164" s="99"/>
      <c r="BN164" s="99"/>
      <c r="BO164" s="99"/>
      <c r="BP164" s="99"/>
      <c r="BQ164" s="99"/>
      <c r="BR164" s="99"/>
    </row>
    <row r="165" spans="1:70" ht="12.75" customHeight="1" x14ac:dyDescent="0.2">
      <c r="A165" s="99"/>
      <c r="B165" s="99"/>
      <c r="C165" s="117"/>
      <c r="D165" s="118"/>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c r="BD165" s="99"/>
      <c r="BE165" s="99"/>
      <c r="BF165" s="99"/>
      <c r="BG165" s="99"/>
      <c r="BH165" s="99"/>
      <c r="BI165" s="99"/>
      <c r="BJ165" s="99"/>
      <c r="BK165" s="99"/>
      <c r="BL165" s="99"/>
      <c r="BM165" s="99"/>
      <c r="BN165" s="99"/>
      <c r="BO165" s="99"/>
      <c r="BP165" s="99"/>
      <c r="BQ165" s="99"/>
      <c r="BR165" s="99"/>
    </row>
    <row r="166" spans="1:70" ht="12.75" customHeight="1" x14ac:dyDescent="0.2">
      <c r="A166" s="99"/>
      <c r="B166" s="99"/>
      <c r="C166" s="117"/>
      <c r="D166" s="118"/>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c r="BC166" s="99"/>
      <c r="BD166" s="99"/>
      <c r="BE166" s="99"/>
      <c r="BF166" s="99"/>
      <c r="BG166" s="99"/>
      <c r="BH166" s="99"/>
      <c r="BI166" s="99"/>
      <c r="BJ166" s="99"/>
      <c r="BK166" s="99"/>
      <c r="BL166" s="99"/>
      <c r="BM166" s="99"/>
      <c r="BN166" s="99"/>
      <c r="BO166" s="99"/>
      <c r="BP166" s="99"/>
      <c r="BQ166" s="99"/>
      <c r="BR166" s="99"/>
    </row>
    <row r="167" spans="1:70" ht="12.75" customHeight="1" x14ac:dyDescent="0.2">
      <c r="A167" s="99"/>
      <c r="B167" s="99"/>
      <c r="C167" s="117"/>
      <c r="D167" s="118"/>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c r="AE167" s="99"/>
      <c r="AF167" s="99"/>
      <c r="AG167" s="99"/>
      <c r="AH167" s="99"/>
      <c r="AI167" s="99"/>
      <c r="AJ167" s="99"/>
      <c r="AK167" s="99"/>
      <c r="AL167" s="99"/>
      <c r="AM167" s="99"/>
      <c r="AN167" s="99"/>
      <c r="AO167" s="99"/>
      <c r="AP167" s="99"/>
      <c r="AQ167" s="99"/>
      <c r="AR167" s="99"/>
      <c r="AS167" s="99"/>
      <c r="AT167" s="99"/>
      <c r="AU167" s="99"/>
      <c r="AV167" s="99"/>
      <c r="AW167" s="99"/>
      <c r="AX167" s="99"/>
      <c r="AY167" s="99"/>
      <c r="AZ167" s="99"/>
      <c r="BA167" s="99"/>
      <c r="BB167" s="99"/>
      <c r="BC167" s="99"/>
      <c r="BD167" s="99"/>
      <c r="BE167" s="99"/>
      <c r="BF167" s="99"/>
      <c r="BG167" s="99"/>
      <c r="BH167" s="99"/>
      <c r="BI167" s="99"/>
      <c r="BJ167" s="99"/>
      <c r="BK167" s="99"/>
      <c r="BL167" s="99"/>
      <c r="BM167" s="99"/>
      <c r="BN167" s="99"/>
      <c r="BO167" s="99"/>
      <c r="BP167" s="99"/>
      <c r="BQ167" s="99"/>
      <c r="BR167" s="99"/>
    </row>
    <row r="168" spans="1:70" ht="12.75" customHeight="1" x14ac:dyDescent="0.2">
      <c r="A168" s="99"/>
      <c r="B168" s="99"/>
      <c r="C168" s="117"/>
      <c r="D168" s="118"/>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c r="BD168" s="99"/>
      <c r="BE168" s="99"/>
      <c r="BF168" s="99"/>
      <c r="BG168" s="99"/>
      <c r="BH168" s="99"/>
      <c r="BI168" s="99"/>
      <c r="BJ168" s="99"/>
      <c r="BK168" s="99"/>
      <c r="BL168" s="99"/>
      <c r="BM168" s="99"/>
      <c r="BN168" s="99"/>
      <c r="BO168" s="99"/>
      <c r="BP168" s="99"/>
      <c r="BQ168" s="99"/>
      <c r="BR168" s="99"/>
    </row>
    <row r="169" spans="1:70" ht="12.75" customHeight="1" x14ac:dyDescent="0.2">
      <c r="A169" s="99"/>
      <c r="B169" s="99"/>
      <c r="C169" s="117"/>
      <c r="D169" s="118"/>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c r="BD169" s="99"/>
      <c r="BE169" s="99"/>
      <c r="BF169" s="99"/>
      <c r="BG169" s="99"/>
      <c r="BH169" s="99"/>
      <c r="BI169" s="99"/>
      <c r="BJ169" s="99"/>
      <c r="BK169" s="99"/>
      <c r="BL169" s="99"/>
      <c r="BM169" s="99"/>
      <c r="BN169" s="99"/>
      <c r="BO169" s="99"/>
      <c r="BP169" s="99"/>
      <c r="BQ169" s="99"/>
      <c r="BR169" s="99"/>
    </row>
    <row r="170" spans="1:70" ht="12.75" customHeight="1" x14ac:dyDescent="0.2">
      <c r="A170" s="99"/>
      <c r="B170" s="99"/>
      <c r="C170" s="117"/>
      <c r="D170" s="118"/>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c r="BD170" s="99"/>
      <c r="BE170" s="99"/>
      <c r="BF170" s="99"/>
      <c r="BG170" s="99"/>
      <c r="BH170" s="99"/>
      <c r="BI170" s="99"/>
      <c r="BJ170" s="99"/>
      <c r="BK170" s="99"/>
      <c r="BL170" s="99"/>
      <c r="BM170" s="99"/>
      <c r="BN170" s="99"/>
      <c r="BO170" s="99"/>
      <c r="BP170" s="99"/>
      <c r="BQ170" s="99"/>
      <c r="BR170" s="99"/>
    </row>
    <row r="171" spans="1:70" ht="12.75" customHeight="1" x14ac:dyDescent="0.2">
      <c r="A171" s="99"/>
      <c r="B171" s="99"/>
      <c r="C171" s="117"/>
      <c r="D171" s="118"/>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c r="BD171" s="99"/>
      <c r="BE171" s="99"/>
      <c r="BF171" s="99"/>
      <c r="BG171" s="99"/>
      <c r="BH171" s="99"/>
      <c r="BI171" s="99"/>
      <c r="BJ171" s="99"/>
      <c r="BK171" s="99"/>
      <c r="BL171" s="99"/>
      <c r="BM171" s="99"/>
      <c r="BN171" s="99"/>
      <c r="BO171" s="99"/>
      <c r="BP171" s="99"/>
      <c r="BQ171" s="99"/>
      <c r="BR171" s="99"/>
    </row>
    <row r="172" spans="1:70" ht="12.75" customHeight="1" x14ac:dyDescent="0.2">
      <c r="A172" s="99"/>
      <c r="B172" s="99"/>
      <c r="C172" s="117"/>
      <c r="D172" s="118"/>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c r="BD172" s="99"/>
      <c r="BE172" s="99"/>
      <c r="BF172" s="99"/>
      <c r="BG172" s="99"/>
      <c r="BH172" s="99"/>
      <c r="BI172" s="99"/>
      <c r="BJ172" s="99"/>
      <c r="BK172" s="99"/>
      <c r="BL172" s="99"/>
      <c r="BM172" s="99"/>
      <c r="BN172" s="99"/>
      <c r="BO172" s="99"/>
      <c r="BP172" s="99"/>
      <c r="BQ172" s="99"/>
      <c r="BR172" s="99"/>
    </row>
    <row r="173" spans="1:70" ht="12.75" customHeight="1" x14ac:dyDescent="0.2">
      <c r="A173" s="99"/>
      <c r="B173" s="99"/>
      <c r="C173" s="117"/>
      <c r="D173" s="118"/>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c r="AT173" s="99"/>
      <c r="AU173" s="99"/>
      <c r="AV173" s="99"/>
      <c r="AW173" s="99"/>
      <c r="AX173" s="99"/>
      <c r="AY173" s="99"/>
      <c r="AZ173" s="99"/>
      <c r="BA173" s="99"/>
      <c r="BB173" s="99"/>
      <c r="BC173" s="99"/>
      <c r="BD173" s="99"/>
      <c r="BE173" s="99"/>
      <c r="BF173" s="99"/>
      <c r="BG173" s="99"/>
      <c r="BH173" s="99"/>
      <c r="BI173" s="99"/>
      <c r="BJ173" s="99"/>
      <c r="BK173" s="99"/>
      <c r="BL173" s="99"/>
      <c r="BM173" s="99"/>
      <c r="BN173" s="99"/>
      <c r="BO173" s="99"/>
      <c r="BP173" s="99"/>
      <c r="BQ173" s="99"/>
      <c r="BR173" s="99"/>
    </row>
    <row r="174" spans="1:70" ht="12.75" customHeight="1" x14ac:dyDescent="0.2">
      <c r="A174" s="99"/>
      <c r="B174" s="99"/>
      <c r="C174" s="117"/>
      <c r="D174" s="118"/>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c r="BD174" s="99"/>
      <c r="BE174" s="99"/>
      <c r="BF174" s="99"/>
      <c r="BG174" s="99"/>
      <c r="BH174" s="99"/>
      <c r="BI174" s="99"/>
      <c r="BJ174" s="99"/>
      <c r="BK174" s="99"/>
      <c r="BL174" s="99"/>
      <c r="BM174" s="99"/>
      <c r="BN174" s="99"/>
      <c r="BO174" s="99"/>
      <c r="BP174" s="99"/>
      <c r="BQ174" s="99"/>
      <c r="BR174" s="99"/>
    </row>
    <row r="175" spans="1:70" ht="12.75" customHeight="1" x14ac:dyDescent="0.2">
      <c r="A175" s="99"/>
      <c r="B175" s="99"/>
      <c r="C175" s="117"/>
      <c r="D175" s="118"/>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c r="BD175" s="99"/>
      <c r="BE175" s="99"/>
      <c r="BF175" s="99"/>
      <c r="BG175" s="99"/>
      <c r="BH175" s="99"/>
      <c r="BI175" s="99"/>
      <c r="BJ175" s="99"/>
      <c r="BK175" s="99"/>
      <c r="BL175" s="99"/>
      <c r="BM175" s="99"/>
      <c r="BN175" s="99"/>
      <c r="BO175" s="99"/>
      <c r="BP175" s="99"/>
      <c r="BQ175" s="99"/>
      <c r="BR175" s="99"/>
    </row>
    <row r="176" spans="1:70" ht="12.75" customHeight="1" x14ac:dyDescent="0.2">
      <c r="A176" s="99"/>
      <c r="B176" s="99"/>
      <c r="C176" s="117"/>
      <c r="D176" s="118"/>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c r="BD176" s="99"/>
      <c r="BE176" s="99"/>
      <c r="BF176" s="99"/>
      <c r="BG176" s="99"/>
      <c r="BH176" s="99"/>
      <c r="BI176" s="99"/>
      <c r="BJ176" s="99"/>
      <c r="BK176" s="99"/>
      <c r="BL176" s="99"/>
      <c r="BM176" s="99"/>
      <c r="BN176" s="99"/>
      <c r="BO176" s="99"/>
      <c r="BP176" s="99"/>
      <c r="BQ176" s="99"/>
      <c r="BR176" s="99"/>
    </row>
    <row r="177" spans="1:70" ht="12.75" customHeight="1" x14ac:dyDescent="0.2">
      <c r="A177" s="99"/>
      <c r="B177" s="99"/>
      <c r="C177" s="117"/>
      <c r="D177" s="118"/>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row>
    <row r="178" spans="1:70" ht="12.75" customHeight="1" x14ac:dyDescent="0.2">
      <c r="A178" s="99"/>
      <c r="B178" s="99"/>
      <c r="C178" s="117"/>
      <c r="D178" s="118"/>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c r="BR178" s="99"/>
    </row>
    <row r="179" spans="1:70" ht="12.75" customHeight="1" x14ac:dyDescent="0.2">
      <c r="A179" s="99"/>
      <c r="B179" s="99"/>
      <c r="C179" s="117"/>
      <c r="D179" s="118"/>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row>
    <row r="180" spans="1:70" ht="12.75" customHeight="1" x14ac:dyDescent="0.2">
      <c r="A180" s="99"/>
      <c r="B180" s="99"/>
      <c r="C180" s="117"/>
      <c r="D180" s="118"/>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row>
    <row r="181" spans="1:70" ht="12.75" customHeight="1" x14ac:dyDescent="0.2">
      <c r="A181" s="99"/>
      <c r="B181" s="99"/>
      <c r="C181" s="117"/>
      <c r="D181" s="118"/>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99"/>
      <c r="AI181" s="99"/>
      <c r="AJ181" s="99"/>
      <c r="AK181" s="99"/>
      <c r="AL181" s="99"/>
      <c r="AM181" s="99"/>
      <c r="AN181" s="99"/>
      <c r="AO181" s="99"/>
      <c r="AP181" s="99"/>
      <c r="AQ181" s="99"/>
      <c r="AR181" s="99"/>
      <c r="AS181" s="99"/>
      <c r="AT181" s="99"/>
      <c r="AU181" s="99"/>
      <c r="AV181" s="99"/>
      <c r="AW181" s="99"/>
      <c r="AX181" s="99"/>
      <c r="AY181" s="99"/>
      <c r="AZ181" s="99"/>
      <c r="BA181" s="99"/>
      <c r="BB181" s="99"/>
      <c r="BC181" s="99"/>
      <c r="BD181" s="99"/>
      <c r="BE181" s="99"/>
      <c r="BF181" s="99"/>
      <c r="BG181" s="99"/>
      <c r="BH181" s="99"/>
      <c r="BI181" s="99"/>
      <c r="BJ181" s="99"/>
      <c r="BK181" s="99"/>
      <c r="BL181" s="99"/>
      <c r="BM181" s="99"/>
      <c r="BN181" s="99"/>
      <c r="BO181" s="99"/>
      <c r="BP181" s="99"/>
      <c r="BQ181" s="99"/>
      <c r="BR181" s="99"/>
    </row>
    <row r="182" spans="1:70" ht="12.75" customHeight="1" x14ac:dyDescent="0.2">
      <c r="A182" s="99"/>
      <c r="B182" s="99"/>
      <c r="C182" s="117"/>
      <c r="D182" s="118"/>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99"/>
      <c r="BC182" s="99"/>
      <c r="BD182" s="99"/>
      <c r="BE182" s="99"/>
      <c r="BF182" s="99"/>
      <c r="BG182" s="99"/>
      <c r="BH182" s="99"/>
      <c r="BI182" s="99"/>
      <c r="BJ182" s="99"/>
      <c r="BK182" s="99"/>
      <c r="BL182" s="99"/>
      <c r="BM182" s="99"/>
      <c r="BN182" s="99"/>
      <c r="BO182" s="99"/>
      <c r="BP182" s="99"/>
      <c r="BQ182" s="99"/>
      <c r="BR182" s="99"/>
    </row>
    <row r="183" spans="1:70" ht="12.75" customHeight="1" x14ac:dyDescent="0.2">
      <c r="A183" s="99"/>
      <c r="B183" s="99"/>
      <c r="C183" s="117"/>
      <c r="D183" s="118"/>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row>
    <row r="184" spans="1:70" ht="12.75" customHeight="1" x14ac:dyDescent="0.2">
      <c r="A184" s="99"/>
      <c r="B184" s="99"/>
      <c r="C184" s="117"/>
      <c r="D184" s="118"/>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row>
    <row r="185" spans="1:70" ht="12.75" customHeight="1" x14ac:dyDescent="0.2">
      <c r="A185" s="99"/>
      <c r="B185" s="99"/>
      <c r="C185" s="117"/>
      <c r="D185" s="118"/>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row>
    <row r="186" spans="1:70" ht="12.75" customHeight="1" x14ac:dyDescent="0.2">
      <c r="A186" s="99"/>
      <c r="B186" s="99"/>
      <c r="C186" s="117"/>
      <c r="D186" s="118"/>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row>
    <row r="187" spans="1:70" ht="12.75" customHeight="1" x14ac:dyDescent="0.2">
      <c r="A187" s="99"/>
      <c r="B187" s="99"/>
      <c r="C187" s="117"/>
      <c r="D187" s="118"/>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row>
    <row r="188" spans="1:70" ht="12.75" customHeight="1" x14ac:dyDescent="0.2">
      <c r="A188" s="99"/>
      <c r="B188" s="99"/>
      <c r="C188" s="117"/>
      <c r="D188" s="118"/>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row>
    <row r="189" spans="1:70" ht="12.75" customHeight="1" x14ac:dyDescent="0.2">
      <c r="A189" s="99"/>
      <c r="B189" s="99"/>
      <c r="C189" s="117"/>
      <c r="D189" s="118"/>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row>
    <row r="190" spans="1:70" ht="12.75" customHeight="1" x14ac:dyDescent="0.2">
      <c r="A190" s="99"/>
      <c r="B190" s="99"/>
      <c r="C190" s="117"/>
      <c r="D190" s="118"/>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row>
    <row r="191" spans="1:70" ht="12.75" customHeight="1" x14ac:dyDescent="0.2">
      <c r="A191" s="99"/>
      <c r="B191" s="99"/>
      <c r="C191" s="117"/>
      <c r="D191" s="118"/>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row>
    <row r="192" spans="1:70" ht="12.75" customHeight="1" x14ac:dyDescent="0.2">
      <c r="A192" s="99"/>
      <c r="B192" s="99"/>
      <c r="C192" s="117"/>
      <c r="D192" s="118"/>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row>
    <row r="193" spans="1:70" ht="12.75" customHeight="1" x14ac:dyDescent="0.2">
      <c r="A193" s="99"/>
      <c r="B193" s="99"/>
      <c r="C193" s="117"/>
      <c r="D193" s="118"/>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c r="AE193" s="99"/>
      <c r="AF193" s="99"/>
      <c r="AG193" s="99"/>
      <c r="AH193" s="99"/>
      <c r="AI193" s="99"/>
      <c r="AJ193" s="99"/>
      <c r="AK193" s="99"/>
      <c r="AL193" s="99"/>
      <c r="AM193" s="99"/>
      <c r="AN193" s="99"/>
      <c r="AO193" s="99"/>
      <c r="AP193" s="99"/>
      <c r="AQ193" s="99"/>
      <c r="AR193" s="99"/>
      <c r="AS193" s="99"/>
      <c r="AT193" s="99"/>
      <c r="AU193" s="99"/>
      <c r="AV193" s="99"/>
      <c r="AW193" s="99"/>
      <c r="AX193" s="99"/>
      <c r="AY193" s="99"/>
      <c r="AZ193" s="99"/>
      <c r="BA193" s="99"/>
      <c r="BB193" s="99"/>
      <c r="BC193" s="99"/>
      <c r="BD193" s="99"/>
      <c r="BE193" s="99"/>
      <c r="BF193" s="99"/>
      <c r="BG193" s="99"/>
      <c r="BH193" s="99"/>
      <c r="BI193" s="99"/>
      <c r="BJ193" s="99"/>
      <c r="BK193" s="99"/>
      <c r="BL193" s="99"/>
      <c r="BM193" s="99"/>
      <c r="BN193" s="99"/>
      <c r="BO193" s="99"/>
      <c r="BP193" s="99"/>
      <c r="BQ193" s="99"/>
      <c r="BR193" s="99"/>
    </row>
    <row r="194" spans="1:70" ht="12.75" customHeight="1" x14ac:dyDescent="0.2">
      <c r="A194" s="99"/>
      <c r="B194" s="99"/>
      <c r="C194" s="117"/>
      <c r="D194" s="118"/>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c r="BD194" s="99"/>
      <c r="BE194" s="99"/>
      <c r="BF194" s="99"/>
      <c r="BG194" s="99"/>
      <c r="BH194" s="99"/>
      <c r="BI194" s="99"/>
      <c r="BJ194" s="99"/>
      <c r="BK194" s="99"/>
      <c r="BL194" s="99"/>
      <c r="BM194" s="99"/>
      <c r="BN194" s="99"/>
      <c r="BO194" s="99"/>
      <c r="BP194" s="99"/>
      <c r="BQ194" s="99"/>
      <c r="BR194" s="99"/>
    </row>
    <row r="195" spans="1:70" ht="12.75" customHeight="1" x14ac:dyDescent="0.2">
      <c r="A195" s="99"/>
      <c r="B195" s="99"/>
      <c r="C195" s="117"/>
      <c r="D195" s="118"/>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c r="AE195" s="99"/>
      <c r="AF195" s="99"/>
      <c r="AG195" s="99"/>
      <c r="AH195" s="99"/>
      <c r="AI195" s="99"/>
      <c r="AJ195" s="99"/>
      <c r="AK195" s="99"/>
      <c r="AL195" s="99"/>
      <c r="AM195" s="99"/>
      <c r="AN195" s="99"/>
      <c r="AO195" s="99"/>
      <c r="AP195" s="99"/>
      <c r="AQ195" s="99"/>
      <c r="AR195" s="99"/>
      <c r="AS195" s="99"/>
      <c r="AT195" s="99"/>
      <c r="AU195" s="99"/>
      <c r="AV195" s="99"/>
      <c r="AW195" s="99"/>
      <c r="AX195" s="99"/>
      <c r="AY195" s="99"/>
      <c r="AZ195" s="99"/>
      <c r="BA195" s="99"/>
      <c r="BB195" s="99"/>
      <c r="BC195" s="99"/>
      <c r="BD195" s="99"/>
      <c r="BE195" s="99"/>
      <c r="BF195" s="99"/>
      <c r="BG195" s="99"/>
      <c r="BH195" s="99"/>
      <c r="BI195" s="99"/>
      <c r="BJ195" s="99"/>
      <c r="BK195" s="99"/>
      <c r="BL195" s="99"/>
      <c r="BM195" s="99"/>
      <c r="BN195" s="99"/>
      <c r="BO195" s="99"/>
      <c r="BP195" s="99"/>
      <c r="BQ195" s="99"/>
      <c r="BR195" s="99"/>
    </row>
    <row r="196" spans="1:70" ht="12.75" customHeight="1" x14ac:dyDescent="0.2">
      <c r="A196" s="99"/>
      <c r="B196" s="99"/>
      <c r="C196" s="117"/>
      <c r="D196" s="118"/>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c r="AG196" s="99"/>
      <c r="AH196" s="99"/>
      <c r="AI196" s="99"/>
      <c r="AJ196" s="99"/>
      <c r="AK196" s="99"/>
      <c r="AL196" s="99"/>
      <c r="AM196" s="99"/>
      <c r="AN196" s="99"/>
      <c r="AO196" s="99"/>
      <c r="AP196" s="99"/>
      <c r="AQ196" s="99"/>
      <c r="AR196" s="99"/>
      <c r="AS196" s="99"/>
      <c r="AT196" s="99"/>
      <c r="AU196" s="99"/>
      <c r="AV196" s="99"/>
      <c r="AW196" s="99"/>
      <c r="AX196" s="99"/>
      <c r="AY196" s="99"/>
      <c r="AZ196" s="99"/>
      <c r="BA196" s="99"/>
      <c r="BB196" s="99"/>
      <c r="BC196" s="99"/>
      <c r="BD196" s="99"/>
      <c r="BE196" s="99"/>
      <c r="BF196" s="99"/>
      <c r="BG196" s="99"/>
      <c r="BH196" s="99"/>
      <c r="BI196" s="99"/>
      <c r="BJ196" s="99"/>
      <c r="BK196" s="99"/>
      <c r="BL196" s="99"/>
      <c r="BM196" s="99"/>
      <c r="BN196" s="99"/>
      <c r="BO196" s="99"/>
      <c r="BP196" s="99"/>
      <c r="BQ196" s="99"/>
      <c r="BR196" s="99"/>
    </row>
    <row r="197" spans="1:70" ht="12.75" customHeight="1" x14ac:dyDescent="0.2">
      <c r="A197" s="99"/>
      <c r="B197" s="99"/>
      <c r="C197" s="117"/>
      <c r="D197" s="118"/>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c r="AE197" s="99"/>
      <c r="AF197" s="99"/>
      <c r="AG197" s="99"/>
      <c r="AH197" s="99"/>
      <c r="AI197" s="99"/>
      <c r="AJ197" s="99"/>
      <c r="AK197" s="99"/>
      <c r="AL197" s="99"/>
      <c r="AM197" s="99"/>
      <c r="AN197" s="99"/>
      <c r="AO197" s="99"/>
      <c r="AP197" s="99"/>
      <c r="AQ197" s="99"/>
      <c r="AR197" s="99"/>
      <c r="AS197" s="99"/>
      <c r="AT197" s="99"/>
      <c r="AU197" s="99"/>
      <c r="AV197" s="99"/>
      <c r="AW197" s="99"/>
      <c r="AX197" s="99"/>
      <c r="AY197" s="99"/>
      <c r="AZ197" s="99"/>
      <c r="BA197" s="99"/>
      <c r="BB197" s="99"/>
      <c r="BC197" s="99"/>
      <c r="BD197" s="99"/>
      <c r="BE197" s="99"/>
      <c r="BF197" s="99"/>
      <c r="BG197" s="99"/>
      <c r="BH197" s="99"/>
      <c r="BI197" s="99"/>
      <c r="BJ197" s="99"/>
      <c r="BK197" s="99"/>
      <c r="BL197" s="99"/>
      <c r="BM197" s="99"/>
      <c r="BN197" s="99"/>
      <c r="BO197" s="99"/>
      <c r="BP197" s="99"/>
      <c r="BQ197" s="99"/>
      <c r="BR197" s="99"/>
    </row>
    <row r="198" spans="1:70" ht="12.75" customHeight="1" x14ac:dyDescent="0.2">
      <c r="A198" s="99"/>
      <c r="B198" s="99"/>
      <c r="C198" s="117"/>
      <c r="D198" s="118"/>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c r="BD198" s="99"/>
      <c r="BE198" s="99"/>
      <c r="BF198" s="99"/>
      <c r="BG198" s="99"/>
      <c r="BH198" s="99"/>
      <c r="BI198" s="99"/>
      <c r="BJ198" s="99"/>
      <c r="BK198" s="99"/>
      <c r="BL198" s="99"/>
      <c r="BM198" s="99"/>
      <c r="BN198" s="99"/>
      <c r="BO198" s="99"/>
      <c r="BP198" s="99"/>
      <c r="BQ198" s="99"/>
      <c r="BR198" s="99"/>
    </row>
    <row r="199" spans="1:70" ht="12.75" customHeight="1" x14ac:dyDescent="0.2">
      <c r="A199" s="99"/>
      <c r="B199" s="99"/>
      <c r="C199" s="117"/>
      <c r="D199" s="118"/>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c r="AE199" s="99"/>
      <c r="AF199" s="99"/>
      <c r="AG199" s="99"/>
      <c r="AH199" s="99"/>
      <c r="AI199" s="99"/>
      <c r="AJ199" s="99"/>
      <c r="AK199" s="99"/>
      <c r="AL199" s="99"/>
      <c r="AM199" s="99"/>
      <c r="AN199" s="99"/>
      <c r="AO199" s="99"/>
      <c r="AP199" s="99"/>
      <c r="AQ199" s="99"/>
      <c r="AR199" s="99"/>
      <c r="AS199" s="99"/>
      <c r="AT199" s="99"/>
      <c r="AU199" s="99"/>
      <c r="AV199" s="99"/>
      <c r="AW199" s="99"/>
      <c r="AX199" s="99"/>
      <c r="AY199" s="99"/>
      <c r="AZ199" s="99"/>
      <c r="BA199" s="99"/>
      <c r="BB199" s="99"/>
      <c r="BC199" s="99"/>
      <c r="BD199" s="99"/>
      <c r="BE199" s="99"/>
      <c r="BF199" s="99"/>
      <c r="BG199" s="99"/>
      <c r="BH199" s="99"/>
      <c r="BI199" s="99"/>
      <c r="BJ199" s="99"/>
      <c r="BK199" s="99"/>
      <c r="BL199" s="99"/>
      <c r="BM199" s="99"/>
      <c r="BN199" s="99"/>
      <c r="BO199" s="99"/>
      <c r="BP199" s="99"/>
      <c r="BQ199" s="99"/>
      <c r="BR199" s="99"/>
    </row>
    <row r="200" spans="1:70" ht="12.75" customHeight="1" x14ac:dyDescent="0.2">
      <c r="A200" s="99"/>
      <c r="B200" s="99"/>
      <c r="C200" s="117"/>
      <c r="D200" s="118"/>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c r="BD200" s="99"/>
      <c r="BE200" s="99"/>
      <c r="BF200" s="99"/>
      <c r="BG200" s="99"/>
      <c r="BH200" s="99"/>
      <c r="BI200" s="99"/>
      <c r="BJ200" s="99"/>
      <c r="BK200" s="99"/>
      <c r="BL200" s="99"/>
      <c r="BM200" s="99"/>
      <c r="BN200" s="99"/>
      <c r="BO200" s="99"/>
      <c r="BP200" s="99"/>
      <c r="BQ200" s="99"/>
      <c r="BR200" s="99"/>
    </row>
    <row r="201" spans="1:70" ht="12.75" customHeight="1" x14ac:dyDescent="0.2">
      <c r="A201" s="99"/>
      <c r="B201" s="99"/>
      <c r="C201" s="117"/>
      <c r="D201" s="118"/>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c r="AY201" s="99"/>
      <c r="AZ201" s="99"/>
      <c r="BA201" s="99"/>
      <c r="BB201" s="99"/>
      <c r="BC201" s="99"/>
      <c r="BD201" s="99"/>
      <c r="BE201" s="99"/>
      <c r="BF201" s="99"/>
      <c r="BG201" s="99"/>
      <c r="BH201" s="99"/>
      <c r="BI201" s="99"/>
      <c r="BJ201" s="99"/>
      <c r="BK201" s="99"/>
      <c r="BL201" s="99"/>
      <c r="BM201" s="99"/>
      <c r="BN201" s="99"/>
      <c r="BO201" s="99"/>
      <c r="BP201" s="99"/>
      <c r="BQ201" s="99"/>
      <c r="BR201" s="99"/>
    </row>
    <row r="202" spans="1:70" ht="12.75" customHeight="1" x14ac:dyDescent="0.2">
      <c r="A202" s="99"/>
      <c r="B202" s="99"/>
      <c r="C202" s="117"/>
      <c r="D202" s="118"/>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99"/>
      <c r="BC202" s="99"/>
      <c r="BD202" s="99"/>
      <c r="BE202" s="99"/>
      <c r="BF202" s="99"/>
      <c r="BG202" s="99"/>
      <c r="BH202" s="99"/>
      <c r="BI202" s="99"/>
      <c r="BJ202" s="99"/>
      <c r="BK202" s="99"/>
      <c r="BL202" s="99"/>
      <c r="BM202" s="99"/>
      <c r="BN202" s="99"/>
      <c r="BO202" s="99"/>
      <c r="BP202" s="99"/>
      <c r="BQ202" s="99"/>
      <c r="BR202" s="99"/>
    </row>
    <row r="203" spans="1:70" ht="12.75" customHeight="1" x14ac:dyDescent="0.2">
      <c r="A203" s="99"/>
      <c r="B203" s="99"/>
      <c r="C203" s="117"/>
      <c r="D203" s="118"/>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row>
    <row r="204" spans="1:70" ht="12.75" customHeight="1" x14ac:dyDescent="0.2">
      <c r="A204" s="99"/>
      <c r="B204" s="99"/>
      <c r="C204" s="117"/>
      <c r="D204" s="118"/>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c r="BD204" s="99"/>
      <c r="BE204" s="99"/>
      <c r="BF204" s="99"/>
      <c r="BG204" s="99"/>
      <c r="BH204" s="99"/>
      <c r="BI204" s="99"/>
      <c r="BJ204" s="99"/>
      <c r="BK204" s="99"/>
      <c r="BL204" s="99"/>
      <c r="BM204" s="99"/>
      <c r="BN204" s="99"/>
      <c r="BO204" s="99"/>
      <c r="BP204" s="99"/>
      <c r="BQ204" s="99"/>
      <c r="BR204" s="99"/>
    </row>
    <row r="205" spans="1:70" ht="12.75" customHeight="1" x14ac:dyDescent="0.2">
      <c r="A205" s="99"/>
      <c r="B205" s="99"/>
      <c r="C205" s="117"/>
      <c r="D205" s="118"/>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c r="BD205" s="99"/>
      <c r="BE205" s="99"/>
      <c r="BF205" s="99"/>
      <c r="BG205" s="99"/>
      <c r="BH205" s="99"/>
      <c r="BI205" s="99"/>
      <c r="BJ205" s="99"/>
      <c r="BK205" s="99"/>
      <c r="BL205" s="99"/>
      <c r="BM205" s="99"/>
      <c r="BN205" s="99"/>
      <c r="BO205" s="99"/>
      <c r="BP205" s="99"/>
      <c r="BQ205" s="99"/>
      <c r="BR205" s="99"/>
    </row>
    <row r="206" spans="1:70" ht="12.75" customHeight="1" x14ac:dyDescent="0.2">
      <c r="A206" s="99"/>
      <c r="B206" s="99"/>
      <c r="C206" s="117"/>
      <c r="D206" s="118"/>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99"/>
      <c r="BC206" s="99"/>
      <c r="BD206" s="99"/>
      <c r="BE206" s="99"/>
      <c r="BF206" s="99"/>
      <c r="BG206" s="99"/>
      <c r="BH206" s="99"/>
      <c r="BI206" s="99"/>
      <c r="BJ206" s="99"/>
      <c r="BK206" s="99"/>
      <c r="BL206" s="99"/>
      <c r="BM206" s="99"/>
      <c r="BN206" s="99"/>
      <c r="BO206" s="99"/>
      <c r="BP206" s="99"/>
      <c r="BQ206" s="99"/>
      <c r="BR206" s="99"/>
    </row>
    <row r="207" spans="1:70" ht="12.75" customHeight="1" x14ac:dyDescent="0.2">
      <c r="A207" s="99"/>
      <c r="B207" s="99"/>
      <c r="C207" s="117"/>
      <c r="D207" s="118"/>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c r="BD207" s="99"/>
      <c r="BE207" s="99"/>
      <c r="BF207" s="99"/>
      <c r="BG207" s="99"/>
      <c r="BH207" s="99"/>
      <c r="BI207" s="99"/>
      <c r="BJ207" s="99"/>
      <c r="BK207" s="99"/>
      <c r="BL207" s="99"/>
      <c r="BM207" s="99"/>
      <c r="BN207" s="99"/>
      <c r="BO207" s="99"/>
      <c r="BP207" s="99"/>
      <c r="BQ207" s="99"/>
      <c r="BR207" s="99"/>
    </row>
    <row r="208" spans="1:70" ht="12.75" customHeight="1" x14ac:dyDescent="0.2">
      <c r="A208" s="99"/>
      <c r="B208" s="99"/>
      <c r="C208" s="117"/>
      <c r="D208" s="118"/>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c r="BD208" s="99"/>
      <c r="BE208" s="99"/>
      <c r="BF208" s="99"/>
      <c r="BG208" s="99"/>
      <c r="BH208" s="99"/>
      <c r="BI208" s="99"/>
      <c r="BJ208" s="99"/>
      <c r="BK208" s="99"/>
      <c r="BL208" s="99"/>
      <c r="BM208" s="99"/>
      <c r="BN208" s="99"/>
      <c r="BO208" s="99"/>
      <c r="BP208" s="99"/>
      <c r="BQ208" s="99"/>
      <c r="BR208" s="99"/>
    </row>
    <row r="209" spans="1:70" ht="12.75" customHeight="1" x14ac:dyDescent="0.2">
      <c r="A209" s="99"/>
      <c r="B209" s="99"/>
      <c r="C209" s="117"/>
      <c r="D209" s="118"/>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c r="BD209" s="99"/>
      <c r="BE209" s="99"/>
      <c r="BF209" s="99"/>
      <c r="BG209" s="99"/>
      <c r="BH209" s="99"/>
      <c r="BI209" s="99"/>
      <c r="BJ209" s="99"/>
      <c r="BK209" s="99"/>
      <c r="BL209" s="99"/>
      <c r="BM209" s="99"/>
      <c r="BN209" s="99"/>
      <c r="BO209" s="99"/>
      <c r="BP209" s="99"/>
      <c r="BQ209" s="99"/>
      <c r="BR209" s="99"/>
    </row>
    <row r="210" spans="1:70" ht="12.75" customHeight="1" x14ac:dyDescent="0.2">
      <c r="A210" s="99"/>
      <c r="B210" s="99"/>
      <c r="C210" s="117"/>
      <c r="D210" s="118"/>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c r="BD210" s="99"/>
      <c r="BE210" s="99"/>
      <c r="BF210" s="99"/>
      <c r="BG210" s="99"/>
      <c r="BH210" s="99"/>
      <c r="BI210" s="99"/>
      <c r="BJ210" s="99"/>
      <c r="BK210" s="99"/>
      <c r="BL210" s="99"/>
      <c r="BM210" s="99"/>
      <c r="BN210" s="99"/>
      <c r="BO210" s="99"/>
      <c r="BP210" s="99"/>
      <c r="BQ210" s="99"/>
      <c r="BR210" s="99"/>
    </row>
    <row r="211" spans="1:70" ht="12.75" customHeight="1" x14ac:dyDescent="0.2">
      <c r="A211" s="99"/>
      <c r="B211" s="99"/>
      <c r="C211" s="117"/>
      <c r="D211" s="118"/>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c r="BJ211" s="99"/>
      <c r="BK211" s="99"/>
      <c r="BL211" s="99"/>
      <c r="BM211" s="99"/>
      <c r="BN211" s="99"/>
      <c r="BO211" s="99"/>
      <c r="BP211" s="99"/>
      <c r="BQ211" s="99"/>
      <c r="BR211" s="99"/>
    </row>
    <row r="212" spans="1:70" ht="12.75" customHeight="1" x14ac:dyDescent="0.2">
      <c r="A212" s="99"/>
      <c r="B212" s="99"/>
      <c r="C212" s="117"/>
      <c r="D212" s="118"/>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c r="BD212" s="99"/>
      <c r="BE212" s="99"/>
      <c r="BF212" s="99"/>
      <c r="BG212" s="99"/>
      <c r="BH212" s="99"/>
      <c r="BI212" s="99"/>
      <c r="BJ212" s="99"/>
      <c r="BK212" s="99"/>
      <c r="BL212" s="99"/>
      <c r="BM212" s="99"/>
      <c r="BN212" s="99"/>
      <c r="BO212" s="99"/>
      <c r="BP212" s="99"/>
      <c r="BQ212" s="99"/>
      <c r="BR212" s="99"/>
    </row>
    <row r="213" spans="1:70" ht="12.75" customHeight="1" x14ac:dyDescent="0.2">
      <c r="A213" s="99"/>
      <c r="B213" s="99"/>
      <c r="C213" s="117"/>
      <c r="D213" s="118"/>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c r="BO213" s="99"/>
      <c r="BP213" s="99"/>
      <c r="BQ213" s="99"/>
      <c r="BR213" s="99"/>
    </row>
    <row r="214" spans="1:70" ht="12.75" customHeight="1" x14ac:dyDescent="0.2">
      <c r="A214" s="99"/>
      <c r="B214" s="99"/>
      <c r="C214" s="117"/>
      <c r="D214" s="118"/>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c r="BD214" s="99"/>
      <c r="BE214" s="99"/>
      <c r="BF214" s="99"/>
      <c r="BG214" s="99"/>
      <c r="BH214" s="99"/>
      <c r="BI214" s="99"/>
      <c r="BJ214" s="99"/>
      <c r="BK214" s="99"/>
      <c r="BL214" s="99"/>
      <c r="BM214" s="99"/>
      <c r="BN214" s="99"/>
      <c r="BO214" s="99"/>
      <c r="BP214" s="99"/>
      <c r="BQ214" s="99"/>
      <c r="BR214" s="99"/>
    </row>
    <row r="215" spans="1:70" ht="12.75" customHeight="1" x14ac:dyDescent="0.2">
      <c r="A215" s="99"/>
      <c r="B215" s="99"/>
      <c r="C215" s="117"/>
      <c r="D215" s="118"/>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c r="BD215" s="99"/>
      <c r="BE215" s="99"/>
      <c r="BF215" s="99"/>
      <c r="BG215" s="99"/>
      <c r="BH215" s="99"/>
      <c r="BI215" s="99"/>
      <c r="BJ215" s="99"/>
      <c r="BK215" s="99"/>
      <c r="BL215" s="99"/>
      <c r="BM215" s="99"/>
      <c r="BN215" s="99"/>
      <c r="BO215" s="99"/>
      <c r="BP215" s="99"/>
      <c r="BQ215" s="99"/>
      <c r="BR215" s="99"/>
    </row>
    <row r="216" spans="1:70" ht="12.75" customHeight="1" x14ac:dyDescent="0.2">
      <c r="A216" s="99"/>
      <c r="B216" s="99"/>
      <c r="C216" s="117"/>
      <c r="D216" s="118"/>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c r="BD216" s="99"/>
      <c r="BE216" s="99"/>
      <c r="BF216" s="99"/>
      <c r="BG216" s="99"/>
      <c r="BH216" s="99"/>
      <c r="BI216" s="99"/>
      <c r="BJ216" s="99"/>
      <c r="BK216" s="99"/>
      <c r="BL216" s="99"/>
      <c r="BM216" s="99"/>
      <c r="BN216" s="99"/>
      <c r="BO216" s="99"/>
      <c r="BP216" s="99"/>
      <c r="BQ216" s="99"/>
      <c r="BR216" s="99"/>
    </row>
    <row r="217" spans="1:70" ht="12.75" customHeight="1" x14ac:dyDescent="0.2">
      <c r="A217" s="99"/>
      <c r="B217" s="99"/>
      <c r="C217" s="117"/>
      <c r="D217" s="118"/>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c r="BD217" s="99"/>
      <c r="BE217" s="99"/>
      <c r="BF217" s="99"/>
      <c r="BG217" s="99"/>
      <c r="BH217" s="99"/>
      <c r="BI217" s="99"/>
      <c r="BJ217" s="99"/>
      <c r="BK217" s="99"/>
      <c r="BL217" s="99"/>
      <c r="BM217" s="99"/>
      <c r="BN217" s="99"/>
      <c r="BO217" s="99"/>
      <c r="BP217" s="99"/>
      <c r="BQ217" s="99"/>
      <c r="BR217" s="99"/>
    </row>
    <row r="218" spans="1:70" ht="12.75" customHeight="1" x14ac:dyDescent="0.2">
      <c r="A218" s="99"/>
      <c r="B218" s="99"/>
      <c r="C218" s="117"/>
      <c r="D218" s="118"/>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c r="BD218" s="99"/>
      <c r="BE218" s="99"/>
      <c r="BF218" s="99"/>
      <c r="BG218" s="99"/>
      <c r="BH218" s="99"/>
      <c r="BI218" s="99"/>
      <c r="BJ218" s="99"/>
      <c r="BK218" s="99"/>
      <c r="BL218" s="99"/>
      <c r="BM218" s="99"/>
      <c r="BN218" s="99"/>
      <c r="BO218" s="99"/>
      <c r="BP218" s="99"/>
      <c r="BQ218" s="99"/>
      <c r="BR218" s="99"/>
    </row>
    <row r="219" spans="1:70" ht="12.75" customHeight="1" x14ac:dyDescent="0.2">
      <c r="A219" s="99"/>
      <c r="B219" s="99"/>
      <c r="C219" s="117"/>
      <c r="D219" s="118"/>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c r="AJ219" s="99"/>
      <c r="AK219" s="99"/>
      <c r="AL219" s="99"/>
      <c r="AM219" s="99"/>
      <c r="AN219" s="99"/>
      <c r="AO219" s="99"/>
      <c r="AP219" s="99"/>
      <c r="AQ219" s="99"/>
      <c r="AR219" s="99"/>
      <c r="AS219" s="99"/>
      <c r="AT219" s="99"/>
      <c r="AU219" s="99"/>
      <c r="AV219" s="99"/>
      <c r="AW219" s="99"/>
      <c r="AX219" s="99"/>
      <c r="AY219" s="99"/>
      <c r="AZ219" s="99"/>
      <c r="BA219" s="99"/>
      <c r="BB219" s="99"/>
      <c r="BC219" s="99"/>
      <c r="BD219" s="99"/>
      <c r="BE219" s="99"/>
      <c r="BF219" s="99"/>
      <c r="BG219" s="99"/>
      <c r="BH219" s="99"/>
      <c r="BI219" s="99"/>
      <c r="BJ219" s="99"/>
      <c r="BK219" s="99"/>
      <c r="BL219" s="99"/>
      <c r="BM219" s="99"/>
      <c r="BN219" s="99"/>
      <c r="BO219" s="99"/>
      <c r="BP219" s="99"/>
      <c r="BQ219" s="99"/>
      <c r="BR219" s="99"/>
    </row>
    <row r="220" spans="1:70" ht="12.75" customHeight="1" x14ac:dyDescent="0.2">
      <c r="A220" s="99"/>
      <c r="B220" s="99"/>
      <c r="C220" s="117"/>
      <c r="D220" s="118"/>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99"/>
      <c r="BC220" s="99"/>
      <c r="BD220" s="99"/>
      <c r="BE220" s="99"/>
      <c r="BF220" s="99"/>
      <c r="BG220" s="99"/>
      <c r="BH220" s="99"/>
      <c r="BI220" s="99"/>
      <c r="BJ220" s="99"/>
      <c r="BK220" s="99"/>
      <c r="BL220" s="99"/>
      <c r="BM220" s="99"/>
      <c r="BN220" s="99"/>
      <c r="BO220" s="99"/>
      <c r="BP220" s="99"/>
      <c r="BQ220" s="99"/>
      <c r="BR220" s="99"/>
    </row>
    <row r="221" spans="1:70" ht="12.75" customHeight="1" x14ac:dyDescent="0.2">
      <c r="A221" s="99"/>
      <c r="B221" s="99"/>
      <c r="C221" s="117"/>
      <c r="D221" s="118"/>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c r="BL221" s="99"/>
      <c r="BM221" s="99"/>
      <c r="BN221" s="99"/>
      <c r="BO221" s="99"/>
      <c r="BP221" s="99"/>
      <c r="BQ221" s="99"/>
      <c r="BR221" s="99"/>
    </row>
    <row r="222" spans="1:70" ht="12.75" customHeight="1" x14ac:dyDescent="0.2">
      <c r="A222" s="99"/>
      <c r="B222" s="99"/>
      <c r="C222" s="117"/>
      <c r="D222" s="118"/>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c r="AI222" s="99"/>
      <c r="AJ222" s="99"/>
      <c r="AK222" s="99"/>
      <c r="AL222" s="99"/>
      <c r="AM222" s="99"/>
      <c r="AN222" s="99"/>
      <c r="AO222" s="99"/>
      <c r="AP222" s="99"/>
      <c r="AQ222" s="99"/>
      <c r="AR222" s="99"/>
      <c r="AS222" s="99"/>
      <c r="AT222" s="99"/>
      <c r="AU222" s="99"/>
      <c r="AV222" s="99"/>
      <c r="AW222" s="99"/>
      <c r="AX222" s="99"/>
      <c r="AY222" s="99"/>
      <c r="AZ222" s="99"/>
      <c r="BA222" s="99"/>
      <c r="BB222" s="99"/>
      <c r="BC222" s="99"/>
      <c r="BD222" s="99"/>
      <c r="BE222" s="99"/>
      <c r="BF222" s="99"/>
      <c r="BG222" s="99"/>
      <c r="BH222" s="99"/>
      <c r="BI222" s="99"/>
      <c r="BJ222" s="99"/>
      <c r="BK222" s="99"/>
      <c r="BL222" s="99"/>
      <c r="BM222" s="99"/>
      <c r="BN222" s="99"/>
      <c r="BO222" s="99"/>
      <c r="BP222" s="99"/>
      <c r="BQ222" s="99"/>
      <c r="BR222" s="99"/>
    </row>
    <row r="223" spans="1:70" ht="12.75" customHeight="1" x14ac:dyDescent="0.2">
      <c r="A223" s="99"/>
      <c r="B223" s="99"/>
      <c r="C223" s="117"/>
      <c r="D223" s="118"/>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c r="AE223" s="99"/>
      <c r="AF223" s="99"/>
      <c r="AG223" s="99"/>
      <c r="AH223" s="99"/>
      <c r="AI223" s="99"/>
      <c r="AJ223" s="99"/>
      <c r="AK223" s="99"/>
      <c r="AL223" s="99"/>
      <c r="AM223" s="99"/>
      <c r="AN223" s="99"/>
      <c r="AO223" s="99"/>
      <c r="AP223" s="99"/>
      <c r="AQ223" s="99"/>
      <c r="AR223" s="99"/>
      <c r="AS223" s="99"/>
      <c r="AT223" s="99"/>
      <c r="AU223" s="99"/>
      <c r="AV223" s="99"/>
      <c r="AW223" s="99"/>
      <c r="AX223" s="99"/>
      <c r="AY223" s="99"/>
      <c r="AZ223" s="99"/>
      <c r="BA223" s="99"/>
      <c r="BB223" s="99"/>
      <c r="BC223" s="99"/>
      <c r="BD223" s="99"/>
      <c r="BE223" s="99"/>
      <c r="BF223" s="99"/>
      <c r="BG223" s="99"/>
      <c r="BH223" s="99"/>
      <c r="BI223" s="99"/>
      <c r="BJ223" s="99"/>
      <c r="BK223" s="99"/>
      <c r="BL223" s="99"/>
      <c r="BM223" s="99"/>
      <c r="BN223" s="99"/>
      <c r="BO223" s="99"/>
      <c r="BP223" s="99"/>
      <c r="BQ223" s="99"/>
      <c r="BR223" s="99"/>
    </row>
    <row r="224" spans="1:70" ht="12.75" customHeight="1" x14ac:dyDescent="0.2">
      <c r="A224" s="99"/>
      <c r="B224" s="99"/>
      <c r="C224" s="117"/>
      <c r="D224" s="118"/>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c r="AE224" s="99"/>
      <c r="AF224" s="99"/>
      <c r="AG224" s="99"/>
      <c r="AH224" s="99"/>
      <c r="AI224" s="99"/>
      <c r="AJ224" s="99"/>
      <c r="AK224" s="99"/>
      <c r="AL224" s="99"/>
      <c r="AM224" s="99"/>
      <c r="AN224" s="99"/>
      <c r="AO224" s="99"/>
      <c r="AP224" s="99"/>
      <c r="AQ224" s="99"/>
      <c r="AR224" s="99"/>
      <c r="AS224" s="99"/>
      <c r="AT224" s="99"/>
      <c r="AU224" s="99"/>
      <c r="AV224" s="99"/>
      <c r="AW224" s="99"/>
      <c r="AX224" s="99"/>
      <c r="AY224" s="99"/>
      <c r="AZ224" s="99"/>
      <c r="BA224" s="99"/>
      <c r="BB224" s="99"/>
      <c r="BC224" s="99"/>
      <c r="BD224" s="99"/>
      <c r="BE224" s="99"/>
      <c r="BF224" s="99"/>
      <c r="BG224" s="99"/>
      <c r="BH224" s="99"/>
      <c r="BI224" s="99"/>
      <c r="BJ224" s="99"/>
      <c r="BK224" s="99"/>
      <c r="BL224" s="99"/>
      <c r="BM224" s="99"/>
      <c r="BN224" s="99"/>
      <c r="BO224" s="99"/>
      <c r="BP224" s="99"/>
      <c r="BQ224" s="99"/>
      <c r="BR224" s="99"/>
    </row>
    <row r="225" spans="1:70" ht="12.75" customHeight="1" x14ac:dyDescent="0.2">
      <c r="A225" s="99"/>
      <c r="B225" s="99"/>
      <c r="C225" s="117"/>
      <c r="D225" s="118"/>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c r="AE225" s="99"/>
      <c r="AF225" s="99"/>
      <c r="AG225" s="99"/>
      <c r="AH225" s="99"/>
      <c r="AI225" s="99"/>
      <c r="AJ225" s="99"/>
      <c r="AK225" s="99"/>
      <c r="AL225" s="99"/>
      <c r="AM225" s="99"/>
      <c r="AN225" s="99"/>
      <c r="AO225" s="99"/>
      <c r="AP225" s="99"/>
      <c r="AQ225" s="99"/>
      <c r="AR225" s="99"/>
      <c r="AS225" s="99"/>
      <c r="AT225" s="99"/>
      <c r="AU225" s="99"/>
      <c r="AV225" s="99"/>
      <c r="AW225" s="99"/>
      <c r="AX225" s="99"/>
      <c r="AY225" s="99"/>
      <c r="AZ225" s="99"/>
      <c r="BA225" s="99"/>
      <c r="BB225" s="99"/>
      <c r="BC225" s="99"/>
      <c r="BD225" s="99"/>
      <c r="BE225" s="99"/>
      <c r="BF225" s="99"/>
      <c r="BG225" s="99"/>
      <c r="BH225" s="99"/>
      <c r="BI225" s="99"/>
      <c r="BJ225" s="99"/>
      <c r="BK225" s="99"/>
      <c r="BL225" s="99"/>
      <c r="BM225" s="99"/>
      <c r="BN225" s="99"/>
      <c r="BO225" s="99"/>
      <c r="BP225" s="99"/>
      <c r="BQ225" s="99"/>
      <c r="BR225" s="99"/>
    </row>
    <row r="226" spans="1:70" ht="12.75" customHeight="1" x14ac:dyDescent="0.2">
      <c r="A226" s="99"/>
      <c r="B226" s="99"/>
      <c r="C226" s="117"/>
      <c r="D226" s="118"/>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c r="AH226" s="99"/>
      <c r="AI226" s="99"/>
      <c r="AJ226" s="99"/>
      <c r="AK226" s="99"/>
      <c r="AL226" s="99"/>
      <c r="AM226" s="99"/>
      <c r="AN226" s="99"/>
      <c r="AO226" s="99"/>
      <c r="AP226" s="99"/>
      <c r="AQ226" s="99"/>
      <c r="AR226" s="99"/>
      <c r="AS226" s="99"/>
      <c r="AT226" s="99"/>
      <c r="AU226" s="99"/>
      <c r="AV226" s="99"/>
      <c r="AW226" s="99"/>
      <c r="AX226" s="99"/>
      <c r="AY226" s="99"/>
      <c r="AZ226" s="99"/>
      <c r="BA226" s="99"/>
      <c r="BB226" s="99"/>
      <c r="BC226" s="99"/>
      <c r="BD226" s="99"/>
      <c r="BE226" s="99"/>
      <c r="BF226" s="99"/>
      <c r="BG226" s="99"/>
      <c r="BH226" s="99"/>
      <c r="BI226" s="99"/>
      <c r="BJ226" s="99"/>
      <c r="BK226" s="99"/>
      <c r="BL226" s="99"/>
      <c r="BM226" s="99"/>
      <c r="BN226" s="99"/>
      <c r="BO226" s="99"/>
      <c r="BP226" s="99"/>
      <c r="BQ226" s="99"/>
      <c r="BR226" s="99"/>
    </row>
    <row r="227" spans="1:70" ht="12.75" customHeight="1" x14ac:dyDescent="0.2">
      <c r="A227" s="99"/>
      <c r="B227" s="99"/>
      <c r="C227" s="117"/>
      <c r="D227" s="118"/>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c r="AE227" s="99"/>
      <c r="AF227" s="99"/>
      <c r="AG227" s="99"/>
      <c r="AH227" s="99"/>
      <c r="AI227" s="99"/>
      <c r="AJ227" s="99"/>
      <c r="AK227" s="99"/>
      <c r="AL227" s="99"/>
      <c r="AM227" s="99"/>
      <c r="AN227" s="99"/>
      <c r="AO227" s="99"/>
      <c r="AP227" s="99"/>
      <c r="AQ227" s="99"/>
      <c r="AR227" s="99"/>
      <c r="AS227" s="99"/>
      <c r="AT227" s="99"/>
      <c r="AU227" s="99"/>
      <c r="AV227" s="99"/>
      <c r="AW227" s="99"/>
      <c r="AX227" s="99"/>
      <c r="AY227" s="99"/>
      <c r="AZ227" s="99"/>
      <c r="BA227" s="99"/>
      <c r="BB227" s="99"/>
      <c r="BC227" s="99"/>
      <c r="BD227" s="99"/>
      <c r="BE227" s="99"/>
      <c r="BF227" s="99"/>
      <c r="BG227" s="99"/>
      <c r="BH227" s="99"/>
      <c r="BI227" s="99"/>
      <c r="BJ227" s="99"/>
      <c r="BK227" s="99"/>
      <c r="BL227" s="99"/>
      <c r="BM227" s="99"/>
      <c r="BN227" s="99"/>
      <c r="BO227" s="99"/>
      <c r="BP227" s="99"/>
      <c r="BQ227" s="99"/>
      <c r="BR227" s="99"/>
    </row>
    <row r="228" spans="1:70" ht="12.75" customHeight="1" x14ac:dyDescent="0.2">
      <c r="A228" s="99"/>
      <c r="B228" s="99"/>
      <c r="C228" s="117"/>
      <c r="D228" s="118"/>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c r="AE228" s="99"/>
      <c r="AF228" s="99"/>
      <c r="AG228" s="99"/>
      <c r="AH228" s="99"/>
      <c r="AI228" s="99"/>
      <c r="AJ228" s="99"/>
      <c r="AK228" s="99"/>
      <c r="AL228" s="99"/>
      <c r="AM228" s="99"/>
      <c r="AN228" s="99"/>
      <c r="AO228" s="99"/>
      <c r="AP228" s="99"/>
      <c r="AQ228" s="99"/>
      <c r="AR228" s="99"/>
      <c r="AS228" s="99"/>
      <c r="AT228" s="99"/>
      <c r="AU228" s="99"/>
      <c r="AV228" s="99"/>
      <c r="AW228" s="99"/>
      <c r="AX228" s="99"/>
      <c r="AY228" s="99"/>
      <c r="AZ228" s="99"/>
      <c r="BA228" s="99"/>
      <c r="BB228" s="99"/>
      <c r="BC228" s="99"/>
      <c r="BD228" s="99"/>
      <c r="BE228" s="99"/>
      <c r="BF228" s="99"/>
      <c r="BG228" s="99"/>
      <c r="BH228" s="99"/>
      <c r="BI228" s="99"/>
      <c r="BJ228" s="99"/>
      <c r="BK228" s="99"/>
      <c r="BL228" s="99"/>
      <c r="BM228" s="99"/>
      <c r="BN228" s="99"/>
      <c r="BO228" s="99"/>
      <c r="BP228" s="99"/>
      <c r="BQ228" s="99"/>
      <c r="BR228" s="99"/>
    </row>
    <row r="229" spans="1:70" ht="12.75" customHeight="1" x14ac:dyDescent="0.2">
      <c r="A229" s="99"/>
      <c r="B229" s="99"/>
      <c r="C229" s="117"/>
      <c r="D229" s="118"/>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c r="AE229" s="99"/>
      <c r="AF229" s="99"/>
      <c r="AG229" s="99"/>
      <c r="AH229" s="99"/>
      <c r="AI229" s="99"/>
      <c r="AJ229" s="99"/>
      <c r="AK229" s="99"/>
      <c r="AL229" s="99"/>
      <c r="AM229" s="99"/>
      <c r="AN229" s="99"/>
      <c r="AO229" s="99"/>
      <c r="AP229" s="99"/>
      <c r="AQ229" s="99"/>
      <c r="AR229" s="99"/>
      <c r="AS229" s="99"/>
      <c r="AT229" s="99"/>
      <c r="AU229" s="99"/>
      <c r="AV229" s="99"/>
      <c r="AW229" s="99"/>
      <c r="AX229" s="99"/>
      <c r="AY229" s="99"/>
      <c r="AZ229" s="99"/>
      <c r="BA229" s="99"/>
      <c r="BB229" s="99"/>
      <c r="BC229" s="99"/>
      <c r="BD229" s="99"/>
      <c r="BE229" s="99"/>
      <c r="BF229" s="99"/>
      <c r="BG229" s="99"/>
      <c r="BH229" s="99"/>
      <c r="BI229" s="99"/>
      <c r="BJ229" s="99"/>
      <c r="BK229" s="99"/>
      <c r="BL229" s="99"/>
      <c r="BM229" s="99"/>
      <c r="BN229" s="99"/>
      <c r="BO229" s="99"/>
      <c r="BP229" s="99"/>
      <c r="BQ229" s="99"/>
      <c r="BR229" s="99"/>
    </row>
    <row r="230" spans="1:70" ht="12.75" customHeight="1" x14ac:dyDescent="0.2">
      <c r="A230" s="99"/>
      <c r="B230" s="99"/>
      <c r="C230" s="117"/>
      <c r="D230" s="118"/>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c r="AE230" s="99"/>
      <c r="AF230" s="99"/>
      <c r="AG230" s="99"/>
      <c r="AH230" s="99"/>
      <c r="AI230" s="99"/>
      <c r="AJ230" s="99"/>
      <c r="AK230" s="99"/>
      <c r="AL230" s="99"/>
      <c r="AM230" s="99"/>
      <c r="AN230" s="99"/>
      <c r="AO230" s="99"/>
      <c r="AP230" s="99"/>
      <c r="AQ230" s="99"/>
      <c r="AR230" s="99"/>
      <c r="AS230" s="99"/>
      <c r="AT230" s="99"/>
      <c r="AU230" s="99"/>
      <c r="AV230" s="99"/>
      <c r="AW230" s="99"/>
      <c r="AX230" s="99"/>
      <c r="AY230" s="99"/>
      <c r="AZ230" s="99"/>
      <c r="BA230" s="99"/>
      <c r="BB230" s="99"/>
      <c r="BC230" s="99"/>
      <c r="BD230" s="99"/>
      <c r="BE230" s="99"/>
      <c r="BF230" s="99"/>
      <c r="BG230" s="99"/>
      <c r="BH230" s="99"/>
      <c r="BI230" s="99"/>
      <c r="BJ230" s="99"/>
      <c r="BK230" s="99"/>
      <c r="BL230" s="99"/>
      <c r="BM230" s="99"/>
      <c r="BN230" s="99"/>
      <c r="BO230" s="99"/>
      <c r="BP230" s="99"/>
      <c r="BQ230" s="99"/>
      <c r="BR230" s="99"/>
    </row>
    <row r="231" spans="1:70" ht="12.75" customHeight="1" x14ac:dyDescent="0.2">
      <c r="A231" s="99"/>
      <c r="B231" s="99"/>
      <c r="C231" s="117"/>
      <c r="D231" s="118"/>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c r="AE231" s="99"/>
      <c r="AF231" s="99"/>
      <c r="AG231" s="99"/>
      <c r="AH231" s="99"/>
      <c r="AI231" s="99"/>
      <c r="AJ231" s="99"/>
      <c r="AK231" s="99"/>
      <c r="AL231" s="99"/>
      <c r="AM231" s="99"/>
      <c r="AN231" s="99"/>
      <c r="AO231" s="99"/>
      <c r="AP231" s="99"/>
      <c r="AQ231" s="99"/>
      <c r="AR231" s="99"/>
      <c r="AS231" s="99"/>
      <c r="AT231" s="99"/>
      <c r="AU231" s="99"/>
      <c r="AV231" s="99"/>
      <c r="AW231" s="99"/>
      <c r="AX231" s="99"/>
      <c r="AY231" s="99"/>
      <c r="AZ231" s="99"/>
      <c r="BA231" s="99"/>
      <c r="BB231" s="99"/>
      <c r="BC231" s="99"/>
      <c r="BD231" s="99"/>
      <c r="BE231" s="99"/>
      <c r="BF231" s="99"/>
      <c r="BG231" s="99"/>
      <c r="BH231" s="99"/>
      <c r="BI231" s="99"/>
      <c r="BJ231" s="99"/>
      <c r="BK231" s="99"/>
      <c r="BL231" s="99"/>
      <c r="BM231" s="99"/>
      <c r="BN231" s="99"/>
      <c r="BO231" s="99"/>
      <c r="BP231" s="99"/>
      <c r="BQ231" s="99"/>
      <c r="BR231" s="99"/>
    </row>
    <row r="232" spans="1:70" ht="12.75" customHeight="1" x14ac:dyDescent="0.2">
      <c r="A232" s="99"/>
      <c r="B232" s="99"/>
      <c r="C232" s="117"/>
      <c r="D232" s="118"/>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c r="AE232" s="99"/>
      <c r="AF232" s="99"/>
      <c r="AG232" s="99"/>
      <c r="AH232" s="99"/>
      <c r="AI232" s="99"/>
      <c r="AJ232" s="99"/>
      <c r="AK232" s="99"/>
      <c r="AL232" s="99"/>
      <c r="AM232" s="99"/>
      <c r="AN232" s="99"/>
      <c r="AO232" s="99"/>
      <c r="AP232" s="99"/>
      <c r="AQ232" s="99"/>
      <c r="AR232" s="99"/>
      <c r="AS232" s="99"/>
      <c r="AT232" s="99"/>
      <c r="AU232" s="99"/>
      <c r="AV232" s="99"/>
      <c r="AW232" s="99"/>
      <c r="AX232" s="99"/>
      <c r="AY232" s="99"/>
      <c r="AZ232" s="99"/>
      <c r="BA232" s="99"/>
      <c r="BB232" s="99"/>
      <c r="BC232" s="99"/>
      <c r="BD232" s="99"/>
      <c r="BE232" s="99"/>
      <c r="BF232" s="99"/>
      <c r="BG232" s="99"/>
      <c r="BH232" s="99"/>
      <c r="BI232" s="99"/>
      <c r="BJ232" s="99"/>
      <c r="BK232" s="99"/>
      <c r="BL232" s="99"/>
      <c r="BM232" s="99"/>
      <c r="BN232" s="99"/>
      <c r="BO232" s="99"/>
      <c r="BP232" s="99"/>
      <c r="BQ232" s="99"/>
      <c r="BR232" s="99"/>
    </row>
    <row r="233" spans="1:70" ht="12.75" customHeight="1" x14ac:dyDescent="0.2">
      <c r="A233" s="99"/>
      <c r="B233" s="99"/>
      <c r="C233" s="117"/>
      <c r="D233" s="118"/>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c r="AE233" s="99"/>
      <c r="AF233" s="99"/>
      <c r="AG233" s="99"/>
      <c r="AH233" s="99"/>
      <c r="AI233" s="99"/>
      <c r="AJ233" s="99"/>
      <c r="AK233" s="99"/>
      <c r="AL233" s="99"/>
      <c r="AM233" s="99"/>
      <c r="AN233" s="99"/>
      <c r="AO233" s="99"/>
      <c r="AP233" s="99"/>
      <c r="AQ233" s="99"/>
      <c r="AR233" s="99"/>
      <c r="AS233" s="99"/>
      <c r="AT233" s="99"/>
      <c r="AU233" s="99"/>
      <c r="AV233" s="99"/>
      <c r="AW233" s="99"/>
      <c r="AX233" s="99"/>
      <c r="AY233" s="99"/>
      <c r="AZ233" s="99"/>
      <c r="BA233" s="99"/>
      <c r="BB233" s="99"/>
      <c r="BC233" s="99"/>
      <c r="BD233" s="99"/>
      <c r="BE233" s="99"/>
      <c r="BF233" s="99"/>
      <c r="BG233" s="99"/>
      <c r="BH233" s="99"/>
      <c r="BI233" s="99"/>
      <c r="BJ233" s="99"/>
      <c r="BK233" s="99"/>
      <c r="BL233" s="99"/>
      <c r="BM233" s="99"/>
      <c r="BN233" s="99"/>
      <c r="BO233" s="99"/>
      <c r="BP233" s="99"/>
      <c r="BQ233" s="99"/>
      <c r="BR233" s="99"/>
    </row>
    <row r="234" spans="1:70" ht="12.75" customHeight="1" x14ac:dyDescent="0.2">
      <c r="A234" s="99"/>
      <c r="B234" s="99"/>
      <c r="C234" s="117"/>
      <c r="D234" s="118"/>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c r="AE234" s="99"/>
      <c r="AF234" s="99"/>
      <c r="AG234" s="99"/>
      <c r="AH234" s="99"/>
      <c r="AI234" s="99"/>
      <c r="AJ234" s="99"/>
      <c r="AK234" s="99"/>
      <c r="AL234" s="99"/>
      <c r="AM234" s="99"/>
      <c r="AN234" s="99"/>
      <c r="AO234" s="99"/>
      <c r="AP234" s="99"/>
      <c r="AQ234" s="99"/>
      <c r="AR234" s="99"/>
      <c r="AS234" s="99"/>
      <c r="AT234" s="99"/>
      <c r="AU234" s="99"/>
      <c r="AV234" s="99"/>
      <c r="AW234" s="99"/>
      <c r="AX234" s="99"/>
      <c r="AY234" s="99"/>
      <c r="AZ234" s="99"/>
      <c r="BA234" s="99"/>
      <c r="BB234" s="99"/>
      <c r="BC234" s="99"/>
      <c r="BD234" s="99"/>
      <c r="BE234" s="99"/>
      <c r="BF234" s="99"/>
      <c r="BG234" s="99"/>
      <c r="BH234" s="99"/>
      <c r="BI234" s="99"/>
      <c r="BJ234" s="99"/>
      <c r="BK234" s="99"/>
      <c r="BL234" s="99"/>
      <c r="BM234" s="99"/>
      <c r="BN234" s="99"/>
      <c r="BO234" s="99"/>
      <c r="BP234" s="99"/>
      <c r="BQ234" s="99"/>
      <c r="BR234" s="99"/>
    </row>
    <row r="235" spans="1:70" ht="12.75" customHeight="1" x14ac:dyDescent="0.2">
      <c r="A235" s="99"/>
      <c r="B235" s="99"/>
      <c r="C235" s="117"/>
      <c r="D235" s="118"/>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c r="AE235" s="99"/>
      <c r="AF235" s="99"/>
      <c r="AG235" s="99"/>
      <c r="AH235" s="99"/>
      <c r="AI235" s="99"/>
      <c r="AJ235" s="99"/>
      <c r="AK235" s="99"/>
      <c r="AL235" s="99"/>
      <c r="AM235" s="99"/>
      <c r="AN235" s="99"/>
      <c r="AO235" s="99"/>
      <c r="AP235" s="99"/>
      <c r="AQ235" s="99"/>
      <c r="AR235" s="99"/>
      <c r="AS235" s="99"/>
      <c r="AT235" s="99"/>
      <c r="AU235" s="99"/>
      <c r="AV235" s="99"/>
      <c r="AW235" s="99"/>
      <c r="AX235" s="99"/>
      <c r="AY235" s="99"/>
      <c r="AZ235" s="99"/>
      <c r="BA235" s="99"/>
      <c r="BB235" s="99"/>
      <c r="BC235" s="99"/>
      <c r="BD235" s="99"/>
      <c r="BE235" s="99"/>
      <c r="BF235" s="99"/>
      <c r="BG235" s="99"/>
      <c r="BH235" s="99"/>
      <c r="BI235" s="99"/>
      <c r="BJ235" s="99"/>
      <c r="BK235" s="99"/>
      <c r="BL235" s="99"/>
      <c r="BM235" s="99"/>
      <c r="BN235" s="99"/>
      <c r="BO235" s="99"/>
      <c r="BP235" s="99"/>
      <c r="BQ235" s="99"/>
      <c r="BR235" s="99"/>
    </row>
    <row r="236" spans="1:70" ht="12.75" customHeight="1" x14ac:dyDescent="0.2">
      <c r="A236" s="99"/>
      <c r="B236" s="99"/>
      <c r="C236" s="117"/>
      <c r="D236" s="118"/>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c r="AE236" s="99"/>
      <c r="AF236" s="99"/>
      <c r="AG236" s="99"/>
      <c r="AH236" s="99"/>
      <c r="AI236" s="99"/>
      <c r="AJ236" s="99"/>
      <c r="AK236" s="99"/>
      <c r="AL236" s="99"/>
      <c r="AM236" s="99"/>
      <c r="AN236" s="99"/>
      <c r="AO236" s="99"/>
      <c r="AP236" s="99"/>
      <c r="AQ236" s="99"/>
      <c r="AR236" s="99"/>
      <c r="AS236" s="99"/>
      <c r="AT236" s="99"/>
      <c r="AU236" s="99"/>
      <c r="AV236" s="99"/>
      <c r="AW236" s="99"/>
      <c r="AX236" s="99"/>
      <c r="AY236" s="99"/>
      <c r="AZ236" s="99"/>
      <c r="BA236" s="99"/>
      <c r="BB236" s="99"/>
      <c r="BC236" s="99"/>
      <c r="BD236" s="99"/>
      <c r="BE236" s="99"/>
      <c r="BF236" s="99"/>
      <c r="BG236" s="99"/>
      <c r="BH236" s="99"/>
      <c r="BI236" s="99"/>
      <c r="BJ236" s="99"/>
      <c r="BK236" s="99"/>
      <c r="BL236" s="99"/>
      <c r="BM236" s="99"/>
      <c r="BN236" s="99"/>
      <c r="BO236" s="99"/>
      <c r="BP236" s="99"/>
      <c r="BQ236" s="99"/>
      <c r="BR236" s="99"/>
    </row>
    <row r="237" spans="1:70" ht="12.75" customHeight="1" x14ac:dyDescent="0.2">
      <c r="A237" s="99"/>
      <c r="B237" s="99"/>
      <c r="C237" s="117"/>
      <c r="D237" s="118"/>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c r="AE237" s="99"/>
      <c r="AF237" s="99"/>
      <c r="AG237" s="99"/>
      <c r="AH237" s="99"/>
      <c r="AI237" s="99"/>
      <c r="AJ237" s="99"/>
      <c r="AK237" s="99"/>
      <c r="AL237" s="99"/>
      <c r="AM237" s="99"/>
      <c r="AN237" s="99"/>
      <c r="AO237" s="99"/>
      <c r="AP237" s="99"/>
      <c r="AQ237" s="99"/>
      <c r="AR237" s="99"/>
      <c r="AS237" s="99"/>
      <c r="AT237" s="99"/>
      <c r="AU237" s="99"/>
      <c r="AV237" s="99"/>
      <c r="AW237" s="99"/>
      <c r="AX237" s="99"/>
      <c r="AY237" s="99"/>
      <c r="AZ237" s="99"/>
      <c r="BA237" s="99"/>
      <c r="BB237" s="99"/>
      <c r="BC237" s="99"/>
      <c r="BD237" s="99"/>
      <c r="BE237" s="99"/>
      <c r="BF237" s="99"/>
      <c r="BG237" s="99"/>
      <c r="BH237" s="99"/>
      <c r="BI237" s="99"/>
      <c r="BJ237" s="99"/>
      <c r="BK237" s="99"/>
      <c r="BL237" s="99"/>
      <c r="BM237" s="99"/>
      <c r="BN237" s="99"/>
      <c r="BO237" s="99"/>
      <c r="BP237" s="99"/>
      <c r="BQ237" s="99"/>
      <c r="BR237" s="99"/>
    </row>
    <row r="238" spans="1:70" ht="12.75" customHeight="1" x14ac:dyDescent="0.2">
      <c r="A238" s="99"/>
      <c r="B238" s="99"/>
      <c r="C238" s="117"/>
      <c r="D238" s="118"/>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c r="AE238" s="99"/>
      <c r="AF238" s="99"/>
      <c r="AG238" s="99"/>
      <c r="AH238" s="99"/>
      <c r="AI238" s="99"/>
      <c r="AJ238" s="99"/>
      <c r="AK238" s="99"/>
      <c r="AL238" s="99"/>
      <c r="AM238" s="99"/>
      <c r="AN238" s="99"/>
      <c r="AO238" s="99"/>
      <c r="AP238" s="99"/>
      <c r="AQ238" s="99"/>
      <c r="AR238" s="99"/>
      <c r="AS238" s="99"/>
      <c r="AT238" s="99"/>
      <c r="AU238" s="99"/>
      <c r="AV238" s="99"/>
      <c r="AW238" s="99"/>
      <c r="AX238" s="99"/>
      <c r="AY238" s="99"/>
      <c r="AZ238" s="99"/>
      <c r="BA238" s="99"/>
      <c r="BB238" s="99"/>
      <c r="BC238" s="99"/>
      <c r="BD238" s="99"/>
      <c r="BE238" s="99"/>
      <c r="BF238" s="99"/>
      <c r="BG238" s="99"/>
      <c r="BH238" s="99"/>
      <c r="BI238" s="99"/>
      <c r="BJ238" s="99"/>
      <c r="BK238" s="99"/>
      <c r="BL238" s="99"/>
      <c r="BM238" s="99"/>
      <c r="BN238" s="99"/>
      <c r="BO238" s="99"/>
      <c r="BP238" s="99"/>
      <c r="BQ238" s="99"/>
      <c r="BR238" s="99"/>
    </row>
    <row r="239" spans="1:70" ht="12.75" customHeight="1" x14ac:dyDescent="0.2">
      <c r="A239" s="99"/>
      <c r="B239" s="99"/>
      <c r="C239" s="117"/>
      <c r="D239" s="118"/>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c r="AE239" s="99"/>
      <c r="AF239" s="99"/>
      <c r="AG239" s="99"/>
      <c r="AH239" s="99"/>
      <c r="AI239" s="99"/>
      <c r="AJ239" s="99"/>
      <c r="AK239" s="99"/>
      <c r="AL239" s="99"/>
      <c r="AM239" s="99"/>
      <c r="AN239" s="99"/>
      <c r="AO239" s="99"/>
      <c r="AP239" s="99"/>
      <c r="AQ239" s="99"/>
      <c r="AR239" s="99"/>
      <c r="AS239" s="99"/>
      <c r="AT239" s="99"/>
      <c r="AU239" s="99"/>
      <c r="AV239" s="99"/>
      <c r="AW239" s="99"/>
      <c r="AX239" s="99"/>
      <c r="AY239" s="99"/>
      <c r="AZ239" s="99"/>
      <c r="BA239" s="99"/>
      <c r="BB239" s="99"/>
      <c r="BC239" s="99"/>
      <c r="BD239" s="99"/>
      <c r="BE239" s="99"/>
      <c r="BF239" s="99"/>
      <c r="BG239" s="99"/>
      <c r="BH239" s="99"/>
      <c r="BI239" s="99"/>
      <c r="BJ239" s="99"/>
      <c r="BK239" s="99"/>
      <c r="BL239" s="99"/>
      <c r="BM239" s="99"/>
      <c r="BN239" s="99"/>
      <c r="BO239" s="99"/>
      <c r="BP239" s="99"/>
      <c r="BQ239" s="99"/>
      <c r="BR239" s="99"/>
    </row>
    <row r="240" spans="1:70" ht="12.75" customHeight="1" x14ac:dyDescent="0.2">
      <c r="A240" s="99"/>
      <c r="B240" s="99"/>
      <c r="C240" s="117"/>
      <c r="D240" s="118"/>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c r="AE240" s="99"/>
      <c r="AF240" s="99"/>
      <c r="AG240" s="99"/>
      <c r="AH240" s="99"/>
      <c r="AI240" s="99"/>
      <c r="AJ240" s="99"/>
      <c r="AK240" s="99"/>
      <c r="AL240" s="99"/>
      <c r="AM240" s="99"/>
      <c r="AN240" s="99"/>
      <c r="AO240" s="99"/>
      <c r="AP240" s="99"/>
      <c r="AQ240" s="99"/>
      <c r="AR240" s="99"/>
      <c r="AS240" s="99"/>
      <c r="AT240" s="99"/>
      <c r="AU240" s="99"/>
      <c r="AV240" s="99"/>
      <c r="AW240" s="99"/>
      <c r="AX240" s="99"/>
      <c r="AY240" s="99"/>
      <c r="AZ240" s="99"/>
      <c r="BA240" s="99"/>
      <c r="BB240" s="99"/>
      <c r="BC240" s="99"/>
      <c r="BD240" s="99"/>
      <c r="BE240" s="99"/>
      <c r="BF240" s="99"/>
      <c r="BG240" s="99"/>
      <c r="BH240" s="99"/>
      <c r="BI240" s="99"/>
      <c r="BJ240" s="99"/>
      <c r="BK240" s="99"/>
      <c r="BL240" s="99"/>
      <c r="BM240" s="99"/>
      <c r="BN240" s="99"/>
      <c r="BO240" s="99"/>
      <c r="BP240" s="99"/>
      <c r="BQ240" s="99"/>
      <c r="BR240" s="99"/>
    </row>
    <row r="241" spans="1:70" ht="12.75" customHeight="1" x14ac:dyDescent="0.2">
      <c r="A241" s="99"/>
      <c r="B241" s="99"/>
      <c r="C241" s="117"/>
      <c r="D241" s="118"/>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c r="AE241" s="99"/>
      <c r="AF241" s="99"/>
      <c r="AG241" s="99"/>
      <c r="AH241" s="99"/>
      <c r="AI241" s="99"/>
      <c r="AJ241" s="99"/>
      <c r="AK241" s="99"/>
      <c r="AL241" s="99"/>
      <c r="AM241" s="99"/>
      <c r="AN241" s="99"/>
      <c r="AO241" s="99"/>
      <c r="AP241" s="99"/>
      <c r="AQ241" s="99"/>
      <c r="AR241" s="99"/>
      <c r="AS241" s="99"/>
      <c r="AT241" s="99"/>
      <c r="AU241" s="99"/>
      <c r="AV241" s="99"/>
      <c r="AW241" s="99"/>
      <c r="AX241" s="99"/>
      <c r="AY241" s="99"/>
      <c r="AZ241" s="99"/>
      <c r="BA241" s="99"/>
      <c r="BB241" s="99"/>
      <c r="BC241" s="99"/>
      <c r="BD241" s="99"/>
      <c r="BE241" s="99"/>
      <c r="BF241" s="99"/>
      <c r="BG241" s="99"/>
      <c r="BH241" s="99"/>
      <c r="BI241" s="99"/>
      <c r="BJ241" s="99"/>
      <c r="BK241" s="99"/>
      <c r="BL241" s="99"/>
      <c r="BM241" s="99"/>
      <c r="BN241" s="99"/>
      <c r="BO241" s="99"/>
      <c r="BP241" s="99"/>
      <c r="BQ241" s="99"/>
      <c r="BR241" s="99"/>
    </row>
    <row r="242" spans="1:70" ht="12.75" customHeight="1" x14ac:dyDescent="0.2">
      <c r="A242" s="99"/>
      <c r="B242" s="99"/>
      <c r="C242" s="117"/>
      <c r="D242" s="118"/>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c r="AE242" s="99"/>
      <c r="AF242" s="99"/>
      <c r="AG242" s="99"/>
      <c r="AH242" s="99"/>
      <c r="AI242" s="99"/>
      <c r="AJ242" s="99"/>
      <c r="AK242" s="99"/>
      <c r="AL242" s="99"/>
      <c r="AM242" s="99"/>
      <c r="AN242" s="99"/>
      <c r="AO242" s="99"/>
      <c r="AP242" s="99"/>
      <c r="AQ242" s="99"/>
      <c r="AR242" s="99"/>
      <c r="AS242" s="99"/>
      <c r="AT242" s="99"/>
      <c r="AU242" s="99"/>
      <c r="AV242" s="99"/>
      <c r="AW242" s="99"/>
      <c r="AX242" s="99"/>
      <c r="AY242" s="99"/>
      <c r="AZ242" s="99"/>
      <c r="BA242" s="99"/>
      <c r="BB242" s="99"/>
      <c r="BC242" s="99"/>
      <c r="BD242" s="99"/>
      <c r="BE242" s="99"/>
      <c r="BF242" s="99"/>
      <c r="BG242" s="99"/>
      <c r="BH242" s="99"/>
      <c r="BI242" s="99"/>
      <c r="BJ242" s="99"/>
      <c r="BK242" s="99"/>
      <c r="BL242" s="99"/>
      <c r="BM242" s="99"/>
      <c r="BN242" s="99"/>
      <c r="BO242" s="99"/>
      <c r="BP242" s="99"/>
      <c r="BQ242" s="99"/>
      <c r="BR242" s="99"/>
    </row>
    <row r="243" spans="1:70" ht="12.75" customHeight="1" x14ac:dyDescent="0.2">
      <c r="A243" s="99"/>
      <c r="B243" s="99"/>
      <c r="C243" s="117"/>
      <c r="D243" s="118"/>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c r="AE243" s="99"/>
      <c r="AF243" s="99"/>
      <c r="AG243" s="99"/>
      <c r="AH243" s="99"/>
      <c r="AI243" s="99"/>
      <c r="AJ243" s="99"/>
      <c r="AK243" s="99"/>
      <c r="AL243" s="99"/>
      <c r="AM243" s="99"/>
      <c r="AN243" s="99"/>
      <c r="AO243" s="99"/>
      <c r="AP243" s="99"/>
      <c r="AQ243" s="99"/>
      <c r="AR243" s="99"/>
      <c r="AS243" s="99"/>
      <c r="AT243" s="99"/>
      <c r="AU243" s="99"/>
      <c r="AV243" s="99"/>
      <c r="AW243" s="99"/>
      <c r="AX243" s="99"/>
      <c r="AY243" s="99"/>
      <c r="AZ243" s="99"/>
      <c r="BA243" s="99"/>
      <c r="BB243" s="99"/>
      <c r="BC243" s="99"/>
      <c r="BD243" s="99"/>
      <c r="BE243" s="99"/>
      <c r="BF243" s="99"/>
      <c r="BG243" s="99"/>
      <c r="BH243" s="99"/>
      <c r="BI243" s="99"/>
      <c r="BJ243" s="99"/>
      <c r="BK243" s="99"/>
      <c r="BL243" s="99"/>
      <c r="BM243" s="99"/>
      <c r="BN243" s="99"/>
      <c r="BO243" s="99"/>
      <c r="BP243" s="99"/>
      <c r="BQ243" s="99"/>
      <c r="BR243" s="99"/>
    </row>
    <row r="244" spans="1:70" ht="12.75" customHeight="1" x14ac:dyDescent="0.2">
      <c r="A244" s="99"/>
      <c r="B244" s="99"/>
      <c r="C244" s="117"/>
      <c r="D244" s="118"/>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c r="AE244" s="99"/>
      <c r="AF244" s="99"/>
      <c r="AG244" s="99"/>
      <c r="AH244" s="99"/>
      <c r="AI244" s="99"/>
      <c r="AJ244" s="99"/>
      <c r="AK244" s="99"/>
      <c r="AL244" s="99"/>
      <c r="AM244" s="99"/>
      <c r="AN244" s="99"/>
      <c r="AO244" s="99"/>
      <c r="AP244" s="99"/>
      <c r="AQ244" s="99"/>
      <c r="AR244" s="99"/>
      <c r="AS244" s="99"/>
      <c r="AT244" s="99"/>
      <c r="AU244" s="99"/>
      <c r="AV244" s="99"/>
      <c r="AW244" s="99"/>
      <c r="AX244" s="99"/>
      <c r="AY244" s="99"/>
      <c r="AZ244" s="99"/>
      <c r="BA244" s="99"/>
      <c r="BB244" s="99"/>
      <c r="BC244" s="99"/>
      <c r="BD244" s="99"/>
      <c r="BE244" s="99"/>
      <c r="BF244" s="99"/>
      <c r="BG244" s="99"/>
      <c r="BH244" s="99"/>
      <c r="BI244" s="99"/>
      <c r="BJ244" s="99"/>
      <c r="BK244" s="99"/>
      <c r="BL244" s="99"/>
      <c r="BM244" s="99"/>
      <c r="BN244" s="99"/>
      <c r="BO244" s="99"/>
      <c r="BP244" s="99"/>
      <c r="BQ244" s="99"/>
      <c r="BR244" s="99"/>
    </row>
    <row r="245" spans="1:70" ht="12.75" customHeight="1" x14ac:dyDescent="0.2">
      <c r="A245" s="99"/>
      <c r="B245" s="99"/>
      <c r="C245" s="117"/>
      <c r="D245" s="118"/>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c r="AE245" s="99"/>
      <c r="AF245" s="99"/>
      <c r="AG245" s="99"/>
      <c r="AH245" s="99"/>
      <c r="AI245" s="99"/>
      <c r="AJ245" s="99"/>
      <c r="AK245" s="99"/>
      <c r="AL245" s="99"/>
      <c r="AM245" s="99"/>
      <c r="AN245" s="99"/>
      <c r="AO245" s="99"/>
      <c r="AP245" s="99"/>
      <c r="AQ245" s="99"/>
      <c r="AR245" s="99"/>
      <c r="AS245" s="99"/>
      <c r="AT245" s="99"/>
      <c r="AU245" s="99"/>
      <c r="AV245" s="99"/>
      <c r="AW245" s="99"/>
      <c r="AX245" s="99"/>
      <c r="AY245" s="99"/>
      <c r="AZ245" s="99"/>
      <c r="BA245" s="99"/>
      <c r="BB245" s="99"/>
      <c r="BC245" s="99"/>
      <c r="BD245" s="99"/>
      <c r="BE245" s="99"/>
      <c r="BF245" s="99"/>
      <c r="BG245" s="99"/>
      <c r="BH245" s="99"/>
      <c r="BI245" s="99"/>
      <c r="BJ245" s="99"/>
      <c r="BK245" s="99"/>
      <c r="BL245" s="99"/>
      <c r="BM245" s="99"/>
      <c r="BN245" s="99"/>
      <c r="BO245" s="99"/>
      <c r="BP245" s="99"/>
      <c r="BQ245" s="99"/>
      <c r="BR245" s="99"/>
    </row>
    <row r="246" spans="1:70" ht="12.75" customHeight="1" x14ac:dyDescent="0.2">
      <c r="A246" s="99"/>
      <c r="B246" s="99"/>
      <c r="C246" s="117"/>
      <c r="D246" s="118"/>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c r="AE246" s="99"/>
      <c r="AF246" s="99"/>
      <c r="AG246" s="99"/>
      <c r="AH246" s="99"/>
      <c r="AI246" s="99"/>
      <c r="AJ246" s="99"/>
      <c r="AK246" s="99"/>
      <c r="AL246" s="99"/>
      <c r="AM246" s="99"/>
      <c r="AN246" s="99"/>
      <c r="AO246" s="99"/>
      <c r="AP246" s="99"/>
      <c r="AQ246" s="99"/>
      <c r="AR246" s="99"/>
      <c r="AS246" s="99"/>
      <c r="AT246" s="99"/>
      <c r="AU246" s="99"/>
      <c r="AV246" s="99"/>
      <c r="AW246" s="99"/>
      <c r="AX246" s="99"/>
      <c r="AY246" s="99"/>
      <c r="AZ246" s="99"/>
      <c r="BA246" s="99"/>
      <c r="BB246" s="99"/>
      <c r="BC246" s="99"/>
      <c r="BD246" s="99"/>
      <c r="BE246" s="99"/>
      <c r="BF246" s="99"/>
      <c r="BG246" s="99"/>
      <c r="BH246" s="99"/>
      <c r="BI246" s="99"/>
      <c r="BJ246" s="99"/>
      <c r="BK246" s="99"/>
      <c r="BL246" s="99"/>
      <c r="BM246" s="99"/>
      <c r="BN246" s="99"/>
      <c r="BO246" s="99"/>
      <c r="BP246" s="99"/>
      <c r="BQ246" s="99"/>
      <c r="BR246" s="99"/>
    </row>
    <row r="247" spans="1:70" ht="12.75" customHeight="1" x14ac:dyDescent="0.2">
      <c r="A247" s="99"/>
      <c r="B247" s="99"/>
      <c r="C247" s="117"/>
      <c r="D247" s="118"/>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c r="AE247" s="99"/>
      <c r="AF247" s="99"/>
      <c r="AG247" s="99"/>
      <c r="AH247" s="99"/>
      <c r="AI247" s="99"/>
      <c r="AJ247" s="99"/>
      <c r="AK247" s="99"/>
      <c r="AL247" s="99"/>
      <c r="AM247" s="99"/>
      <c r="AN247" s="99"/>
      <c r="AO247" s="99"/>
      <c r="AP247" s="99"/>
      <c r="AQ247" s="99"/>
      <c r="AR247" s="99"/>
      <c r="AS247" s="99"/>
      <c r="AT247" s="99"/>
      <c r="AU247" s="99"/>
      <c r="AV247" s="99"/>
      <c r="AW247" s="99"/>
      <c r="AX247" s="99"/>
      <c r="AY247" s="99"/>
      <c r="AZ247" s="99"/>
      <c r="BA247" s="99"/>
      <c r="BB247" s="99"/>
      <c r="BC247" s="99"/>
      <c r="BD247" s="99"/>
      <c r="BE247" s="99"/>
      <c r="BF247" s="99"/>
      <c r="BG247" s="99"/>
      <c r="BH247" s="99"/>
      <c r="BI247" s="99"/>
      <c r="BJ247" s="99"/>
      <c r="BK247" s="99"/>
      <c r="BL247" s="99"/>
      <c r="BM247" s="99"/>
      <c r="BN247" s="99"/>
      <c r="BO247" s="99"/>
      <c r="BP247" s="99"/>
      <c r="BQ247" s="99"/>
      <c r="BR247" s="99"/>
    </row>
    <row r="248" spans="1:70" ht="12.75" customHeight="1" x14ac:dyDescent="0.2">
      <c r="A248" s="99"/>
      <c r="B248" s="99"/>
      <c r="C248" s="117"/>
      <c r="D248" s="118"/>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c r="AE248" s="99"/>
      <c r="AF248" s="99"/>
      <c r="AG248" s="99"/>
      <c r="AH248" s="99"/>
      <c r="AI248" s="99"/>
      <c r="AJ248" s="99"/>
      <c r="AK248" s="99"/>
      <c r="AL248" s="99"/>
      <c r="AM248" s="99"/>
      <c r="AN248" s="99"/>
      <c r="AO248" s="99"/>
      <c r="AP248" s="99"/>
      <c r="AQ248" s="99"/>
      <c r="AR248" s="99"/>
      <c r="AS248" s="99"/>
      <c r="AT248" s="99"/>
      <c r="AU248" s="99"/>
      <c r="AV248" s="99"/>
      <c r="AW248" s="99"/>
      <c r="AX248" s="99"/>
      <c r="AY248" s="99"/>
      <c r="AZ248" s="99"/>
      <c r="BA248" s="99"/>
      <c r="BB248" s="99"/>
      <c r="BC248" s="99"/>
      <c r="BD248" s="99"/>
      <c r="BE248" s="99"/>
      <c r="BF248" s="99"/>
      <c r="BG248" s="99"/>
      <c r="BH248" s="99"/>
      <c r="BI248" s="99"/>
      <c r="BJ248" s="99"/>
      <c r="BK248" s="99"/>
      <c r="BL248" s="99"/>
      <c r="BM248" s="99"/>
      <c r="BN248" s="99"/>
      <c r="BO248" s="99"/>
      <c r="BP248" s="99"/>
      <c r="BQ248" s="99"/>
      <c r="BR248" s="99"/>
    </row>
    <row r="249" spans="1:70" ht="12.75" customHeight="1" x14ac:dyDescent="0.2">
      <c r="A249" s="99"/>
      <c r="B249" s="99"/>
      <c r="C249" s="117"/>
      <c r="D249" s="118"/>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c r="AE249" s="99"/>
      <c r="AF249" s="99"/>
      <c r="AG249" s="99"/>
      <c r="AH249" s="99"/>
      <c r="AI249" s="99"/>
      <c r="AJ249" s="99"/>
      <c r="AK249" s="99"/>
      <c r="AL249" s="99"/>
      <c r="AM249" s="99"/>
      <c r="AN249" s="99"/>
      <c r="AO249" s="99"/>
      <c r="AP249" s="99"/>
      <c r="AQ249" s="99"/>
      <c r="AR249" s="99"/>
      <c r="AS249" s="99"/>
      <c r="AT249" s="99"/>
      <c r="AU249" s="99"/>
      <c r="AV249" s="99"/>
      <c r="AW249" s="99"/>
      <c r="AX249" s="99"/>
      <c r="AY249" s="99"/>
      <c r="AZ249" s="99"/>
      <c r="BA249" s="99"/>
      <c r="BB249" s="99"/>
      <c r="BC249" s="99"/>
      <c r="BD249" s="99"/>
      <c r="BE249" s="99"/>
      <c r="BF249" s="99"/>
      <c r="BG249" s="99"/>
      <c r="BH249" s="99"/>
      <c r="BI249" s="99"/>
      <c r="BJ249" s="99"/>
      <c r="BK249" s="99"/>
      <c r="BL249" s="99"/>
      <c r="BM249" s="99"/>
      <c r="BN249" s="99"/>
      <c r="BO249" s="99"/>
      <c r="BP249" s="99"/>
      <c r="BQ249" s="99"/>
      <c r="BR249" s="99"/>
    </row>
    <row r="250" spans="1:70" ht="12.75" customHeight="1" x14ac:dyDescent="0.2">
      <c r="A250" s="99"/>
      <c r="B250" s="99"/>
      <c r="C250" s="117"/>
      <c r="D250" s="118"/>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c r="AE250" s="99"/>
      <c r="AF250" s="99"/>
      <c r="AG250" s="99"/>
      <c r="AH250" s="99"/>
      <c r="AI250" s="99"/>
      <c r="AJ250" s="99"/>
      <c r="AK250" s="99"/>
      <c r="AL250" s="99"/>
      <c r="AM250" s="99"/>
      <c r="AN250" s="99"/>
      <c r="AO250" s="99"/>
      <c r="AP250" s="99"/>
      <c r="AQ250" s="99"/>
      <c r="AR250" s="99"/>
      <c r="AS250" s="99"/>
      <c r="AT250" s="99"/>
      <c r="AU250" s="99"/>
      <c r="AV250" s="99"/>
      <c r="AW250" s="99"/>
      <c r="AX250" s="99"/>
      <c r="AY250" s="99"/>
      <c r="AZ250" s="99"/>
      <c r="BA250" s="99"/>
      <c r="BB250" s="99"/>
      <c r="BC250" s="99"/>
      <c r="BD250" s="99"/>
      <c r="BE250" s="99"/>
      <c r="BF250" s="99"/>
      <c r="BG250" s="99"/>
      <c r="BH250" s="99"/>
      <c r="BI250" s="99"/>
      <c r="BJ250" s="99"/>
      <c r="BK250" s="99"/>
      <c r="BL250" s="99"/>
      <c r="BM250" s="99"/>
      <c r="BN250" s="99"/>
      <c r="BO250" s="99"/>
      <c r="BP250" s="99"/>
      <c r="BQ250" s="99"/>
      <c r="BR250" s="99"/>
    </row>
    <row r="251" spans="1:70" ht="12.75" customHeight="1" x14ac:dyDescent="0.2">
      <c r="A251" s="99"/>
      <c r="B251" s="99"/>
      <c r="C251" s="117"/>
      <c r="D251" s="118"/>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c r="AE251" s="99"/>
      <c r="AF251" s="99"/>
      <c r="AG251" s="99"/>
      <c r="AH251" s="99"/>
      <c r="AI251" s="99"/>
      <c r="AJ251" s="99"/>
      <c r="AK251" s="99"/>
      <c r="AL251" s="99"/>
      <c r="AM251" s="99"/>
      <c r="AN251" s="99"/>
      <c r="AO251" s="99"/>
      <c r="AP251" s="99"/>
      <c r="AQ251" s="99"/>
      <c r="AR251" s="99"/>
      <c r="AS251" s="99"/>
      <c r="AT251" s="99"/>
      <c r="AU251" s="99"/>
      <c r="AV251" s="99"/>
      <c r="AW251" s="99"/>
      <c r="AX251" s="99"/>
      <c r="AY251" s="99"/>
      <c r="AZ251" s="99"/>
      <c r="BA251" s="99"/>
      <c r="BB251" s="99"/>
      <c r="BC251" s="99"/>
      <c r="BD251" s="99"/>
      <c r="BE251" s="99"/>
      <c r="BF251" s="99"/>
      <c r="BG251" s="99"/>
      <c r="BH251" s="99"/>
      <c r="BI251" s="99"/>
      <c r="BJ251" s="99"/>
      <c r="BK251" s="99"/>
      <c r="BL251" s="99"/>
      <c r="BM251" s="99"/>
      <c r="BN251" s="99"/>
      <c r="BO251" s="99"/>
      <c r="BP251" s="99"/>
      <c r="BQ251" s="99"/>
      <c r="BR251" s="99"/>
    </row>
    <row r="252" spans="1:70" ht="12.75" customHeight="1" x14ac:dyDescent="0.2">
      <c r="A252" s="99"/>
      <c r="B252" s="99"/>
      <c r="C252" s="117"/>
      <c r="D252" s="118"/>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c r="AE252" s="99"/>
      <c r="AF252" s="99"/>
      <c r="AG252" s="99"/>
      <c r="AH252" s="99"/>
      <c r="AI252" s="99"/>
      <c r="AJ252" s="99"/>
      <c r="AK252" s="99"/>
      <c r="AL252" s="99"/>
      <c r="AM252" s="99"/>
      <c r="AN252" s="99"/>
      <c r="AO252" s="99"/>
      <c r="AP252" s="99"/>
      <c r="AQ252" s="99"/>
      <c r="AR252" s="99"/>
      <c r="AS252" s="99"/>
      <c r="AT252" s="99"/>
      <c r="AU252" s="99"/>
      <c r="AV252" s="99"/>
      <c r="AW252" s="99"/>
      <c r="AX252" s="99"/>
      <c r="AY252" s="99"/>
      <c r="AZ252" s="99"/>
      <c r="BA252" s="99"/>
      <c r="BB252" s="99"/>
      <c r="BC252" s="99"/>
      <c r="BD252" s="99"/>
      <c r="BE252" s="99"/>
      <c r="BF252" s="99"/>
      <c r="BG252" s="99"/>
      <c r="BH252" s="99"/>
      <c r="BI252" s="99"/>
      <c r="BJ252" s="99"/>
      <c r="BK252" s="99"/>
      <c r="BL252" s="99"/>
      <c r="BM252" s="99"/>
      <c r="BN252" s="99"/>
      <c r="BO252" s="99"/>
      <c r="BP252" s="99"/>
      <c r="BQ252" s="99"/>
      <c r="BR252" s="99"/>
    </row>
    <row r="253" spans="1:70" ht="12.75" customHeight="1" x14ac:dyDescent="0.2">
      <c r="A253" s="99"/>
      <c r="B253" s="99"/>
      <c r="C253" s="117"/>
      <c r="D253" s="118"/>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c r="AE253" s="99"/>
      <c r="AF253" s="99"/>
      <c r="AG253" s="99"/>
      <c r="AH253" s="99"/>
      <c r="AI253" s="99"/>
      <c r="AJ253" s="99"/>
      <c r="AK253" s="99"/>
      <c r="AL253" s="99"/>
      <c r="AM253" s="99"/>
      <c r="AN253" s="99"/>
      <c r="AO253" s="99"/>
      <c r="AP253" s="99"/>
      <c r="AQ253" s="99"/>
      <c r="AR253" s="99"/>
      <c r="AS253" s="99"/>
      <c r="AT253" s="99"/>
      <c r="AU253" s="99"/>
      <c r="AV253" s="99"/>
      <c r="AW253" s="99"/>
      <c r="AX253" s="99"/>
      <c r="AY253" s="99"/>
      <c r="AZ253" s="99"/>
      <c r="BA253" s="99"/>
      <c r="BB253" s="99"/>
      <c r="BC253" s="99"/>
      <c r="BD253" s="99"/>
      <c r="BE253" s="99"/>
      <c r="BF253" s="99"/>
      <c r="BG253" s="99"/>
      <c r="BH253" s="99"/>
      <c r="BI253" s="99"/>
      <c r="BJ253" s="99"/>
      <c r="BK253" s="99"/>
      <c r="BL253" s="99"/>
      <c r="BM253" s="99"/>
      <c r="BN253" s="99"/>
      <c r="BO253" s="99"/>
      <c r="BP253" s="99"/>
      <c r="BQ253" s="99"/>
      <c r="BR253" s="99"/>
    </row>
    <row r="254" spans="1:70" ht="12.75" customHeight="1" x14ac:dyDescent="0.2">
      <c r="A254" s="99"/>
      <c r="B254" s="99"/>
      <c r="C254" s="117"/>
      <c r="D254" s="118"/>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c r="AE254" s="99"/>
      <c r="AF254" s="99"/>
      <c r="AG254" s="99"/>
      <c r="AH254" s="99"/>
      <c r="AI254" s="99"/>
      <c r="AJ254" s="99"/>
      <c r="AK254" s="99"/>
      <c r="AL254" s="99"/>
      <c r="AM254" s="99"/>
      <c r="AN254" s="99"/>
      <c r="AO254" s="99"/>
      <c r="AP254" s="99"/>
      <c r="AQ254" s="99"/>
      <c r="AR254" s="99"/>
      <c r="AS254" s="99"/>
      <c r="AT254" s="99"/>
      <c r="AU254" s="99"/>
      <c r="AV254" s="99"/>
      <c r="AW254" s="99"/>
      <c r="AX254" s="99"/>
      <c r="AY254" s="99"/>
      <c r="AZ254" s="99"/>
      <c r="BA254" s="99"/>
      <c r="BB254" s="99"/>
      <c r="BC254" s="99"/>
      <c r="BD254" s="99"/>
      <c r="BE254" s="99"/>
      <c r="BF254" s="99"/>
      <c r="BG254" s="99"/>
      <c r="BH254" s="99"/>
      <c r="BI254" s="99"/>
      <c r="BJ254" s="99"/>
      <c r="BK254" s="99"/>
      <c r="BL254" s="99"/>
      <c r="BM254" s="99"/>
      <c r="BN254" s="99"/>
      <c r="BO254" s="99"/>
      <c r="BP254" s="99"/>
      <c r="BQ254" s="99"/>
      <c r="BR254" s="99"/>
    </row>
    <row r="255" spans="1:70" ht="12.75" customHeight="1" x14ac:dyDescent="0.2">
      <c r="A255" s="99"/>
      <c r="B255" s="99"/>
      <c r="C255" s="117"/>
      <c r="D255" s="118"/>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c r="AE255" s="99"/>
      <c r="AF255" s="99"/>
      <c r="AG255" s="99"/>
      <c r="AH255" s="99"/>
      <c r="AI255" s="99"/>
      <c r="AJ255" s="99"/>
      <c r="AK255" s="99"/>
      <c r="AL255" s="99"/>
      <c r="AM255" s="99"/>
      <c r="AN255" s="99"/>
      <c r="AO255" s="99"/>
      <c r="AP255" s="99"/>
      <c r="AQ255" s="99"/>
      <c r="AR255" s="99"/>
      <c r="AS255" s="99"/>
      <c r="AT255" s="99"/>
      <c r="AU255" s="99"/>
      <c r="AV255" s="99"/>
      <c r="AW255" s="99"/>
      <c r="AX255" s="99"/>
      <c r="AY255" s="99"/>
      <c r="AZ255" s="99"/>
      <c r="BA255" s="99"/>
      <c r="BB255" s="99"/>
      <c r="BC255" s="99"/>
      <c r="BD255" s="99"/>
      <c r="BE255" s="99"/>
      <c r="BF255" s="99"/>
      <c r="BG255" s="99"/>
      <c r="BH255" s="99"/>
      <c r="BI255" s="99"/>
      <c r="BJ255" s="99"/>
      <c r="BK255" s="99"/>
      <c r="BL255" s="99"/>
      <c r="BM255" s="99"/>
      <c r="BN255" s="99"/>
      <c r="BO255" s="99"/>
      <c r="BP255" s="99"/>
      <c r="BQ255" s="99"/>
      <c r="BR255" s="99"/>
    </row>
    <row r="256" spans="1:70" ht="12.75" customHeight="1" x14ac:dyDescent="0.2">
      <c r="A256" s="99"/>
      <c r="B256" s="99"/>
      <c r="C256" s="117"/>
      <c r="D256" s="118"/>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c r="AE256" s="99"/>
      <c r="AF256" s="99"/>
      <c r="AG256" s="99"/>
      <c r="AH256" s="99"/>
      <c r="AI256" s="99"/>
      <c r="AJ256" s="99"/>
      <c r="AK256" s="99"/>
      <c r="AL256" s="99"/>
      <c r="AM256" s="99"/>
      <c r="AN256" s="99"/>
      <c r="AO256" s="99"/>
      <c r="AP256" s="99"/>
      <c r="AQ256" s="99"/>
      <c r="AR256" s="99"/>
      <c r="AS256" s="99"/>
      <c r="AT256" s="99"/>
      <c r="AU256" s="99"/>
      <c r="AV256" s="99"/>
      <c r="AW256" s="99"/>
      <c r="AX256" s="99"/>
      <c r="AY256" s="99"/>
      <c r="AZ256" s="99"/>
      <c r="BA256" s="99"/>
      <c r="BB256" s="99"/>
      <c r="BC256" s="99"/>
      <c r="BD256" s="99"/>
      <c r="BE256" s="99"/>
      <c r="BF256" s="99"/>
      <c r="BG256" s="99"/>
      <c r="BH256" s="99"/>
      <c r="BI256" s="99"/>
      <c r="BJ256" s="99"/>
      <c r="BK256" s="99"/>
      <c r="BL256" s="99"/>
      <c r="BM256" s="99"/>
      <c r="BN256" s="99"/>
      <c r="BO256" s="99"/>
      <c r="BP256" s="99"/>
      <c r="BQ256" s="99"/>
      <c r="BR256" s="99"/>
    </row>
    <row r="257" spans="1:70" ht="12.75" customHeight="1" x14ac:dyDescent="0.2">
      <c r="A257" s="99"/>
      <c r="B257" s="99"/>
      <c r="C257" s="117"/>
      <c r="D257" s="118"/>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c r="AE257" s="99"/>
      <c r="AF257" s="99"/>
      <c r="AG257" s="99"/>
      <c r="AH257" s="99"/>
      <c r="AI257" s="99"/>
      <c r="AJ257" s="99"/>
      <c r="AK257" s="99"/>
      <c r="AL257" s="99"/>
      <c r="AM257" s="99"/>
      <c r="AN257" s="99"/>
      <c r="AO257" s="99"/>
      <c r="AP257" s="99"/>
      <c r="AQ257" s="99"/>
      <c r="AR257" s="99"/>
      <c r="AS257" s="99"/>
      <c r="AT257" s="99"/>
      <c r="AU257" s="99"/>
      <c r="AV257" s="99"/>
      <c r="AW257" s="99"/>
      <c r="AX257" s="99"/>
      <c r="AY257" s="99"/>
      <c r="AZ257" s="99"/>
      <c r="BA257" s="99"/>
      <c r="BB257" s="99"/>
      <c r="BC257" s="99"/>
      <c r="BD257" s="99"/>
      <c r="BE257" s="99"/>
      <c r="BF257" s="99"/>
      <c r="BG257" s="99"/>
      <c r="BH257" s="99"/>
      <c r="BI257" s="99"/>
      <c r="BJ257" s="99"/>
      <c r="BK257" s="99"/>
      <c r="BL257" s="99"/>
      <c r="BM257" s="99"/>
      <c r="BN257" s="99"/>
      <c r="BO257" s="99"/>
      <c r="BP257" s="99"/>
      <c r="BQ257" s="99"/>
      <c r="BR257" s="99"/>
    </row>
    <row r="258" spans="1:70" ht="12.75" customHeight="1" x14ac:dyDescent="0.2">
      <c r="A258" s="99"/>
      <c r="B258" s="99"/>
      <c r="C258" s="117"/>
      <c r="D258" s="118"/>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c r="AE258" s="99"/>
      <c r="AF258" s="99"/>
      <c r="AG258" s="99"/>
      <c r="AH258" s="99"/>
      <c r="AI258" s="99"/>
      <c r="AJ258" s="99"/>
      <c r="AK258" s="99"/>
      <c r="AL258" s="99"/>
      <c r="AM258" s="99"/>
      <c r="AN258" s="99"/>
      <c r="AO258" s="99"/>
      <c r="AP258" s="99"/>
      <c r="AQ258" s="99"/>
      <c r="AR258" s="99"/>
      <c r="AS258" s="99"/>
      <c r="AT258" s="99"/>
      <c r="AU258" s="99"/>
      <c r="AV258" s="99"/>
      <c r="AW258" s="99"/>
      <c r="AX258" s="99"/>
      <c r="AY258" s="99"/>
      <c r="AZ258" s="99"/>
      <c r="BA258" s="99"/>
      <c r="BB258" s="99"/>
      <c r="BC258" s="99"/>
      <c r="BD258" s="99"/>
      <c r="BE258" s="99"/>
      <c r="BF258" s="99"/>
      <c r="BG258" s="99"/>
      <c r="BH258" s="99"/>
      <c r="BI258" s="99"/>
      <c r="BJ258" s="99"/>
      <c r="BK258" s="99"/>
      <c r="BL258" s="99"/>
      <c r="BM258" s="99"/>
      <c r="BN258" s="99"/>
      <c r="BO258" s="99"/>
      <c r="BP258" s="99"/>
      <c r="BQ258" s="99"/>
      <c r="BR258" s="99"/>
    </row>
    <row r="259" spans="1:70" ht="12.75" customHeight="1" x14ac:dyDescent="0.2">
      <c r="A259" s="99"/>
      <c r="B259" s="99"/>
      <c r="C259" s="117"/>
      <c r="D259" s="118"/>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c r="AE259" s="99"/>
      <c r="AF259" s="99"/>
      <c r="AG259" s="99"/>
      <c r="AH259" s="99"/>
      <c r="AI259" s="99"/>
      <c r="AJ259" s="99"/>
      <c r="AK259" s="99"/>
      <c r="AL259" s="99"/>
      <c r="AM259" s="99"/>
      <c r="AN259" s="99"/>
      <c r="AO259" s="99"/>
      <c r="AP259" s="99"/>
      <c r="AQ259" s="99"/>
      <c r="AR259" s="99"/>
      <c r="AS259" s="99"/>
      <c r="AT259" s="99"/>
      <c r="AU259" s="99"/>
      <c r="AV259" s="99"/>
      <c r="AW259" s="99"/>
      <c r="AX259" s="99"/>
      <c r="AY259" s="99"/>
      <c r="AZ259" s="99"/>
      <c r="BA259" s="99"/>
      <c r="BB259" s="99"/>
      <c r="BC259" s="99"/>
      <c r="BD259" s="99"/>
      <c r="BE259" s="99"/>
      <c r="BF259" s="99"/>
      <c r="BG259" s="99"/>
      <c r="BH259" s="99"/>
      <c r="BI259" s="99"/>
      <c r="BJ259" s="99"/>
      <c r="BK259" s="99"/>
      <c r="BL259" s="99"/>
      <c r="BM259" s="99"/>
      <c r="BN259" s="99"/>
      <c r="BO259" s="99"/>
      <c r="BP259" s="99"/>
      <c r="BQ259" s="99"/>
      <c r="BR259" s="99"/>
    </row>
    <row r="260" spans="1:70" ht="12.75" customHeight="1" x14ac:dyDescent="0.2">
      <c r="A260" s="99"/>
      <c r="B260" s="99"/>
      <c r="C260" s="117"/>
      <c r="D260" s="118"/>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c r="AE260" s="99"/>
      <c r="AF260" s="99"/>
      <c r="AG260" s="99"/>
      <c r="AH260" s="99"/>
      <c r="AI260" s="99"/>
      <c r="AJ260" s="99"/>
      <c r="AK260" s="99"/>
      <c r="AL260" s="99"/>
      <c r="AM260" s="99"/>
      <c r="AN260" s="99"/>
      <c r="AO260" s="99"/>
      <c r="AP260" s="99"/>
      <c r="AQ260" s="99"/>
      <c r="AR260" s="99"/>
      <c r="AS260" s="99"/>
      <c r="AT260" s="99"/>
      <c r="AU260" s="99"/>
      <c r="AV260" s="99"/>
      <c r="AW260" s="99"/>
      <c r="AX260" s="99"/>
      <c r="AY260" s="99"/>
      <c r="AZ260" s="99"/>
      <c r="BA260" s="99"/>
      <c r="BB260" s="99"/>
      <c r="BC260" s="99"/>
      <c r="BD260" s="99"/>
      <c r="BE260" s="99"/>
      <c r="BF260" s="99"/>
      <c r="BG260" s="99"/>
      <c r="BH260" s="99"/>
      <c r="BI260" s="99"/>
      <c r="BJ260" s="99"/>
      <c r="BK260" s="99"/>
      <c r="BL260" s="99"/>
      <c r="BM260" s="99"/>
      <c r="BN260" s="99"/>
      <c r="BO260" s="99"/>
      <c r="BP260" s="99"/>
      <c r="BQ260" s="99"/>
      <c r="BR260" s="99"/>
    </row>
    <row r="261" spans="1:70" ht="12.75" customHeight="1" x14ac:dyDescent="0.2">
      <c r="A261" s="99"/>
      <c r="B261" s="99"/>
      <c r="C261" s="117"/>
      <c r="D261" s="118"/>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c r="AE261" s="99"/>
      <c r="AF261" s="99"/>
      <c r="AG261" s="99"/>
      <c r="AH261" s="99"/>
      <c r="AI261" s="99"/>
      <c r="AJ261" s="99"/>
      <c r="AK261" s="99"/>
      <c r="AL261" s="99"/>
      <c r="AM261" s="99"/>
      <c r="AN261" s="99"/>
      <c r="AO261" s="99"/>
      <c r="AP261" s="99"/>
      <c r="AQ261" s="99"/>
      <c r="AR261" s="99"/>
      <c r="AS261" s="99"/>
      <c r="AT261" s="99"/>
      <c r="AU261" s="99"/>
      <c r="AV261" s="99"/>
      <c r="AW261" s="99"/>
      <c r="AX261" s="99"/>
      <c r="AY261" s="99"/>
      <c r="AZ261" s="99"/>
      <c r="BA261" s="99"/>
      <c r="BB261" s="99"/>
      <c r="BC261" s="99"/>
      <c r="BD261" s="99"/>
      <c r="BE261" s="99"/>
      <c r="BF261" s="99"/>
      <c r="BG261" s="99"/>
      <c r="BH261" s="99"/>
      <c r="BI261" s="99"/>
      <c r="BJ261" s="99"/>
      <c r="BK261" s="99"/>
      <c r="BL261" s="99"/>
      <c r="BM261" s="99"/>
      <c r="BN261" s="99"/>
      <c r="BO261" s="99"/>
      <c r="BP261" s="99"/>
      <c r="BQ261" s="99"/>
      <c r="BR261" s="99"/>
    </row>
    <row r="262" spans="1:70" ht="12.75" customHeight="1" x14ac:dyDescent="0.2">
      <c r="A262" s="99"/>
      <c r="B262" s="99"/>
      <c r="C262" s="117"/>
      <c r="D262" s="118"/>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c r="AH262" s="99"/>
      <c r="AI262" s="99"/>
      <c r="AJ262" s="99"/>
      <c r="AK262" s="99"/>
      <c r="AL262" s="99"/>
      <c r="AM262" s="99"/>
      <c r="AN262" s="99"/>
      <c r="AO262" s="99"/>
      <c r="AP262" s="99"/>
      <c r="AQ262" s="99"/>
      <c r="AR262" s="99"/>
      <c r="AS262" s="99"/>
      <c r="AT262" s="99"/>
      <c r="AU262" s="99"/>
      <c r="AV262" s="99"/>
      <c r="AW262" s="99"/>
      <c r="AX262" s="99"/>
      <c r="AY262" s="99"/>
      <c r="AZ262" s="99"/>
      <c r="BA262" s="99"/>
      <c r="BB262" s="99"/>
      <c r="BC262" s="99"/>
      <c r="BD262" s="99"/>
      <c r="BE262" s="99"/>
      <c r="BF262" s="99"/>
      <c r="BG262" s="99"/>
      <c r="BH262" s="99"/>
      <c r="BI262" s="99"/>
      <c r="BJ262" s="99"/>
      <c r="BK262" s="99"/>
      <c r="BL262" s="99"/>
      <c r="BM262" s="99"/>
      <c r="BN262" s="99"/>
      <c r="BO262" s="99"/>
      <c r="BP262" s="99"/>
      <c r="BQ262" s="99"/>
      <c r="BR262" s="99"/>
    </row>
    <row r="263" spans="1:70" ht="12.75" customHeight="1" x14ac:dyDescent="0.2">
      <c r="A263" s="99"/>
      <c r="B263" s="99"/>
      <c r="C263" s="117"/>
      <c r="D263" s="118"/>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c r="AE263" s="99"/>
      <c r="AF263" s="99"/>
      <c r="AG263" s="99"/>
      <c r="AH263" s="99"/>
      <c r="AI263" s="99"/>
      <c r="AJ263" s="99"/>
      <c r="AK263" s="99"/>
      <c r="AL263" s="99"/>
      <c r="AM263" s="99"/>
      <c r="AN263" s="99"/>
      <c r="AO263" s="99"/>
      <c r="AP263" s="99"/>
      <c r="AQ263" s="99"/>
      <c r="AR263" s="99"/>
      <c r="AS263" s="99"/>
      <c r="AT263" s="99"/>
      <c r="AU263" s="99"/>
      <c r="AV263" s="99"/>
      <c r="AW263" s="99"/>
      <c r="AX263" s="99"/>
      <c r="AY263" s="99"/>
      <c r="AZ263" s="99"/>
      <c r="BA263" s="99"/>
      <c r="BB263" s="99"/>
      <c r="BC263" s="99"/>
      <c r="BD263" s="99"/>
      <c r="BE263" s="99"/>
      <c r="BF263" s="99"/>
      <c r="BG263" s="99"/>
      <c r="BH263" s="99"/>
      <c r="BI263" s="99"/>
      <c r="BJ263" s="99"/>
      <c r="BK263" s="99"/>
      <c r="BL263" s="99"/>
      <c r="BM263" s="99"/>
      <c r="BN263" s="99"/>
      <c r="BO263" s="99"/>
      <c r="BP263" s="99"/>
      <c r="BQ263" s="99"/>
      <c r="BR263" s="99"/>
    </row>
    <row r="264" spans="1:70" ht="12.75" customHeight="1" x14ac:dyDescent="0.2">
      <c r="A264" s="99"/>
      <c r="B264" s="99"/>
      <c r="C264" s="117"/>
      <c r="D264" s="118"/>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c r="AE264" s="99"/>
      <c r="AF264" s="99"/>
      <c r="AG264" s="99"/>
      <c r="AH264" s="99"/>
      <c r="AI264" s="99"/>
      <c r="AJ264" s="99"/>
      <c r="AK264" s="99"/>
      <c r="AL264" s="99"/>
      <c r="AM264" s="99"/>
      <c r="AN264" s="99"/>
      <c r="AO264" s="99"/>
      <c r="AP264" s="99"/>
      <c r="AQ264" s="99"/>
      <c r="AR264" s="99"/>
      <c r="AS264" s="99"/>
      <c r="AT264" s="99"/>
      <c r="AU264" s="99"/>
      <c r="AV264" s="99"/>
      <c r="AW264" s="99"/>
      <c r="AX264" s="99"/>
      <c r="AY264" s="99"/>
      <c r="AZ264" s="99"/>
      <c r="BA264" s="99"/>
      <c r="BB264" s="99"/>
      <c r="BC264" s="99"/>
      <c r="BD264" s="99"/>
      <c r="BE264" s="99"/>
      <c r="BF264" s="99"/>
      <c r="BG264" s="99"/>
      <c r="BH264" s="99"/>
      <c r="BI264" s="99"/>
      <c r="BJ264" s="99"/>
      <c r="BK264" s="99"/>
      <c r="BL264" s="99"/>
      <c r="BM264" s="99"/>
      <c r="BN264" s="99"/>
      <c r="BO264" s="99"/>
      <c r="BP264" s="99"/>
      <c r="BQ264" s="99"/>
      <c r="BR264" s="99"/>
    </row>
    <row r="265" spans="1:70" ht="12.75" customHeight="1" x14ac:dyDescent="0.2">
      <c r="A265" s="99"/>
      <c r="B265" s="99"/>
      <c r="C265" s="117"/>
      <c r="D265" s="118"/>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c r="AE265" s="99"/>
      <c r="AF265" s="99"/>
      <c r="AG265" s="99"/>
      <c r="AH265" s="99"/>
      <c r="AI265" s="99"/>
      <c r="AJ265" s="99"/>
      <c r="AK265" s="99"/>
      <c r="AL265" s="99"/>
      <c r="AM265" s="99"/>
      <c r="AN265" s="99"/>
      <c r="AO265" s="99"/>
      <c r="AP265" s="99"/>
      <c r="AQ265" s="99"/>
      <c r="AR265" s="99"/>
      <c r="AS265" s="99"/>
      <c r="AT265" s="99"/>
      <c r="AU265" s="99"/>
      <c r="AV265" s="99"/>
      <c r="AW265" s="99"/>
      <c r="AX265" s="99"/>
      <c r="AY265" s="99"/>
      <c r="AZ265" s="99"/>
      <c r="BA265" s="99"/>
      <c r="BB265" s="99"/>
      <c r="BC265" s="99"/>
      <c r="BD265" s="99"/>
      <c r="BE265" s="99"/>
      <c r="BF265" s="99"/>
      <c r="BG265" s="99"/>
      <c r="BH265" s="99"/>
      <c r="BI265" s="99"/>
      <c r="BJ265" s="99"/>
      <c r="BK265" s="99"/>
      <c r="BL265" s="99"/>
      <c r="BM265" s="99"/>
      <c r="BN265" s="99"/>
      <c r="BO265" s="99"/>
      <c r="BP265" s="99"/>
      <c r="BQ265" s="99"/>
      <c r="BR265" s="99"/>
    </row>
    <row r="266" spans="1:70" ht="12.75" customHeight="1" x14ac:dyDescent="0.2">
      <c r="A266" s="99"/>
      <c r="B266" s="99"/>
      <c r="C266" s="117"/>
      <c r="D266" s="118"/>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c r="AE266" s="99"/>
      <c r="AF266" s="99"/>
      <c r="AG266" s="99"/>
      <c r="AH266" s="99"/>
      <c r="AI266" s="99"/>
      <c r="AJ266" s="99"/>
      <c r="AK266" s="99"/>
      <c r="AL266" s="99"/>
      <c r="AM266" s="99"/>
      <c r="AN266" s="99"/>
      <c r="AO266" s="99"/>
      <c r="AP266" s="99"/>
      <c r="AQ266" s="99"/>
      <c r="AR266" s="99"/>
      <c r="AS266" s="99"/>
      <c r="AT266" s="99"/>
      <c r="AU266" s="99"/>
      <c r="AV266" s="99"/>
      <c r="AW266" s="99"/>
      <c r="AX266" s="99"/>
      <c r="AY266" s="99"/>
      <c r="AZ266" s="99"/>
      <c r="BA266" s="99"/>
      <c r="BB266" s="99"/>
      <c r="BC266" s="99"/>
      <c r="BD266" s="99"/>
      <c r="BE266" s="99"/>
      <c r="BF266" s="99"/>
      <c r="BG266" s="99"/>
      <c r="BH266" s="99"/>
      <c r="BI266" s="99"/>
      <c r="BJ266" s="99"/>
      <c r="BK266" s="99"/>
      <c r="BL266" s="99"/>
      <c r="BM266" s="99"/>
      <c r="BN266" s="99"/>
      <c r="BO266" s="99"/>
      <c r="BP266" s="99"/>
      <c r="BQ266" s="99"/>
      <c r="BR266" s="99"/>
    </row>
    <row r="267" spans="1:70" ht="12.75" customHeight="1" x14ac:dyDescent="0.2">
      <c r="A267" s="99"/>
      <c r="B267" s="99"/>
      <c r="C267" s="117"/>
      <c r="D267" s="118"/>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c r="AE267" s="99"/>
      <c r="AF267" s="99"/>
      <c r="AG267" s="99"/>
      <c r="AH267" s="99"/>
      <c r="AI267" s="99"/>
      <c r="AJ267" s="99"/>
      <c r="AK267" s="99"/>
      <c r="AL267" s="99"/>
      <c r="AM267" s="99"/>
      <c r="AN267" s="99"/>
      <c r="AO267" s="99"/>
      <c r="AP267" s="99"/>
      <c r="AQ267" s="99"/>
      <c r="AR267" s="99"/>
      <c r="AS267" s="99"/>
      <c r="AT267" s="99"/>
      <c r="AU267" s="99"/>
      <c r="AV267" s="99"/>
      <c r="AW267" s="99"/>
      <c r="AX267" s="99"/>
      <c r="AY267" s="99"/>
      <c r="AZ267" s="99"/>
      <c r="BA267" s="99"/>
      <c r="BB267" s="99"/>
      <c r="BC267" s="99"/>
      <c r="BD267" s="99"/>
      <c r="BE267" s="99"/>
      <c r="BF267" s="99"/>
      <c r="BG267" s="99"/>
      <c r="BH267" s="99"/>
      <c r="BI267" s="99"/>
      <c r="BJ267" s="99"/>
      <c r="BK267" s="99"/>
      <c r="BL267" s="99"/>
      <c r="BM267" s="99"/>
      <c r="BN267" s="99"/>
      <c r="BO267" s="99"/>
      <c r="BP267" s="99"/>
      <c r="BQ267" s="99"/>
      <c r="BR267" s="99"/>
    </row>
    <row r="268" spans="1:70" ht="12.75" customHeight="1" x14ac:dyDescent="0.2">
      <c r="A268" s="99"/>
      <c r="B268" s="99"/>
      <c r="C268" s="117"/>
      <c r="D268" s="118"/>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c r="AE268" s="99"/>
      <c r="AF268" s="99"/>
      <c r="AG268" s="99"/>
      <c r="AH268" s="99"/>
      <c r="AI268" s="99"/>
      <c r="AJ268" s="99"/>
      <c r="AK268" s="99"/>
      <c r="AL268" s="99"/>
      <c r="AM268" s="99"/>
      <c r="AN268" s="99"/>
      <c r="AO268" s="99"/>
      <c r="AP268" s="99"/>
      <c r="AQ268" s="99"/>
      <c r="AR268" s="99"/>
      <c r="AS268" s="99"/>
      <c r="AT268" s="99"/>
      <c r="AU268" s="99"/>
      <c r="AV268" s="99"/>
      <c r="AW268" s="99"/>
      <c r="AX268" s="99"/>
      <c r="AY268" s="99"/>
      <c r="AZ268" s="99"/>
      <c r="BA268" s="99"/>
      <c r="BB268" s="99"/>
      <c r="BC268" s="99"/>
      <c r="BD268" s="99"/>
      <c r="BE268" s="99"/>
      <c r="BF268" s="99"/>
      <c r="BG268" s="99"/>
      <c r="BH268" s="99"/>
      <c r="BI268" s="99"/>
      <c r="BJ268" s="99"/>
      <c r="BK268" s="99"/>
      <c r="BL268" s="99"/>
      <c r="BM268" s="99"/>
      <c r="BN268" s="99"/>
      <c r="BO268" s="99"/>
      <c r="BP268" s="99"/>
      <c r="BQ268" s="99"/>
      <c r="BR268" s="99"/>
    </row>
    <row r="269" spans="1:70" ht="12.75" customHeight="1" x14ac:dyDescent="0.2">
      <c r="A269" s="99"/>
      <c r="B269" s="99"/>
      <c r="C269" s="117"/>
      <c r="D269" s="118"/>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c r="AE269" s="99"/>
      <c r="AF269" s="99"/>
      <c r="AG269" s="99"/>
      <c r="AH269" s="99"/>
      <c r="AI269" s="99"/>
      <c r="AJ269" s="99"/>
      <c r="AK269" s="99"/>
      <c r="AL269" s="99"/>
      <c r="AM269" s="99"/>
      <c r="AN269" s="99"/>
      <c r="AO269" s="99"/>
      <c r="AP269" s="99"/>
      <c r="AQ269" s="99"/>
      <c r="AR269" s="99"/>
      <c r="AS269" s="99"/>
      <c r="AT269" s="99"/>
      <c r="AU269" s="99"/>
      <c r="AV269" s="99"/>
      <c r="AW269" s="99"/>
      <c r="AX269" s="99"/>
      <c r="AY269" s="99"/>
      <c r="AZ269" s="99"/>
      <c r="BA269" s="99"/>
      <c r="BB269" s="99"/>
      <c r="BC269" s="99"/>
      <c r="BD269" s="99"/>
      <c r="BE269" s="99"/>
      <c r="BF269" s="99"/>
      <c r="BG269" s="99"/>
      <c r="BH269" s="99"/>
      <c r="BI269" s="99"/>
      <c r="BJ269" s="99"/>
      <c r="BK269" s="99"/>
      <c r="BL269" s="99"/>
      <c r="BM269" s="99"/>
      <c r="BN269" s="99"/>
      <c r="BO269" s="99"/>
      <c r="BP269" s="99"/>
      <c r="BQ269" s="99"/>
      <c r="BR269" s="99"/>
    </row>
    <row r="270" spans="1:70" ht="12.75" customHeight="1" x14ac:dyDescent="0.2">
      <c r="A270" s="99"/>
      <c r="B270" s="99"/>
      <c r="C270" s="117"/>
      <c r="D270" s="118"/>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c r="AE270" s="99"/>
      <c r="AF270" s="99"/>
      <c r="AG270" s="99"/>
      <c r="AH270" s="99"/>
      <c r="AI270" s="99"/>
      <c r="AJ270" s="99"/>
      <c r="AK270" s="99"/>
      <c r="AL270" s="99"/>
      <c r="AM270" s="99"/>
      <c r="AN270" s="99"/>
      <c r="AO270" s="99"/>
      <c r="AP270" s="99"/>
      <c r="AQ270" s="99"/>
      <c r="AR270" s="99"/>
      <c r="AS270" s="99"/>
      <c r="AT270" s="99"/>
      <c r="AU270" s="99"/>
      <c r="AV270" s="99"/>
      <c r="AW270" s="99"/>
      <c r="AX270" s="99"/>
      <c r="AY270" s="99"/>
      <c r="AZ270" s="99"/>
      <c r="BA270" s="99"/>
      <c r="BB270" s="99"/>
      <c r="BC270" s="99"/>
      <c r="BD270" s="99"/>
      <c r="BE270" s="99"/>
      <c r="BF270" s="99"/>
      <c r="BG270" s="99"/>
      <c r="BH270" s="99"/>
      <c r="BI270" s="99"/>
      <c r="BJ270" s="99"/>
      <c r="BK270" s="99"/>
      <c r="BL270" s="99"/>
      <c r="BM270" s="99"/>
      <c r="BN270" s="99"/>
      <c r="BO270" s="99"/>
      <c r="BP270" s="99"/>
      <c r="BQ270" s="99"/>
      <c r="BR270" s="99"/>
    </row>
    <row r="271" spans="1:70" ht="12.75" customHeight="1" x14ac:dyDescent="0.2">
      <c r="A271" s="99"/>
      <c r="B271" s="99"/>
      <c r="C271" s="117"/>
      <c r="D271" s="118"/>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c r="AE271" s="99"/>
      <c r="AF271" s="99"/>
      <c r="AG271" s="99"/>
      <c r="AH271" s="99"/>
      <c r="AI271" s="99"/>
      <c r="AJ271" s="99"/>
      <c r="AK271" s="99"/>
      <c r="AL271" s="99"/>
      <c r="AM271" s="99"/>
      <c r="AN271" s="99"/>
      <c r="AO271" s="99"/>
      <c r="AP271" s="99"/>
      <c r="AQ271" s="99"/>
      <c r="AR271" s="99"/>
      <c r="AS271" s="99"/>
      <c r="AT271" s="99"/>
      <c r="AU271" s="99"/>
      <c r="AV271" s="99"/>
      <c r="AW271" s="99"/>
      <c r="AX271" s="99"/>
      <c r="AY271" s="99"/>
      <c r="AZ271" s="99"/>
      <c r="BA271" s="99"/>
      <c r="BB271" s="99"/>
      <c r="BC271" s="99"/>
      <c r="BD271" s="99"/>
      <c r="BE271" s="99"/>
      <c r="BF271" s="99"/>
      <c r="BG271" s="99"/>
      <c r="BH271" s="99"/>
      <c r="BI271" s="99"/>
      <c r="BJ271" s="99"/>
      <c r="BK271" s="99"/>
      <c r="BL271" s="99"/>
      <c r="BM271" s="99"/>
      <c r="BN271" s="99"/>
      <c r="BO271" s="99"/>
      <c r="BP271" s="99"/>
      <c r="BQ271" s="99"/>
      <c r="BR271" s="99"/>
    </row>
    <row r="272" spans="1:70" ht="12.75" customHeight="1" x14ac:dyDescent="0.2">
      <c r="A272" s="99"/>
      <c r="B272" s="99"/>
      <c r="C272" s="117"/>
      <c r="D272" s="118"/>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c r="AE272" s="99"/>
      <c r="AF272" s="99"/>
      <c r="AG272" s="99"/>
      <c r="AH272" s="99"/>
      <c r="AI272" s="99"/>
      <c r="AJ272" s="99"/>
      <c r="AK272" s="99"/>
      <c r="AL272" s="99"/>
      <c r="AM272" s="99"/>
      <c r="AN272" s="99"/>
      <c r="AO272" s="99"/>
      <c r="AP272" s="99"/>
      <c r="AQ272" s="99"/>
      <c r="AR272" s="99"/>
      <c r="AS272" s="99"/>
      <c r="AT272" s="99"/>
      <c r="AU272" s="99"/>
      <c r="AV272" s="99"/>
      <c r="AW272" s="99"/>
      <c r="AX272" s="99"/>
      <c r="AY272" s="99"/>
      <c r="AZ272" s="99"/>
      <c r="BA272" s="99"/>
      <c r="BB272" s="99"/>
      <c r="BC272" s="99"/>
      <c r="BD272" s="99"/>
      <c r="BE272" s="99"/>
      <c r="BF272" s="99"/>
      <c r="BG272" s="99"/>
      <c r="BH272" s="99"/>
      <c r="BI272" s="99"/>
      <c r="BJ272" s="99"/>
      <c r="BK272" s="99"/>
      <c r="BL272" s="99"/>
      <c r="BM272" s="99"/>
      <c r="BN272" s="99"/>
      <c r="BO272" s="99"/>
      <c r="BP272" s="99"/>
      <c r="BQ272" s="99"/>
      <c r="BR272" s="99"/>
    </row>
    <row r="273" spans="1:70" ht="12.75" customHeight="1" x14ac:dyDescent="0.2">
      <c r="A273" s="99"/>
      <c r="B273" s="99"/>
      <c r="C273" s="117"/>
      <c r="D273" s="118"/>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c r="AE273" s="99"/>
      <c r="AF273" s="99"/>
      <c r="AG273" s="99"/>
      <c r="AH273" s="99"/>
      <c r="AI273" s="99"/>
      <c r="AJ273" s="99"/>
      <c r="AK273" s="99"/>
      <c r="AL273" s="99"/>
      <c r="AM273" s="99"/>
      <c r="AN273" s="99"/>
      <c r="AO273" s="99"/>
      <c r="AP273" s="99"/>
      <c r="AQ273" s="99"/>
      <c r="AR273" s="99"/>
      <c r="AS273" s="99"/>
      <c r="AT273" s="99"/>
      <c r="AU273" s="99"/>
      <c r="AV273" s="99"/>
      <c r="AW273" s="99"/>
      <c r="AX273" s="99"/>
      <c r="AY273" s="99"/>
      <c r="AZ273" s="99"/>
      <c r="BA273" s="99"/>
      <c r="BB273" s="99"/>
      <c r="BC273" s="99"/>
      <c r="BD273" s="99"/>
      <c r="BE273" s="99"/>
      <c r="BF273" s="99"/>
      <c r="BG273" s="99"/>
      <c r="BH273" s="99"/>
      <c r="BI273" s="99"/>
      <c r="BJ273" s="99"/>
      <c r="BK273" s="99"/>
      <c r="BL273" s="99"/>
      <c r="BM273" s="99"/>
      <c r="BN273" s="99"/>
      <c r="BO273" s="99"/>
      <c r="BP273" s="99"/>
      <c r="BQ273" s="99"/>
      <c r="BR273" s="99"/>
    </row>
    <row r="274" spans="1:70" ht="12.75" customHeight="1" x14ac:dyDescent="0.2">
      <c r="A274" s="99"/>
      <c r="B274" s="99"/>
      <c r="C274" s="117"/>
      <c r="D274" s="118"/>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c r="AE274" s="99"/>
      <c r="AF274" s="99"/>
      <c r="AG274" s="99"/>
      <c r="AH274" s="99"/>
      <c r="AI274" s="99"/>
      <c r="AJ274" s="99"/>
      <c r="AK274" s="99"/>
      <c r="AL274" s="99"/>
      <c r="AM274" s="99"/>
      <c r="AN274" s="99"/>
      <c r="AO274" s="99"/>
      <c r="AP274" s="99"/>
      <c r="AQ274" s="99"/>
      <c r="AR274" s="99"/>
      <c r="AS274" s="99"/>
      <c r="AT274" s="99"/>
      <c r="AU274" s="99"/>
      <c r="AV274" s="99"/>
      <c r="AW274" s="99"/>
      <c r="AX274" s="99"/>
      <c r="AY274" s="99"/>
      <c r="AZ274" s="99"/>
      <c r="BA274" s="99"/>
      <c r="BB274" s="99"/>
      <c r="BC274" s="99"/>
      <c r="BD274" s="99"/>
      <c r="BE274" s="99"/>
      <c r="BF274" s="99"/>
      <c r="BG274" s="99"/>
      <c r="BH274" s="99"/>
      <c r="BI274" s="99"/>
      <c r="BJ274" s="99"/>
      <c r="BK274" s="99"/>
      <c r="BL274" s="99"/>
      <c r="BM274" s="99"/>
      <c r="BN274" s="99"/>
      <c r="BO274" s="99"/>
      <c r="BP274" s="99"/>
      <c r="BQ274" s="99"/>
      <c r="BR274" s="99"/>
    </row>
    <row r="275" spans="1:70" ht="12.75" customHeight="1" x14ac:dyDescent="0.2">
      <c r="A275" s="99"/>
      <c r="B275" s="99"/>
      <c r="C275" s="117"/>
      <c r="D275" s="118"/>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c r="AE275" s="99"/>
      <c r="AF275" s="99"/>
      <c r="AG275" s="99"/>
      <c r="AH275" s="99"/>
      <c r="AI275" s="99"/>
      <c r="AJ275" s="99"/>
      <c r="AK275" s="99"/>
      <c r="AL275" s="99"/>
      <c r="AM275" s="99"/>
      <c r="AN275" s="99"/>
      <c r="AO275" s="99"/>
      <c r="AP275" s="99"/>
      <c r="AQ275" s="99"/>
      <c r="AR275" s="99"/>
      <c r="AS275" s="99"/>
      <c r="AT275" s="99"/>
      <c r="AU275" s="99"/>
      <c r="AV275" s="99"/>
      <c r="AW275" s="99"/>
      <c r="AX275" s="99"/>
      <c r="AY275" s="99"/>
      <c r="AZ275" s="99"/>
      <c r="BA275" s="99"/>
      <c r="BB275" s="99"/>
      <c r="BC275" s="99"/>
      <c r="BD275" s="99"/>
      <c r="BE275" s="99"/>
      <c r="BF275" s="99"/>
      <c r="BG275" s="99"/>
      <c r="BH275" s="99"/>
      <c r="BI275" s="99"/>
      <c r="BJ275" s="99"/>
      <c r="BK275" s="99"/>
      <c r="BL275" s="99"/>
      <c r="BM275" s="99"/>
      <c r="BN275" s="99"/>
      <c r="BO275" s="99"/>
      <c r="BP275" s="99"/>
      <c r="BQ275" s="99"/>
      <c r="BR275" s="99"/>
    </row>
    <row r="276" spans="1:70" ht="12.75" customHeight="1" x14ac:dyDescent="0.2">
      <c r="A276" s="99"/>
      <c r="B276" s="99"/>
      <c r="C276" s="117"/>
      <c r="D276" s="118"/>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c r="AE276" s="99"/>
      <c r="AF276" s="99"/>
      <c r="AG276" s="99"/>
      <c r="AH276" s="99"/>
      <c r="AI276" s="99"/>
      <c r="AJ276" s="99"/>
      <c r="AK276" s="99"/>
      <c r="AL276" s="99"/>
      <c r="AM276" s="99"/>
      <c r="AN276" s="99"/>
      <c r="AO276" s="99"/>
      <c r="AP276" s="99"/>
      <c r="AQ276" s="99"/>
      <c r="AR276" s="99"/>
      <c r="AS276" s="99"/>
      <c r="AT276" s="99"/>
      <c r="AU276" s="99"/>
      <c r="AV276" s="99"/>
      <c r="AW276" s="99"/>
      <c r="AX276" s="99"/>
      <c r="AY276" s="99"/>
      <c r="AZ276" s="99"/>
      <c r="BA276" s="99"/>
      <c r="BB276" s="99"/>
      <c r="BC276" s="99"/>
      <c r="BD276" s="99"/>
      <c r="BE276" s="99"/>
      <c r="BF276" s="99"/>
      <c r="BG276" s="99"/>
      <c r="BH276" s="99"/>
      <c r="BI276" s="99"/>
      <c r="BJ276" s="99"/>
      <c r="BK276" s="99"/>
      <c r="BL276" s="99"/>
      <c r="BM276" s="99"/>
      <c r="BN276" s="99"/>
      <c r="BO276" s="99"/>
      <c r="BP276" s="99"/>
      <c r="BQ276" s="99"/>
      <c r="BR276" s="99"/>
    </row>
    <row r="277" spans="1:70" ht="12.75" customHeight="1" x14ac:dyDescent="0.2">
      <c r="A277" s="99"/>
      <c r="B277" s="99"/>
      <c r="C277" s="117"/>
      <c r="D277" s="118"/>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c r="AE277" s="99"/>
      <c r="AF277" s="99"/>
      <c r="AG277" s="99"/>
      <c r="AH277" s="99"/>
      <c r="AI277" s="99"/>
      <c r="AJ277" s="99"/>
      <c r="AK277" s="99"/>
      <c r="AL277" s="99"/>
      <c r="AM277" s="99"/>
      <c r="AN277" s="99"/>
      <c r="AO277" s="99"/>
      <c r="AP277" s="99"/>
      <c r="AQ277" s="99"/>
      <c r="AR277" s="99"/>
      <c r="AS277" s="99"/>
      <c r="AT277" s="99"/>
      <c r="AU277" s="99"/>
      <c r="AV277" s="99"/>
      <c r="AW277" s="99"/>
      <c r="AX277" s="99"/>
      <c r="AY277" s="99"/>
      <c r="AZ277" s="99"/>
      <c r="BA277" s="99"/>
      <c r="BB277" s="99"/>
      <c r="BC277" s="99"/>
      <c r="BD277" s="99"/>
      <c r="BE277" s="99"/>
      <c r="BF277" s="99"/>
      <c r="BG277" s="99"/>
      <c r="BH277" s="99"/>
      <c r="BI277" s="99"/>
      <c r="BJ277" s="99"/>
      <c r="BK277" s="99"/>
      <c r="BL277" s="99"/>
      <c r="BM277" s="99"/>
      <c r="BN277" s="99"/>
      <c r="BO277" s="99"/>
      <c r="BP277" s="99"/>
      <c r="BQ277" s="99"/>
      <c r="BR277" s="99"/>
    </row>
    <row r="278" spans="1:70" ht="12.75" customHeight="1" x14ac:dyDescent="0.2">
      <c r="A278" s="99"/>
      <c r="B278" s="99"/>
      <c r="C278" s="117"/>
      <c r="D278" s="118"/>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c r="AE278" s="99"/>
      <c r="AF278" s="99"/>
      <c r="AG278" s="99"/>
      <c r="AH278" s="99"/>
      <c r="AI278" s="99"/>
      <c r="AJ278" s="99"/>
      <c r="AK278" s="99"/>
      <c r="AL278" s="99"/>
      <c r="AM278" s="99"/>
      <c r="AN278" s="99"/>
      <c r="AO278" s="99"/>
      <c r="AP278" s="99"/>
      <c r="AQ278" s="99"/>
      <c r="AR278" s="99"/>
      <c r="AS278" s="99"/>
      <c r="AT278" s="99"/>
      <c r="AU278" s="99"/>
      <c r="AV278" s="99"/>
      <c r="AW278" s="99"/>
      <c r="AX278" s="99"/>
      <c r="AY278" s="99"/>
      <c r="AZ278" s="99"/>
      <c r="BA278" s="99"/>
      <c r="BB278" s="99"/>
      <c r="BC278" s="99"/>
      <c r="BD278" s="99"/>
      <c r="BE278" s="99"/>
      <c r="BF278" s="99"/>
      <c r="BG278" s="99"/>
      <c r="BH278" s="99"/>
      <c r="BI278" s="99"/>
      <c r="BJ278" s="99"/>
      <c r="BK278" s="99"/>
      <c r="BL278" s="99"/>
      <c r="BM278" s="99"/>
      <c r="BN278" s="99"/>
      <c r="BO278" s="99"/>
      <c r="BP278" s="99"/>
      <c r="BQ278" s="99"/>
      <c r="BR278" s="99"/>
    </row>
    <row r="279" spans="1:70" ht="12.75" customHeight="1" x14ac:dyDescent="0.2">
      <c r="A279" s="99"/>
      <c r="B279" s="99"/>
      <c r="C279" s="117"/>
      <c r="D279" s="118"/>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c r="AE279" s="99"/>
      <c r="AF279" s="99"/>
      <c r="AG279" s="99"/>
      <c r="AH279" s="99"/>
      <c r="AI279" s="99"/>
      <c r="AJ279" s="99"/>
      <c r="AK279" s="99"/>
      <c r="AL279" s="99"/>
      <c r="AM279" s="99"/>
      <c r="AN279" s="99"/>
      <c r="AO279" s="99"/>
      <c r="AP279" s="99"/>
      <c r="AQ279" s="99"/>
      <c r="AR279" s="99"/>
      <c r="AS279" s="99"/>
      <c r="AT279" s="99"/>
      <c r="AU279" s="99"/>
      <c r="AV279" s="99"/>
      <c r="AW279" s="99"/>
      <c r="AX279" s="99"/>
      <c r="AY279" s="99"/>
      <c r="AZ279" s="99"/>
      <c r="BA279" s="99"/>
      <c r="BB279" s="99"/>
      <c r="BC279" s="99"/>
      <c r="BD279" s="99"/>
      <c r="BE279" s="99"/>
      <c r="BF279" s="99"/>
      <c r="BG279" s="99"/>
      <c r="BH279" s="99"/>
      <c r="BI279" s="99"/>
      <c r="BJ279" s="99"/>
      <c r="BK279" s="99"/>
      <c r="BL279" s="99"/>
      <c r="BM279" s="99"/>
      <c r="BN279" s="99"/>
      <c r="BO279" s="99"/>
      <c r="BP279" s="99"/>
      <c r="BQ279" s="99"/>
      <c r="BR279" s="99"/>
    </row>
    <row r="280" spans="1:70" ht="12.75" customHeight="1" x14ac:dyDescent="0.2">
      <c r="A280" s="99"/>
      <c r="B280" s="99"/>
      <c r="C280" s="117"/>
      <c r="D280" s="118"/>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c r="AE280" s="99"/>
      <c r="AF280" s="99"/>
      <c r="AG280" s="99"/>
      <c r="AH280" s="99"/>
      <c r="AI280" s="99"/>
      <c r="AJ280" s="99"/>
      <c r="AK280" s="99"/>
      <c r="AL280" s="99"/>
      <c r="AM280" s="99"/>
      <c r="AN280" s="99"/>
      <c r="AO280" s="99"/>
      <c r="AP280" s="99"/>
      <c r="AQ280" s="99"/>
      <c r="AR280" s="99"/>
      <c r="AS280" s="99"/>
      <c r="AT280" s="99"/>
      <c r="AU280" s="99"/>
      <c r="AV280" s="99"/>
      <c r="AW280" s="99"/>
      <c r="AX280" s="99"/>
      <c r="AY280" s="99"/>
      <c r="AZ280" s="99"/>
      <c r="BA280" s="99"/>
      <c r="BB280" s="99"/>
      <c r="BC280" s="99"/>
      <c r="BD280" s="99"/>
      <c r="BE280" s="99"/>
      <c r="BF280" s="99"/>
      <c r="BG280" s="99"/>
      <c r="BH280" s="99"/>
      <c r="BI280" s="99"/>
      <c r="BJ280" s="99"/>
      <c r="BK280" s="99"/>
      <c r="BL280" s="99"/>
      <c r="BM280" s="99"/>
      <c r="BN280" s="99"/>
      <c r="BO280" s="99"/>
      <c r="BP280" s="99"/>
      <c r="BQ280" s="99"/>
      <c r="BR280" s="99"/>
    </row>
    <row r="281" spans="1:70" ht="12.75" customHeight="1" x14ac:dyDescent="0.2">
      <c r="A281" s="99"/>
      <c r="B281" s="99"/>
      <c r="C281" s="117"/>
      <c r="D281" s="118"/>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c r="AE281" s="99"/>
      <c r="AF281" s="99"/>
      <c r="AG281" s="99"/>
      <c r="AH281" s="99"/>
      <c r="AI281" s="99"/>
      <c r="AJ281" s="99"/>
      <c r="AK281" s="99"/>
      <c r="AL281" s="99"/>
      <c r="AM281" s="99"/>
      <c r="AN281" s="99"/>
      <c r="AO281" s="99"/>
      <c r="AP281" s="99"/>
      <c r="AQ281" s="99"/>
      <c r="AR281" s="99"/>
      <c r="AS281" s="99"/>
      <c r="AT281" s="99"/>
      <c r="AU281" s="99"/>
      <c r="AV281" s="99"/>
      <c r="AW281" s="99"/>
      <c r="AX281" s="99"/>
      <c r="AY281" s="99"/>
      <c r="AZ281" s="99"/>
      <c r="BA281" s="99"/>
      <c r="BB281" s="99"/>
      <c r="BC281" s="99"/>
      <c r="BD281" s="99"/>
      <c r="BE281" s="99"/>
      <c r="BF281" s="99"/>
      <c r="BG281" s="99"/>
      <c r="BH281" s="99"/>
      <c r="BI281" s="99"/>
      <c r="BJ281" s="99"/>
      <c r="BK281" s="99"/>
      <c r="BL281" s="99"/>
      <c r="BM281" s="99"/>
      <c r="BN281" s="99"/>
      <c r="BO281" s="99"/>
      <c r="BP281" s="99"/>
      <c r="BQ281" s="99"/>
      <c r="BR281" s="99"/>
    </row>
    <row r="282" spans="1:70" ht="12.75" customHeight="1" x14ac:dyDescent="0.2">
      <c r="A282" s="99"/>
      <c r="B282" s="99"/>
      <c r="C282" s="117"/>
      <c r="D282" s="118"/>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c r="AE282" s="99"/>
      <c r="AF282" s="99"/>
      <c r="AG282" s="99"/>
      <c r="AH282" s="99"/>
      <c r="AI282" s="99"/>
      <c r="AJ282" s="99"/>
      <c r="AK282" s="99"/>
      <c r="AL282" s="99"/>
      <c r="AM282" s="99"/>
      <c r="AN282" s="99"/>
      <c r="AO282" s="99"/>
      <c r="AP282" s="99"/>
      <c r="AQ282" s="99"/>
      <c r="AR282" s="99"/>
      <c r="AS282" s="99"/>
      <c r="AT282" s="99"/>
      <c r="AU282" s="99"/>
      <c r="AV282" s="99"/>
      <c r="AW282" s="99"/>
      <c r="AX282" s="99"/>
      <c r="AY282" s="99"/>
      <c r="AZ282" s="99"/>
      <c r="BA282" s="99"/>
      <c r="BB282" s="99"/>
      <c r="BC282" s="99"/>
      <c r="BD282" s="99"/>
      <c r="BE282" s="99"/>
      <c r="BF282" s="99"/>
      <c r="BG282" s="99"/>
      <c r="BH282" s="99"/>
      <c r="BI282" s="99"/>
      <c r="BJ282" s="99"/>
      <c r="BK282" s="99"/>
      <c r="BL282" s="99"/>
      <c r="BM282" s="99"/>
      <c r="BN282" s="99"/>
      <c r="BO282" s="99"/>
      <c r="BP282" s="99"/>
      <c r="BQ282" s="99"/>
      <c r="BR282" s="99"/>
    </row>
    <row r="283" spans="1:70" ht="12.75" customHeight="1" x14ac:dyDescent="0.2">
      <c r="A283" s="99"/>
      <c r="B283" s="99"/>
      <c r="C283" s="117"/>
      <c r="D283" s="118"/>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c r="AE283" s="99"/>
      <c r="AF283" s="99"/>
      <c r="AG283" s="99"/>
      <c r="AH283" s="99"/>
      <c r="AI283" s="99"/>
      <c r="AJ283" s="99"/>
      <c r="AK283" s="99"/>
      <c r="AL283" s="99"/>
      <c r="AM283" s="99"/>
      <c r="AN283" s="99"/>
      <c r="AO283" s="99"/>
      <c r="AP283" s="99"/>
      <c r="AQ283" s="99"/>
      <c r="AR283" s="99"/>
      <c r="AS283" s="99"/>
      <c r="AT283" s="99"/>
      <c r="AU283" s="99"/>
      <c r="AV283" s="99"/>
      <c r="AW283" s="99"/>
      <c r="AX283" s="99"/>
      <c r="AY283" s="99"/>
      <c r="AZ283" s="99"/>
      <c r="BA283" s="99"/>
      <c r="BB283" s="99"/>
      <c r="BC283" s="99"/>
      <c r="BD283" s="99"/>
      <c r="BE283" s="99"/>
      <c r="BF283" s="99"/>
      <c r="BG283" s="99"/>
      <c r="BH283" s="99"/>
      <c r="BI283" s="99"/>
      <c r="BJ283" s="99"/>
      <c r="BK283" s="99"/>
      <c r="BL283" s="99"/>
      <c r="BM283" s="99"/>
      <c r="BN283" s="99"/>
      <c r="BO283" s="99"/>
      <c r="BP283" s="99"/>
      <c r="BQ283" s="99"/>
      <c r="BR283" s="99"/>
    </row>
    <row r="284" spans="1:70" ht="12.75" customHeight="1" x14ac:dyDescent="0.2">
      <c r="A284" s="99"/>
      <c r="B284" s="99"/>
      <c r="C284" s="117"/>
      <c r="D284" s="118"/>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c r="AE284" s="99"/>
      <c r="AF284" s="99"/>
      <c r="AG284" s="99"/>
      <c r="AH284" s="99"/>
      <c r="AI284" s="99"/>
      <c r="AJ284" s="99"/>
      <c r="AK284" s="99"/>
      <c r="AL284" s="99"/>
      <c r="AM284" s="99"/>
      <c r="AN284" s="99"/>
      <c r="AO284" s="99"/>
      <c r="AP284" s="99"/>
      <c r="AQ284" s="99"/>
      <c r="AR284" s="99"/>
      <c r="AS284" s="99"/>
      <c r="AT284" s="99"/>
      <c r="AU284" s="99"/>
      <c r="AV284" s="99"/>
      <c r="AW284" s="99"/>
      <c r="AX284" s="99"/>
      <c r="AY284" s="99"/>
      <c r="AZ284" s="99"/>
      <c r="BA284" s="99"/>
      <c r="BB284" s="99"/>
      <c r="BC284" s="99"/>
      <c r="BD284" s="99"/>
      <c r="BE284" s="99"/>
      <c r="BF284" s="99"/>
      <c r="BG284" s="99"/>
      <c r="BH284" s="99"/>
      <c r="BI284" s="99"/>
      <c r="BJ284" s="99"/>
      <c r="BK284" s="99"/>
      <c r="BL284" s="99"/>
      <c r="BM284" s="99"/>
      <c r="BN284" s="99"/>
      <c r="BO284" s="99"/>
      <c r="BP284" s="99"/>
      <c r="BQ284" s="99"/>
      <c r="BR284" s="99"/>
    </row>
    <row r="285" spans="1:70" ht="12.75" customHeight="1" x14ac:dyDescent="0.2">
      <c r="A285" s="99"/>
      <c r="B285" s="99"/>
      <c r="C285" s="117"/>
      <c r="D285" s="118"/>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c r="AE285" s="99"/>
      <c r="AF285" s="99"/>
      <c r="AG285" s="99"/>
      <c r="AH285" s="99"/>
      <c r="AI285" s="99"/>
      <c r="AJ285" s="99"/>
      <c r="AK285" s="99"/>
      <c r="AL285" s="99"/>
      <c r="AM285" s="99"/>
      <c r="AN285" s="99"/>
      <c r="AO285" s="99"/>
      <c r="AP285" s="99"/>
      <c r="AQ285" s="99"/>
      <c r="AR285" s="99"/>
      <c r="AS285" s="99"/>
      <c r="AT285" s="99"/>
      <c r="AU285" s="99"/>
      <c r="AV285" s="99"/>
      <c r="AW285" s="99"/>
      <c r="AX285" s="99"/>
      <c r="AY285" s="99"/>
      <c r="AZ285" s="99"/>
      <c r="BA285" s="99"/>
      <c r="BB285" s="99"/>
      <c r="BC285" s="99"/>
      <c r="BD285" s="99"/>
      <c r="BE285" s="99"/>
      <c r="BF285" s="99"/>
      <c r="BG285" s="99"/>
      <c r="BH285" s="99"/>
      <c r="BI285" s="99"/>
      <c r="BJ285" s="99"/>
      <c r="BK285" s="99"/>
      <c r="BL285" s="99"/>
      <c r="BM285" s="99"/>
      <c r="BN285" s="99"/>
      <c r="BO285" s="99"/>
      <c r="BP285" s="99"/>
      <c r="BQ285" s="99"/>
      <c r="BR285" s="99"/>
    </row>
    <row r="286" spans="1:70" ht="12.75" customHeight="1" x14ac:dyDescent="0.2">
      <c r="A286" s="99"/>
      <c r="B286" s="99"/>
      <c r="C286" s="117"/>
      <c r="D286" s="118"/>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c r="AE286" s="99"/>
      <c r="AF286" s="99"/>
      <c r="AG286" s="99"/>
      <c r="AH286" s="99"/>
      <c r="AI286" s="99"/>
      <c r="AJ286" s="99"/>
      <c r="AK286" s="99"/>
      <c r="AL286" s="99"/>
      <c r="AM286" s="99"/>
      <c r="AN286" s="99"/>
      <c r="AO286" s="99"/>
      <c r="AP286" s="99"/>
      <c r="AQ286" s="99"/>
      <c r="AR286" s="99"/>
      <c r="AS286" s="99"/>
      <c r="AT286" s="99"/>
      <c r="AU286" s="99"/>
      <c r="AV286" s="99"/>
      <c r="AW286" s="99"/>
      <c r="AX286" s="99"/>
      <c r="AY286" s="99"/>
      <c r="AZ286" s="99"/>
      <c r="BA286" s="99"/>
      <c r="BB286" s="99"/>
      <c r="BC286" s="99"/>
      <c r="BD286" s="99"/>
      <c r="BE286" s="99"/>
      <c r="BF286" s="99"/>
      <c r="BG286" s="99"/>
      <c r="BH286" s="99"/>
      <c r="BI286" s="99"/>
      <c r="BJ286" s="99"/>
      <c r="BK286" s="99"/>
      <c r="BL286" s="99"/>
      <c r="BM286" s="99"/>
      <c r="BN286" s="99"/>
      <c r="BO286" s="99"/>
      <c r="BP286" s="99"/>
      <c r="BQ286" s="99"/>
      <c r="BR286" s="99"/>
    </row>
    <row r="287" spans="1:70" ht="12.75" customHeight="1" x14ac:dyDescent="0.2">
      <c r="A287" s="99"/>
      <c r="B287" s="99"/>
      <c r="C287" s="117"/>
      <c r="D287" s="118"/>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c r="AE287" s="99"/>
      <c r="AF287" s="99"/>
      <c r="AG287" s="99"/>
      <c r="AH287" s="99"/>
      <c r="AI287" s="99"/>
      <c r="AJ287" s="99"/>
      <c r="AK287" s="99"/>
      <c r="AL287" s="99"/>
      <c r="AM287" s="99"/>
      <c r="AN287" s="99"/>
      <c r="AO287" s="99"/>
      <c r="AP287" s="99"/>
      <c r="AQ287" s="99"/>
      <c r="AR287" s="99"/>
      <c r="AS287" s="99"/>
      <c r="AT287" s="99"/>
      <c r="AU287" s="99"/>
      <c r="AV287" s="99"/>
      <c r="AW287" s="99"/>
      <c r="AX287" s="99"/>
      <c r="AY287" s="99"/>
      <c r="AZ287" s="99"/>
      <c r="BA287" s="99"/>
      <c r="BB287" s="99"/>
      <c r="BC287" s="99"/>
      <c r="BD287" s="99"/>
      <c r="BE287" s="99"/>
      <c r="BF287" s="99"/>
      <c r="BG287" s="99"/>
      <c r="BH287" s="99"/>
      <c r="BI287" s="99"/>
      <c r="BJ287" s="99"/>
      <c r="BK287" s="99"/>
      <c r="BL287" s="99"/>
      <c r="BM287" s="99"/>
      <c r="BN287" s="99"/>
      <c r="BO287" s="99"/>
      <c r="BP287" s="99"/>
      <c r="BQ287" s="99"/>
      <c r="BR287" s="99"/>
    </row>
    <row r="288" spans="1:70" ht="12.75" customHeight="1" x14ac:dyDescent="0.2">
      <c r="A288" s="99"/>
      <c r="B288" s="99"/>
      <c r="C288" s="117"/>
      <c r="D288" s="118"/>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99"/>
      <c r="AF288" s="99"/>
      <c r="AG288" s="99"/>
      <c r="AH288" s="99"/>
      <c r="AI288" s="99"/>
      <c r="AJ288" s="99"/>
      <c r="AK288" s="99"/>
      <c r="AL288" s="99"/>
      <c r="AM288" s="99"/>
      <c r="AN288" s="99"/>
      <c r="AO288" s="99"/>
      <c r="AP288" s="99"/>
      <c r="AQ288" s="99"/>
      <c r="AR288" s="99"/>
      <c r="AS288" s="99"/>
      <c r="AT288" s="99"/>
      <c r="AU288" s="99"/>
      <c r="AV288" s="99"/>
      <c r="AW288" s="99"/>
      <c r="AX288" s="99"/>
      <c r="AY288" s="99"/>
      <c r="AZ288" s="99"/>
      <c r="BA288" s="99"/>
      <c r="BB288" s="99"/>
      <c r="BC288" s="99"/>
      <c r="BD288" s="99"/>
      <c r="BE288" s="99"/>
      <c r="BF288" s="99"/>
      <c r="BG288" s="99"/>
      <c r="BH288" s="99"/>
      <c r="BI288" s="99"/>
      <c r="BJ288" s="99"/>
      <c r="BK288" s="99"/>
      <c r="BL288" s="99"/>
      <c r="BM288" s="99"/>
      <c r="BN288" s="99"/>
      <c r="BO288" s="99"/>
      <c r="BP288" s="99"/>
      <c r="BQ288" s="99"/>
      <c r="BR288" s="99"/>
    </row>
    <row r="289" spans="1:70" ht="12.75" customHeight="1" x14ac:dyDescent="0.2">
      <c r="A289" s="99"/>
      <c r="B289" s="99"/>
      <c r="C289" s="117"/>
      <c r="D289" s="118"/>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c r="AE289" s="99"/>
      <c r="AF289" s="99"/>
      <c r="AG289" s="99"/>
      <c r="AH289" s="99"/>
      <c r="AI289" s="99"/>
      <c r="AJ289" s="99"/>
      <c r="AK289" s="99"/>
      <c r="AL289" s="99"/>
      <c r="AM289" s="99"/>
      <c r="AN289" s="99"/>
      <c r="AO289" s="99"/>
      <c r="AP289" s="99"/>
      <c r="AQ289" s="99"/>
      <c r="AR289" s="99"/>
      <c r="AS289" s="99"/>
      <c r="AT289" s="99"/>
      <c r="AU289" s="99"/>
      <c r="AV289" s="99"/>
      <c r="AW289" s="99"/>
      <c r="AX289" s="99"/>
      <c r="AY289" s="99"/>
      <c r="AZ289" s="99"/>
      <c r="BA289" s="99"/>
      <c r="BB289" s="99"/>
      <c r="BC289" s="99"/>
      <c r="BD289" s="99"/>
      <c r="BE289" s="99"/>
      <c r="BF289" s="99"/>
      <c r="BG289" s="99"/>
      <c r="BH289" s="99"/>
      <c r="BI289" s="99"/>
      <c r="BJ289" s="99"/>
      <c r="BK289" s="99"/>
      <c r="BL289" s="99"/>
      <c r="BM289" s="99"/>
      <c r="BN289" s="99"/>
      <c r="BO289" s="99"/>
      <c r="BP289" s="99"/>
      <c r="BQ289" s="99"/>
      <c r="BR289" s="99"/>
    </row>
    <row r="290" spans="1:70" ht="12.75" customHeight="1" x14ac:dyDescent="0.2">
      <c r="A290" s="99"/>
      <c r="B290" s="99"/>
      <c r="C290" s="117"/>
      <c r="D290" s="118"/>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c r="AE290" s="99"/>
      <c r="AF290" s="99"/>
      <c r="AG290" s="99"/>
      <c r="AH290" s="99"/>
      <c r="AI290" s="99"/>
      <c r="AJ290" s="99"/>
      <c r="AK290" s="99"/>
      <c r="AL290" s="99"/>
      <c r="AM290" s="99"/>
      <c r="AN290" s="99"/>
      <c r="AO290" s="99"/>
      <c r="AP290" s="99"/>
      <c r="AQ290" s="99"/>
      <c r="AR290" s="99"/>
      <c r="AS290" s="99"/>
      <c r="AT290" s="99"/>
      <c r="AU290" s="99"/>
      <c r="AV290" s="99"/>
      <c r="AW290" s="99"/>
      <c r="AX290" s="99"/>
      <c r="AY290" s="99"/>
      <c r="AZ290" s="99"/>
      <c r="BA290" s="99"/>
      <c r="BB290" s="99"/>
      <c r="BC290" s="99"/>
      <c r="BD290" s="99"/>
      <c r="BE290" s="99"/>
      <c r="BF290" s="99"/>
      <c r="BG290" s="99"/>
      <c r="BH290" s="99"/>
      <c r="BI290" s="99"/>
      <c r="BJ290" s="99"/>
      <c r="BK290" s="99"/>
      <c r="BL290" s="99"/>
      <c r="BM290" s="99"/>
      <c r="BN290" s="99"/>
      <c r="BO290" s="99"/>
      <c r="BP290" s="99"/>
      <c r="BQ290" s="99"/>
      <c r="BR290" s="99"/>
    </row>
    <row r="291" spans="1:70" ht="12.75" customHeight="1" x14ac:dyDescent="0.2">
      <c r="A291" s="99"/>
      <c r="B291" s="99"/>
      <c r="C291" s="117"/>
      <c r="D291" s="118"/>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c r="AE291" s="99"/>
      <c r="AF291" s="99"/>
      <c r="AG291" s="99"/>
      <c r="AH291" s="99"/>
      <c r="AI291" s="99"/>
      <c r="AJ291" s="99"/>
      <c r="AK291" s="99"/>
      <c r="AL291" s="99"/>
      <c r="AM291" s="99"/>
      <c r="AN291" s="99"/>
      <c r="AO291" s="99"/>
      <c r="AP291" s="99"/>
      <c r="AQ291" s="99"/>
      <c r="AR291" s="99"/>
      <c r="AS291" s="99"/>
      <c r="AT291" s="99"/>
      <c r="AU291" s="99"/>
      <c r="AV291" s="99"/>
      <c r="AW291" s="99"/>
      <c r="AX291" s="99"/>
      <c r="AY291" s="99"/>
      <c r="AZ291" s="99"/>
      <c r="BA291" s="99"/>
      <c r="BB291" s="99"/>
      <c r="BC291" s="99"/>
      <c r="BD291" s="99"/>
      <c r="BE291" s="99"/>
      <c r="BF291" s="99"/>
      <c r="BG291" s="99"/>
      <c r="BH291" s="99"/>
      <c r="BI291" s="99"/>
      <c r="BJ291" s="99"/>
      <c r="BK291" s="99"/>
      <c r="BL291" s="99"/>
      <c r="BM291" s="99"/>
      <c r="BN291" s="99"/>
      <c r="BO291" s="99"/>
      <c r="BP291" s="99"/>
      <c r="BQ291" s="99"/>
      <c r="BR291" s="99"/>
    </row>
    <row r="292" spans="1:70" ht="12.75" customHeight="1" x14ac:dyDescent="0.2">
      <c r="A292" s="99"/>
      <c r="B292" s="99"/>
      <c r="C292" s="117"/>
      <c r="D292" s="118"/>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9"/>
      <c r="BL292" s="99"/>
      <c r="BM292" s="99"/>
      <c r="BN292" s="99"/>
      <c r="BO292" s="99"/>
      <c r="BP292" s="99"/>
      <c r="BQ292" s="99"/>
      <c r="BR292" s="99"/>
    </row>
    <row r="293" spans="1:70" ht="12.75" customHeight="1" x14ac:dyDescent="0.2">
      <c r="A293" s="99"/>
      <c r="B293" s="99"/>
      <c r="C293" s="117"/>
      <c r="D293" s="118"/>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c r="AE293" s="99"/>
      <c r="AF293" s="99"/>
      <c r="AG293" s="99"/>
      <c r="AH293" s="99"/>
      <c r="AI293" s="99"/>
      <c r="AJ293" s="99"/>
      <c r="AK293" s="99"/>
      <c r="AL293" s="99"/>
      <c r="AM293" s="99"/>
      <c r="AN293" s="99"/>
      <c r="AO293" s="99"/>
      <c r="AP293" s="99"/>
      <c r="AQ293" s="99"/>
      <c r="AR293" s="99"/>
      <c r="AS293" s="99"/>
      <c r="AT293" s="99"/>
      <c r="AU293" s="99"/>
      <c r="AV293" s="99"/>
      <c r="AW293" s="99"/>
      <c r="AX293" s="99"/>
      <c r="AY293" s="99"/>
      <c r="AZ293" s="99"/>
      <c r="BA293" s="99"/>
      <c r="BB293" s="99"/>
      <c r="BC293" s="99"/>
      <c r="BD293" s="99"/>
      <c r="BE293" s="99"/>
      <c r="BF293" s="99"/>
      <c r="BG293" s="99"/>
      <c r="BH293" s="99"/>
      <c r="BI293" s="99"/>
      <c r="BJ293" s="99"/>
      <c r="BK293" s="99"/>
      <c r="BL293" s="99"/>
      <c r="BM293" s="99"/>
      <c r="BN293" s="99"/>
      <c r="BO293" s="99"/>
      <c r="BP293" s="99"/>
      <c r="BQ293" s="99"/>
      <c r="BR293" s="99"/>
    </row>
    <row r="294" spans="1:70" ht="12.75" customHeight="1" x14ac:dyDescent="0.2">
      <c r="A294" s="99"/>
      <c r="B294" s="99"/>
      <c r="C294" s="117"/>
      <c r="D294" s="118"/>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c r="AE294" s="99"/>
      <c r="AF294" s="99"/>
      <c r="AG294" s="99"/>
      <c r="AH294" s="99"/>
      <c r="AI294" s="99"/>
      <c r="AJ294" s="99"/>
      <c r="AK294" s="99"/>
      <c r="AL294" s="99"/>
      <c r="AM294" s="99"/>
      <c r="AN294" s="99"/>
      <c r="AO294" s="99"/>
      <c r="AP294" s="99"/>
      <c r="AQ294" s="99"/>
      <c r="AR294" s="99"/>
      <c r="AS294" s="99"/>
      <c r="AT294" s="99"/>
      <c r="AU294" s="99"/>
      <c r="AV294" s="99"/>
      <c r="AW294" s="99"/>
      <c r="AX294" s="99"/>
      <c r="AY294" s="99"/>
      <c r="AZ294" s="99"/>
      <c r="BA294" s="99"/>
      <c r="BB294" s="99"/>
      <c r="BC294" s="99"/>
      <c r="BD294" s="99"/>
      <c r="BE294" s="99"/>
      <c r="BF294" s="99"/>
      <c r="BG294" s="99"/>
      <c r="BH294" s="99"/>
      <c r="BI294" s="99"/>
      <c r="BJ294" s="99"/>
      <c r="BK294" s="99"/>
      <c r="BL294" s="99"/>
      <c r="BM294" s="99"/>
      <c r="BN294" s="99"/>
      <c r="BO294" s="99"/>
      <c r="BP294" s="99"/>
      <c r="BQ294" s="99"/>
      <c r="BR294" s="99"/>
    </row>
    <row r="295" spans="1:70" ht="12.75" customHeight="1" x14ac:dyDescent="0.2">
      <c r="A295" s="99"/>
      <c r="B295" s="99"/>
      <c r="C295" s="117"/>
      <c r="D295" s="118"/>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c r="AE295" s="99"/>
      <c r="AF295" s="99"/>
      <c r="AG295" s="99"/>
      <c r="AH295" s="99"/>
      <c r="AI295" s="99"/>
      <c r="AJ295" s="99"/>
      <c r="AK295" s="99"/>
      <c r="AL295" s="99"/>
      <c r="AM295" s="99"/>
      <c r="AN295" s="99"/>
      <c r="AO295" s="99"/>
      <c r="AP295" s="99"/>
      <c r="AQ295" s="99"/>
      <c r="AR295" s="99"/>
      <c r="AS295" s="99"/>
      <c r="AT295" s="99"/>
      <c r="AU295" s="99"/>
      <c r="AV295" s="99"/>
      <c r="AW295" s="99"/>
      <c r="AX295" s="99"/>
      <c r="AY295" s="99"/>
      <c r="AZ295" s="99"/>
      <c r="BA295" s="99"/>
      <c r="BB295" s="99"/>
      <c r="BC295" s="99"/>
      <c r="BD295" s="99"/>
      <c r="BE295" s="99"/>
      <c r="BF295" s="99"/>
      <c r="BG295" s="99"/>
      <c r="BH295" s="99"/>
      <c r="BI295" s="99"/>
      <c r="BJ295" s="99"/>
      <c r="BK295" s="99"/>
      <c r="BL295" s="99"/>
      <c r="BM295" s="99"/>
      <c r="BN295" s="99"/>
      <c r="BO295" s="99"/>
      <c r="BP295" s="99"/>
      <c r="BQ295" s="99"/>
      <c r="BR295" s="99"/>
    </row>
    <row r="296" spans="1:70" ht="12.75" customHeight="1" x14ac:dyDescent="0.2">
      <c r="A296" s="99"/>
      <c r="B296" s="99"/>
      <c r="C296" s="117"/>
      <c r="D296" s="118"/>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c r="AE296" s="99"/>
      <c r="AF296" s="99"/>
      <c r="AG296" s="99"/>
      <c r="AH296" s="99"/>
      <c r="AI296" s="99"/>
      <c r="AJ296" s="99"/>
      <c r="AK296" s="99"/>
      <c r="AL296" s="99"/>
      <c r="AM296" s="99"/>
      <c r="AN296" s="99"/>
      <c r="AO296" s="99"/>
      <c r="AP296" s="99"/>
      <c r="AQ296" s="99"/>
      <c r="AR296" s="99"/>
      <c r="AS296" s="99"/>
      <c r="AT296" s="99"/>
      <c r="AU296" s="99"/>
      <c r="AV296" s="99"/>
      <c r="AW296" s="99"/>
      <c r="AX296" s="99"/>
      <c r="AY296" s="99"/>
      <c r="AZ296" s="99"/>
      <c r="BA296" s="99"/>
      <c r="BB296" s="99"/>
      <c r="BC296" s="99"/>
      <c r="BD296" s="99"/>
      <c r="BE296" s="99"/>
      <c r="BF296" s="99"/>
      <c r="BG296" s="99"/>
      <c r="BH296" s="99"/>
      <c r="BI296" s="99"/>
      <c r="BJ296" s="99"/>
      <c r="BK296" s="99"/>
      <c r="BL296" s="99"/>
      <c r="BM296" s="99"/>
      <c r="BN296" s="99"/>
      <c r="BO296" s="99"/>
      <c r="BP296" s="99"/>
      <c r="BQ296" s="99"/>
      <c r="BR296" s="99"/>
    </row>
    <row r="297" spans="1:70" ht="12.75" customHeight="1" x14ac:dyDescent="0.2">
      <c r="A297" s="99"/>
      <c r="B297" s="99"/>
      <c r="C297" s="117"/>
      <c r="D297" s="118"/>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c r="AE297" s="99"/>
      <c r="AF297" s="99"/>
      <c r="AG297" s="99"/>
      <c r="AH297" s="99"/>
      <c r="AI297" s="99"/>
      <c r="AJ297" s="99"/>
      <c r="AK297" s="99"/>
      <c r="AL297" s="99"/>
      <c r="AM297" s="99"/>
      <c r="AN297" s="99"/>
      <c r="AO297" s="99"/>
      <c r="AP297" s="99"/>
      <c r="AQ297" s="99"/>
      <c r="AR297" s="99"/>
      <c r="AS297" s="99"/>
      <c r="AT297" s="99"/>
      <c r="AU297" s="99"/>
      <c r="AV297" s="99"/>
      <c r="AW297" s="99"/>
      <c r="AX297" s="99"/>
      <c r="AY297" s="99"/>
      <c r="AZ297" s="99"/>
      <c r="BA297" s="99"/>
      <c r="BB297" s="99"/>
      <c r="BC297" s="99"/>
      <c r="BD297" s="99"/>
      <c r="BE297" s="99"/>
      <c r="BF297" s="99"/>
      <c r="BG297" s="99"/>
      <c r="BH297" s="99"/>
      <c r="BI297" s="99"/>
      <c r="BJ297" s="99"/>
      <c r="BK297" s="99"/>
      <c r="BL297" s="99"/>
      <c r="BM297" s="99"/>
      <c r="BN297" s="99"/>
      <c r="BO297" s="99"/>
      <c r="BP297" s="99"/>
      <c r="BQ297" s="99"/>
      <c r="BR297" s="99"/>
    </row>
    <row r="298" spans="1:70" ht="12.75" customHeight="1" x14ac:dyDescent="0.2">
      <c r="A298" s="99"/>
      <c r="B298" s="99"/>
      <c r="C298" s="117"/>
      <c r="D298" s="118"/>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c r="AE298" s="99"/>
      <c r="AF298" s="99"/>
      <c r="AG298" s="99"/>
      <c r="AH298" s="99"/>
      <c r="AI298" s="99"/>
      <c r="AJ298" s="99"/>
      <c r="AK298" s="99"/>
      <c r="AL298" s="99"/>
      <c r="AM298" s="99"/>
      <c r="AN298" s="99"/>
      <c r="AO298" s="99"/>
      <c r="AP298" s="99"/>
      <c r="AQ298" s="99"/>
      <c r="AR298" s="99"/>
      <c r="AS298" s="99"/>
      <c r="AT298" s="99"/>
      <c r="AU298" s="99"/>
      <c r="AV298" s="99"/>
      <c r="AW298" s="99"/>
      <c r="AX298" s="99"/>
      <c r="AY298" s="99"/>
      <c r="AZ298" s="99"/>
      <c r="BA298" s="99"/>
      <c r="BB298" s="99"/>
      <c r="BC298" s="99"/>
      <c r="BD298" s="99"/>
      <c r="BE298" s="99"/>
      <c r="BF298" s="99"/>
      <c r="BG298" s="99"/>
      <c r="BH298" s="99"/>
      <c r="BI298" s="99"/>
      <c r="BJ298" s="99"/>
      <c r="BK298" s="99"/>
      <c r="BL298" s="99"/>
      <c r="BM298" s="99"/>
      <c r="BN298" s="99"/>
      <c r="BO298" s="99"/>
      <c r="BP298" s="99"/>
      <c r="BQ298" s="99"/>
      <c r="BR298" s="99"/>
    </row>
    <row r="299" spans="1:70" ht="12.75" customHeight="1" x14ac:dyDescent="0.2">
      <c r="A299" s="99"/>
      <c r="B299" s="99"/>
      <c r="C299" s="117"/>
      <c r="D299" s="118"/>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c r="AE299" s="99"/>
      <c r="AF299" s="99"/>
      <c r="AG299" s="99"/>
      <c r="AH299" s="99"/>
      <c r="AI299" s="99"/>
      <c r="AJ299" s="99"/>
      <c r="AK299" s="99"/>
      <c r="AL299" s="99"/>
      <c r="AM299" s="99"/>
      <c r="AN299" s="99"/>
      <c r="AO299" s="99"/>
      <c r="AP299" s="99"/>
      <c r="AQ299" s="99"/>
      <c r="AR299" s="99"/>
      <c r="AS299" s="99"/>
      <c r="AT299" s="99"/>
      <c r="AU299" s="99"/>
      <c r="AV299" s="99"/>
      <c r="AW299" s="99"/>
      <c r="AX299" s="99"/>
      <c r="AY299" s="99"/>
      <c r="AZ299" s="99"/>
      <c r="BA299" s="99"/>
      <c r="BB299" s="99"/>
      <c r="BC299" s="99"/>
      <c r="BD299" s="99"/>
      <c r="BE299" s="99"/>
      <c r="BF299" s="99"/>
      <c r="BG299" s="99"/>
      <c r="BH299" s="99"/>
      <c r="BI299" s="99"/>
      <c r="BJ299" s="99"/>
      <c r="BK299" s="99"/>
      <c r="BL299" s="99"/>
      <c r="BM299" s="99"/>
      <c r="BN299" s="99"/>
      <c r="BO299" s="99"/>
      <c r="BP299" s="99"/>
      <c r="BQ299" s="99"/>
      <c r="BR299" s="99"/>
    </row>
    <row r="300" spans="1:70" ht="12.75" customHeight="1" x14ac:dyDescent="0.2">
      <c r="A300" s="99"/>
      <c r="B300" s="99"/>
      <c r="C300" s="117"/>
      <c r="D300" s="118"/>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c r="AE300" s="99"/>
      <c r="AF300" s="99"/>
      <c r="AG300" s="99"/>
      <c r="AH300" s="99"/>
      <c r="AI300" s="99"/>
      <c r="AJ300" s="99"/>
      <c r="AK300" s="99"/>
      <c r="AL300" s="99"/>
      <c r="AM300" s="99"/>
      <c r="AN300" s="99"/>
      <c r="AO300" s="99"/>
      <c r="AP300" s="99"/>
      <c r="AQ300" s="99"/>
      <c r="AR300" s="99"/>
      <c r="AS300" s="99"/>
      <c r="AT300" s="99"/>
      <c r="AU300" s="99"/>
      <c r="AV300" s="99"/>
      <c r="AW300" s="99"/>
      <c r="AX300" s="99"/>
      <c r="AY300" s="99"/>
      <c r="AZ300" s="99"/>
      <c r="BA300" s="99"/>
      <c r="BB300" s="99"/>
      <c r="BC300" s="99"/>
      <c r="BD300" s="99"/>
      <c r="BE300" s="99"/>
      <c r="BF300" s="99"/>
      <c r="BG300" s="99"/>
      <c r="BH300" s="99"/>
      <c r="BI300" s="99"/>
      <c r="BJ300" s="99"/>
      <c r="BK300" s="99"/>
      <c r="BL300" s="99"/>
      <c r="BM300" s="99"/>
      <c r="BN300" s="99"/>
      <c r="BO300" s="99"/>
      <c r="BP300" s="99"/>
      <c r="BQ300" s="99"/>
      <c r="BR300" s="99"/>
    </row>
    <row r="301" spans="1:70" ht="12.75" customHeight="1" x14ac:dyDescent="0.2">
      <c r="A301" s="99"/>
      <c r="B301" s="99"/>
      <c r="C301" s="117"/>
      <c r="D301" s="118"/>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c r="AE301" s="99"/>
      <c r="AF301" s="99"/>
      <c r="AG301" s="99"/>
      <c r="AH301" s="99"/>
      <c r="AI301" s="99"/>
      <c r="AJ301" s="99"/>
      <c r="AK301" s="99"/>
      <c r="AL301" s="99"/>
      <c r="AM301" s="99"/>
      <c r="AN301" s="99"/>
      <c r="AO301" s="99"/>
      <c r="AP301" s="99"/>
      <c r="AQ301" s="99"/>
      <c r="AR301" s="99"/>
      <c r="AS301" s="99"/>
      <c r="AT301" s="99"/>
      <c r="AU301" s="99"/>
      <c r="AV301" s="99"/>
      <c r="AW301" s="99"/>
      <c r="AX301" s="99"/>
      <c r="AY301" s="99"/>
      <c r="AZ301" s="99"/>
      <c r="BA301" s="99"/>
      <c r="BB301" s="99"/>
      <c r="BC301" s="99"/>
      <c r="BD301" s="99"/>
      <c r="BE301" s="99"/>
      <c r="BF301" s="99"/>
      <c r="BG301" s="99"/>
      <c r="BH301" s="99"/>
      <c r="BI301" s="99"/>
      <c r="BJ301" s="99"/>
      <c r="BK301" s="99"/>
      <c r="BL301" s="99"/>
      <c r="BM301" s="99"/>
      <c r="BN301" s="99"/>
      <c r="BO301" s="99"/>
      <c r="BP301" s="99"/>
      <c r="BQ301" s="99"/>
      <c r="BR301" s="99"/>
    </row>
    <row r="302" spans="1:70" ht="12.75" customHeight="1" x14ac:dyDescent="0.2">
      <c r="A302" s="99"/>
      <c r="B302" s="99"/>
      <c r="C302" s="117"/>
      <c r="D302" s="118"/>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c r="AE302" s="99"/>
      <c r="AF302" s="99"/>
      <c r="AG302" s="99"/>
      <c r="AH302" s="99"/>
      <c r="AI302" s="99"/>
      <c r="AJ302" s="99"/>
      <c r="AK302" s="99"/>
      <c r="AL302" s="99"/>
      <c r="AM302" s="99"/>
      <c r="AN302" s="99"/>
      <c r="AO302" s="99"/>
      <c r="AP302" s="99"/>
      <c r="AQ302" s="99"/>
      <c r="AR302" s="99"/>
      <c r="AS302" s="99"/>
      <c r="AT302" s="99"/>
      <c r="AU302" s="99"/>
      <c r="AV302" s="99"/>
      <c r="AW302" s="99"/>
      <c r="AX302" s="99"/>
      <c r="AY302" s="99"/>
      <c r="AZ302" s="99"/>
      <c r="BA302" s="99"/>
      <c r="BB302" s="99"/>
      <c r="BC302" s="99"/>
      <c r="BD302" s="99"/>
      <c r="BE302" s="99"/>
      <c r="BF302" s="99"/>
      <c r="BG302" s="99"/>
      <c r="BH302" s="99"/>
      <c r="BI302" s="99"/>
      <c r="BJ302" s="99"/>
      <c r="BK302" s="99"/>
      <c r="BL302" s="99"/>
      <c r="BM302" s="99"/>
      <c r="BN302" s="99"/>
      <c r="BO302" s="99"/>
      <c r="BP302" s="99"/>
      <c r="BQ302" s="99"/>
      <c r="BR302" s="99"/>
    </row>
    <row r="303" spans="1:70" ht="12.75" customHeight="1" x14ac:dyDescent="0.2">
      <c r="A303" s="99"/>
      <c r="B303" s="99"/>
      <c r="C303" s="117"/>
      <c r="D303" s="118"/>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c r="AE303" s="99"/>
      <c r="AF303" s="99"/>
      <c r="AG303" s="99"/>
      <c r="AH303" s="99"/>
      <c r="AI303" s="99"/>
      <c r="AJ303" s="99"/>
      <c r="AK303" s="99"/>
      <c r="AL303" s="99"/>
      <c r="AM303" s="99"/>
      <c r="AN303" s="99"/>
      <c r="AO303" s="99"/>
      <c r="AP303" s="99"/>
      <c r="AQ303" s="99"/>
      <c r="AR303" s="99"/>
      <c r="AS303" s="99"/>
      <c r="AT303" s="99"/>
      <c r="AU303" s="99"/>
      <c r="AV303" s="99"/>
      <c r="AW303" s="99"/>
      <c r="AX303" s="99"/>
      <c r="AY303" s="99"/>
      <c r="AZ303" s="99"/>
      <c r="BA303" s="99"/>
      <c r="BB303" s="99"/>
      <c r="BC303" s="99"/>
      <c r="BD303" s="99"/>
      <c r="BE303" s="99"/>
      <c r="BF303" s="99"/>
      <c r="BG303" s="99"/>
      <c r="BH303" s="99"/>
      <c r="BI303" s="99"/>
      <c r="BJ303" s="99"/>
      <c r="BK303" s="99"/>
      <c r="BL303" s="99"/>
      <c r="BM303" s="99"/>
      <c r="BN303" s="99"/>
      <c r="BO303" s="99"/>
      <c r="BP303" s="99"/>
      <c r="BQ303" s="99"/>
      <c r="BR303" s="99"/>
    </row>
    <row r="304" spans="1:70" ht="12.75" customHeight="1" x14ac:dyDescent="0.2">
      <c r="A304" s="99"/>
      <c r="B304" s="99"/>
      <c r="C304" s="117"/>
      <c r="D304" s="118"/>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c r="AE304" s="99"/>
      <c r="AF304" s="99"/>
      <c r="AG304" s="99"/>
      <c r="AH304" s="99"/>
      <c r="AI304" s="99"/>
      <c r="AJ304" s="99"/>
      <c r="AK304" s="99"/>
      <c r="AL304" s="99"/>
      <c r="AM304" s="99"/>
      <c r="AN304" s="99"/>
      <c r="AO304" s="99"/>
      <c r="AP304" s="99"/>
      <c r="AQ304" s="99"/>
      <c r="AR304" s="99"/>
      <c r="AS304" s="99"/>
      <c r="AT304" s="99"/>
      <c r="AU304" s="99"/>
      <c r="AV304" s="99"/>
      <c r="AW304" s="99"/>
      <c r="AX304" s="99"/>
      <c r="AY304" s="99"/>
      <c r="AZ304" s="99"/>
      <c r="BA304" s="99"/>
      <c r="BB304" s="99"/>
      <c r="BC304" s="99"/>
      <c r="BD304" s="99"/>
      <c r="BE304" s="99"/>
      <c r="BF304" s="99"/>
      <c r="BG304" s="99"/>
      <c r="BH304" s="99"/>
      <c r="BI304" s="99"/>
      <c r="BJ304" s="99"/>
      <c r="BK304" s="99"/>
      <c r="BL304" s="99"/>
      <c r="BM304" s="99"/>
      <c r="BN304" s="99"/>
      <c r="BO304" s="99"/>
      <c r="BP304" s="99"/>
      <c r="BQ304" s="99"/>
      <c r="BR304" s="99"/>
    </row>
    <row r="305" spans="1:70" ht="12.75" customHeight="1" x14ac:dyDescent="0.2">
      <c r="A305" s="99"/>
      <c r="B305" s="99"/>
      <c r="C305" s="117"/>
      <c r="D305" s="118"/>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c r="AR305" s="99"/>
      <c r="AS305" s="99"/>
      <c r="AT305" s="99"/>
      <c r="AU305" s="99"/>
      <c r="AV305" s="99"/>
      <c r="AW305" s="99"/>
      <c r="AX305" s="99"/>
      <c r="AY305" s="99"/>
      <c r="AZ305" s="99"/>
      <c r="BA305" s="99"/>
      <c r="BB305" s="99"/>
      <c r="BC305" s="99"/>
      <c r="BD305" s="99"/>
      <c r="BE305" s="99"/>
      <c r="BF305" s="99"/>
      <c r="BG305" s="99"/>
      <c r="BH305" s="99"/>
      <c r="BI305" s="99"/>
      <c r="BJ305" s="99"/>
      <c r="BK305" s="99"/>
      <c r="BL305" s="99"/>
      <c r="BM305" s="99"/>
      <c r="BN305" s="99"/>
      <c r="BO305" s="99"/>
      <c r="BP305" s="99"/>
      <c r="BQ305" s="99"/>
      <c r="BR305" s="99"/>
    </row>
    <row r="306" spans="1:70" ht="12.75" customHeight="1" x14ac:dyDescent="0.2">
      <c r="A306" s="99"/>
      <c r="B306" s="99"/>
      <c r="C306" s="117"/>
      <c r="D306" s="118"/>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c r="AE306" s="99"/>
      <c r="AF306" s="99"/>
      <c r="AG306" s="99"/>
      <c r="AH306" s="99"/>
      <c r="AI306" s="99"/>
      <c r="AJ306" s="99"/>
      <c r="AK306" s="99"/>
      <c r="AL306" s="99"/>
      <c r="AM306" s="99"/>
      <c r="AN306" s="99"/>
      <c r="AO306" s="99"/>
      <c r="AP306" s="99"/>
      <c r="AQ306" s="99"/>
      <c r="AR306" s="99"/>
      <c r="AS306" s="99"/>
      <c r="AT306" s="99"/>
      <c r="AU306" s="99"/>
      <c r="AV306" s="99"/>
      <c r="AW306" s="99"/>
      <c r="AX306" s="99"/>
      <c r="AY306" s="99"/>
      <c r="AZ306" s="99"/>
      <c r="BA306" s="99"/>
      <c r="BB306" s="99"/>
      <c r="BC306" s="99"/>
      <c r="BD306" s="99"/>
      <c r="BE306" s="99"/>
      <c r="BF306" s="99"/>
      <c r="BG306" s="99"/>
      <c r="BH306" s="99"/>
      <c r="BI306" s="99"/>
      <c r="BJ306" s="99"/>
      <c r="BK306" s="99"/>
      <c r="BL306" s="99"/>
      <c r="BM306" s="99"/>
      <c r="BN306" s="99"/>
      <c r="BO306" s="99"/>
      <c r="BP306" s="99"/>
      <c r="BQ306" s="99"/>
      <c r="BR306" s="99"/>
    </row>
    <row r="307" spans="1:70" ht="12.75" customHeight="1" x14ac:dyDescent="0.2">
      <c r="A307" s="99"/>
      <c r="B307" s="99"/>
      <c r="C307" s="117"/>
      <c r="D307" s="118"/>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c r="AE307" s="99"/>
      <c r="AF307" s="99"/>
      <c r="AG307" s="99"/>
      <c r="AH307" s="99"/>
      <c r="AI307" s="99"/>
      <c r="AJ307" s="99"/>
      <c r="AK307" s="99"/>
      <c r="AL307" s="99"/>
      <c r="AM307" s="99"/>
      <c r="AN307" s="99"/>
      <c r="AO307" s="99"/>
      <c r="AP307" s="99"/>
      <c r="AQ307" s="99"/>
      <c r="AR307" s="99"/>
      <c r="AS307" s="99"/>
      <c r="AT307" s="99"/>
      <c r="AU307" s="99"/>
      <c r="AV307" s="99"/>
      <c r="AW307" s="99"/>
      <c r="AX307" s="99"/>
      <c r="AY307" s="99"/>
      <c r="AZ307" s="99"/>
      <c r="BA307" s="99"/>
      <c r="BB307" s="99"/>
      <c r="BC307" s="99"/>
      <c r="BD307" s="99"/>
      <c r="BE307" s="99"/>
      <c r="BF307" s="99"/>
      <c r="BG307" s="99"/>
      <c r="BH307" s="99"/>
      <c r="BI307" s="99"/>
      <c r="BJ307" s="99"/>
      <c r="BK307" s="99"/>
      <c r="BL307" s="99"/>
      <c r="BM307" s="99"/>
      <c r="BN307" s="99"/>
      <c r="BO307" s="99"/>
      <c r="BP307" s="99"/>
      <c r="BQ307" s="99"/>
      <c r="BR307" s="99"/>
    </row>
    <row r="308" spans="1:70" ht="12.75" customHeight="1" x14ac:dyDescent="0.2">
      <c r="A308" s="99"/>
      <c r="B308" s="99"/>
      <c r="C308" s="117"/>
      <c r="D308" s="118"/>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c r="AE308" s="99"/>
      <c r="AF308" s="99"/>
      <c r="AG308" s="99"/>
      <c r="AH308" s="99"/>
      <c r="AI308" s="99"/>
      <c r="AJ308" s="99"/>
      <c r="AK308" s="99"/>
      <c r="AL308" s="99"/>
      <c r="AM308" s="99"/>
      <c r="AN308" s="99"/>
      <c r="AO308" s="99"/>
      <c r="AP308" s="99"/>
      <c r="AQ308" s="99"/>
      <c r="AR308" s="99"/>
      <c r="AS308" s="99"/>
      <c r="AT308" s="99"/>
      <c r="AU308" s="99"/>
      <c r="AV308" s="99"/>
      <c r="AW308" s="99"/>
      <c r="AX308" s="99"/>
      <c r="AY308" s="99"/>
      <c r="AZ308" s="99"/>
      <c r="BA308" s="99"/>
      <c r="BB308" s="99"/>
      <c r="BC308" s="99"/>
      <c r="BD308" s="99"/>
      <c r="BE308" s="99"/>
      <c r="BF308" s="99"/>
      <c r="BG308" s="99"/>
      <c r="BH308" s="99"/>
      <c r="BI308" s="99"/>
      <c r="BJ308" s="99"/>
      <c r="BK308" s="99"/>
      <c r="BL308" s="99"/>
      <c r="BM308" s="99"/>
      <c r="BN308" s="99"/>
      <c r="BO308" s="99"/>
      <c r="BP308" s="99"/>
      <c r="BQ308" s="99"/>
      <c r="BR308" s="99"/>
    </row>
    <row r="309" spans="1:70" ht="12.75" customHeight="1" x14ac:dyDescent="0.2">
      <c r="A309" s="99"/>
      <c r="B309" s="99"/>
      <c r="C309" s="117"/>
      <c r="D309" s="118"/>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c r="AE309" s="99"/>
      <c r="AF309" s="99"/>
      <c r="AG309" s="99"/>
      <c r="AH309" s="99"/>
      <c r="AI309" s="99"/>
      <c r="AJ309" s="99"/>
      <c r="AK309" s="99"/>
      <c r="AL309" s="99"/>
      <c r="AM309" s="99"/>
      <c r="AN309" s="99"/>
      <c r="AO309" s="99"/>
      <c r="AP309" s="99"/>
      <c r="AQ309" s="99"/>
      <c r="AR309" s="99"/>
      <c r="AS309" s="99"/>
      <c r="AT309" s="99"/>
      <c r="AU309" s="99"/>
      <c r="AV309" s="99"/>
      <c r="AW309" s="99"/>
      <c r="AX309" s="99"/>
      <c r="AY309" s="99"/>
      <c r="AZ309" s="99"/>
      <c r="BA309" s="99"/>
      <c r="BB309" s="99"/>
      <c r="BC309" s="99"/>
      <c r="BD309" s="99"/>
      <c r="BE309" s="99"/>
      <c r="BF309" s="99"/>
      <c r="BG309" s="99"/>
      <c r="BH309" s="99"/>
      <c r="BI309" s="99"/>
      <c r="BJ309" s="99"/>
      <c r="BK309" s="99"/>
      <c r="BL309" s="99"/>
      <c r="BM309" s="99"/>
      <c r="BN309" s="99"/>
      <c r="BO309" s="99"/>
      <c r="BP309" s="99"/>
      <c r="BQ309" s="99"/>
      <c r="BR309" s="99"/>
    </row>
    <row r="310" spans="1:70" ht="12.75" customHeight="1" x14ac:dyDescent="0.2">
      <c r="A310" s="99"/>
      <c r="B310" s="99"/>
      <c r="C310" s="117"/>
      <c r="D310" s="118"/>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c r="AE310" s="99"/>
      <c r="AF310" s="99"/>
      <c r="AG310" s="99"/>
      <c r="AH310" s="99"/>
      <c r="AI310" s="99"/>
      <c r="AJ310" s="99"/>
      <c r="AK310" s="99"/>
      <c r="AL310" s="99"/>
      <c r="AM310" s="99"/>
      <c r="AN310" s="99"/>
      <c r="AO310" s="99"/>
      <c r="AP310" s="99"/>
      <c r="AQ310" s="99"/>
      <c r="AR310" s="99"/>
      <c r="AS310" s="99"/>
      <c r="AT310" s="99"/>
      <c r="AU310" s="99"/>
      <c r="AV310" s="99"/>
      <c r="AW310" s="99"/>
      <c r="AX310" s="99"/>
      <c r="AY310" s="99"/>
      <c r="AZ310" s="99"/>
      <c r="BA310" s="99"/>
      <c r="BB310" s="99"/>
      <c r="BC310" s="99"/>
      <c r="BD310" s="99"/>
      <c r="BE310" s="99"/>
      <c r="BF310" s="99"/>
      <c r="BG310" s="99"/>
      <c r="BH310" s="99"/>
      <c r="BI310" s="99"/>
      <c r="BJ310" s="99"/>
      <c r="BK310" s="99"/>
      <c r="BL310" s="99"/>
      <c r="BM310" s="99"/>
      <c r="BN310" s="99"/>
      <c r="BO310" s="99"/>
      <c r="BP310" s="99"/>
      <c r="BQ310" s="99"/>
      <c r="BR310" s="99"/>
    </row>
    <row r="311" spans="1:70" ht="12.75" customHeight="1" x14ac:dyDescent="0.2">
      <c r="A311" s="99"/>
      <c r="B311" s="99"/>
      <c r="C311" s="117"/>
      <c r="D311" s="118"/>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c r="AE311" s="99"/>
      <c r="AF311" s="99"/>
      <c r="AG311" s="99"/>
      <c r="AH311" s="99"/>
      <c r="AI311" s="99"/>
      <c r="AJ311" s="99"/>
      <c r="AK311" s="99"/>
      <c r="AL311" s="99"/>
      <c r="AM311" s="99"/>
      <c r="AN311" s="99"/>
      <c r="AO311" s="99"/>
      <c r="AP311" s="99"/>
      <c r="AQ311" s="99"/>
      <c r="AR311" s="99"/>
      <c r="AS311" s="99"/>
      <c r="AT311" s="99"/>
      <c r="AU311" s="99"/>
      <c r="AV311" s="99"/>
      <c r="AW311" s="99"/>
      <c r="AX311" s="99"/>
      <c r="AY311" s="99"/>
      <c r="AZ311" s="99"/>
      <c r="BA311" s="99"/>
      <c r="BB311" s="99"/>
      <c r="BC311" s="99"/>
      <c r="BD311" s="99"/>
      <c r="BE311" s="99"/>
      <c r="BF311" s="99"/>
      <c r="BG311" s="99"/>
      <c r="BH311" s="99"/>
      <c r="BI311" s="99"/>
      <c r="BJ311" s="99"/>
      <c r="BK311" s="99"/>
      <c r="BL311" s="99"/>
      <c r="BM311" s="99"/>
      <c r="BN311" s="99"/>
      <c r="BO311" s="99"/>
      <c r="BP311" s="99"/>
      <c r="BQ311" s="99"/>
      <c r="BR311" s="99"/>
    </row>
    <row r="312" spans="1:70" ht="12.75" customHeight="1" x14ac:dyDescent="0.2">
      <c r="A312" s="99"/>
      <c r="B312" s="99"/>
      <c r="C312" s="117"/>
      <c r="D312" s="118"/>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c r="AI312" s="99"/>
      <c r="AJ312" s="99"/>
      <c r="AK312" s="99"/>
      <c r="AL312" s="99"/>
      <c r="AM312" s="99"/>
      <c r="AN312" s="99"/>
      <c r="AO312" s="99"/>
      <c r="AP312" s="99"/>
      <c r="AQ312" s="99"/>
      <c r="AR312" s="99"/>
      <c r="AS312" s="99"/>
      <c r="AT312" s="99"/>
      <c r="AU312" s="99"/>
      <c r="AV312" s="99"/>
      <c r="AW312" s="99"/>
      <c r="AX312" s="99"/>
      <c r="AY312" s="99"/>
      <c r="AZ312" s="99"/>
      <c r="BA312" s="99"/>
      <c r="BB312" s="99"/>
      <c r="BC312" s="99"/>
      <c r="BD312" s="99"/>
      <c r="BE312" s="99"/>
      <c r="BF312" s="99"/>
      <c r="BG312" s="99"/>
      <c r="BH312" s="99"/>
      <c r="BI312" s="99"/>
      <c r="BJ312" s="99"/>
      <c r="BK312" s="99"/>
      <c r="BL312" s="99"/>
      <c r="BM312" s="99"/>
      <c r="BN312" s="99"/>
      <c r="BO312" s="99"/>
      <c r="BP312" s="99"/>
      <c r="BQ312" s="99"/>
      <c r="BR312" s="99"/>
    </row>
    <row r="313" spans="1:70" ht="12.75" customHeight="1" x14ac:dyDescent="0.2">
      <c r="A313" s="99"/>
      <c r="B313" s="99"/>
      <c r="C313" s="117"/>
      <c r="D313" s="118"/>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c r="AE313" s="99"/>
      <c r="AF313" s="99"/>
      <c r="AG313" s="99"/>
      <c r="AH313" s="99"/>
      <c r="AI313" s="99"/>
      <c r="AJ313" s="99"/>
      <c r="AK313" s="99"/>
      <c r="AL313" s="99"/>
      <c r="AM313" s="99"/>
      <c r="AN313" s="99"/>
      <c r="AO313" s="99"/>
      <c r="AP313" s="99"/>
      <c r="AQ313" s="99"/>
      <c r="AR313" s="99"/>
      <c r="AS313" s="99"/>
      <c r="AT313" s="99"/>
      <c r="AU313" s="99"/>
      <c r="AV313" s="99"/>
      <c r="AW313" s="99"/>
      <c r="AX313" s="99"/>
      <c r="AY313" s="99"/>
      <c r="AZ313" s="99"/>
      <c r="BA313" s="99"/>
      <c r="BB313" s="99"/>
      <c r="BC313" s="99"/>
      <c r="BD313" s="99"/>
      <c r="BE313" s="99"/>
      <c r="BF313" s="99"/>
      <c r="BG313" s="99"/>
      <c r="BH313" s="99"/>
      <c r="BI313" s="99"/>
      <c r="BJ313" s="99"/>
      <c r="BK313" s="99"/>
      <c r="BL313" s="99"/>
      <c r="BM313" s="99"/>
      <c r="BN313" s="99"/>
      <c r="BO313" s="99"/>
      <c r="BP313" s="99"/>
      <c r="BQ313" s="99"/>
      <c r="BR313" s="99"/>
    </row>
    <row r="314" spans="1:70" ht="12.75" customHeight="1" x14ac:dyDescent="0.2">
      <c r="A314" s="99"/>
      <c r="B314" s="99"/>
      <c r="C314" s="117"/>
      <c r="D314" s="118"/>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c r="AE314" s="99"/>
      <c r="AF314" s="99"/>
      <c r="AG314" s="99"/>
      <c r="AH314" s="99"/>
      <c r="AI314" s="99"/>
      <c r="AJ314" s="99"/>
      <c r="AK314" s="99"/>
      <c r="AL314" s="99"/>
      <c r="AM314" s="99"/>
      <c r="AN314" s="99"/>
      <c r="AO314" s="99"/>
      <c r="AP314" s="99"/>
      <c r="AQ314" s="99"/>
      <c r="AR314" s="99"/>
      <c r="AS314" s="99"/>
      <c r="AT314" s="99"/>
      <c r="AU314" s="99"/>
      <c r="AV314" s="99"/>
      <c r="AW314" s="99"/>
      <c r="AX314" s="99"/>
      <c r="AY314" s="99"/>
      <c r="AZ314" s="99"/>
      <c r="BA314" s="99"/>
      <c r="BB314" s="99"/>
      <c r="BC314" s="99"/>
      <c r="BD314" s="99"/>
      <c r="BE314" s="99"/>
      <c r="BF314" s="99"/>
      <c r="BG314" s="99"/>
      <c r="BH314" s="99"/>
      <c r="BI314" s="99"/>
      <c r="BJ314" s="99"/>
      <c r="BK314" s="99"/>
      <c r="BL314" s="99"/>
      <c r="BM314" s="99"/>
      <c r="BN314" s="99"/>
      <c r="BO314" s="99"/>
      <c r="BP314" s="99"/>
      <c r="BQ314" s="99"/>
      <c r="BR314" s="99"/>
    </row>
    <row r="315" spans="1:70" ht="12.75" customHeight="1" x14ac:dyDescent="0.2">
      <c r="A315" s="99"/>
      <c r="B315" s="99"/>
      <c r="C315" s="117"/>
      <c r="D315" s="118"/>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c r="AH315" s="99"/>
      <c r="AI315" s="99"/>
      <c r="AJ315" s="99"/>
      <c r="AK315" s="99"/>
      <c r="AL315" s="99"/>
      <c r="AM315" s="99"/>
      <c r="AN315" s="99"/>
      <c r="AO315" s="99"/>
      <c r="AP315" s="99"/>
      <c r="AQ315" s="99"/>
      <c r="AR315" s="99"/>
      <c r="AS315" s="99"/>
      <c r="AT315" s="99"/>
      <c r="AU315" s="99"/>
      <c r="AV315" s="99"/>
      <c r="AW315" s="99"/>
      <c r="AX315" s="99"/>
      <c r="AY315" s="99"/>
      <c r="AZ315" s="99"/>
      <c r="BA315" s="99"/>
      <c r="BB315" s="99"/>
      <c r="BC315" s="99"/>
      <c r="BD315" s="99"/>
      <c r="BE315" s="99"/>
      <c r="BF315" s="99"/>
      <c r="BG315" s="99"/>
      <c r="BH315" s="99"/>
      <c r="BI315" s="99"/>
      <c r="BJ315" s="99"/>
      <c r="BK315" s="99"/>
      <c r="BL315" s="99"/>
      <c r="BM315" s="99"/>
      <c r="BN315" s="99"/>
      <c r="BO315" s="99"/>
      <c r="BP315" s="99"/>
      <c r="BQ315" s="99"/>
      <c r="BR315" s="99"/>
    </row>
    <row r="316" spans="1:70" ht="12.75" customHeight="1" x14ac:dyDescent="0.2">
      <c r="A316" s="99"/>
      <c r="B316" s="99"/>
      <c r="C316" s="117"/>
      <c r="D316" s="118"/>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c r="AE316" s="99"/>
      <c r="AF316" s="99"/>
      <c r="AG316" s="99"/>
      <c r="AH316" s="99"/>
      <c r="AI316" s="99"/>
      <c r="AJ316" s="99"/>
      <c r="AK316" s="99"/>
      <c r="AL316" s="99"/>
      <c r="AM316" s="99"/>
      <c r="AN316" s="99"/>
      <c r="AO316" s="99"/>
      <c r="AP316" s="99"/>
      <c r="AQ316" s="99"/>
      <c r="AR316" s="99"/>
      <c r="AS316" s="99"/>
      <c r="AT316" s="99"/>
      <c r="AU316" s="99"/>
      <c r="AV316" s="99"/>
      <c r="AW316" s="99"/>
      <c r="AX316" s="99"/>
      <c r="AY316" s="99"/>
      <c r="AZ316" s="99"/>
      <c r="BA316" s="99"/>
      <c r="BB316" s="99"/>
      <c r="BC316" s="99"/>
      <c r="BD316" s="99"/>
      <c r="BE316" s="99"/>
      <c r="BF316" s="99"/>
      <c r="BG316" s="99"/>
      <c r="BH316" s="99"/>
      <c r="BI316" s="99"/>
      <c r="BJ316" s="99"/>
      <c r="BK316" s="99"/>
      <c r="BL316" s="99"/>
      <c r="BM316" s="99"/>
      <c r="BN316" s="99"/>
      <c r="BO316" s="99"/>
      <c r="BP316" s="99"/>
      <c r="BQ316" s="99"/>
      <c r="BR316" s="99"/>
    </row>
    <row r="317" spans="1:70" ht="12.75" customHeight="1" x14ac:dyDescent="0.2">
      <c r="B317" s="1"/>
    </row>
    <row r="318" spans="1:70" ht="12.75" customHeight="1" x14ac:dyDescent="0.2">
      <c r="B318" s="1"/>
    </row>
    <row r="319" spans="1:70" ht="12.75" customHeight="1" x14ac:dyDescent="0.2">
      <c r="B319" s="1"/>
    </row>
    <row r="320" spans="1:70" ht="12.75" customHeight="1" x14ac:dyDescent="0.2">
      <c r="B320" s="1"/>
    </row>
    <row r="321" spans="2:2" ht="12.75" customHeight="1" x14ac:dyDescent="0.2">
      <c r="B321" s="1"/>
    </row>
    <row r="322" spans="2:2" ht="12.75" customHeight="1" x14ac:dyDescent="0.2">
      <c r="B322" s="1"/>
    </row>
    <row r="323" spans="2:2" ht="12.75" customHeight="1" x14ac:dyDescent="0.2">
      <c r="B323" s="1"/>
    </row>
    <row r="324" spans="2:2" ht="12.75" customHeight="1" x14ac:dyDescent="0.2">
      <c r="B324" s="1"/>
    </row>
    <row r="325" spans="2:2" ht="12.75" customHeight="1" x14ac:dyDescent="0.2">
      <c r="B325" s="1"/>
    </row>
    <row r="326" spans="2:2" ht="12.75" customHeight="1" x14ac:dyDescent="0.2">
      <c r="B326" s="1"/>
    </row>
    <row r="327" spans="2:2" ht="12.75" customHeight="1" x14ac:dyDescent="0.2">
      <c r="B327" s="1"/>
    </row>
    <row r="328" spans="2:2" ht="12.75" customHeight="1" x14ac:dyDescent="0.2">
      <c r="B328" s="1"/>
    </row>
    <row r="329" spans="2:2" ht="12.75" customHeight="1" x14ac:dyDescent="0.2">
      <c r="B329" s="1"/>
    </row>
    <row r="330" spans="2:2" ht="12.75" customHeight="1" x14ac:dyDescent="0.2">
      <c r="B330" s="1"/>
    </row>
    <row r="331" spans="2:2" ht="12.75" customHeight="1" x14ac:dyDescent="0.2">
      <c r="B331" s="1"/>
    </row>
    <row r="332" spans="2:2" ht="12.75" customHeight="1" x14ac:dyDescent="0.2">
      <c r="B332" s="1"/>
    </row>
    <row r="333" spans="2:2" ht="12.75" customHeight="1" x14ac:dyDescent="0.2">
      <c r="B333" s="1"/>
    </row>
    <row r="334" spans="2:2" ht="12.75" customHeight="1" x14ac:dyDescent="0.2">
      <c r="B334" s="1"/>
    </row>
    <row r="335" spans="2:2" ht="12.75" customHeight="1" x14ac:dyDescent="0.2">
      <c r="B335" s="1"/>
    </row>
    <row r="336" spans="2:2" ht="12.75" customHeight="1" x14ac:dyDescent="0.2">
      <c r="B336" s="1"/>
    </row>
    <row r="337" spans="2:2" ht="12.75" customHeight="1" x14ac:dyDescent="0.2">
      <c r="B337" s="1"/>
    </row>
    <row r="338" spans="2:2" ht="12.75" customHeight="1" x14ac:dyDescent="0.2">
      <c r="B338" s="1"/>
    </row>
    <row r="339" spans="2:2" ht="12.75" customHeight="1" x14ac:dyDescent="0.2">
      <c r="B339" s="1"/>
    </row>
    <row r="340" spans="2:2" ht="12.75" customHeight="1" x14ac:dyDescent="0.2">
      <c r="B340" s="1"/>
    </row>
    <row r="341" spans="2:2" ht="12.75" customHeight="1" x14ac:dyDescent="0.2">
      <c r="B341" s="1"/>
    </row>
    <row r="342" spans="2:2" ht="12.75" customHeight="1" x14ac:dyDescent="0.2">
      <c r="B342" s="1"/>
    </row>
    <row r="343" spans="2:2" ht="12.75" customHeight="1" x14ac:dyDescent="0.2">
      <c r="B343" s="1"/>
    </row>
    <row r="344" spans="2:2" ht="12.75" customHeight="1" x14ac:dyDescent="0.2">
      <c r="B344" s="1"/>
    </row>
    <row r="345" spans="2:2" ht="12.75" customHeight="1" x14ac:dyDescent="0.2">
      <c r="B345" s="1"/>
    </row>
    <row r="346" spans="2:2" ht="12.75" customHeight="1" x14ac:dyDescent="0.2">
      <c r="B346" s="1"/>
    </row>
    <row r="347" spans="2:2" ht="12.75" customHeight="1" x14ac:dyDescent="0.2">
      <c r="B347" s="1"/>
    </row>
    <row r="348" spans="2:2" ht="12.75" customHeight="1" x14ac:dyDescent="0.2">
      <c r="B348" s="1"/>
    </row>
    <row r="349" spans="2:2" ht="12.75" customHeight="1" x14ac:dyDescent="0.2">
      <c r="B349" s="1"/>
    </row>
    <row r="350" spans="2:2" ht="12.75" customHeight="1" x14ac:dyDescent="0.2">
      <c r="B350" s="1"/>
    </row>
    <row r="351" spans="2:2" ht="12.75" customHeight="1" x14ac:dyDescent="0.2">
      <c r="B351" s="1"/>
    </row>
    <row r="352" spans="2:2" ht="12.75" customHeight="1" x14ac:dyDescent="0.2">
      <c r="B352" s="1"/>
    </row>
    <row r="353" spans="2:2" ht="12.75" customHeight="1" x14ac:dyDescent="0.2">
      <c r="B353" s="1"/>
    </row>
    <row r="354" spans="2:2" ht="12.75" customHeight="1" x14ac:dyDescent="0.2">
      <c r="B354" s="1"/>
    </row>
    <row r="355" spans="2:2" ht="12.75" customHeight="1" x14ac:dyDescent="0.2">
      <c r="B355" s="1"/>
    </row>
    <row r="356" spans="2:2" ht="12.75" customHeight="1" x14ac:dyDescent="0.2">
      <c r="B356" s="1"/>
    </row>
    <row r="357" spans="2:2" ht="12.75" customHeight="1" x14ac:dyDescent="0.2">
      <c r="B357" s="1"/>
    </row>
    <row r="358" spans="2:2" ht="12.75" customHeight="1" x14ac:dyDescent="0.2">
      <c r="B358" s="1"/>
    </row>
    <row r="359" spans="2:2" ht="12.75" customHeight="1" x14ac:dyDescent="0.2">
      <c r="B359" s="1"/>
    </row>
    <row r="360" spans="2:2" ht="12.75" customHeight="1" x14ac:dyDescent="0.2">
      <c r="B360" s="1"/>
    </row>
    <row r="361" spans="2:2" ht="12.75" customHeight="1" x14ac:dyDescent="0.2">
      <c r="B361" s="1"/>
    </row>
    <row r="362" spans="2:2" ht="12.75" customHeight="1" x14ac:dyDescent="0.2">
      <c r="B362" s="1"/>
    </row>
    <row r="363" spans="2:2" ht="12.75" customHeight="1" x14ac:dyDescent="0.2">
      <c r="B363" s="1"/>
    </row>
    <row r="364" spans="2:2" ht="12.75" customHeight="1" x14ac:dyDescent="0.2">
      <c r="B364" s="1"/>
    </row>
    <row r="365" spans="2:2" ht="12.75" customHeight="1" x14ac:dyDescent="0.2">
      <c r="B365" s="1"/>
    </row>
    <row r="366" spans="2:2" ht="12.75" customHeight="1" x14ac:dyDescent="0.2">
      <c r="B366" s="1"/>
    </row>
    <row r="367" spans="2:2" ht="12.75" customHeight="1" x14ac:dyDescent="0.2">
      <c r="B367" s="1"/>
    </row>
    <row r="368" spans="2:2" ht="12.75" customHeight="1" x14ac:dyDescent="0.2">
      <c r="B368" s="1"/>
    </row>
    <row r="369" spans="2:2" ht="12.75" customHeight="1" x14ac:dyDescent="0.2">
      <c r="B369" s="1"/>
    </row>
    <row r="370" spans="2:2" ht="12.75" customHeight="1" x14ac:dyDescent="0.2">
      <c r="B370" s="1"/>
    </row>
    <row r="371" spans="2:2" ht="12.75" customHeight="1" x14ac:dyDescent="0.2">
      <c r="B371" s="1"/>
    </row>
    <row r="372" spans="2:2" ht="12.75" customHeight="1" x14ac:dyDescent="0.2">
      <c r="B372" s="1"/>
    </row>
    <row r="373" spans="2:2" ht="12.75" customHeight="1" x14ac:dyDescent="0.2">
      <c r="B373" s="1"/>
    </row>
    <row r="374" spans="2:2" ht="12.75" customHeight="1" x14ac:dyDescent="0.2">
      <c r="B374" s="1"/>
    </row>
    <row r="375" spans="2:2" ht="12.75" customHeight="1" x14ac:dyDescent="0.2">
      <c r="B375" s="1"/>
    </row>
    <row r="376" spans="2:2" ht="12.75" customHeight="1" x14ac:dyDescent="0.2">
      <c r="B376" s="1"/>
    </row>
    <row r="377" spans="2:2" ht="12.75" customHeight="1" x14ac:dyDescent="0.2">
      <c r="B377" s="1"/>
    </row>
    <row r="378" spans="2:2" ht="12.75" customHeight="1" x14ac:dyDescent="0.2">
      <c r="B378" s="1"/>
    </row>
    <row r="379" spans="2:2" ht="12.75" customHeight="1" x14ac:dyDescent="0.2">
      <c r="B379" s="1"/>
    </row>
    <row r="380" spans="2:2" ht="12.75" customHeight="1" x14ac:dyDescent="0.2">
      <c r="B380" s="1"/>
    </row>
    <row r="381" spans="2:2" ht="12.75" customHeight="1" x14ac:dyDescent="0.2">
      <c r="B381" s="1"/>
    </row>
    <row r="382" spans="2:2" ht="12.75" customHeight="1" x14ac:dyDescent="0.2">
      <c r="B382" s="1"/>
    </row>
    <row r="383" spans="2:2" ht="12.75" customHeight="1" x14ac:dyDescent="0.2">
      <c r="B383" s="1"/>
    </row>
    <row r="384" spans="2:2" ht="12.75" customHeight="1" x14ac:dyDescent="0.2">
      <c r="B384" s="1"/>
    </row>
    <row r="385" spans="2:2" ht="12.75" customHeight="1" x14ac:dyDescent="0.2">
      <c r="B385" s="1"/>
    </row>
    <row r="386" spans="2:2" ht="12.75" customHeight="1" x14ac:dyDescent="0.2">
      <c r="B386" s="1"/>
    </row>
    <row r="387" spans="2:2" ht="12.75" customHeight="1" x14ac:dyDescent="0.2">
      <c r="B387" s="1"/>
    </row>
    <row r="388" spans="2:2" ht="12.75" customHeight="1" x14ac:dyDescent="0.2">
      <c r="B388" s="1"/>
    </row>
    <row r="389" spans="2:2" ht="12.75" customHeight="1" x14ac:dyDescent="0.2">
      <c r="B389" s="1"/>
    </row>
    <row r="390" spans="2:2" ht="12.75" customHeight="1" x14ac:dyDescent="0.2">
      <c r="B390" s="1"/>
    </row>
    <row r="391" spans="2:2" ht="12.75" customHeight="1" x14ac:dyDescent="0.2">
      <c r="B391" s="1"/>
    </row>
    <row r="392" spans="2:2" ht="12.75" customHeight="1" x14ac:dyDescent="0.2">
      <c r="B392" s="1"/>
    </row>
    <row r="393" spans="2:2" ht="12.75" customHeight="1" x14ac:dyDescent="0.2">
      <c r="B393" s="1"/>
    </row>
    <row r="394" spans="2:2" ht="12.75" customHeight="1" x14ac:dyDescent="0.2">
      <c r="B394" s="1"/>
    </row>
    <row r="395" spans="2:2" ht="12.75" customHeight="1" x14ac:dyDescent="0.2">
      <c r="B395" s="1"/>
    </row>
    <row r="396" spans="2:2" ht="12.75" customHeight="1" x14ac:dyDescent="0.2">
      <c r="B396" s="1"/>
    </row>
    <row r="397" spans="2:2" ht="12.75" customHeight="1" x14ac:dyDescent="0.2">
      <c r="B397" s="1"/>
    </row>
    <row r="398" spans="2:2" ht="12.75" customHeight="1" x14ac:dyDescent="0.2">
      <c r="B398" s="1"/>
    </row>
    <row r="399" spans="2:2" ht="12.75" customHeight="1" x14ac:dyDescent="0.2">
      <c r="B399" s="1"/>
    </row>
    <row r="400" spans="2:2" ht="12.75" customHeight="1" x14ac:dyDescent="0.2">
      <c r="B400" s="1"/>
    </row>
    <row r="401" spans="2:2" ht="12.75" customHeight="1" x14ac:dyDescent="0.2">
      <c r="B401" s="1"/>
    </row>
    <row r="402" spans="2:2" ht="12.75" customHeight="1" x14ac:dyDescent="0.2">
      <c r="B402" s="1"/>
    </row>
    <row r="403" spans="2:2" ht="12.75" customHeight="1" x14ac:dyDescent="0.2">
      <c r="B403" s="1"/>
    </row>
    <row r="404" spans="2:2" ht="12.75" customHeight="1" x14ac:dyDescent="0.2">
      <c r="B404" s="1"/>
    </row>
    <row r="405" spans="2:2" ht="12.75" customHeight="1" x14ac:dyDescent="0.2">
      <c r="B405" s="1"/>
    </row>
    <row r="406" spans="2:2" ht="12.75" customHeight="1" x14ac:dyDescent="0.2">
      <c r="B406" s="1"/>
    </row>
    <row r="407" spans="2:2" ht="12.75" customHeight="1" x14ac:dyDescent="0.2">
      <c r="B407" s="1"/>
    </row>
    <row r="408" spans="2:2" ht="12.75" customHeight="1" x14ac:dyDescent="0.2">
      <c r="B408" s="1"/>
    </row>
    <row r="409" spans="2:2" ht="12.75" customHeight="1" x14ac:dyDescent="0.2">
      <c r="B409" s="1"/>
    </row>
    <row r="410" spans="2:2" ht="12.75" customHeight="1" x14ac:dyDescent="0.2">
      <c r="B410" s="1"/>
    </row>
    <row r="411" spans="2:2" ht="12.75" customHeight="1" x14ac:dyDescent="0.2">
      <c r="B411" s="1"/>
    </row>
    <row r="412" spans="2:2" ht="12.75" customHeight="1" x14ac:dyDescent="0.2">
      <c r="B412" s="1"/>
    </row>
    <row r="413" spans="2:2" ht="12.75" customHeight="1" x14ac:dyDescent="0.2">
      <c r="B413" s="1"/>
    </row>
    <row r="414" spans="2:2" ht="12.75" customHeight="1" x14ac:dyDescent="0.2">
      <c r="B414" s="1"/>
    </row>
    <row r="415" spans="2:2" ht="12.75" customHeight="1" x14ac:dyDescent="0.2">
      <c r="B415" s="1"/>
    </row>
    <row r="416" spans="2:2" ht="12.75" customHeight="1" x14ac:dyDescent="0.2">
      <c r="B416" s="1"/>
    </row>
    <row r="417" spans="2:2" ht="12.75" customHeight="1" x14ac:dyDescent="0.2">
      <c r="B417" s="1"/>
    </row>
    <row r="418" spans="2:2" ht="12.75" customHeight="1" x14ac:dyDescent="0.2">
      <c r="B418" s="1"/>
    </row>
    <row r="419" spans="2:2" ht="12.75" customHeight="1" x14ac:dyDescent="0.2">
      <c r="B419" s="1"/>
    </row>
    <row r="420" spans="2:2" ht="12.75" customHeight="1" x14ac:dyDescent="0.2">
      <c r="B420" s="1"/>
    </row>
    <row r="421" spans="2:2" ht="12.75" customHeight="1" x14ac:dyDescent="0.2">
      <c r="B421" s="1"/>
    </row>
    <row r="422" spans="2:2" ht="12.75" customHeight="1" x14ac:dyDescent="0.2">
      <c r="B422" s="1"/>
    </row>
    <row r="423" spans="2:2" ht="12.75" customHeight="1" x14ac:dyDescent="0.2">
      <c r="B423" s="1"/>
    </row>
    <row r="424" spans="2:2" ht="12.75" customHeight="1" x14ac:dyDescent="0.2">
      <c r="B424" s="1"/>
    </row>
    <row r="425" spans="2:2" ht="12.75" customHeight="1" x14ac:dyDescent="0.2">
      <c r="B425" s="1"/>
    </row>
    <row r="426" spans="2:2" ht="12.75" customHeight="1" x14ac:dyDescent="0.2">
      <c r="B426" s="1"/>
    </row>
    <row r="427" spans="2:2" ht="12.75" customHeight="1" x14ac:dyDescent="0.2">
      <c r="B427" s="1"/>
    </row>
    <row r="428" spans="2:2" ht="12.75" customHeight="1" x14ac:dyDescent="0.2">
      <c r="B428" s="1"/>
    </row>
    <row r="429" spans="2:2" ht="12.75" customHeight="1" x14ac:dyDescent="0.2">
      <c r="B429" s="1"/>
    </row>
    <row r="430" spans="2:2" ht="12.75" customHeight="1" x14ac:dyDescent="0.2">
      <c r="B430" s="1"/>
    </row>
    <row r="431" spans="2:2" ht="12.75" customHeight="1" x14ac:dyDescent="0.2">
      <c r="B431" s="1"/>
    </row>
    <row r="432" spans="2:2" ht="12.75" customHeight="1" x14ac:dyDescent="0.2">
      <c r="B432" s="1"/>
    </row>
    <row r="433" spans="2:2" ht="12.75" customHeight="1" x14ac:dyDescent="0.2">
      <c r="B433" s="1"/>
    </row>
    <row r="434" spans="2:2" ht="12.75" customHeight="1" x14ac:dyDescent="0.2">
      <c r="B434" s="1"/>
    </row>
    <row r="435" spans="2:2" ht="12.75" customHeight="1" x14ac:dyDescent="0.2">
      <c r="B435" s="1"/>
    </row>
    <row r="436" spans="2:2" ht="12.75" customHeight="1" x14ac:dyDescent="0.2">
      <c r="B436" s="1"/>
    </row>
    <row r="437" spans="2:2" ht="12.75" customHeight="1" x14ac:dyDescent="0.2">
      <c r="B437" s="1"/>
    </row>
    <row r="438" spans="2:2" ht="12.75" customHeight="1" x14ac:dyDescent="0.2">
      <c r="B438" s="1"/>
    </row>
    <row r="439" spans="2:2" ht="12.75" customHeight="1" x14ac:dyDescent="0.2">
      <c r="B439" s="1"/>
    </row>
    <row r="440" spans="2:2" ht="12.75" customHeight="1" x14ac:dyDescent="0.2">
      <c r="B440" s="1"/>
    </row>
    <row r="441" spans="2:2" ht="12.75" customHeight="1" x14ac:dyDescent="0.2">
      <c r="B441" s="1"/>
    </row>
    <row r="442" spans="2:2" ht="12.75" customHeight="1" x14ac:dyDescent="0.2">
      <c r="B442" s="1"/>
    </row>
    <row r="443" spans="2:2" ht="12.75" customHeight="1" x14ac:dyDescent="0.2">
      <c r="B443" s="1"/>
    </row>
    <row r="444" spans="2:2" ht="12.75" customHeight="1" x14ac:dyDescent="0.2">
      <c r="B444" s="1"/>
    </row>
    <row r="445" spans="2:2" ht="12.75" customHeight="1" x14ac:dyDescent="0.2">
      <c r="B445" s="1"/>
    </row>
    <row r="446" spans="2:2" ht="12.75" customHeight="1" x14ac:dyDescent="0.2">
      <c r="B446" s="1"/>
    </row>
    <row r="447" spans="2:2" ht="12.75" customHeight="1" x14ac:dyDescent="0.2">
      <c r="B447" s="1"/>
    </row>
    <row r="448" spans="2:2" ht="12.75" customHeight="1" x14ac:dyDescent="0.2">
      <c r="B448" s="1"/>
    </row>
    <row r="449" spans="2:2" ht="12.75" customHeight="1" x14ac:dyDescent="0.2">
      <c r="B449" s="1"/>
    </row>
    <row r="450" spans="2:2" ht="12.75" customHeight="1" x14ac:dyDescent="0.2">
      <c r="B450" s="1"/>
    </row>
    <row r="451" spans="2:2" ht="12.75" customHeight="1" x14ac:dyDescent="0.2">
      <c r="B451" s="1"/>
    </row>
    <row r="452" spans="2:2" ht="12.75" customHeight="1" x14ac:dyDescent="0.2">
      <c r="B452" s="1"/>
    </row>
    <row r="453" spans="2:2" ht="12.75" customHeight="1" x14ac:dyDescent="0.2">
      <c r="B453" s="1"/>
    </row>
    <row r="454" spans="2:2" ht="12.75" customHeight="1" x14ac:dyDescent="0.2">
      <c r="B454" s="1"/>
    </row>
    <row r="455" spans="2:2" ht="12.75" customHeight="1" x14ac:dyDescent="0.2">
      <c r="B455" s="1"/>
    </row>
    <row r="456" spans="2:2" ht="12.75" customHeight="1" x14ac:dyDescent="0.2">
      <c r="B456" s="1"/>
    </row>
    <row r="457" spans="2:2" ht="12.75" customHeight="1" x14ac:dyDescent="0.2">
      <c r="B457" s="1"/>
    </row>
    <row r="458" spans="2:2" ht="12.75" customHeight="1" x14ac:dyDescent="0.2">
      <c r="B458" s="1"/>
    </row>
    <row r="459" spans="2:2" ht="12.75" customHeight="1" x14ac:dyDescent="0.2">
      <c r="B459" s="1"/>
    </row>
    <row r="460" spans="2:2" ht="12.75" customHeight="1" x14ac:dyDescent="0.2">
      <c r="B460" s="1"/>
    </row>
    <row r="461" spans="2:2" ht="12.75" customHeight="1" x14ac:dyDescent="0.2">
      <c r="B461" s="1"/>
    </row>
    <row r="462" spans="2:2" ht="12.75" customHeight="1" x14ac:dyDescent="0.2">
      <c r="B462" s="1"/>
    </row>
    <row r="463" spans="2:2" ht="12.75" customHeight="1" x14ac:dyDescent="0.2">
      <c r="B463" s="1"/>
    </row>
    <row r="464" spans="2:2" ht="12.75" customHeight="1" x14ac:dyDescent="0.2">
      <c r="B464" s="1"/>
    </row>
    <row r="465" spans="2:2" ht="12.75" customHeight="1" x14ac:dyDescent="0.2">
      <c r="B465" s="1"/>
    </row>
    <row r="466" spans="2:2" ht="12.75" customHeight="1" x14ac:dyDescent="0.2">
      <c r="B466" s="1"/>
    </row>
    <row r="467" spans="2:2" ht="12.75" customHeight="1" x14ac:dyDescent="0.2">
      <c r="B467" s="1"/>
    </row>
    <row r="468" spans="2:2" ht="12.75" customHeight="1" x14ac:dyDescent="0.2">
      <c r="B468" s="1"/>
    </row>
    <row r="469" spans="2:2" ht="12.75" customHeight="1" x14ac:dyDescent="0.2">
      <c r="B469" s="1"/>
    </row>
    <row r="470" spans="2:2" ht="12.75" customHeight="1" x14ac:dyDescent="0.2">
      <c r="B470" s="1"/>
    </row>
    <row r="471" spans="2:2" ht="12.75" customHeight="1" x14ac:dyDescent="0.2">
      <c r="B471" s="1"/>
    </row>
    <row r="472" spans="2:2" ht="12.75" customHeight="1" x14ac:dyDescent="0.2">
      <c r="B472" s="1"/>
    </row>
    <row r="473" spans="2:2" ht="12.75" customHeight="1" x14ac:dyDescent="0.2">
      <c r="B473" s="1"/>
    </row>
    <row r="474" spans="2:2" ht="12.75" customHeight="1" x14ac:dyDescent="0.2">
      <c r="B474" s="1"/>
    </row>
    <row r="475" spans="2:2" ht="12.75" customHeight="1" x14ac:dyDescent="0.2">
      <c r="B475" s="1"/>
    </row>
    <row r="476" spans="2:2" ht="12.75" customHeight="1" x14ac:dyDescent="0.2">
      <c r="B476" s="1"/>
    </row>
    <row r="477" spans="2:2" ht="12.75" customHeight="1" x14ac:dyDescent="0.2">
      <c r="B477" s="1"/>
    </row>
    <row r="478" spans="2:2" ht="12.75" customHeight="1" x14ac:dyDescent="0.2">
      <c r="B478" s="1"/>
    </row>
    <row r="479" spans="2:2" ht="12.75" customHeight="1" x14ac:dyDescent="0.2">
      <c r="B479" s="1"/>
    </row>
    <row r="480" spans="2:2" ht="12.75" customHeight="1" x14ac:dyDescent="0.2">
      <c r="B480" s="1"/>
    </row>
    <row r="481" spans="2:2" ht="12.75" customHeight="1" x14ac:dyDescent="0.2">
      <c r="B481" s="1"/>
    </row>
    <row r="482" spans="2:2" ht="12.75" customHeight="1" x14ac:dyDescent="0.2">
      <c r="B482" s="1"/>
    </row>
    <row r="483" spans="2:2" ht="12.75" customHeight="1" x14ac:dyDescent="0.2">
      <c r="B483" s="1"/>
    </row>
    <row r="484" spans="2:2" ht="12.75" customHeight="1" x14ac:dyDescent="0.2">
      <c r="B484" s="1"/>
    </row>
    <row r="485" spans="2:2" ht="12.75" customHeight="1" x14ac:dyDescent="0.2">
      <c r="B485" s="1"/>
    </row>
    <row r="486" spans="2:2" ht="12.75" customHeight="1" x14ac:dyDescent="0.2">
      <c r="B486" s="1"/>
    </row>
    <row r="487" spans="2:2" ht="12.75" customHeight="1" x14ac:dyDescent="0.2">
      <c r="B487" s="1"/>
    </row>
    <row r="488" spans="2:2" ht="12.75" customHeight="1" x14ac:dyDescent="0.2">
      <c r="B488" s="1"/>
    </row>
    <row r="489" spans="2:2" ht="12.75" customHeight="1" x14ac:dyDescent="0.2">
      <c r="B489" s="1"/>
    </row>
    <row r="490" spans="2:2" ht="12.75" customHeight="1" x14ac:dyDescent="0.2">
      <c r="B490" s="1"/>
    </row>
    <row r="491" spans="2:2" ht="12.75" customHeight="1" x14ac:dyDescent="0.2">
      <c r="B491" s="1"/>
    </row>
    <row r="492" spans="2:2" ht="12.75" customHeight="1" x14ac:dyDescent="0.2">
      <c r="B492" s="1"/>
    </row>
    <row r="493" spans="2:2" ht="12.75" customHeight="1" x14ac:dyDescent="0.2">
      <c r="B493" s="1"/>
    </row>
    <row r="494" spans="2:2" ht="12.75" customHeight="1" x14ac:dyDescent="0.2">
      <c r="B494" s="1"/>
    </row>
    <row r="495" spans="2:2" ht="12.75" customHeight="1" x14ac:dyDescent="0.2">
      <c r="B495" s="1"/>
    </row>
    <row r="496" spans="2:2" ht="12.75" customHeight="1" x14ac:dyDescent="0.2">
      <c r="B496" s="1"/>
    </row>
    <row r="497" spans="2:2" ht="12.75" customHeight="1" x14ac:dyDescent="0.2">
      <c r="B497" s="1"/>
    </row>
    <row r="498" spans="2:2" ht="12.75" customHeight="1" x14ac:dyDescent="0.2">
      <c r="B498" s="1"/>
    </row>
    <row r="499" spans="2:2" ht="12.75" customHeight="1" x14ac:dyDescent="0.2">
      <c r="B499" s="1"/>
    </row>
    <row r="500" spans="2:2" ht="12.75" customHeight="1" x14ac:dyDescent="0.2">
      <c r="B500" s="1"/>
    </row>
    <row r="501" spans="2:2" ht="12.75" customHeight="1" x14ac:dyDescent="0.2">
      <c r="B501" s="1"/>
    </row>
    <row r="502" spans="2:2" ht="12.75" customHeight="1" x14ac:dyDescent="0.2">
      <c r="B502" s="1"/>
    </row>
    <row r="503" spans="2:2" ht="12.75" customHeight="1" x14ac:dyDescent="0.2">
      <c r="B503" s="1"/>
    </row>
    <row r="504" spans="2:2" ht="12.75" customHeight="1" x14ac:dyDescent="0.2">
      <c r="B504" s="1"/>
    </row>
    <row r="505" spans="2:2" ht="12.75" customHeight="1" x14ac:dyDescent="0.2">
      <c r="B505" s="1"/>
    </row>
    <row r="506" spans="2:2" ht="12.75" customHeight="1" x14ac:dyDescent="0.2">
      <c r="B506" s="1"/>
    </row>
    <row r="507" spans="2:2" ht="12.75" customHeight="1" x14ac:dyDescent="0.2">
      <c r="B507" s="1"/>
    </row>
    <row r="508" spans="2:2" ht="12.75" customHeight="1" x14ac:dyDescent="0.2">
      <c r="B508" s="1"/>
    </row>
    <row r="509" spans="2:2" ht="12.75" customHeight="1" x14ac:dyDescent="0.2">
      <c r="B509" s="1"/>
    </row>
    <row r="510" spans="2:2" ht="12.75" customHeight="1" x14ac:dyDescent="0.2">
      <c r="B510" s="1"/>
    </row>
    <row r="511" spans="2:2" ht="12.75" customHeight="1" x14ac:dyDescent="0.2">
      <c r="B511" s="1"/>
    </row>
    <row r="512" spans="2:2" ht="12.75" customHeight="1" x14ac:dyDescent="0.2">
      <c r="B512" s="1"/>
    </row>
    <row r="513" spans="2:2" ht="12.75" customHeight="1" x14ac:dyDescent="0.2">
      <c r="B513" s="1"/>
    </row>
    <row r="514" spans="2:2" ht="12.75" customHeight="1" x14ac:dyDescent="0.2">
      <c r="B514" s="1"/>
    </row>
    <row r="515" spans="2:2" ht="12.75" customHeight="1" x14ac:dyDescent="0.2">
      <c r="B515" s="1"/>
    </row>
    <row r="516" spans="2:2" ht="12.75" customHeight="1" x14ac:dyDescent="0.2">
      <c r="B516" s="1"/>
    </row>
    <row r="517" spans="2:2" ht="12.75" customHeight="1" x14ac:dyDescent="0.2">
      <c r="B517" s="1"/>
    </row>
    <row r="518" spans="2:2" ht="12.75" customHeight="1" x14ac:dyDescent="0.2">
      <c r="B518" s="1"/>
    </row>
    <row r="519" spans="2:2" ht="12.75" customHeight="1" x14ac:dyDescent="0.2">
      <c r="B519" s="1"/>
    </row>
    <row r="520" spans="2:2" ht="12.75" customHeight="1" x14ac:dyDescent="0.2">
      <c r="B520" s="1"/>
    </row>
    <row r="521" spans="2:2" ht="12.75" customHeight="1" x14ac:dyDescent="0.2">
      <c r="B521" s="1"/>
    </row>
    <row r="522" spans="2:2" ht="12.75" customHeight="1" x14ac:dyDescent="0.2">
      <c r="B522" s="1"/>
    </row>
    <row r="523" spans="2:2" ht="12.75" customHeight="1" x14ac:dyDescent="0.2">
      <c r="B523" s="1"/>
    </row>
    <row r="524" spans="2:2" ht="12.75" customHeight="1" x14ac:dyDescent="0.2">
      <c r="B524" s="1"/>
    </row>
    <row r="525" spans="2:2" ht="12.75" customHeight="1" x14ac:dyDescent="0.2">
      <c r="B525" s="1"/>
    </row>
    <row r="526" spans="2:2" ht="12.75" customHeight="1" x14ac:dyDescent="0.2">
      <c r="B526" s="1"/>
    </row>
    <row r="527" spans="2:2" ht="12.75" customHeight="1" x14ac:dyDescent="0.2">
      <c r="B527" s="1"/>
    </row>
    <row r="528" spans="2:2" ht="12.75" customHeight="1" x14ac:dyDescent="0.2">
      <c r="B528" s="1"/>
    </row>
    <row r="529" spans="2:2" ht="12.75" customHeight="1" x14ac:dyDescent="0.2">
      <c r="B529" s="1"/>
    </row>
    <row r="530" spans="2:2" ht="12.75" customHeight="1" x14ac:dyDescent="0.2">
      <c r="B530" s="1"/>
    </row>
    <row r="531" spans="2:2" ht="12.75" customHeight="1" x14ac:dyDescent="0.2">
      <c r="B531" s="1"/>
    </row>
    <row r="532" spans="2:2" ht="12.75" customHeight="1" x14ac:dyDescent="0.2">
      <c r="B532" s="1"/>
    </row>
    <row r="533" spans="2:2" ht="12.75" customHeight="1" x14ac:dyDescent="0.2">
      <c r="B533" s="1"/>
    </row>
    <row r="534" spans="2:2" ht="12.75" customHeight="1" x14ac:dyDescent="0.2">
      <c r="B534" s="1"/>
    </row>
    <row r="535" spans="2:2" ht="12.75" customHeight="1" x14ac:dyDescent="0.2">
      <c r="B535" s="1"/>
    </row>
    <row r="536" spans="2:2" ht="12.75" customHeight="1" x14ac:dyDescent="0.2">
      <c r="B536" s="1"/>
    </row>
    <row r="537" spans="2:2" ht="12.75" customHeight="1" x14ac:dyDescent="0.2">
      <c r="B537" s="1"/>
    </row>
    <row r="538" spans="2:2" ht="12.75" customHeight="1" x14ac:dyDescent="0.2">
      <c r="B538" s="1"/>
    </row>
    <row r="539" spans="2:2" ht="12.75" customHeight="1" x14ac:dyDescent="0.2">
      <c r="B539" s="1"/>
    </row>
    <row r="540" spans="2:2" ht="12.75" customHeight="1" x14ac:dyDescent="0.2">
      <c r="B540" s="1"/>
    </row>
    <row r="541" spans="2:2" ht="12.75" customHeight="1" x14ac:dyDescent="0.2">
      <c r="B541" s="1"/>
    </row>
    <row r="542" spans="2:2" ht="12.75" customHeight="1" x14ac:dyDescent="0.2">
      <c r="B542" s="1"/>
    </row>
    <row r="543" spans="2:2" ht="12.75" customHeight="1" x14ac:dyDescent="0.2">
      <c r="B543" s="1"/>
    </row>
    <row r="544" spans="2:2" ht="12.75" customHeight="1" x14ac:dyDescent="0.2">
      <c r="B544" s="1"/>
    </row>
    <row r="545" spans="2:2" ht="12.75" customHeight="1" x14ac:dyDescent="0.2">
      <c r="B545" s="1"/>
    </row>
    <row r="546" spans="2:2" ht="12.75" customHeight="1" x14ac:dyDescent="0.2">
      <c r="B546" s="1"/>
    </row>
    <row r="547" spans="2:2" ht="12.75" customHeight="1" x14ac:dyDescent="0.2">
      <c r="B547" s="1"/>
    </row>
    <row r="548" spans="2:2" ht="12.75" customHeight="1" x14ac:dyDescent="0.2">
      <c r="B548" s="1"/>
    </row>
    <row r="549" spans="2:2" ht="12.75" customHeight="1" x14ac:dyDescent="0.2">
      <c r="B549" s="1"/>
    </row>
    <row r="550" spans="2:2" ht="12.75" customHeight="1" x14ac:dyDescent="0.2">
      <c r="B550" s="1"/>
    </row>
    <row r="551" spans="2:2" ht="12.75" customHeight="1" x14ac:dyDescent="0.2">
      <c r="B551" s="1"/>
    </row>
    <row r="552" spans="2:2" ht="12.75" customHeight="1" x14ac:dyDescent="0.2">
      <c r="B552" s="1"/>
    </row>
    <row r="553" spans="2:2" ht="12.75" customHeight="1" x14ac:dyDescent="0.2">
      <c r="B553" s="1"/>
    </row>
    <row r="554" spans="2:2" ht="12.75" customHeight="1" x14ac:dyDescent="0.2">
      <c r="B554" s="1"/>
    </row>
    <row r="555" spans="2:2" ht="12.75" customHeight="1" x14ac:dyDescent="0.2">
      <c r="B555" s="1"/>
    </row>
    <row r="556" spans="2:2" ht="12.75" customHeight="1" x14ac:dyDescent="0.2">
      <c r="B556" s="1"/>
    </row>
    <row r="557" spans="2:2" ht="12.75" customHeight="1" x14ac:dyDescent="0.2">
      <c r="B557" s="1"/>
    </row>
    <row r="558" spans="2:2" ht="12.75" customHeight="1" x14ac:dyDescent="0.2">
      <c r="B558" s="1"/>
    </row>
    <row r="559" spans="2:2" ht="12.75" customHeight="1" x14ac:dyDescent="0.2">
      <c r="B559" s="1"/>
    </row>
    <row r="560" spans="2:2" ht="12.75" customHeight="1" x14ac:dyDescent="0.2">
      <c r="B560" s="1"/>
    </row>
    <row r="561" spans="2:2" ht="12.75" customHeight="1" x14ac:dyDescent="0.2">
      <c r="B561" s="1"/>
    </row>
    <row r="562" spans="2:2" ht="12.75" customHeight="1" x14ac:dyDescent="0.2">
      <c r="B562" s="1"/>
    </row>
    <row r="563" spans="2:2" ht="12.75" customHeight="1" x14ac:dyDescent="0.2">
      <c r="B563" s="1"/>
    </row>
    <row r="564" spans="2:2" ht="12.75" customHeight="1" x14ac:dyDescent="0.2">
      <c r="B564" s="1"/>
    </row>
    <row r="565" spans="2:2" ht="12.75" customHeight="1" x14ac:dyDescent="0.2">
      <c r="B565" s="1"/>
    </row>
    <row r="566" spans="2:2" ht="12.75" customHeight="1" x14ac:dyDescent="0.2">
      <c r="B566" s="1"/>
    </row>
    <row r="567" spans="2:2" ht="12.75" customHeight="1" x14ac:dyDescent="0.2">
      <c r="B567" s="1"/>
    </row>
    <row r="568" spans="2:2" ht="12.75" customHeight="1" x14ac:dyDescent="0.2">
      <c r="B568" s="1"/>
    </row>
    <row r="569" spans="2:2" ht="12.75" customHeight="1" x14ac:dyDescent="0.2">
      <c r="B569" s="1"/>
    </row>
    <row r="570" spans="2:2" ht="12.75" customHeight="1" x14ac:dyDescent="0.2">
      <c r="B570" s="1"/>
    </row>
    <row r="571" spans="2:2" ht="12.75" customHeight="1" x14ac:dyDescent="0.2">
      <c r="B571" s="1"/>
    </row>
    <row r="572" spans="2:2" ht="12.75" customHeight="1" x14ac:dyDescent="0.2">
      <c r="B572" s="1"/>
    </row>
    <row r="573" spans="2:2" ht="12.75" customHeight="1" x14ac:dyDescent="0.2">
      <c r="B573" s="1"/>
    </row>
    <row r="574" spans="2:2" ht="12.75" customHeight="1" x14ac:dyDescent="0.2">
      <c r="B574" s="1"/>
    </row>
    <row r="575" spans="2:2" ht="12.75" customHeight="1" x14ac:dyDescent="0.2">
      <c r="B575" s="1"/>
    </row>
    <row r="576" spans="2:2" ht="12.75" customHeight="1" x14ac:dyDescent="0.2">
      <c r="B576" s="1"/>
    </row>
    <row r="577" spans="2:2" ht="12.75" customHeight="1" x14ac:dyDescent="0.2">
      <c r="B577" s="1"/>
    </row>
    <row r="578" spans="2:2" ht="12.75" customHeight="1" x14ac:dyDescent="0.2">
      <c r="B578" s="1"/>
    </row>
    <row r="579" spans="2:2" ht="12.75" customHeight="1" x14ac:dyDescent="0.2">
      <c r="B579" s="1"/>
    </row>
    <row r="580" spans="2:2" ht="12.75" customHeight="1" x14ac:dyDescent="0.2">
      <c r="B580" s="1"/>
    </row>
    <row r="581" spans="2:2" ht="12.75" customHeight="1" x14ac:dyDescent="0.2">
      <c r="B581" s="1"/>
    </row>
    <row r="582" spans="2:2" ht="12.75" customHeight="1" x14ac:dyDescent="0.2">
      <c r="B582" s="1"/>
    </row>
    <row r="583" spans="2:2" ht="12.75" customHeight="1" x14ac:dyDescent="0.2">
      <c r="B583" s="1"/>
    </row>
    <row r="584" spans="2:2" ht="12.75" customHeight="1" x14ac:dyDescent="0.2">
      <c r="B584" s="1"/>
    </row>
    <row r="585" spans="2:2" ht="12.75" customHeight="1" x14ac:dyDescent="0.2">
      <c r="B585" s="1"/>
    </row>
    <row r="586" spans="2:2" ht="12.75" customHeight="1" x14ac:dyDescent="0.2">
      <c r="B586" s="1"/>
    </row>
    <row r="587" spans="2:2" ht="12.75" customHeight="1" x14ac:dyDescent="0.2">
      <c r="B587" s="1"/>
    </row>
    <row r="588" spans="2:2" ht="12.75" customHeight="1" x14ac:dyDescent="0.2">
      <c r="B588" s="1"/>
    </row>
    <row r="589" spans="2:2" ht="12.75" customHeight="1" x14ac:dyDescent="0.2">
      <c r="B589" s="1"/>
    </row>
    <row r="590" spans="2:2" ht="12.75" customHeight="1" x14ac:dyDescent="0.2">
      <c r="B590" s="1"/>
    </row>
    <row r="591" spans="2:2" ht="12.75" customHeight="1" x14ac:dyDescent="0.2">
      <c r="B591" s="1"/>
    </row>
    <row r="592" spans="2:2" ht="12.75" customHeight="1" x14ac:dyDescent="0.2">
      <c r="B592" s="1"/>
    </row>
    <row r="593" spans="2:2" ht="12.75" customHeight="1" x14ac:dyDescent="0.2">
      <c r="B593" s="1"/>
    </row>
    <row r="594" spans="2:2" ht="12.75" customHeight="1" x14ac:dyDescent="0.2">
      <c r="B594" s="1"/>
    </row>
    <row r="595" spans="2:2" ht="12.75" customHeight="1" x14ac:dyDescent="0.2">
      <c r="B595" s="1"/>
    </row>
    <row r="596" spans="2:2" ht="12.75" customHeight="1" x14ac:dyDescent="0.2">
      <c r="B596" s="1"/>
    </row>
    <row r="597" spans="2:2" ht="12.75" customHeight="1" x14ac:dyDescent="0.2">
      <c r="B597" s="1"/>
    </row>
    <row r="598" spans="2:2" ht="12.75" customHeight="1" x14ac:dyDescent="0.2">
      <c r="B598" s="1"/>
    </row>
    <row r="599" spans="2:2" ht="12.75" customHeight="1" x14ac:dyDescent="0.2">
      <c r="B599" s="1"/>
    </row>
    <row r="600" spans="2:2" ht="12.75" customHeight="1" x14ac:dyDescent="0.2">
      <c r="B600" s="1"/>
    </row>
    <row r="601" spans="2:2" ht="12.75" customHeight="1" x14ac:dyDescent="0.2">
      <c r="B601" s="1"/>
    </row>
    <row r="602" spans="2:2" ht="12.75" customHeight="1" x14ac:dyDescent="0.2">
      <c r="B602" s="1"/>
    </row>
    <row r="603" spans="2:2" ht="12.75" customHeight="1" x14ac:dyDescent="0.2">
      <c r="B603" s="1"/>
    </row>
    <row r="604" spans="2:2" ht="12.75" customHeight="1" x14ac:dyDescent="0.2">
      <c r="B604" s="1"/>
    </row>
    <row r="605" spans="2:2" ht="12.75" customHeight="1" x14ac:dyDescent="0.2">
      <c r="B605" s="1"/>
    </row>
    <row r="606" spans="2:2" ht="12.75" customHeight="1" x14ac:dyDescent="0.2">
      <c r="B606" s="1"/>
    </row>
    <row r="607" spans="2:2" ht="12.75" customHeight="1" x14ac:dyDescent="0.2">
      <c r="B607" s="1"/>
    </row>
    <row r="608" spans="2:2" ht="12.75" customHeight="1" x14ac:dyDescent="0.2">
      <c r="B608" s="1"/>
    </row>
    <row r="609" spans="2:2" ht="12.75" customHeight="1" x14ac:dyDescent="0.2">
      <c r="B609" s="1"/>
    </row>
    <row r="610" spans="2:2" ht="12.75" customHeight="1" x14ac:dyDescent="0.2">
      <c r="B610" s="1"/>
    </row>
    <row r="611" spans="2:2" ht="12.75" customHeight="1" x14ac:dyDescent="0.2">
      <c r="B611" s="1"/>
    </row>
    <row r="612" spans="2:2" ht="12.75" customHeight="1" x14ac:dyDescent="0.2">
      <c r="B612" s="1"/>
    </row>
    <row r="613" spans="2:2" ht="12.75" customHeight="1" x14ac:dyDescent="0.2">
      <c r="B613" s="1"/>
    </row>
    <row r="614" spans="2:2" ht="12.75" customHeight="1" x14ac:dyDescent="0.2">
      <c r="B614" s="1"/>
    </row>
    <row r="615" spans="2:2" ht="12.75" customHeight="1" x14ac:dyDescent="0.2">
      <c r="B615" s="1"/>
    </row>
    <row r="616" spans="2:2" ht="12.75" customHeight="1" x14ac:dyDescent="0.2">
      <c r="B616" s="1"/>
    </row>
    <row r="617" spans="2:2" ht="12.75" customHeight="1" x14ac:dyDescent="0.2">
      <c r="B617" s="1"/>
    </row>
    <row r="618" spans="2:2" ht="12.75" customHeight="1" x14ac:dyDescent="0.2">
      <c r="B618" s="1"/>
    </row>
    <row r="619" spans="2:2" ht="12.75" customHeight="1" x14ac:dyDescent="0.2">
      <c r="B619" s="1"/>
    </row>
    <row r="620" spans="2:2" ht="12.75" customHeight="1" x14ac:dyDescent="0.2">
      <c r="B620" s="1"/>
    </row>
    <row r="621" spans="2:2" ht="12.75" customHeight="1" x14ac:dyDescent="0.2">
      <c r="B621" s="1"/>
    </row>
    <row r="622" spans="2:2" ht="12.75" customHeight="1" x14ac:dyDescent="0.2">
      <c r="B622" s="1"/>
    </row>
    <row r="623" spans="2:2" ht="12.75" customHeight="1" x14ac:dyDescent="0.2">
      <c r="B623" s="1"/>
    </row>
    <row r="624" spans="2:2" ht="12.75" customHeight="1" x14ac:dyDescent="0.2">
      <c r="B624" s="1"/>
    </row>
    <row r="625" spans="2:2" ht="12.75" customHeight="1" x14ac:dyDescent="0.2">
      <c r="B625" s="1"/>
    </row>
    <row r="626" spans="2:2" ht="12.75" customHeight="1" x14ac:dyDescent="0.2">
      <c r="B626" s="1"/>
    </row>
    <row r="627" spans="2:2" ht="12.75" customHeight="1" x14ac:dyDescent="0.2">
      <c r="B627" s="1"/>
    </row>
    <row r="628" spans="2:2" ht="12.75" customHeight="1" x14ac:dyDescent="0.2">
      <c r="B628" s="1"/>
    </row>
    <row r="629" spans="2:2" ht="12.75" customHeight="1" x14ac:dyDescent="0.2">
      <c r="B629" s="1"/>
    </row>
    <row r="630" spans="2:2" ht="12.75" customHeight="1" x14ac:dyDescent="0.2">
      <c r="B630" s="1"/>
    </row>
    <row r="631" spans="2:2" ht="12.75" customHeight="1" x14ac:dyDescent="0.2">
      <c r="B631" s="1"/>
    </row>
    <row r="632" spans="2:2" ht="12.75" customHeight="1" x14ac:dyDescent="0.2">
      <c r="B632" s="1"/>
    </row>
    <row r="633" spans="2:2" ht="12.75" customHeight="1" x14ac:dyDescent="0.2">
      <c r="B633" s="1"/>
    </row>
    <row r="634" spans="2:2" ht="12.75" customHeight="1" x14ac:dyDescent="0.2">
      <c r="B634" s="1"/>
    </row>
    <row r="635" spans="2:2" ht="12.75" customHeight="1" x14ac:dyDescent="0.2">
      <c r="B635" s="1"/>
    </row>
    <row r="636" spans="2:2" ht="12.75" customHeight="1" x14ac:dyDescent="0.2">
      <c r="B636" s="1"/>
    </row>
    <row r="637" spans="2:2" ht="12.75" customHeight="1" x14ac:dyDescent="0.2">
      <c r="B637" s="1"/>
    </row>
    <row r="638" spans="2:2" ht="12.75" customHeight="1" x14ac:dyDescent="0.2">
      <c r="B638" s="1"/>
    </row>
    <row r="639" spans="2:2" ht="12.75" customHeight="1" x14ac:dyDescent="0.2">
      <c r="B639" s="1"/>
    </row>
    <row r="640" spans="2:2" ht="12.75" customHeight="1" x14ac:dyDescent="0.2">
      <c r="B640" s="1"/>
    </row>
    <row r="641" spans="2:2" ht="12.75" customHeight="1" x14ac:dyDescent="0.2">
      <c r="B641" s="1"/>
    </row>
    <row r="642" spans="2:2" ht="12.75" customHeight="1" x14ac:dyDescent="0.2">
      <c r="B642" s="1"/>
    </row>
    <row r="643" spans="2:2" ht="12.75" customHeight="1" x14ac:dyDescent="0.2">
      <c r="B643" s="1"/>
    </row>
    <row r="644" spans="2:2" ht="12.75" customHeight="1" x14ac:dyDescent="0.2">
      <c r="B644" s="1"/>
    </row>
    <row r="645" spans="2:2" ht="12.75" customHeight="1" x14ac:dyDescent="0.2">
      <c r="B645" s="1"/>
    </row>
    <row r="646" spans="2:2" ht="12.75" customHeight="1" x14ac:dyDescent="0.2">
      <c r="B646" s="1"/>
    </row>
    <row r="647" spans="2:2" ht="12.75" customHeight="1" x14ac:dyDescent="0.2">
      <c r="B647" s="1"/>
    </row>
    <row r="648" spans="2:2" ht="12.75" customHeight="1" x14ac:dyDescent="0.2">
      <c r="B648" s="1"/>
    </row>
    <row r="649" spans="2:2" ht="12.75" customHeight="1" x14ac:dyDescent="0.2">
      <c r="B649" s="1"/>
    </row>
    <row r="650" spans="2:2" ht="12.75" customHeight="1" x14ac:dyDescent="0.2">
      <c r="B650" s="1"/>
    </row>
    <row r="651" spans="2:2" ht="12.75" customHeight="1" x14ac:dyDescent="0.2">
      <c r="B651" s="1"/>
    </row>
    <row r="652" spans="2:2" ht="12.75" customHeight="1" x14ac:dyDescent="0.2">
      <c r="B652" s="1"/>
    </row>
    <row r="653" spans="2:2" ht="12.75" customHeight="1" x14ac:dyDescent="0.2">
      <c r="B653" s="1"/>
    </row>
    <row r="654" spans="2:2" ht="12.75" customHeight="1" x14ac:dyDescent="0.2">
      <c r="B654" s="1"/>
    </row>
    <row r="655" spans="2:2" ht="12.75" customHeight="1" x14ac:dyDescent="0.2">
      <c r="B655" s="1"/>
    </row>
    <row r="656" spans="2:2" ht="12.75" customHeight="1" x14ac:dyDescent="0.2">
      <c r="B656" s="1"/>
    </row>
    <row r="657" spans="2:2" ht="12.75" customHeight="1" x14ac:dyDescent="0.2">
      <c r="B657" s="1"/>
    </row>
    <row r="658" spans="2:2" ht="12.75" customHeight="1" x14ac:dyDescent="0.2">
      <c r="B658" s="1"/>
    </row>
    <row r="659" spans="2:2" ht="12.75" customHeight="1" x14ac:dyDescent="0.2">
      <c r="B659" s="1"/>
    </row>
    <row r="660" spans="2:2" ht="12.75" customHeight="1" x14ac:dyDescent="0.2">
      <c r="B660" s="1"/>
    </row>
    <row r="661" spans="2:2" ht="12.75" customHeight="1" x14ac:dyDescent="0.2">
      <c r="B661" s="1"/>
    </row>
    <row r="662" spans="2:2" ht="12.75" customHeight="1" x14ac:dyDescent="0.2">
      <c r="B662" s="1"/>
    </row>
    <row r="663" spans="2:2" ht="12.75" customHeight="1" x14ac:dyDescent="0.2">
      <c r="B663" s="1"/>
    </row>
    <row r="664" spans="2:2" ht="12.75" customHeight="1" x14ac:dyDescent="0.2">
      <c r="B664" s="1"/>
    </row>
    <row r="665" spans="2:2" ht="12.75" customHeight="1" x14ac:dyDescent="0.2">
      <c r="B665" s="1"/>
    </row>
    <row r="666" spans="2:2" ht="12.75" customHeight="1" x14ac:dyDescent="0.2">
      <c r="B666" s="1"/>
    </row>
    <row r="667" spans="2:2" ht="12.75" customHeight="1" x14ac:dyDescent="0.2">
      <c r="B667" s="1"/>
    </row>
    <row r="668" spans="2:2" ht="12.75" customHeight="1" x14ac:dyDescent="0.2">
      <c r="B668" s="1"/>
    </row>
    <row r="669" spans="2:2" ht="12.75" customHeight="1" x14ac:dyDescent="0.2">
      <c r="B669" s="1"/>
    </row>
    <row r="670" spans="2:2" ht="12.75" customHeight="1" x14ac:dyDescent="0.2">
      <c r="B670" s="1"/>
    </row>
    <row r="671" spans="2:2" ht="12.75" customHeight="1" x14ac:dyDescent="0.2">
      <c r="B671" s="1"/>
    </row>
    <row r="672" spans="2:2" ht="12.75" customHeight="1" x14ac:dyDescent="0.2">
      <c r="B672" s="1"/>
    </row>
    <row r="673" spans="2:2" ht="12.75" customHeight="1" x14ac:dyDescent="0.2">
      <c r="B673" s="1"/>
    </row>
    <row r="674" spans="2:2" ht="12.75" customHeight="1" x14ac:dyDescent="0.2">
      <c r="B674" s="1"/>
    </row>
    <row r="675" spans="2:2" ht="12.75" customHeight="1" x14ac:dyDescent="0.2">
      <c r="B675" s="1"/>
    </row>
    <row r="676" spans="2:2" ht="12.75" customHeight="1" x14ac:dyDescent="0.2">
      <c r="B676" s="1"/>
    </row>
    <row r="677" spans="2:2" ht="12.75" customHeight="1" x14ac:dyDescent="0.2">
      <c r="B677" s="1"/>
    </row>
    <row r="678" spans="2:2" ht="12.75" customHeight="1" x14ac:dyDescent="0.2">
      <c r="B678" s="1"/>
    </row>
    <row r="679" spans="2:2" ht="12.75" customHeight="1" x14ac:dyDescent="0.2">
      <c r="B679" s="1"/>
    </row>
    <row r="680" spans="2:2" ht="12.75" customHeight="1" x14ac:dyDescent="0.2">
      <c r="B680" s="1"/>
    </row>
    <row r="681" spans="2:2" ht="12.75" customHeight="1" x14ac:dyDescent="0.2">
      <c r="B681" s="1"/>
    </row>
    <row r="682" spans="2:2" ht="12.75" customHeight="1" x14ac:dyDescent="0.2">
      <c r="B682" s="1"/>
    </row>
    <row r="683" spans="2:2" ht="12.75" customHeight="1" x14ac:dyDescent="0.2">
      <c r="B683" s="1"/>
    </row>
    <row r="684" spans="2:2" ht="12.75" customHeight="1" x14ac:dyDescent="0.2">
      <c r="B684" s="1"/>
    </row>
    <row r="685" spans="2:2" ht="12.75" customHeight="1" x14ac:dyDescent="0.2">
      <c r="B685" s="1"/>
    </row>
    <row r="686" spans="2:2" ht="12.75" customHeight="1" x14ac:dyDescent="0.2">
      <c r="B686" s="1"/>
    </row>
    <row r="687" spans="2:2" ht="12.75" customHeight="1" x14ac:dyDescent="0.2">
      <c r="B687" s="1"/>
    </row>
    <row r="688" spans="2:2" ht="12.75" customHeight="1" x14ac:dyDescent="0.2">
      <c r="B688" s="1"/>
    </row>
    <row r="689" spans="2:2" ht="12.75" customHeight="1" x14ac:dyDescent="0.2">
      <c r="B689" s="1"/>
    </row>
    <row r="690" spans="2:2" ht="12.75" customHeight="1" x14ac:dyDescent="0.2">
      <c r="B690" s="1"/>
    </row>
    <row r="691" spans="2:2" ht="12.75" customHeight="1" x14ac:dyDescent="0.2">
      <c r="B691" s="1"/>
    </row>
    <row r="692" spans="2:2" ht="12.75" customHeight="1" x14ac:dyDescent="0.2">
      <c r="B692" s="1"/>
    </row>
    <row r="693" spans="2:2" ht="12.75" customHeight="1" x14ac:dyDescent="0.2">
      <c r="B693" s="1"/>
    </row>
    <row r="694" spans="2:2" ht="12.75" customHeight="1" x14ac:dyDescent="0.2">
      <c r="B694" s="1"/>
    </row>
    <row r="695" spans="2:2" ht="12.75" customHeight="1" x14ac:dyDescent="0.2">
      <c r="B695" s="1"/>
    </row>
    <row r="696" spans="2:2" ht="12.75" customHeight="1" x14ac:dyDescent="0.2">
      <c r="B696" s="1"/>
    </row>
    <row r="697" spans="2:2" ht="12.75" customHeight="1" x14ac:dyDescent="0.2">
      <c r="B697" s="1"/>
    </row>
    <row r="698" spans="2:2" ht="12.75" customHeight="1" x14ac:dyDescent="0.2">
      <c r="B698" s="1"/>
    </row>
    <row r="699" spans="2:2" ht="12.75" customHeight="1" x14ac:dyDescent="0.2">
      <c r="B699" s="1"/>
    </row>
    <row r="700" spans="2:2" ht="12.75" customHeight="1" x14ac:dyDescent="0.2">
      <c r="B700" s="1"/>
    </row>
    <row r="701" spans="2:2" ht="12.75" customHeight="1" x14ac:dyDescent="0.2">
      <c r="B701" s="1"/>
    </row>
    <row r="702" spans="2:2" ht="12.75" customHeight="1" x14ac:dyDescent="0.2">
      <c r="B702" s="1"/>
    </row>
    <row r="703" spans="2:2" ht="12.75" customHeight="1" x14ac:dyDescent="0.2">
      <c r="B703" s="1"/>
    </row>
    <row r="704" spans="2:2" ht="12.75" customHeight="1" x14ac:dyDescent="0.2">
      <c r="B704" s="1"/>
    </row>
    <row r="705" spans="2:2" ht="12.75" customHeight="1" x14ac:dyDescent="0.2">
      <c r="B705" s="1"/>
    </row>
    <row r="706" spans="2:2" ht="12.75" customHeight="1" x14ac:dyDescent="0.2">
      <c r="B706" s="1"/>
    </row>
    <row r="707" spans="2:2" ht="12.75" customHeight="1" x14ac:dyDescent="0.2">
      <c r="B707" s="1"/>
    </row>
    <row r="708" spans="2:2" ht="12.75" customHeight="1" x14ac:dyDescent="0.2">
      <c r="B708" s="1"/>
    </row>
    <row r="709" spans="2:2" ht="12.75" customHeight="1" x14ac:dyDescent="0.2">
      <c r="B709" s="1"/>
    </row>
    <row r="710" spans="2:2" ht="12.75" customHeight="1" x14ac:dyDescent="0.2">
      <c r="B710" s="1"/>
    </row>
    <row r="711" spans="2:2" ht="12.75" customHeight="1" x14ac:dyDescent="0.2">
      <c r="B711" s="1"/>
    </row>
    <row r="712" spans="2:2" ht="12.75" customHeight="1" x14ac:dyDescent="0.2">
      <c r="B712" s="1"/>
    </row>
    <row r="713" spans="2:2" ht="12.75" customHeight="1" x14ac:dyDescent="0.2">
      <c r="B713" s="1"/>
    </row>
    <row r="714" spans="2:2" ht="12.75" customHeight="1" x14ac:dyDescent="0.2">
      <c r="B714" s="1"/>
    </row>
    <row r="715" spans="2:2" ht="12.75" customHeight="1" x14ac:dyDescent="0.2">
      <c r="B715" s="1"/>
    </row>
    <row r="716" spans="2:2" ht="12.75" customHeight="1" x14ac:dyDescent="0.2">
      <c r="B716" s="1"/>
    </row>
    <row r="717" spans="2:2" ht="12.75" customHeight="1" x14ac:dyDescent="0.2">
      <c r="B717" s="1"/>
    </row>
    <row r="718" spans="2:2" ht="12.75" customHeight="1" x14ac:dyDescent="0.2">
      <c r="B718" s="1"/>
    </row>
    <row r="719" spans="2:2" ht="12.75" customHeight="1" x14ac:dyDescent="0.2">
      <c r="B719" s="1"/>
    </row>
    <row r="720" spans="2:2" ht="12.75" customHeight="1" x14ac:dyDescent="0.2">
      <c r="B720" s="1"/>
    </row>
    <row r="721" spans="2:2" ht="12.75" customHeight="1" x14ac:dyDescent="0.2">
      <c r="B721" s="1"/>
    </row>
    <row r="722" spans="2:2" ht="12.75" customHeight="1" x14ac:dyDescent="0.2">
      <c r="B722" s="1"/>
    </row>
    <row r="723" spans="2:2" ht="12.75" customHeight="1" x14ac:dyDescent="0.2">
      <c r="B723" s="1"/>
    </row>
    <row r="724" spans="2:2" ht="12.75" customHeight="1" x14ac:dyDescent="0.2">
      <c r="B724" s="1"/>
    </row>
    <row r="725" spans="2:2" ht="12.75" customHeight="1" x14ac:dyDescent="0.2">
      <c r="B725" s="1"/>
    </row>
    <row r="726" spans="2:2" ht="12.75" customHeight="1" x14ac:dyDescent="0.2">
      <c r="B726" s="1"/>
    </row>
    <row r="727" spans="2:2" ht="12.75" customHeight="1" x14ac:dyDescent="0.2">
      <c r="B727" s="1"/>
    </row>
    <row r="728" spans="2:2" ht="12.75" customHeight="1" x14ac:dyDescent="0.2">
      <c r="B728" s="1"/>
    </row>
    <row r="729" spans="2:2" ht="12.75" customHeight="1" x14ac:dyDescent="0.2">
      <c r="B729" s="1"/>
    </row>
    <row r="730" spans="2:2" ht="12.75" customHeight="1" x14ac:dyDescent="0.2">
      <c r="B730" s="1"/>
    </row>
    <row r="731" spans="2:2" ht="12.75" customHeight="1" x14ac:dyDescent="0.2">
      <c r="B731" s="1"/>
    </row>
    <row r="732" spans="2:2" ht="12.75" customHeight="1" x14ac:dyDescent="0.2">
      <c r="B732" s="1"/>
    </row>
    <row r="733" spans="2:2" ht="12.75" customHeight="1" x14ac:dyDescent="0.2">
      <c r="B733" s="1"/>
    </row>
    <row r="734" spans="2:2" ht="12.75" customHeight="1" x14ac:dyDescent="0.2">
      <c r="B734" s="1"/>
    </row>
    <row r="735" spans="2:2" ht="12.75" customHeight="1" x14ac:dyDescent="0.2">
      <c r="B735" s="1"/>
    </row>
    <row r="736" spans="2:2" ht="12.75" customHeight="1" x14ac:dyDescent="0.2">
      <c r="B736" s="1"/>
    </row>
    <row r="737" spans="2:2" ht="12.75" customHeight="1" x14ac:dyDescent="0.2">
      <c r="B737" s="1"/>
    </row>
    <row r="738" spans="2:2" ht="12.75" customHeight="1" x14ac:dyDescent="0.2">
      <c r="B738" s="1"/>
    </row>
    <row r="739" spans="2:2" ht="12.75" customHeight="1" x14ac:dyDescent="0.2">
      <c r="B739" s="1"/>
    </row>
    <row r="740" spans="2:2" ht="12.75" customHeight="1" x14ac:dyDescent="0.2">
      <c r="B740" s="1"/>
    </row>
    <row r="741" spans="2:2" ht="12.75" customHeight="1" x14ac:dyDescent="0.2">
      <c r="B741" s="1"/>
    </row>
    <row r="742" spans="2:2" ht="12.75" customHeight="1" x14ac:dyDescent="0.2">
      <c r="B742" s="1"/>
    </row>
    <row r="743" spans="2:2" ht="12.75" customHeight="1" x14ac:dyDescent="0.2">
      <c r="B743" s="1"/>
    </row>
    <row r="744" spans="2:2" ht="12.75" customHeight="1" x14ac:dyDescent="0.2">
      <c r="B744" s="1"/>
    </row>
    <row r="745" spans="2:2" ht="12.75" customHeight="1" x14ac:dyDescent="0.2">
      <c r="B745" s="1"/>
    </row>
    <row r="746" spans="2:2" ht="12.75" customHeight="1" x14ac:dyDescent="0.2">
      <c r="B746" s="1"/>
    </row>
    <row r="747" spans="2:2" ht="12.75" customHeight="1" x14ac:dyDescent="0.2">
      <c r="B747" s="1"/>
    </row>
    <row r="748" spans="2:2" ht="12.75" customHeight="1" x14ac:dyDescent="0.2">
      <c r="B748" s="1"/>
    </row>
    <row r="749" spans="2:2" ht="12.75" customHeight="1" x14ac:dyDescent="0.2">
      <c r="B749" s="1"/>
    </row>
    <row r="750" spans="2:2" ht="12.75" customHeight="1" x14ac:dyDescent="0.2">
      <c r="B750" s="1"/>
    </row>
    <row r="751" spans="2:2" ht="12.75" customHeight="1" x14ac:dyDescent="0.2">
      <c r="B751" s="1"/>
    </row>
    <row r="752" spans="2:2" ht="12.75" customHeight="1" x14ac:dyDescent="0.2">
      <c r="B752" s="1"/>
    </row>
    <row r="753" spans="2:2" ht="12.75" customHeight="1" x14ac:dyDescent="0.2">
      <c r="B753" s="1"/>
    </row>
    <row r="754" spans="2:2" ht="12.75" customHeight="1" x14ac:dyDescent="0.2">
      <c r="B754" s="1"/>
    </row>
    <row r="755" spans="2:2" ht="12.75" customHeight="1" x14ac:dyDescent="0.2">
      <c r="B755" s="1"/>
    </row>
    <row r="756" spans="2:2" ht="12.75" customHeight="1" x14ac:dyDescent="0.2">
      <c r="B756" s="1"/>
    </row>
    <row r="757" spans="2:2" ht="12.75" customHeight="1" x14ac:dyDescent="0.2">
      <c r="B757" s="1"/>
    </row>
    <row r="758" spans="2:2" ht="12.75" customHeight="1" x14ac:dyDescent="0.2">
      <c r="B758" s="1"/>
    </row>
    <row r="759" spans="2:2" ht="12.75" customHeight="1" x14ac:dyDescent="0.2">
      <c r="B759" s="1"/>
    </row>
    <row r="760" spans="2:2" ht="12.75" customHeight="1" x14ac:dyDescent="0.2">
      <c r="B760" s="1"/>
    </row>
    <row r="761" spans="2:2" ht="12.75" customHeight="1" x14ac:dyDescent="0.2">
      <c r="B761" s="1"/>
    </row>
    <row r="762" spans="2:2" ht="12.75" customHeight="1" x14ac:dyDescent="0.2">
      <c r="B762" s="1"/>
    </row>
    <row r="763" spans="2:2" ht="12.75" customHeight="1" x14ac:dyDescent="0.2">
      <c r="B763" s="1"/>
    </row>
    <row r="764" spans="2:2" ht="12.75" customHeight="1" x14ac:dyDescent="0.2">
      <c r="B764" s="1"/>
    </row>
    <row r="765" spans="2:2" ht="12.75" customHeight="1" x14ac:dyDescent="0.2">
      <c r="B765" s="1"/>
    </row>
    <row r="766" spans="2:2" ht="12.75" customHeight="1" x14ac:dyDescent="0.2">
      <c r="B766" s="1"/>
    </row>
    <row r="767" spans="2:2" ht="12.75" customHeight="1" x14ac:dyDescent="0.2">
      <c r="B767" s="1"/>
    </row>
    <row r="768" spans="2:2" ht="12.75" customHeight="1" x14ac:dyDescent="0.2">
      <c r="B768" s="1"/>
    </row>
    <row r="769" spans="2:2" ht="12.75" customHeight="1" x14ac:dyDescent="0.2">
      <c r="B769" s="1"/>
    </row>
    <row r="770" spans="2:2" ht="12.75" customHeight="1" x14ac:dyDescent="0.2">
      <c r="B770" s="1"/>
    </row>
    <row r="771" spans="2:2" ht="12.75" customHeight="1" x14ac:dyDescent="0.2">
      <c r="B771" s="1"/>
    </row>
    <row r="772" spans="2:2" ht="12.75" customHeight="1" x14ac:dyDescent="0.2">
      <c r="B772" s="1"/>
    </row>
    <row r="773" spans="2:2" ht="12.75" customHeight="1" x14ac:dyDescent="0.2">
      <c r="B773" s="1"/>
    </row>
    <row r="774" spans="2:2" ht="12.75" customHeight="1" x14ac:dyDescent="0.2">
      <c r="B774" s="1"/>
    </row>
    <row r="775" spans="2:2" ht="12.75" customHeight="1" x14ac:dyDescent="0.2">
      <c r="B775" s="1"/>
    </row>
    <row r="776" spans="2:2" ht="12.75" customHeight="1" x14ac:dyDescent="0.2">
      <c r="B776" s="1"/>
    </row>
    <row r="777" spans="2:2" ht="12.75" customHeight="1" x14ac:dyDescent="0.2">
      <c r="B777" s="1"/>
    </row>
    <row r="778" spans="2:2" ht="12.75" customHeight="1" x14ac:dyDescent="0.2">
      <c r="B778" s="1"/>
    </row>
    <row r="779" spans="2:2" ht="12.75" customHeight="1" x14ac:dyDescent="0.2">
      <c r="B779" s="1"/>
    </row>
    <row r="780" spans="2:2" ht="12.75" customHeight="1" x14ac:dyDescent="0.2">
      <c r="B780" s="1"/>
    </row>
    <row r="781" spans="2:2" ht="12.75" customHeight="1" x14ac:dyDescent="0.2">
      <c r="B781" s="1"/>
    </row>
    <row r="782" spans="2:2" ht="12.75" customHeight="1" x14ac:dyDescent="0.2">
      <c r="B782" s="1"/>
    </row>
    <row r="783" spans="2:2" ht="12.75" customHeight="1" x14ac:dyDescent="0.2">
      <c r="B783" s="1"/>
    </row>
    <row r="784" spans="2:2" ht="12.75" customHeight="1" x14ac:dyDescent="0.2">
      <c r="B784" s="1"/>
    </row>
    <row r="785" spans="2:2" ht="12.75" customHeight="1" x14ac:dyDescent="0.2">
      <c r="B785" s="1"/>
    </row>
    <row r="786" spans="2:2" ht="12.75" customHeight="1" x14ac:dyDescent="0.2">
      <c r="B786" s="1"/>
    </row>
    <row r="787" spans="2:2" ht="12.75" customHeight="1" x14ac:dyDescent="0.2">
      <c r="B787" s="1"/>
    </row>
    <row r="788" spans="2:2" ht="12.75" customHeight="1" x14ac:dyDescent="0.2">
      <c r="B788" s="1"/>
    </row>
    <row r="789" spans="2:2" ht="12.75" customHeight="1" x14ac:dyDescent="0.2">
      <c r="B789" s="1"/>
    </row>
    <row r="790" spans="2:2" ht="12.75" customHeight="1" x14ac:dyDescent="0.2">
      <c r="B790" s="1"/>
    </row>
    <row r="791" spans="2:2" ht="12.75" customHeight="1" x14ac:dyDescent="0.2">
      <c r="B791" s="1"/>
    </row>
    <row r="792" spans="2:2" ht="12.75" customHeight="1" x14ac:dyDescent="0.2">
      <c r="B792" s="1"/>
    </row>
    <row r="793" spans="2:2" ht="12.75" customHeight="1" x14ac:dyDescent="0.2">
      <c r="B793" s="1"/>
    </row>
    <row r="794" spans="2:2" ht="12.75" customHeight="1" x14ac:dyDescent="0.2">
      <c r="B794" s="1"/>
    </row>
    <row r="795" spans="2:2" ht="12.75" customHeight="1" x14ac:dyDescent="0.2">
      <c r="B795" s="1"/>
    </row>
    <row r="796" spans="2:2" ht="12.75" customHeight="1" x14ac:dyDescent="0.2">
      <c r="B796" s="1"/>
    </row>
    <row r="797" spans="2:2" ht="12.75" customHeight="1" x14ac:dyDescent="0.2">
      <c r="B797" s="1"/>
    </row>
    <row r="798" spans="2:2" ht="12.75" customHeight="1" x14ac:dyDescent="0.2">
      <c r="B798" s="1"/>
    </row>
    <row r="799" spans="2:2" ht="12.75" customHeight="1" x14ac:dyDescent="0.2">
      <c r="B799" s="1"/>
    </row>
    <row r="800" spans="2:2" ht="12.75" customHeight="1" x14ac:dyDescent="0.2">
      <c r="B800" s="1"/>
    </row>
    <row r="801" spans="2:2" ht="12.75" customHeight="1" x14ac:dyDescent="0.2">
      <c r="B801" s="1"/>
    </row>
    <row r="802" spans="2:2" ht="12.75" customHeight="1" x14ac:dyDescent="0.2">
      <c r="B802" s="1"/>
    </row>
    <row r="803" spans="2:2" ht="12.75" customHeight="1" x14ac:dyDescent="0.2">
      <c r="B803" s="1"/>
    </row>
    <row r="804" spans="2:2" ht="12.75" customHeight="1" x14ac:dyDescent="0.2">
      <c r="B804" s="1"/>
    </row>
    <row r="805" spans="2:2" ht="12.75" customHeight="1" x14ac:dyDescent="0.2">
      <c r="B805" s="1"/>
    </row>
    <row r="806" spans="2:2" ht="12.75" customHeight="1" x14ac:dyDescent="0.2">
      <c r="B806" s="1"/>
    </row>
    <row r="807" spans="2:2" ht="12.75" customHeight="1" x14ac:dyDescent="0.2">
      <c r="B807" s="1"/>
    </row>
    <row r="808" spans="2:2" ht="12.75" customHeight="1" x14ac:dyDescent="0.2">
      <c r="B808" s="1"/>
    </row>
    <row r="809" spans="2:2" ht="12.75" customHeight="1" x14ac:dyDescent="0.2">
      <c r="B809" s="1"/>
    </row>
    <row r="810" spans="2:2" ht="12.75" customHeight="1" x14ac:dyDescent="0.2">
      <c r="B810" s="1"/>
    </row>
    <row r="811" spans="2:2" ht="12.75" customHeight="1" x14ac:dyDescent="0.2">
      <c r="B811" s="1"/>
    </row>
    <row r="812" spans="2:2" ht="12.75" customHeight="1" x14ac:dyDescent="0.2">
      <c r="B812" s="1"/>
    </row>
    <row r="813" spans="2:2" ht="12.75" customHeight="1" x14ac:dyDescent="0.2">
      <c r="B813" s="1"/>
    </row>
    <row r="814" spans="2:2" ht="12.75" customHeight="1" x14ac:dyDescent="0.2">
      <c r="B814" s="1"/>
    </row>
    <row r="815" spans="2:2" ht="12.75" customHeight="1" x14ac:dyDescent="0.2">
      <c r="B815" s="1"/>
    </row>
    <row r="816" spans="2:2" ht="12.75" customHeight="1" x14ac:dyDescent="0.2">
      <c r="B816" s="1"/>
    </row>
    <row r="817" spans="2:2" ht="12.75" customHeight="1" x14ac:dyDescent="0.2">
      <c r="B817" s="1"/>
    </row>
    <row r="818" spans="2:2" ht="12.75" customHeight="1" x14ac:dyDescent="0.2">
      <c r="B818" s="1"/>
    </row>
    <row r="819" spans="2:2" ht="12.75" customHeight="1" x14ac:dyDescent="0.2">
      <c r="B819" s="1"/>
    </row>
    <row r="820" spans="2:2" ht="12.75" customHeight="1" x14ac:dyDescent="0.2">
      <c r="B820" s="1"/>
    </row>
    <row r="821" spans="2:2" ht="12.75" customHeight="1" x14ac:dyDescent="0.2">
      <c r="B821" s="1"/>
    </row>
    <row r="822" spans="2:2" ht="12.75" customHeight="1" x14ac:dyDescent="0.2">
      <c r="B822" s="1"/>
    </row>
    <row r="823" spans="2:2" ht="12.75" customHeight="1" x14ac:dyDescent="0.2">
      <c r="B823" s="1"/>
    </row>
    <row r="824" spans="2:2" ht="12.75" customHeight="1" x14ac:dyDescent="0.2">
      <c r="B824" s="1"/>
    </row>
    <row r="825" spans="2:2" ht="12.75" customHeight="1" x14ac:dyDescent="0.2">
      <c r="B825" s="1"/>
    </row>
    <row r="826" spans="2:2" ht="12.75" customHeight="1" x14ac:dyDescent="0.2">
      <c r="B826" s="1"/>
    </row>
    <row r="827" spans="2:2" ht="12.75" customHeight="1" x14ac:dyDescent="0.2">
      <c r="B827" s="1"/>
    </row>
    <row r="828" spans="2:2" ht="12.75" customHeight="1" x14ac:dyDescent="0.2">
      <c r="B828" s="1"/>
    </row>
    <row r="829" spans="2:2" ht="12.75" customHeight="1" x14ac:dyDescent="0.2">
      <c r="B829" s="1"/>
    </row>
    <row r="830" spans="2:2" ht="12.75" customHeight="1" x14ac:dyDescent="0.2">
      <c r="B830" s="1"/>
    </row>
    <row r="831" spans="2:2" ht="12.75" customHeight="1" x14ac:dyDescent="0.2">
      <c r="B831" s="1"/>
    </row>
    <row r="832" spans="2:2" ht="12.75" customHeight="1" x14ac:dyDescent="0.2">
      <c r="B832" s="1"/>
    </row>
    <row r="833" spans="2:2" ht="12.75" customHeight="1" x14ac:dyDescent="0.2">
      <c r="B833" s="1"/>
    </row>
    <row r="834" spans="2:2" ht="12.75" customHeight="1" x14ac:dyDescent="0.2">
      <c r="B834" s="1"/>
    </row>
    <row r="835" spans="2:2" ht="12.75" customHeight="1" x14ac:dyDescent="0.2">
      <c r="B835" s="1"/>
    </row>
    <row r="836" spans="2:2" ht="12.75" customHeight="1" x14ac:dyDescent="0.2">
      <c r="B836" s="1"/>
    </row>
    <row r="837" spans="2:2" ht="12.75" customHeight="1" x14ac:dyDescent="0.2">
      <c r="B837" s="1"/>
    </row>
    <row r="838" spans="2:2" ht="12.75" customHeight="1" x14ac:dyDescent="0.2">
      <c r="B838" s="1"/>
    </row>
    <row r="839" spans="2:2" ht="12.75" customHeight="1" x14ac:dyDescent="0.2">
      <c r="B839" s="1"/>
    </row>
    <row r="840" spans="2:2" ht="12.75" customHeight="1" x14ac:dyDescent="0.2">
      <c r="B840" s="1"/>
    </row>
    <row r="841" spans="2:2" ht="12.75" customHeight="1" x14ac:dyDescent="0.2">
      <c r="B841" s="1"/>
    </row>
    <row r="842" spans="2:2" ht="12.75" customHeight="1" x14ac:dyDescent="0.2">
      <c r="B842" s="1"/>
    </row>
    <row r="843" spans="2:2" ht="12.75" customHeight="1" x14ac:dyDescent="0.2">
      <c r="B843" s="1"/>
    </row>
    <row r="844" spans="2:2" ht="12.75" customHeight="1" x14ac:dyDescent="0.2">
      <c r="B844" s="1"/>
    </row>
    <row r="845" spans="2:2" ht="12.75" customHeight="1" x14ac:dyDescent="0.2">
      <c r="B845" s="1"/>
    </row>
    <row r="846" spans="2:2" ht="12.75" customHeight="1" x14ac:dyDescent="0.2">
      <c r="B846" s="1"/>
    </row>
    <row r="847" spans="2:2" ht="12.75" customHeight="1" x14ac:dyDescent="0.2">
      <c r="B847" s="1"/>
    </row>
    <row r="848" spans="2:2" ht="12.75" customHeight="1" x14ac:dyDescent="0.2">
      <c r="B848" s="1"/>
    </row>
    <row r="849" spans="2:2" ht="12.75" customHeight="1" x14ac:dyDescent="0.2">
      <c r="B849" s="1"/>
    </row>
    <row r="850" spans="2:2" ht="12.75" customHeight="1" x14ac:dyDescent="0.2">
      <c r="B850" s="1"/>
    </row>
    <row r="851" spans="2:2" ht="12.75" customHeight="1" x14ac:dyDescent="0.2">
      <c r="B851" s="1"/>
    </row>
    <row r="852" spans="2:2" ht="12.75" customHeight="1" x14ac:dyDescent="0.2">
      <c r="B852" s="1"/>
    </row>
    <row r="853" spans="2:2" ht="12.75" customHeight="1" x14ac:dyDescent="0.2">
      <c r="B853" s="1"/>
    </row>
    <row r="854" spans="2:2" ht="12.75" customHeight="1" x14ac:dyDescent="0.2">
      <c r="B854" s="1"/>
    </row>
    <row r="855" spans="2:2" ht="12.75" customHeight="1" x14ac:dyDescent="0.2">
      <c r="B855" s="1"/>
    </row>
    <row r="856" spans="2:2" ht="12.75" customHeight="1" x14ac:dyDescent="0.2">
      <c r="B856" s="1"/>
    </row>
    <row r="857" spans="2:2" ht="12.75" customHeight="1" x14ac:dyDescent="0.2">
      <c r="B857" s="1"/>
    </row>
    <row r="858" spans="2:2" ht="12.75" customHeight="1" x14ac:dyDescent="0.2">
      <c r="B858" s="1"/>
    </row>
    <row r="859" spans="2:2" ht="12.75" customHeight="1" x14ac:dyDescent="0.2">
      <c r="B859" s="1"/>
    </row>
    <row r="860" spans="2:2" ht="12.75" customHeight="1" x14ac:dyDescent="0.2">
      <c r="B860" s="1"/>
    </row>
    <row r="861" spans="2:2" ht="12.75" customHeight="1" x14ac:dyDescent="0.2">
      <c r="B861" s="1"/>
    </row>
    <row r="862" spans="2:2" ht="12.75" customHeight="1" x14ac:dyDescent="0.2">
      <c r="B862" s="1"/>
    </row>
    <row r="863" spans="2:2" ht="12.75" customHeight="1" x14ac:dyDescent="0.2">
      <c r="B863" s="1"/>
    </row>
    <row r="864" spans="2:2" ht="12.75" customHeight="1" x14ac:dyDescent="0.2">
      <c r="B864" s="1"/>
    </row>
    <row r="865" spans="2:2" ht="12.75" customHeight="1" x14ac:dyDescent="0.2">
      <c r="B865" s="1"/>
    </row>
    <row r="866" spans="2:2" ht="12.75" customHeight="1" x14ac:dyDescent="0.2">
      <c r="B866" s="1"/>
    </row>
    <row r="867" spans="2:2" ht="12.75" customHeight="1" x14ac:dyDescent="0.2">
      <c r="B867" s="1"/>
    </row>
    <row r="868" spans="2:2" ht="12.75" customHeight="1" x14ac:dyDescent="0.2">
      <c r="B868" s="1"/>
    </row>
    <row r="869" spans="2:2" ht="12.75" customHeight="1" x14ac:dyDescent="0.2">
      <c r="B869" s="1"/>
    </row>
    <row r="870" spans="2:2" ht="12.75" customHeight="1" x14ac:dyDescent="0.2">
      <c r="B870" s="1"/>
    </row>
    <row r="871" spans="2:2" ht="12.75" customHeight="1" x14ac:dyDescent="0.2">
      <c r="B871" s="1"/>
    </row>
    <row r="872" spans="2:2" ht="12.75" customHeight="1" x14ac:dyDescent="0.2">
      <c r="B872" s="1"/>
    </row>
    <row r="873" spans="2:2" ht="12.75" customHeight="1" x14ac:dyDescent="0.2">
      <c r="B873" s="1"/>
    </row>
    <row r="874" spans="2:2" ht="12.75" customHeight="1" x14ac:dyDescent="0.2">
      <c r="B874" s="1"/>
    </row>
    <row r="875" spans="2:2" ht="12.75" customHeight="1" x14ac:dyDescent="0.2">
      <c r="B875" s="1"/>
    </row>
    <row r="876" spans="2:2" ht="12.75" customHeight="1" x14ac:dyDescent="0.2">
      <c r="B876" s="1"/>
    </row>
    <row r="877" spans="2:2" ht="12.75" customHeight="1" x14ac:dyDescent="0.2">
      <c r="B877" s="1"/>
    </row>
    <row r="878" spans="2:2" ht="12.75" customHeight="1" x14ac:dyDescent="0.2">
      <c r="B878" s="1"/>
    </row>
    <row r="879" spans="2:2" ht="12.75" customHeight="1" x14ac:dyDescent="0.2">
      <c r="B879" s="1"/>
    </row>
    <row r="880" spans="2:2" ht="12.75" customHeight="1" x14ac:dyDescent="0.2">
      <c r="B880" s="1"/>
    </row>
    <row r="881" spans="2:2" ht="12.75" customHeight="1" x14ac:dyDescent="0.2">
      <c r="B881" s="1"/>
    </row>
    <row r="882" spans="2:2" ht="12.75" customHeight="1" x14ac:dyDescent="0.2">
      <c r="B882" s="1"/>
    </row>
    <row r="883" spans="2:2" ht="12.75" customHeight="1" x14ac:dyDescent="0.2">
      <c r="B883" s="1"/>
    </row>
    <row r="884" spans="2:2" ht="12.75" customHeight="1" x14ac:dyDescent="0.2">
      <c r="B884" s="1"/>
    </row>
    <row r="885" spans="2:2" ht="12.75" customHeight="1" x14ac:dyDescent="0.2">
      <c r="B885" s="1"/>
    </row>
    <row r="886" spans="2:2" ht="12.75" customHeight="1" x14ac:dyDescent="0.2">
      <c r="B886" s="1"/>
    </row>
    <row r="887" spans="2:2" ht="12.75" customHeight="1" x14ac:dyDescent="0.2">
      <c r="B887" s="1"/>
    </row>
    <row r="888" spans="2:2" ht="12.75" customHeight="1" x14ac:dyDescent="0.2">
      <c r="B888" s="1"/>
    </row>
    <row r="889" spans="2:2" ht="12.75" customHeight="1" x14ac:dyDescent="0.2">
      <c r="B889" s="1"/>
    </row>
    <row r="890" spans="2:2" ht="12.75" customHeight="1" x14ac:dyDescent="0.2">
      <c r="B890" s="1"/>
    </row>
    <row r="891" spans="2:2" ht="12.75" customHeight="1" x14ac:dyDescent="0.2">
      <c r="B891" s="1"/>
    </row>
    <row r="892" spans="2:2" ht="12.75" customHeight="1" x14ac:dyDescent="0.2">
      <c r="B892" s="1"/>
    </row>
    <row r="893" spans="2:2" ht="12.75" customHeight="1" x14ac:dyDescent="0.2">
      <c r="B893" s="1"/>
    </row>
    <row r="894" spans="2:2" ht="12.75" customHeight="1" x14ac:dyDescent="0.2">
      <c r="B894" s="1"/>
    </row>
    <row r="895" spans="2:2" ht="12.75" customHeight="1" x14ac:dyDescent="0.2">
      <c r="B895" s="1"/>
    </row>
    <row r="896" spans="2:2" ht="12.75" customHeight="1" x14ac:dyDescent="0.2">
      <c r="B896" s="1"/>
    </row>
    <row r="897" spans="2:2" ht="12.75" customHeight="1" x14ac:dyDescent="0.2">
      <c r="B897" s="1"/>
    </row>
    <row r="898" spans="2:2" ht="12.75" customHeight="1" x14ac:dyDescent="0.2">
      <c r="B898" s="1"/>
    </row>
    <row r="899" spans="2:2" ht="12.75" customHeight="1" x14ac:dyDescent="0.2">
      <c r="B899" s="1"/>
    </row>
    <row r="900" spans="2:2" ht="12.75" customHeight="1" x14ac:dyDescent="0.2">
      <c r="B900" s="1"/>
    </row>
    <row r="901" spans="2:2" ht="12.75" customHeight="1" x14ac:dyDescent="0.2">
      <c r="B901" s="1"/>
    </row>
    <row r="902" spans="2:2" ht="12.75" customHeight="1" x14ac:dyDescent="0.2">
      <c r="B902" s="1"/>
    </row>
    <row r="903" spans="2:2" ht="12.75" customHeight="1" x14ac:dyDescent="0.2">
      <c r="B903" s="1"/>
    </row>
    <row r="904" spans="2:2" ht="12.75" customHeight="1" x14ac:dyDescent="0.2">
      <c r="B904" s="1"/>
    </row>
    <row r="905" spans="2:2" ht="12.75" customHeight="1" x14ac:dyDescent="0.2">
      <c r="B905" s="1"/>
    </row>
    <row r="906" spans="2:2" ht="12.75" customHeight="1" x14ac:dyDescent="0.2">
      <c r="B906" s="1"/>
    </row>
    <row r="907" spans="2:2" ht="12.75" customHeight="1" x14ac:dyDescent="0.2">
      <c r="B907" s="1"/>
    </row>
    <row r="908" spans="2:2" ht="12.75" customHeight="1" x14ac:dyDescent="0.2">
      <c r="B908" s="1"/>
    </row>
    <row r="909" spans="2:2" ht="12.75" customHeight="1" x14ac:dyDescent="0.2">
      <c r="B909" s="1"/>
    </row>
    <row r="910" spans="2:2" ht="12.75" customHeight="1" x14ac:dyDescent="0.2">
      <c r="B910" s="1"/>
    </row>
    <row r="911" spans="2:2" ht="12.75" customHeight="1" x14ac:dyDescent="0.2">
      <c r="B911" s="1"/>
    </row>
    <row r="912" spans="2:2" ht="12.75" customHeight="1" x14ac:dyDescent="0.2">
      <c r="B912" s="1"/>
    </row>
    <row r="913" spans="2:2" ht="12.75" customHeight="1" x14ac:dyDescent="0.2">
      <c r="B913" s="1"/>
    </row>
    <row r="914" spans="2:2" ht="12.75" customHeight="1" x14ac:dyDescent="0.2">
      <c r="B914" s="1"/>
    </row>
    <row r="915" spans="2:2" ht="12.75" customHeight="1" x14ac:dyDescent="0.2">
      <c r="B915" s="1"/>
    </row>
    <row r="916" spans="2:2" ht="12.75" customHeight="1" x14ac:dyDescent="0.2">
      <c r="B916" s="1"/>
    </row>
    <row r="917" spans="2:2" ht="12.75" customHeight="1" x14ac:dyDescent="0.2">
      <c r="B917" s="1"/>
    </row>
    <row r="918" spans="2:2" ht="12.75" customHeight="1" x14ac:dyDescent="0.2">
      <c r="B918" s="1"/>
    </row>
    <row r="919" spans="2:2" ht="12.75" customHeight="1" x14ac:dyDescent="0.2">
      <c r="B919" s="1"/>
    </row>
    <row r="920" spans="2:2" ht="12.75" customHeight="1" x14ac:dyDescent="0.2">
      <c r="B920" s="1"/>
    </row>
    <row r="921" spans="2:2" ht="12.75" customHeight="1" x14ac:dyDescent="0.2">
      <c r="B921" s="1"/>
    </row>
    <row r="922" spans="2:2" ht="12.75" customHeight="1" x14ac:dyDescent="0.2">
      <c r="B922" s="1"/>
    </row>
    <row r="923" spans="2:2" ht="12.75" customHeight="1" x14ac:dyDescent="0.2">
      <c r="B923" s="1"/>
    </row>
    <row r="924" spans="2:2" ht="12.75" customHeight="1" x14ac:dyDescent="0.2">
      <c r="B924" s="1"/>
    </row>
    <row r="925" spans="2:2" ht="12.75" customHeight="1" x14ac:dyDescent="0.2">
      <c r="B925" s="1"/>
    </row>
    <row r="926" spans="2:2" ht="12.75" customHeight="1" x14ac:dyDescent="0.2">
      <c r="B926" s="1"/>
    </row>
    <row r="927" spans="2:2" ht="12.75" customHeight="1" x14ac:dyDescent="0.2">
      <c r="B927" s="1"/>
    </row>
    <row r="928" spans="2:2" ht="12.75" customHeight="1" x14ac:dyDescent="0.2">
      <c r="B928" s="1"/>
    </row>
    <row r="929" spans="2:2" ht="12.75" customHeight="1" x14ac:dyDescent="0.2">
      <c r="B929" s="1"/>
    </row>
    <row r="930" spans="2:2" ht="12.75" customHeight="1" x14ac:dyDescent="0.2">
      <c r="B930" s="1"/>
    </row>
    <row r="931" spans="2:2" ht="12.75" customHeight="1" x14ac:dyDescent="0.2">
      <c r="B931" s="1"/>
    </row>
    <row r="932" spans="2:2" ht="12.75" customHeight="1" x14ac:dyDescent="0.2">
      <c r="B932" s="1"/>
    </row>
    <row r="933" spans="2:2" ht="12.75" customHeight="1" x14ac:dyDescent="0.2">
      <c r="B933" s="1"/>
    </row>
    <row r="934" spans="2:2" ht="12.75" customHeight="1" x14ac:dyDescent="0.2">
      <c r="B934" s="1"/>
    </row>
    <row r="935" spans="2:2" ht="12.75" customHeight="1" x14ac:dyDescent="0.2">
      <c r="B935" s="1"/>
    </row>
    <row r="936" spans="2:2" ht="12.75" customHeight="1" x14ac:dyDescent="0.2">
      <c r="B936" s="1"/>
    </row>
    <row r="937" spans="2:2" ht="12.75" customHeight="1" x14ac:dyDescent="0.2">
      <c r="B937" s="1"/>
    </row>
    <row r="938" spans="2:2" ht="12.75" customHeight="1" x14ac:dyDescent="0.2">
      <c r="B938" s="1"/>
    </row>
    <row r="939" spans="2:2" ht="12.75" customHeight="1" x14ac:dyDescent="0.2">
      <c r="B939" s="1"/>
    </row>
    <row r="940" spans="2:2" ht="12.75" customHeight="1" x14ac:dyDescent="0.2">
      <c r="B940" s="1"/>
    </row>
    <row r="941" spans="2:2" ht="12.75" customHeight="1" x14ac:dyDescent="0.2">
      <c r="B941" s="1"/>
    </row>
    <row r="942" spans="2:2" ht="12.75" customHeight="1" x14ac:dyDescent="0.2">
      <c r="B942" s="1"/>
    </row>
    <row r="943" spans="2:2" ht="12.75" customHeight="1" x14ac:dyDescent="0.2">
      <c r="B943" s="1"/>
    </row>
    <row r="944" spans="2:2" ht="12.75" customHeight="1" x14ac:dyDescent="0.2">
      <c r="B944" s="1"/>
    </row>
    <row r="945" spans="2:2" ht="12.75" customHeight="1" x14ac:dyDescent="0.2">
      <c r="B945" s="1"/>
    </row>
    <row r="946" spans="2:2" ht="12.75" customHeight="1" x14ac:dyDescent="0.2">
      <c r="B946" s="1"/>
    </row>
    <row r="947" spans="2:2" ht="12.75" customHeight="1" x14ac:dyDescent="0.2">
      <c r="B947" s="1"/>
    </row>
    <row r="948" spans="2:2" ht="12.75" customHeight="1" x14ac:dyDescent="0.2">
      <c r="B948" s="1"/>
    </row>
    <row r="949" spans="2:2" ht="12.75" customHeight="1" x14ac:dyDescent="0.2">
      <c r="B949" s="1"/>
    </row>
    <row r="950" spans="2:2" ht="12.75" customHeight="1" x14ac:dyDescent="0.2">
      <c r="B950" s="1"/>
    </row>
    <row r="951" spans="2:2" ht="12.75" customHeight="1" x14ac:dyDescent="0.2">
      <c r="B951" s="1"/>
    </row>
    <row r="952" spans="2:2" ht="12.75" customHeight="1" x14ac:dyDescent="0.2">
      <c r="B952" s="1"/>
    </row>
    <row r="953" spans="2:2" ht="12.75" customHeight="1" x14ac:dyDescent="0.2">
      <c r="B953" s="1"/>
    </row>
    <row r="954" spans="2:2" ht="12.75" customHeight="1" x14ac:dyDescent="0.2">
      <c r="B954" s="1"/>
    </row>
    <row r="955" spans="2:2" ht="12.75" customHeight="1" x14ac:dyDescent="0.2">
      <c r="B955" s="1"/>
    </row>
    <row r="956" spans="2:2" ht="12.75" customHeight="1" x14ac:dyDescent="0.2">
      <c r="B956" s="1"/>
    </row>
    <row r="957" spans="2:2" ht="12.75" customHeight="1" x14ac:dyDescent="0.2">
      <c r="B957" s="1"/>
    </row>
    <row r="958" spans="2:2" ht="12.75" customHeight="1" x14ac:dyDescent="0.2">
      <c r="B958" s="1"/>
    </row>
    <row r="959" spans="2:2" ht="12.75" customHeight="1" x14ac:dyDescent="0.2">
      <c r="B959" s="1"/>
    </row>
    <row r="960" spans="2:2" ht="12.75" customHeight="1" x14ac:dyDescent="0.2">
      <c r="B960" s="1"/>
    </row>
    <row r="961" spans="2:2" ht="12.75" customHeight="1" x14ac:dyDescent="0.2">
      <c r="B961" s="1"/>
    </row>
    <row r="962" spans="2:2" ht="12.75" customHeight="1" x14ac:dyDescent="0.2">
      <c r="B962" s="1"/>
    </row>
    <row r="963" spans="2:2" ht="12.75" customHeight="1" x14ac:dyDescent="0.2">
      <c r="B963" s="1"/>
    </row>
    <row r="964" spans="2:2" ht="12.75" customHeight="1" x14ac:dyDescent="0.2">
      <c r="B964" s="1"/>
    </row>
    <row r="965" spans="2:2" ht="12.75" customHeight="1" x14ac:dyDescent="0.2">
      <c r="B965" s="1"/>
    </row>
    <row r="966" spans="2:2" ht="12.75" customHeight="1" x14ac:dyDescent="0.2">
      <c r="B966" s="1"/>
    </row>
    <row r="967" spans="2:2" ht="12.75" customHeight="1" x14ac:dyDescent="0.2">
      <c r="B967" s="1"/>
    </row>
    <row r="968" spans="2:2" ht="12.75" customHeight="1" x14ac:dyDescent="0.2">
      <c r="B968" s="1"/>
    </row>
    <row r="969" spans="2:2" ht="12.75" customHeight="1" x14ac:dyDescent="0.2">
      <c r="B969" s="1"/>
    </row>
    <row r="970" spans="2:2" ht="12.75" customHeight="1" x14ac:dyDescent="0.2">
      <c r="B970" s="1"/>
    </row>
    <row r="971" spans="2:2" ht="12.75" customHeight="1" x14ac:dyDescent="0.2">
      <c r="B971" s="1"/>
    </row>
    <row r="972" spans="2:2" ht="12.75" customHeight="1" x14ac:dyDescent="0.2">
      <c r="B972" s="1"/>
    </row>
    <row r="973" spans="2:2" ht="12.75" customHeight="1" x14ac:dyDescent="0.2">
      <c r="B973" s="1"/>
    </row>
    <row r="974" spans="2:2" ht="12.75" customHeight="1" x14ac:dyDescent="0.2">
      <c r="B974" s="1"/>
    </row>
    <row r="975" spans="2:2" ht="12.75" customHeight="1" x14ac:dyDescent="0.2">
      <c r="B975" s="1"/>
    </row>
    <row r="976" spans="2:2" ht="12.75" customHeight="1" x14ac:dyDescent="0.2">
      <c r="B976" s="1"/>
    </row>
    <row r="977" spans="2:2" ht="12.75" customHeight="1" x14ac:dyDescent="0.2">
      <c r="B977" s="1"/>
    </row>
    <row r="978" spans="2:2" ht="12.75" customHeight="1" x14ac:dyDescent="0.2">
      <c r="B978" s="1"/>
    </row>
    <row r="979" spans="2:2" ht="12.75" customHeight="1" x14ac:dyDescent="0.2">
      <c r="B979" s="1"/>
    </row>
    <row r="980" spans="2:2" ht="12.75" customHeight="1" x14ac:dyDescent="0.2">
      <c r="B980" s="1"/>
    </row>
    <row r="981" spans="2:2" ht="12.75" customHeight="1" x14ac:dyDescent="0.2">
      <c r="B981" s="1"/>
    </row>
    <row r="982" spans="2:2" ht="12.75" customHeight="1" x14ac:dyDescent="0.2">
      <c r="B982" s="1"/>
    </row>
    <row r="983" spans="2:2" ht="12.75" customHeight="1" x14ac:dyDescent="0.2">
      <c r="B983" s="1"/>
    </row>
    <row r="984" spans="2:2" ht="12.75" customHeight="1" x14ac:dyDescent="0.2">
      <c r="B984" s="1"/>
    </row>
    <row r="985" spans="2:2" ht="12.75" customHeight="1" x14ac:dyDescent="0.2">
      <c r="B985" s="1"/>
    </row>
    <row r="986" spans="2:2" ht="12.75" customHeight="1" x14ac:dyDescent="0.2">
      <c r="B986" s="1"/>
    </row>
    <row r="987" spans="2:2" ht="12.75" customHeight="1" x14ac:dyDescent="0.2">
      <c r="B987" s="1"/>
    </row>
    <row r="988" spans="2:2" ht="12.75" customHeight="1" x14ac:dyDescent="0.2">
      <c r="B988" s="1"/>
    </row>
    <row r="989" spans="2:2" ht="12.75" customHeight="1" x14ac:dyDescent="0.2">
      <c r="B989" s="1"/>
    </row>
    <row r="990" spans="2:2" ht="12.75" customHeight="1" x14ac:dyDescent="0.2">
      <c r="B990" s="1"/>
    </row>
    <row r="991" spans="2:2" ht="12.75" customHeight="1" x14ac:dyDescent="0.2">
      <c r="B991" s="1"/>
    </row>
    <row r="992" spans="2:2" ht="12.75" customHeight="1" x14ac:dyDescent="0.2">
      <c r="B992" s="1"/>
    </row>
    <row r="993" spans="2:2" ht="12.75" customHeight="1" x14ac:dyDescent="0.2">
      <c r="B993" s="1"/>
    </row>
    <row r="994" spans="2:2" ht="12.75" customHeight="1" x14ac:dyDescent="0.2">
      <c r="B994" s="1"/>
    </row>
    <row r="995" spans="2:2" ht="12.75" customHeight="1" x14ac:dyDescent="0.2">
      <c r="B995" s="1"/>
    </row>
    <row r="996" spans="2:2" ht="12.75" customHeight="1" x14ac:dyDescent="0.2">
      <c r="B996" s="1"/>
    </row>
    <row r="997" spans="2:2" ht="12.75" customHeight="1" x14ac:dyDescent="0.2">
      <c r="B997" s="1"/>
    </row>
    <row r="998" spans="2:2" ht="12.75" customHeight="1" x14ac:dyDescent="0.2">
      <c r="B998" s="1"/>
    </row>
    <row r="999" spans="2:2" ht="12.75" customHeight="1" x14ac:dyDescent="0.2">
      <c r="B999" s="1"/>
    </row>
    <row r="1000" spans="2:2" ht="12.75" customHeight="1" x14ac:dyDescent="0.2">
      <c r="B1000" s="1"/>
    </row>
  </sheetData>
  <autoFilter ref="C2:BR116"/>
  <mergeCells count="9">
    <mergeCell ref="BF1:BG1"/>
    <mergeCell ref="BH1:BO1"/>
    <mergeCell ref="J1:M1"/>
    <mergeCell ref="U1:V1"/>
    <mergeCell ref="W1:AC1"/>
    <mergeCell ref="AN1:AO1"/>
    <mergeCell ref="AQ1:AU1"/>
    <mergeCell ref="AW1:AZ1"/>
    <mergeCell ref="BA1:BD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T1000"/>
  <sheetViews>
    <sheetView workbookViewId="0">
      <pane xSplit="3" ySplit="2" topLeftCell="V3" activePane="bottomRight" state="frozen"/>
      <selection pane="topRight" activeCell="D1" sqref="D1"/>
      <selection pane="bottomLeft" activeCell="A3" sqref="A3"/>
      <selection pane="bottomRight" activeCell="AI2" sqref="AI2"/>
    </sheetView>
  </sheetViews>
  <sheetFormatPr baseColWidth="10" defaultColWidth="12.5703125" defaultRowHeight="15" customHeight="1" x14ac:dyDescent="0.2"/>
  <cols>
    <col min="1" max="2" width="12.5703125" customWidth="1"/>
    <col min="3" max="3" width="10" customWidth="1"/>
    <col min="4" max="4" width="81.5703125" customWidth="1"/>
    <col min="5" max="6" width="11.42578125" customWidth="1"/>
    <col min="7" max="7" width="35.140625" customWidth="1"/>
    <col min="8" max="8" width="15.42578125" customWidth="1"/>
    <col min="9" max="9" width="17" customWidth="1"/>
    <col min="10" max="13" width="10" customWidth="1"/>
    <col min="14" max="14" width="21.28515625" customWidth="1"/>
    <col min="15" max="15" width="40" customWidth="1"/>
    <col min="16" max="16" width="12" customWidth="1"/>
    <col min="17" max="17" width="32.5703125" customWidth="1"/>
    <col min="18" max="18" width="43.7109375" customWidth="1"/>
    <col min="19" max="19" width="25.7109375" customWidth="1"/>
    <col min="20" max="20" width="30.7109375" customWidth="1"/>
    <col min="21" max="21" width="20.42578125" customWidth="1"/>
    <col min="22" max="22" width="10" customWidth="1"/>
    <col min="23" max="23" width="20.140625" customWidth="1"/>
    <col min="24" max="35" width="10" customWidth="1"/>
    <col min="36" max="36" width="13" customWidth="1"/>
    <col min="37" max="53" width="10" customWidth="1"/>
    <col min="54" max="54" width="11.42578125" customWidth="1"/>
    <col min="55" max="72" width="10" customWidth="1"/>
  </cols>
  <sheetData>
    <row r="1" spans="1:72" ht="24" customHeight="1" x14ac:dyDescent="0.2">
      <c r="A1" s="1"/>
      <c r="B1" s="1"/>
      <c r="C1" s="54"/>
      <c r="D1" s="54"/>
      <c r="E1" s="54"/>
      <c r="F1" s="54"/>
      <c r="G1" s="66"/>
      <c r="H1" s="77"/>
      <c r="I1" s="54"/>
      <c r="J1" s="279" t="s">
        <v>12</v>
      </c>
      <c r="K1" s="277"/>
      <c r="L1" s="277"/>
      <c r="M1" s="275"/>
      <c r="N1" s="78"/>
      <c r="O1" s="80"/>
      <c r="P1" s="56"/>
      <c r="Q1" s="81"/>
      <c r="R1" s="81"/>
      <c r="S1" s="81"/>
      <c r="T1" s="81"/>
      <c r="U1" s="81"/>
      <c r="V1" s="280" t="s">
        <v>845</v>
      </c>
      <c r="W1" s="275"/>
      <c r="X1" s="281" t="s">
        <v>846</v>
      </c>
      <c r="Y1" s="277"/>
      <c r="Z1" s="277"/>
      <c r="AA1" s="277"/>
      <c r="AB1" s="277"/>
      <c r="AC1" s="277"/>
      <c r="AD1" s="275"/>
      <c r="AE1" s="82" t="s">
        <v>847</v>
      </c>
      <c r="AF1" s="83"/>
      <c r="AG1" s="83"/>
      <c r="AH1" s="83"/>
      <c r="AI1" s="83"/>
      <c r="AJ1" s="83"/>
      <c r="AK1" s="83"/>
      <c r="AL1" s="83"/>
      <c r="AM1" s="83"/>
      <c r="AN1" s="83"/>
      <c r="AO1" s="282" t="s">
        <v>848</v>
      </c>
      <c r="AP1" s="275"/>
      <c r="AQ1" s="85"/>
      <c r="AR1" s="283" t="s">
        <v>849</v>
      </c>
      <c r="AS1" s="277"/>
      <c r="AT1" s="277"/>
      <c r="AU1" s="277"/>
      <c r="AV1" s="275"/>
      <c r="AW1" s="86"/>
      <c r="AX1" s="86"/>
      <c r="AY1" s="284" t="s">
        <v>850</v>
      </c>
      <c r="AZ1" s="277"/>
      <c r="BA1" s="277"/>
      <c r="BB1" s="275"/>
      <c r="BC1" s="279" t="s">
        <v>851</v>
      </c>
      <c r="BD1" s="277"/>
      <c r="BE1" s="277"/>
      <c r="BF1" s="275"/>
      <c r="BG1" s="87" t="s">
        <v>51</v>
      </c>
      <c r="BH1" s="274" t="s">
        <v>852</v>
      </c>
      <c r="BI1" s="275"/>
      <c r="BJ1" s="276" t="s">
        <v>853</v>
      </c>
      <c r="BK1" s="277"/>
      <c r="BL1" s="277"/>
      <c r="BM1" s="277"/>
      <c r="BN1" s="277"/>
      <c r="BO1" s="277"/>
      <c r="BP1" s="277"/>
      <c r="BQ1" s="278"/>
      <c r="BR1" s="54"/>
      <c r="BS1" s="54"/>
      <c r="BT1" s="54"/>
    </row>
    <row r="2" spans="1:72" ht="50.25" customHeight="1" x14ac:dyDescent="0.2">
      <c r="A2" s="2" t="s">
        <v>0</v>
      </c>
      <c r="B2" s="2" t="s">
        <v>1</v>
      </c>
      <c r="C2" s="2" t="s">
        <v>2</v>
      </c>
      <c r="D2" s="119" t="s">
        <v>3</v>
      </c>
      <c r="E2" s="2" t="s">
        <v>4</v>
      </c>
      <c r="F2" s="2" t="s">
        <v>5</v>
      </c>
      <c r="G2" s="4" t="s">
        <v>6</v>
      </c>
      <c r="H2" s="2" t="s">
        <v>7</v>
      </c>
      <c r="I2" s="2" t="s">
        <v>8</v>
      </c>
      <c r="J2" s="2" t="s">
        <v>9</v>
      </c>
      <c r="K2" s="5" t="s">
        <v>10</v>
      </c>
      <c r="L2" s="2" t="s">
        <v>11</v>
      </c>
      <c r="M2" s="2" t="s">
        <v>12</v>
      </c>
      <c r="N2" s="90" t="s">
        <v>854</v>
      </c>
      <c r="O2" s="6" t="s">
        <v>13</v>
      </c>
      <c r="P2" s="7" t="s">
        <v>14</v>
      </c>
      <c r="Q2" s="7" t="s">
        <v>1457</v>
      </c>
      <c r="R2" s="7" t="s">
        <v>1458</v>
      </c>
      <c r="S2" s="7" t="s">
        <v>1459</v>
      </c>
      <c r="T2" s="7" t="s">
        <v>16</v>
      </c>
      <c r="U2" s="92" t="s">
        <v>345</v>
      </c>
      <c r="V2" s="10" t="s">
        <v>18</v>
      </c>
      <c r="W2" s="10" t="s">
        <v>346</v>
      </c>
      <c r="X2" s="11" t="s">
        <v>20</v>
      </c>
      <c r="Y2" s="11" t="s">
        <v>347</v>
      </c>
      <c r="Z2" s="11" t="s">
        <v>22</v>
      </c>
      <c r="AA2" s="11" t="s">
        <v>348</v>
      </c>
      <c r="AB2" s="11" t="s">
        <v>24</v>
      </c>
      <c r="AC2" s="11" t="s">
        <v>25</v>
      </c>
      <c r="AD2" s="12" t="s">
        <v>26</v>
      </c>
      <c r="AE2" s="13" t="s">
        <v>2619</v>
      </c>
      <c r="AF2" s="13" t="s">
        <v>28</v>
      </c>
      <c r="AG2" s="13" t="s">
        <v>350</v>
      </c>
      <c r="AH2" s="13" t="s">
        <v>855</v>
      </c>
      <c r="AI2" s="13" t="s">
        <v>351</v>
      </c>
      <c r="AJ2" s="13" t="s">
        <v>352</v>
      </c>
      <c r="AK2" s="13" t="s">
        <v>353</v>
      </c>
      <c r="AL2" s="13" t="s">
        <v>31</v>
      </c>
      <c r="AM2" s="13" t="s">
        <v>30</v>
      </c>
      <c r="AN2" s="13" t="s">
        <v>35</v>
      </c>
      <c r="AO2" s="14" t="s">
        <v>36</v>
      </c>
      <c r="AP2" s="14" t="s">
        <v>354</v>
      </c>
      <c r="AQ2" s="14" t="s">
        <v>38</v>
      </c>
      <c r="AR2" s="15" t="s">
        <v>355</v>
      </c>
      <c r="AS2" s="15" t="s">
        <v>40</v>
      </c>
      <c r="AT2" s="15" t="s">
        <v>41</v>
      </c>
      <c r="AU2" s="15" t="s">
        <v>42</v>
      </c>
      <c r="AV2" s="15" t="s">
        <v>43</v>
      </c>
      <c r="AW2" s="15" t="s">
        <v>1460</v>
      </c>
      <c r="AX2" s="15" t="s">
        <v>1461</v>
      </c>
      <c r="AY2" s="16" t="s">
        <v>44</v>
      </c>
      <c r="AZ2" s="17" t="s">
        <v>45</v>
      </c>
      <c r="BA2" s="17" t="s">
        <v>2516</v>
      </c>
      <c r="BB2" s="17" t="s">
        <v>46</v>
      </c>
      <c r="BC2" s="2" t="s">
        <v>47</v>
      </c>
      <c r="BD2" s="2" t="s">
        <v>48</v>
      </c>
      <c r="BE2" s="2" t="s">
        <v>49</v>
      </c>
      <c r="BF2" s="2" t="s">
        <v>50</v>
      </c>
      <c r="BG2" s="18" t="s">
        <v>51</v>
      </c>
      <c r="BH2" s="19" t="s">
        <v>52</v>
      </c>
      <c r="BI2" s="19" t="s">
        <v>53</v>
      </c>
      <c r="BJ2" s="20" t="s">
        <v>54</v>
      </c>
      <c r="BK2" s="21" t="s">
        <v>55</v>
      </c>
      <c r="BL2" s="20" t="s">
        <v>56</v>
      </c>
      <c r="BM2" s="20" t="s">
        <v>57</v>
      </c>
      <c r="BN2" s="20" t="s">
        <v>58</v>
      </c>
      <c r="BO2" s="21" t="s">
        <v>59</v>
      </c>
      <c r="BP2" s="20" t="s">
        <v>60</v>
      </c>
      <c r="BQ2" s="20" t="s">
        <v>61</v>
      </c>
      <c r="BR2" s="61" t="s">
        <v>62</v>
      </c>
      <c r="BS2" s="61" t="s">
        <v>63</v>
      </c>
      <c r="BT2" s="23"/>
    </row>
    <row r="3" spans="1:72" ht="12.75" customHeight="1" x14ac:dyDescent="0.2">
      <c r="A3" s="1" t="s">
        <v>1462</v>
      </c>
      <c r="B3" s="1" t="str">
        <f t="shared" ref="B3:B11" si="0">CONCATENATE("CIH-000", C3,"-17")</f>
        <v>CIH-0001-17</v>
      </c>
      <c r="C3" s="54">
        <v>1</v>
      </c>
      <c r="D3" s="54" t="s">
        <v>1423</v>
      </c>
      <c r="E3" s="54" t="s">
        <v>359</v>
      </c>
      <c r="F3" s="54">
        <v>906</v>
      </c>
      <c r="G3" s="54" t="s">
        <v>1424</v>
      </c>
      <c r="H3" s="54" t="s">
        <v>1425</v>
      </c>
      <c r="I3" s="54" t="s">
        <v>87</v>
      </c>
      <c r="J3" s="54" t="s">
        <v>122</v>
      </c>
      <c r="K3" s="54">
        <v>128</v>
      </c>
      <c r="L3" s="54" t="s">
        <v>1425</v>
      </c>
      <c r="M3" s="54" t="s">
        <v>610</v>
      </c>
      <c r="N3" s="54" t="s">
        <v>1426</v>
      </c>
      <c r="O3" s="54" t="s">
        <v>1463</v>
      </c>
      <c r="P3" s="54" t="s">
        <v>1428</v>
      </c>
      <c r="Q3" s="54"/>
      <c r="R3" s="54"/>
      <c r="S3" s="54"/>
      <c r="T3" s="54" t="s">
        <v>1464</v>
      </c>
      <c r="U3" s="107">
        <v>810</v>
      </c>
      <c r="V3" s="54" t="s">
        <v>254</v>
      </c>
      <c r="W3" s="54" t="s">
        <v>1465</v>
      </c>
      <c r="X3" s="107" t="s">
        <v>254</v>
      </c>
      <c r="Y3" s="54"/>
      <c r="Z3" s="107" t="s">
        <v>111</v>
      </c>
      <c r="AA3" s="54"/>
      <c r="AB3" s="107" t="s">
        <v>530</v>
      </c>
      <c r="AC3" s="54"/>
      <c r="AD3" s="54"/>
      <c r="AE3" s="54"/>
      <c r="AF3" s="120" t="s">
        <v>79</v>
      </c>
      <c r="AG3" s="120" t="s">
        <v>157</v>
      </c>
      <c r="AH3" s="101"/>
      <c r="AI3" s="101"/>
      <c r="AJ3" s="101"/>
      <c r="AK3" s="101"/>
      <c r="AL3" s="54"/>
      <c r="AM3" s="107" t="s">
        <v>1466</v>
      </c>
      <c r="AN3" s="54" t="s">
        <v>1467</v>
      </c>
      <c r="AO3" s="107">
        <v>809</v>
      </c>
      <c r="AP3" s="54"/>
      <c r="AQ3" s="107" t="s">
        <v>114</v>
      </c>
      <c r="AR3" s="54"/>
      <c r="AS3" s="54"/>
      <c r="AT3" s="54"/>
      <c r="AU3" s="54"/>
      <c r="AV3" s="54"/>
      <c r="AW3" s="54"/>
      <c r="AX3" s="54"/>
      <c r="AY3" s="54"/>
      <c r="AZ3" s="54"/>
      <c r="BA3" s="54"/>
      <c r="BB3" s="54"/>
      <c r="BC3" s="54"/>
      <c r="BD3" s="54"/>
      <c r="BE3" s="54"/>
      <c r="BF3" s="54"/>
      <c r="BG3" s="54" t="s">
        <v>1468</v>
      </c>
      <c r="BH3" s="54"/>
      <c r="BI3" s="54"/>
      <c r="BJ3" s="54"/>
      <c r="BK3" s="54"/>
      <c r="BL3" s="54"/>
      <c r="BM3" s="54"/>
      <c r="BN3" s="54"/>
      <c r="BO3" s="54"/>
      <c r="BP3" s="54"/>
      <c r="BQ3" s="54"/>
      <c r="BR3" s="54"/>
      <c r="BS3" s="54"/>
    </row>
    <row r="4" spans="1:72" ht="12.75" customHeight="1" x14ac:dyDescent="0.2">
      <c r="A4" s="1" t="s">
        <v>1469</v>
      </c>
      <c r="B4" s="1" t="str">
        <f t="shared" si="0"/>
        <v>CIH-0002-17</v>
      </c>
      <c r="C4" s="54">
        <v>2</v>
      </c>
      <c r="D4" s="54" t="s">
        <v>1423</v>
      </c>
      <c r="E4" s="54" t="s">
        <v>359</v>
      </c>
      <c r="F4" s="54">
        <v>906</v>
      </c>
      <c r="G4" s="54" t="s">
        <v>1424</v>
      </c>
      <c r="H4" s="54" t="s">
        <v>1425</v>
      </c>
      <c r="I4" s="54" t="s">
        <v>87</v>
      </c>
      <c r="J4" s="54" t="s">
        <v>122</v>
      </c>
      <c r="K4" s="54">
        <v>128</v>
      </c>
      <c r="L4" s="54" t="s">
        <v>89</v>
      </c>
      <c r="M4" s="54" t="s">
        <v>610</v>
      </c>
      <c r="N4" s="54" t="s">
        <v>1426</v>
      </c>
      <c r="O4" s="54"/>
      <c r="P4" s="54" t="s">
        <v>1428</v>
      </c>
      <c r="Q4" s="54"/>
      <c r="R4" s="54"/>
      <c r="S4" s="54"/>
      <c r="T4" s="54" t="s">
        <v>1470</v>
      </c>
      <c r="U4" s="107">
        <v>811</v>
      </c>
      <c r="V4" s="54" t="s">
        <v>254</v>
      </c>
      <c r="W4" s="54" t="s">
        <v>1465</v>
      </c>
      <c r="X4" s="107" t="s">
        <v>254</v>
      </c>
      <c r="Y4" s="54"/>
      <c r="Z4" s="107" t="s">
        <v>111</v>
      </c>
      <c r="AA4" s="54"/>
      <c r="AB4" s="107" t="s">
        <v>530</v>
      </c>
      <c r="AC4" s="54"/>
      <c r="AD4" s="54"/>
      <c r="AE4" s="54"/>
      <c r="AF4" s="120" t="s">
        <v>79</v>
      </c>
      <c r="AG4" s="120" t="s">
        <v>157</v>
      </c>
      <c r="AH4" s="101"/>
      <c r="AI4" s="101"/>
      <c r="AJ4" s="101"/>
      <c r="AK4" s="101"/>
      <c r="AL4" s="54"/>
      <c r="AM4" s="107" t="s">
        <v>1471</v>
      </c>
      <c r="AN4" s="54" t="s">
        <v>1472</v>
      </c>
      <c r="AO4" s="107">
        <v>812</v>
      </c>
      <c r="AP4" s="54"/>
      <c r="AQ4" s="107" t="s">
        <v>114</v>
      </c>
      <c r="AR4" s="54"/>
      <c r="AS4" s="54"/>
      <c r="AT4" s="54"/>
      <c r="AU4" s="54"/>
      <c r="AV4" s="54"/>
      <c r="AW4" s="54"/>
      <c r="AX4" s="54"/>
      <c r="AY4" s="54"/>
      <c r="AZ4" s="54"/>
      <c r="BA4" s="54"/>
      <c r="BB4" s="54"/>
      <c r="BC4" s="54"/>
      <c r="BD4" s="54"/>
      <c r="BE4" s="54"/>
      <c r="BF4" s="54"/>
      <c r="BG4" s="54" t="s">
        <v>602</v>
      </c>
      <c r="BH4" s="54"/>
      <c r="BI4" s="54"/>
      <c r="BJ4" s="54"/>
      <c r="BK4" s="54"/>
      <c r="BL4" s="54"/>
      <c r="BM4" s="54"/>
      <c r="BN4" s="54"/>
      <c r="BO4" s="54"/>
      <c r="BP4" s="54"/>
      <c r="BQ4" s="54"/>
      <c r="BR4" s="54"/>
      <c r="BS4" s="54"/>
    </row>
    <row r="5" spans="1:72" ht="12.75" customHeight="1" x14ac:dyDescent="0.2">
      <c r="A5" s="1" t="s">
        <v>1473</v>
      </c>
      <c r="B5" s="1" t="str">
        <f t="shared" si="0"/>
        <v>CIH-0003-17</v>
      </c>
      <c r="C5" s="54">
        <v>3</v>
      </c>
      <c r="D5" s="54" t="s">
        <v>1474</v>
      </c>
      <c r="E5" s="54" t="s">
        <v>359</v>
      </c>
      <c r="F5" s="54">
        <v>906</v>
      </c>
      <c r="G5" s="54" t="s">
        <v>1475</v>
      </c>
      <c r="H5" s="54" t="s">
        <v>89</v>
      </c>
      <c r="I5" s="54" t="s">
        <v>87</v>
      </c>
      <c r="J5" s="54" t="s">
        <v>122</v>
      </c>
      <c r="K5" s="54">
        <v>121</v>
      </c>
      <c r="L5" s="54" t="s">
        <v>89</v>
      </c>
      <c r="M5" s="54" t="s">
        <v>610</v>
      </c>
      <c r="N5" s="54" t="s">
        <v>1476</v>
      </c>
      <c r="O5" s="54" t="s">
        <v>1477</v>
      </c>
      <c r="P5" s="54" t="s">
        <v>73</v>
      </c>
      <c r="Q5" s="54"/>
      <c r="R5" s="54"/>
      <c r="S5" s="54"/>
      <c r="T5" s="54" t="s">
        <v>1478</v>
      </c>
      <c r="U5" s="54" t="s">
        <v>1479</v>
      </c>
      <c r="V5" s="54" t="s">
        <v>95</v>
      </c>
      <c r="W5" s="54"/>
      <c r="X5" s="54" t="s">
        <v>949</v>
      </c>
      <c r="Y5" s="54"/>
      <c r="Z5" s="54" t="s">
        <v>95</v>
      </c>
      <c r="AA5" s="54"/>
      <c r="AB5" s="54" t="s">
        <v>886</v>
      </c>
      <c r="AC5" s="54"/>
      <c r="AD5" s="54"/>
      <c r="AE5" s="54"/>
      <c r="AF5" s="54" t="s">
        <v>1083</v>
      </c>
      <c r="AG5" s="54"/>
      <c r="AH5" s="54"/>
      <c r="AI5" s="54"/>
      <c r="AJ5" s="54"/>
      <c r="AK5" s="54"/>
      <c r="AL5" s="54" t="s">
        <v>1480</v>
      </c>
      <c r="AM5" s="54"/>
      <c r="AN5" s="54"/>
      <c r="AO5" s="54" t="s">
        <v>1481</v>
      </c>
      <c r="AP5" s="54"/>
      <c r="AQ5" s="54" t="s">
        <v>114</v>
      </c>
      <c r="AR5" s="54" t="s">
        <v>468</v>
      </c>
      <c r="AS5" s="54" t="s">
        <v>92</v>
      </c>
      <c r="AT5" s="54" t="s">
        <v>1482</v>
      </c>
      <c r="AU5" s="54" t="s">
        <v>1483</v>
      </c>
      <c r="AV5" s="54" t="s">
        <v>280</v>
      </c>
      <c r="AW5" s="54" t="s">
        <v>1484</v>
      </c>
      <c r="AX5" s="54">
        <v>901</v>
      </c>
      <c r="AY5" s="54" t="s">
        <v>1485</v>
      </c>
      <c r="AZ5" s="54"/>
      <c r="BA5" s="54"/>
      <c r="BB5" s="54">
        <v>2017</v>
      </c>
      <c r="BC5" s="54"/>
      <c r="BD5" s="54"/>
      <c r="BE5" s="54"/>
      <c r="BF5" s="54"/>
      <c r="BG5" s="54"/>
      <c r="BH5" s="54"/>
      <c r="BI5" s="54"/>
      <c r="BJ5" s="54"/>
      <c r="BK5" s="54"/>
      <c r="BL5" s="54"/>
      <c r="BM5" s="54"/>
      <c r="BN5" s="54"/>
      <c r="BO5" s="54"/>
      <c r="BP5" s="54"/>
      <c r="BQ5" s="54"/>
      <c r="BR5" s="54"/>
      <c r="BS5" s="54"/>
    </row>
    <row r="6" spans="1:72" ht="12.75" customHeight="1" x14ac:dyDescent="0.2">
      <c r="A6" s="1" t="s">
        <v>1486</v>
      </c>
      <c r="B6" s="1" t="str">
        <f t="shared" si="0"/>
        <v>CIH-0004-17</v>
      </c>
      <c r="C6" s="54">
        <v>4</v>
      </c>
      <c r="D6" s="54" t="s">
        <v>150</v>
      </c>
      <c r="E6" s="54" t="s">
        <v>359</v>
      </c>
      <c r="F6" s="54">
        <v>906</v>
      </c>
      <c r="G6" s="54" t="s">
        <v>1487</v>
      </c>
      <c r="H6" s="54" t="s">
        <v>1488</v>
      </c>
      <c r="I6" s="54" t="s">
        <v>87</v>
      </c>
      <c r="J6" s="54" t="s">
        <v>122</v>
      </c>
      <c r="K6" s="54">
        <v>34</v>
      </c>
      <c r="L6" s="54" t="s">
        <v>1489</v>
      </c>
      <c r="M6" s="54" t="s">
        <v>610</v>
      </c>
      <c r="N6" s="54" t="s">
        <v>1490</v>
      </c>
      <c r="O6" s="121" t="s">
        <v>1491</v>
      </c>
      <c r="P6" s="54" t="s">
        <v>154</v>
      </c>
      <c r="Q6" s="54" t="s">
        <v>1492</v>
      </c>
      <c r="R6" s="54"/>
      <c r="S6" s="54"/>
      <c r="T6" s="54" t="s">
        <v>1493</v>
      </c>
      <c r="U6" s="54" t="s">
        <v>1494</v>
      </c>
      <c r="V6" s="54" t="s">
        <v>95</v>
      </c>
      <c r="W6" s="54"/>
      <c r="X6" s="54" t="s">
        <v>949</v>
      </c>
      <c r="Y6" s="54"/>
      <c r="Z6" s="54" t="s">
        <v>95</v>
      </c>
      <c r="AA6" s="54"/>
      <c r="AB6" s="54" t="s">
        <v>886</v>
      </c>
      <c r="AC6" s="54"/>
      <c r="AD6" s="54"/>
      <c r="AE6" s="54"/>
      <c r="AF6" s="54" t="s">
        <v>1083</v>
      </c>
      <c r="AG6" s="54"/>
      <c r="AH6" s="54"/>
      <c r="AI6" s="54"/>
      <c r="AJ6" s="54"/>
      <c r="AK6" s="54"/>
      <c r="AL6" s="54"/>
      <c r="AM6" s="54"/>
      <c r="AN6" s="54"/>
      <c r="AO6" s="54"/>
      <c r="AP6" s="54"/>
      <c r="AQ6" s="54" t="s">
        <v>114</v>
      </c>
      <c r="AR6" s="54" t="s">
        <v>468</v>
      </c>
      <c r="AS6" s="54" t="s">
        <v>154</v>
      </c>
      <c r="AT6" s="54" t="s">
        <v>1495</v>
      </c>
      <c r="AU6" s="54" t="s">
        <v>835</v>
      </c>
      <c r="AV6" s="54" t="s">
        <v>280</v>
      </c>
      <c r="AW6" s="54"/>
      <c r="AX6" s="54"/>
      <c r="AY6" s="54"/>
      <c r="AZ6" s="54"/>
      <c r="BA6" s="54"/>
      <c r="BB6" s="54"/>
      <c r="BC6" s="54"/>
      <c r="BD6" s="54"/>
      <c r="BE6" s="54"/>
      <c r="BF6" s="54"/>
      <c r="BG6" s="54"/>
      <c r="BH6" s="54"/>
      <c r="BI6" s="54"/>
      <c r="BJ6" s="54"/>
      <c r="BK6" s="54"/>
      <c r="BL6" s="54"/>
      <c r="BM6" s="54"/>
      <c r="BN6" s="54"/>
      <c r="BO6" s="54"/>
      <c r="BP6" s="54"/>
      <c r="BQ6" s="54"/>
      <c r="BR6" s="54"/>
      <c r="BS6" s="54"/>
    </row>
    <row r="7" spans="1:72" ht="21.75" customHeight="1" x14ac:dyDescent="0.2">
      <c r="A7" s="1" t="s">
        <v>1496</v>
      </c>
      <c r="B7" s="1" t="str">
        <f t="shared" si="0"/>
        <v>CIH-0005-17</v>
      </c>
      <c r="C7" s="54">
        <v>5</v>
      </c>
      <c r="D7" s="54" t="s">
        <v>150</v>
      </c>
      <c r="E7" s="54" t="s">
        <v>359</v>
      </c>
      <c r="F7" s="54">
        <v>906</v>
      </c>
      <c r="G7" s="54" t="s">
        <v>1487</v>
      </c>
      <c r="H7" s="54" t="s">
        <v>1488</v>
      </c>
      <c r="I7" s="54" t="s">
        <v>87</v>
      </c>
      <c r="J7" s="54" t="s">
        <v>122</v>
      </c>
      <c r="K7" s="54">
        <v>34</v>
      </c>
      <c r="L7" s="54" t="s">
        <v>1489</v>
      </c>
      <c r="M7" s="54" t="s">
        <v>610</v>
      </c>
      <c r="N7" s="54" t="s">
        <v>1490</v>
      </c>
      <c r="O7" s="54"/>
      <c r="P7" s="54" t="s">
        <v>154</v>
      </c>
      <c r="Q7" s="54" t="s">
        <v>1492</v>
      </c>
      <c r="R7" s="54"/>
      <c r="S7" s="54"/>
      <c r="T7" s="54"/>
      <c r="U7" s="54">
        <v>878</v>
      </c>
      <c r="V7" s="54" t="s">
        <v>95</v>
      </c>
      <c r="W7" s="54"/>
      <c r="X7" s="54" t="s">
        <v>949</v>
      </c>
      <c r="Y7" s="54"/>
      <c r="Z7" s="54" t="s">
        <v>95</v>
      </c>
      <c r="AA7" s="54"/>
      <c r="AB7" s="54" t="s">
        <v>886</v>
      </c>
      <c r="AC7" s="54"/>
      <c r="AD7" s="54"/>
      <c r="AE7" s="54"/>
      <c r="AF7" s="54" t="s">
        <v>1083</v>
      </c>
      <c r="AG7" s="54"/>
      <c r="AH7" s="54"/>
      <c r="AI7" s="54"/>
      <c r="AJ7" s="54"/>
      <c r="AK7" s="54"/>
      <c r="AL7" s="54"/>
      <c r="AM7" s="54"/>
      <c r="AN7" s="54"/>
      <c r="AO7" s="54"/>
      <c r="AP7" s="54"/>
      <c r="AQ7" s="54"/>
      <c r="AR7" s="54" t="s">
        <v>468</v>
      </c>
      <c r="AS7" s="54" t="s">
        <v>154</v>
      </c>
      <c r="AT7" s="54" t="s">
        <v>1495</v>
      </c>
      <c r="AU7" s="54" t="s">
        <v>835</v>
      </c>
      <c r="AV7" s="54" t="s">
        <v>280</v>
      </c>
      <c r="AW7" s="54"/>
      <c r="AX7" s="54"/>
      <c r="AY7" s="54"/>
      <c r="AZ7" s="54"/>
      <c r="BA7" s="54"/>
      <c r="BB7" s="54"/>
      <c r="BC7" s="54"/>
      <c r="BD7" s="54"/>
      <c r="BE7" s="54"/>
      <c r="BF7" s="54"/>
      <c r="BG7" s="54"/>
      <c r="BH7" s="54"/>
      <c r="BI7" s="54"/>
      <c r="BJ7" s="54"/>
      <c r="BK7" s="54"/>
      <c r="BL7" s="54"/>
      <c r="BM7" s="54"/>
      <c r="BN7" s="54"/>
      <c r="BO7" s="54"/>
      <c r="BP7" s="54"/>
      <c r="BQ7" s="54"/>
      <c r="BR7" s="54"/>
      <c r="BS7" s="54"/>
    </row>
    <row r="8" spans="1:72" ht="12.75" hidden="1" x14ac:dyDescent="0.2">
      <c r="A8" s="1" t="s">
        <v>1497</v>
      </c>
      <c r="B8" s="1" t="str">
        <f t="shared" si="0"/>
        <v>CIH-0006-17</v>
      </c>
      <c r="C8" s="54">
        <v>6</v>
      </c>
      <c r="D8" s="54" t="s">
        <v>1498</v>
      </c>
      <c r="E8" s="54" t="s">
        <v>82</v>
      </c>
      <c r="F8" s="54">
        <v>975</v>
      </c>
      <c r="G8" s="66" t="s">
        <v>219</v>
      </c>
      <c r="H8" s="54" t="s">
        <v>217</v>
      </c>
      <c r="I8" s="54" t="s">
        <v>87</v>
      </c>
      <c r="J8" s="54" t="s">
        <v>122</v>
      </c>
      <c r="K8" s="54">
        <v>220</v>
      </c>
      <c r="L8" s="54" t="s">
        <v>89</v>
      </c>
      <c r="M8" s="54" t="s">
        <v>132</v>
      </c>
      <c r="N8" s="54"/>
      <c r="O8" s="54"/>
      <c r="P8" s="54"/>
      <c r="Q8" s="54"/>
      <c r="R8" s="54"/>
      <c r="S8" s="54"/>
      <c r="T8" s="54"/>
      <c r="U8" s="54"/>
      <c r="V8" s="54"/>
      <c r="W8" s="54"/>
      <c r="X8" s="54"/>
      <c r="Y8" s="54"/>
      <c r="Z8" s="54"/>
      <c r="AA8" s="54"/>
      <c r="AB8" s="54"/>
      <c r="AC8" s="54"/>
      <c r="AD8" s="54"/>
      <c r="AE8" s="54"/>
      <c r="AF8" s="54" t="s">
        <v>79</v>
      </c>
      <c r="AG8" s="54"/>
      <c r="AH8" s="54"/>
      <c r="AI8" s="54"/>
      <c r="AJ8" s="54"/>
      <c r="AK8" s="54"/>
      <c r="AL8" s="54"/>
      <c r="AM8" s="54" t="s">
        <v>1499</v>
      </c>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row>
    <row r="9" spans="1:72" ht="12.75" hidden="1" x14ac:dyDescent="0.2">
      <c r="A9" s="1" t="s">
        <v>1500</v>
      </c>
      <c r="B9" s="1" t="str">
        <f t="shared" si="0"/>
        <v>CIH-0007-17</v>
      </c>
      <c r="C9" s="54">
        <v>7</v>
      </c>
      <c r="D9" s="54" t="s">
        <v>1423</v>
      </c>
      <c r="E9" s="54" t="s">
        <v>82</v>
      </c>
      <c r="F9" s="54"/>
      <c r="G9" s="54" t="s">
        <v>1424</v>
      </c>
      <c r="H9" s="54" t="s">
        <v>1425</v>
      </c>
      <c r="I9" s="54"/>
      <c r="J9" s="54"/>
      <c r="K9" s="54"/>
      <c r="L9" s="54"/>
      <c r="M9" s="54"/>
      <c r="N9" s="54"/>
      <c r="O9" s="54"/>
      <c r="P9" s="54"/>
      <c r="Q9" s="54"/>
      <c r="R9" s="54"/>
      <c r="S9" s="54"/>
      <c r="T9" s="54" t="s">
        <v>1501</v>
      </c>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row>
    <row r="10" spans="1:72" ht="21.75" customHeight="1" x14ac:dyDescent="0.2">
      <c r="A10" s="1" t="s">
        <v>1502</v>
      </c>
      <c r="B10" s="1" t="str">
        <f t="shared" si="0"/>
        <v>CIH-0008-17</v>
      </c>
      <c r="C10" s="54">
        <v>8</v>
      </c>
      <c r="D10" s="54" t="s">
        <v>1503</v>
      </c>
      <c r="E10" s="54" t="s">
        <v>359</v>
      </c>
      <c r="F10" s="54">
        <v>975</v>
      </c>
      <c r="G10" s="54">
        <v>1122</v>
      </c>
      <c r="H10" s="54" t="s">
        <v>1504</v>
      </c>
      <c r="I10" s="54" t="s">
        <v>87</v>
      </c>
      <c r="J10" s="54" t="s">
        <v>122</v>
      </c>
      <c r="K10" s="54">
        <v>221</v>
      </c>
      <c r="L10" s="54" t="s">
        <v>89</v>
      </c>
      <c r="M10" s="54" t="s">
        <v>132</v>
      </c>
      <c r="N10" s="54" t="s">
        <v>1505</v>
      </c>
      <c r="O10" s="54"/>
      <c r="P10" s="54" t="s">
        <v>73</v>
      </c>
      <c r="Q10" s="54"/>
      <c r="R10" s="54"/>
      <c r="S10" s="54"/>
      <c r="T10" s="54" t="s">
        <v>1506</v>
      </c>
      <c r="U10" s="54" t="s">
        <v>1507</v>
      </c>
      <c r="V10" s="54" t="s">
        <v>949</v>
      </c>
      <c r="W10" s="54"/>
      <c r="X10" s="54" t="s">
        <v>949</v>
      </c>
      <c r="Y10" s="54"/>
      <c r="Z10" s="54" t="s">
        <v>111</v>
      </c>
      <c r="AA10" s="54"/>
      <c r="AB10" s="54" t="s">
        <v>530</v>
      </c>
      <c r="AC10" s="54"/>
      <c r="AD10" s="54"/>
      <c r="AE10" s="54"/>
      <c r="AF10" s="54" t="s">
        <v>1083</v>
      </c>
      <c r="AG10" s="54"/>
      <c r="AH10" s="54"/>
      <c r="AI10" s="54"/>
      <c r="AJ10" s="54"/>
      <c r="AK10" s="54"/>
      <c r="AL10" s="54" t="s">
        <v>1508</v>
      </c>
      <c r="AM10" s="54"/>
      <c r="AN10" s="54" t="s">
        <v>1509</v>
      </c>
      <c r="AO10" s="54" t="s">
        <v>1510</v>
      </c>
      <c r="AP10" s="54"/>
      <c r="AQ10" s="54" t="s">
        <v>114</v>
      </c>
      <c r="AR10" s="54"/>
      <c r="AS10" s="54"/>
      <c r="AT10" s="54"/>
      <c r="AU10" s="54"/>
      <c r="AV10" s="54"/>
      <c r="AW10" s="54"/>
      <c r="AX10" s="54"/>
      <c r="AY10" s="54" t="s">
        <v>1485</v>
      </c>
      <c r="AZ10" s="54"/>
      <c r="BA10" s="54"/>
      <c r="BB10" s="54">
        <v>2017</v>
      </c>
      <c r="BC10" s="54"/>
      <c r="BD10" s="54"/>
      <c r="BE10" s="54"/>
      <c r="BF10" s="54"/>
      <c r="BG10" s="54"/>
      <c r="BH10" s="54"/>
      <c r="BI10" s="54"/>
      <c r="BJ10" s="54"/>
      <c r="BK10" s="54"/>
      <c r="BL10" s="54"/>
      <c r="BM10" s="54"/>
      <c r="BN10" s="54"/>
      <c r="BO10" s="54"/>
      <c r="BP10" s="54"/>
      <c r="BQ10" s="54"/>
      <c r="BR10" s="54"/>
      <c r="BS10" s="54"/>
    </row>
    <row r="11" spans="1:72" ht="12.75" hidden="1" x14ac:dyDescent="0.2">
      <c r="A11" s="1" t="s">
        <v>1511</v>
      </c>
      <c r="B11" s="1" t="str">
        <f t="shared" si="0"/>
        <v>CIH-0009-17</v>
      </c>
      <c r="C11" s="54">
        <v>9</v>
      </c>
      <c r="D11" s="54" t="s">
        <v>1512</v>
      </c>
      <c r="E11" s="54" t="s">
        <v>82</v>
      </c>
      <c r="F11" s="54">
        <v>975</v>
      </c>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row>
    <row r="12" spans="1:72" ht="12.75" customHeight="1" x14ac:dyDescent="0.2">
      <c r="A12" s="1" t="s">
        <v>1513</v>
      </c>
      <c r="B12" s="1" t="str">
        <f t="shared" ref="B12:B57" si="1">CONCATENATE("CIH-00", C12,"-17")</f>
        <v>CIH-0010-17</v>
      </c>
      <c r="C12" s="54">
        <v>10</v>
      </c>
      <c r="D12" s="54" t="s">
        <v>1514</v>
      </c>
      <c r="E12" s="54" t="s">
        <v>359</v>
      </c>
      <c r="F12" s="54">
        <v>975</v>
      </c>
      <c r="G12" s="54">
        <v>1375</v>
      </c>
      <c r="H12" s="54" t="s">
        <v>1515</v>
      </c>
      <c r="I12" s="54" t="s">
        <v>87</v>
      </c>
      <c r="J12" s="54" t="s">
        <v>122</v>
      </c>
      <c r="K12" s="54">
        <v>221</v>
      </c>
      <c r="L12" s="54" t="s">
        <v>89</v>
      </c>
      <c r="M12" s="54" t="s">
        <v>132</v>
      </c>
      <c r="N12" s="54" t="s">
        <v>1516</v>
      </c>
      <c r="O12" s="54" t="s">
        <v>1451</v>
      </c>
      <c r="P12" s="54" t="s">
        <v>73</v>
      </c>
      <c r="Q12" s="54"/>
      <c r="R12" s="54"/>
      <c r="S12" s="54"/>
      <c r="T12" s="54" t="s">
        <v>1517</v>
      </c>
      <c r="U12" s="54" t="s">
        <v>1518</v>
      </c>
      <c r="V12" s="54" t="s">
        <v>254</v>
      </c>
      <c r="W12" s="54"/>
      <c r="X12" s="54" t="s">
        <v>254</v>
      </c>
      <c r="Y12" s="54"/>
      <c r="Z12" s="54" t="s">
        <v>95</v>
      </c>
      <c r="AA12" s="54"/>
      <c r="AB12" s="54" t="s">
        <v>530</v>
      </c>
      <c r="AC12" s="54"/>
      <c r="AD12" s="54"/>
      <c r="AE12" s="54"/>
      <c r="AF12" s="54" t="s">
        <v>79</v>
      </c>
      <c r="AG12" s="54"/>
      <c r="AH12" s="54"/>
      <c r="AI12" s="54"/>
      <c r="AJ12" s="54"/>
      <c r="AK12" s="54"/>
      <c r="AL12" s="54" t="s">
        <v>1519</v>
      </c>
      <c r="AM12" s="54"/>
      <c r="AN12" s="54"/>
      <c r="AO12" s="54">
        <v>990</v>
      </c>
      <c r="AP12" s="54"/>
      <c r="AQ12" s="54" t="s">
        <v>114</v>
      </c>
      <c r="AR12" s="54" t="s">
        <v>468</v>
      </c>
      <c r="AS12" s="54" t="s">
        <v>92</v>
      </c>
      <c r="AT12" s="54" t="s">
        <v>1520</v>
      </c>
      <c r="AU12" s="54" t="s">
        <v>1521</v>
      </c>
      <c r="AV12" s="54" t="s">
        <v>101</v>
      </c>
      <c r="AW12" s="54"/>
      <c r="AX12" s="54"/>
      <c r="AY12" s="54" t="s">
        <v>1485</v>
      </c>
      <c r="AZ12" s="54"/>
      <c r="BA12" s="54"/>
      <c r="BB12" s="54">
        <v>2017</v>
      </c>
      <c r="BC12" s="54"/>
      <c r="BD12" s="54"/>
      <c r="BE12" s="54"/>
      <c r="BF12" s="54"/>
      <c r="BG12" s="54"/>
      <c r="BH12" s="54" t="s">
        <v>1522</v>
      </c>
      <c r="BI12" s="54"/>
      <c r="BJ12" s="54"/>
      <c r="BK12" s="54"/>
      <c r="BL12" s="54"/>
      <c r="BM12" s="54"/>
      <c r="BN12" s="54"/>
      <c r="BO12" s="54"/>
      <c r="BP12" s="54"/>
      <c r="BQ12" s="54"/>
      <c r="BR12" s="54"/>
      <c r="BS12" s="54"/>
    </row>
    <row r="13" spans="1:72" ht="12.75" customHeight="1" x14ac:dyDescent="0.2">
      <c r="A13" s="1" t="s">
        <v>1523</v>
      </c>
      <c r="B13" s="1" t="str">
        <f t="shared" si="1"/>
        <v>CIH-0011-17</v>
      </c>
      <c r="C13" s="54">
        <v>11</v>
      </c>
      <c r="D13" s="54" t="s">
        <v>1524</v>
      </c>
      <c r="E13" s="54" t="s">
        <v>359</v>
      </c>
      <c r="F13" s="54">
        <v>975</v>
      </c>
      <c r="G13" s="54">
        <v>464</v>
      </c>
      <c r="H13" s="54" t="s">
        <v>1382</v>
      </c>
      <c r="I13" s="54" t="s">
        <v>87</v>
      </c>
      <c r="J13" s="54" t="s">
        <v>122</v>
      </c>
      <c r="K13" s="54">
        <v>221</v>
      </c>
      <c r="L13" s="54" t="s">
        <v>89</v>
      </c>
      <c r="M13" s="54" t="s">
        <v>132</v>
      </c>
      <c r="N13" s="54" t="s">
        <v>1525</v>
      </c>
      <c r="O13" s="54"/>
      <c r="P13" s="54" t="s">
        <v>73</v>
      </c>
      <c r="Q13" s="54"/>
      <c r="R13" s="54"/>
      <c r="S13" s="54"/>
      <c r="T13" s="54" t="s">
        <v>153</v>
      </c>
      <c r="U13" s="54" t="s">
        <v>1526</v>
      </c>
      <c r="V13" s="54" t="s">
        <v>530</v>
      </c>
      <c r="W13" s="54"/>
      <c r="X13" s="54" t="s">
        <v>254</v>
      </c>
      <c r="Y13" s="54"/>
      <c r="Z13" s="54" t="s">
        <v>95</v>
      </c>
      <c r="AA13" s="54"/>
      <c r="AB13" s="54" t="s">
        <v>530</v>
      </c>
      <c r="AC13" s="54"/>
      <c r="AD13" s="54"/>
      <c r="AE13" s="54"/>
      <c r="AF13" s="54" t="s">
        <v>79</v>
      </c>
      <c r="AG13" s="54"/>
      <c r="AH13" s="54"/>
      <c r="AI13" s="54"/>
      <c r="AJ13" s="54"/>
      <c r="AK13" s="54"/>
      <c r="AL13" s="54" t="s">
        <v>1527</v>
      </c>
      <c r="AM13" s="54"/>
      <c r="AN13" s="54"/>
      <c r="AO13" s="54">
        <v>991</v>
      </c>
      <c r="AP13" s="54"/>
      <c r="AQ13" s="54" t="s">
        <v>114</v>
      </c>
      <c r="AR13" s="54"/>
      <c r="AS13" s="54"/>
      <c r="AT13" s="54"/>
      <c r="AU13" s="54"/>
      <c r="AV13" s="54"/>
      <c r="AW13" s="54"/>
      <c r="AX13" s="54"/>
      <c r="AY13" s="54" t="s">
        <v>1485</v>
      </c>
      <c r="AZ13" s="54"/>
      <c r="BA13" s="54"/>
      <c r="BB13" s="54">
        <v>2017</v>
      </c>
      <c r="BC13" s="54"/>
      <c r="BD13" s="54"/>
      <c r="BE13" s="54"/>
      <c r="BF13" s="54"/>
      <c r="BG13" s="54"/>
      <c r="BH13" s="54"/>
      <c r="BI13" s="54"/>
      <c r="BJ13" s="54"/>
      <c r="BK13" s="54"/>
      <c r="BL13" s="54"/>
      <c r="BM13" s="54"/>
      <c r="BN13" s="54"/>
      <c r="BO13" s="54"/>
      <c r="BP13" s="54"/>
      <c r="BQ13" s="54"/>
      <c r="BR13" s="54"/>
      <c r="BS13" s="54"/>
    </row>
    <row r="14" spans="1:72" ht="15.75" customHeight="1" x14ac:dyDescent="0.2">
      <c r="A14" s="1" t="s">
        <v>1528</v>
      </c>
      <c r="B14" s="1" t="str">
        <f t="shared" si="1"/>
        <v>CIH-0012-17</v>
      </c>
      <c r="C14" s="54">
        <v>12</v>
      </c>
      <c r="D14" s="54" t="s">
        <v>1529</v>
      </c>
      <c r="E14" s="54" t="s">
        <v>359</v>
      </c>
      <c r="F14" s="54">
        <v>975</v>
      </c>
      <c r="G14" s="54">
        <v>464</v>
      </c>
      <c r="H14" s="54" t="s">
        <v>1382</v>
      </c>
      <c r="I14" s="54" t="s">
        <v>87</v>
      </c>
      <c r="J14" s="54" t="s">
        <v>122</v>
      </c>
      <c r="K14" s="54">
        <v>221</v>
      </c>
      <c r="L14" s="54" t="s">
        <v>89</v>
      </c>
      <c r="M14" s="54" t="s">
        <v>132</v>
      </c>
      <c r="N14" s="54" t="s">
        <v>1530</v>
      </c>
      <c r="O14" s="54"/>
      <c r="P14" s="54" t="s">
        <v>154</v>
      </c>
      <c r="Q14" s="54"/>
      <c r="R14" s="54" t="s">
        <v>1531</v>
      </c>
      <c r="S14" s="122" t="s">
        <v>1532</v>
      </c>
      <c r="T14" s="54" t="s">
        <v>162</v>
      </c>
      <c r="U14" s="54" t="s">
        <v>1533</v>
      </c>
      <c r="V14" s="54" t="s">
        <v>95</v>
      </c>
      <c r="W14" s="54"/>
      <c r="X14" s="54" t="s">
        <v>254</v>
      </c>
      <c r="Y14" s="54"/>
      <c r="Z14" s="54" t="s">
        <v>95</v>
      </c>
      <c r="AA14" s="54"/>
      <c r="AB14" s="54" t="s">
        <v>530</v>
      </c>
      <c r="AC14" s="54"/>
      <c r="AD14" s="54"/>
      <c r="AE14" s="54"/>
      <c r="AF14" s="54" t="s">
        <v>79</v>
      </c>
      <c r="AG14" s="54"/>
      <c r="AH14" s="54"/>
      <c r="AI14" s="54"/>
      <c r="AJ14" s="54"/>
      <c r="AK14" s="54"/>
      <c r="AL14" s="54" t="s">
        <v>1534</v>
      </c>
      <c r="AM14" s="54"/>
      <c r="AN14" s="54"/>
      <c r="AO14" s="54">
        <v>992</v>
      </c>
      <c r="AP14" s="54"/>
      <c r="AQ14" s="54" t="s">
        <v>114</v>
      </c>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row>
    <row r="15" spans="1:72" ht="12.75" hidden="1" x14ac:dyDescent="0.2">
      <c r="A15" s="1" t="s">
        <v>1535</v>
      </c>
      <c r="B15" s="1" t="str">
        <f t="shared" si="1"/>
        <v>CIH-0013-17</v>
      </c>
      <c r="C15" s="54">
        <v>13</v>
      </c>
      <c r="D15" s="54" t="s">
        <v>1536</v>
      </c>
      <c r="E15" s="54" t="s">
        <v>82</v>
      </c>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row>
    <row r="16" spans="1:72" ht="12.75" customHeight="1" x14ac:dyDescent="0.2">
      <c r="A16" s="1" t="s">
        <v>1537</v>
      </c>
      <c r="B16" s="1" t="str">
        <f t="shared" si="1"/>
        <v>CIH-0014-17</v>
      </c>
      <c r="C16" s="54">
        <v>14</v>
      </c>
      <c r="D16" s="54" t="s">
        <v>1538</v>
      </c>
      <c r="E16" s="54" t="s">
        <v>359</v>
      </c>
      <c r="F16" s="54">
        <v>975</v>
      </c>
      <c r="G16" s="54">
        <v>1347</v>
      </c>
      <c r="H16" s="54" t="s">
        <v>1382</v>
      </c>
      <c r="I16" s="54" t="s">
        <v>87</v>
      </c>
      <c r="J16" s="54" t="s">
        <v>122</v>
      </c>
      <c r="K16" s="54">
        <v>221</v>
      </c>
      <c r="L16" s="54" t="s">
        <v>89</v>
      </c>
      <c r="M16" s="54" t="s">
        <v>132</v>
      </c>
      <c r="N16" s="54" t="s">
        <v>1539</v>
      </c>
      <c r="O16" s="54" t="s">
        <v>1451</v>
      </c>
      <c r="P16" s="54" t="s">
        <v>73</v>
      </c>
      <c r="Q16" s="54"/>
      <c r="R16" s="54"/>
      <c r="S16" s="54"/>
      <c r="T16" s="54" t="s">
        <v>153</v>
      </c>
      <c r="U16" s="54" t="s">
        <v>1540</v>
      </c>
      <c r="V16" s="54" t="s">
        <v>111</v>
      </c>
      <c r="W16" s="54"/>
      <c r="X16" s="54" t="s">
        <v>949</v>
      </c>
      <c r="Y16" s="54"/>
      <c r="Z16" s="54" t="s">
        <v>111</v>
      </c>
      <c r="AA16" s="54"/>
      <c r="AB16" s="54" t="s">
        <v>530</v>
      </c>
      <c r="AC16" s="54"/>
      <c r="AD16" s="54"/>
      <c r="AE16" s="54"/>
      <c r="AF16" s="54" t="s">
        <v>1083</v>
      </c>
      <c r="AG16" s="54"/>
      <c r="AH16" s="54"/>
      <c r="AI16" s="54"/>
      <c r="AJ16" s="54"/>
      <c r="AK16" s="54"/>
      <c r="AL16" s="54" t="s">
        <v>1541</v>
      </c>
      <c r="AM16" s="54"/>
      <c r="AN16" s="54" t="s">
        <v>1542</v>
      </c>
      <c r="AO16" s="54">
        <v>993</v>
      </c>
      <c r="AP16" s="54"/>
      <c r="AQ16" s="54" t="s">
        <v>114</v>
      </c>
      <c r="AR16" s="54" t="s">
        <v>468</v>
      </c>
      <c r="AS16" s="54" t="s">
        <v>92</v>
      </c>
      <c r="AT16" s="54" t="s">
        <v>1543</v>
      </c>
      <c r="AU16" s="54" t="s">
        <v>1521</v>
      </c>
      <c r="AV16" s="54" t="s">
        <v>101</v>
      </c>
      <c r="AW16" s="54"/>
      <c r="AX16" s="54"/>
      <c r="AY16" s="54" t="s">
        <v>1485</v>
      </c>
      <c r="AZ16" s="54"/>
      <c r="BA16" s="54"/>
      <c r="BB16" s="54">
        <v>2017</v>
      </c>
      <c r="BC16" s="54"/>
      <c r="BD16" s="54"/>
      <c r="BE16" s="54"/>
      <c r="BF16" s="54"/>
      <c r="BG16" s="54"/>
      <c r="BH16" s="54"/>
      <c r="BI16" s="54"/>
      <c r="BJ16" s="54"/>
      <c r="BK16" s="54"/>
      <c r="BL16" s="54"/>
      <c r="BM16" s="54"/>
      <c r="BN16" s="54"/>
      <c r="BO16" s="54"/>
      <c r="BP16" s="54"/>
      <c r="BQ16" s="54"/>
      <c r="BR16" s="54"/>
      <c r="BS16" s="54"/>
    </row>
    <row r="17" spans="1:71" ht="12.75" hidden="1" x14ac:dyDescent="0.2">
      <c r="A17" s="1" t="s">
        <v>1544</v>
      </c>
      <c r="B17" s="1" t="str">
        <f t="shared" si="1"/>
        <v>CIH-0015-17</v>
      </c>
      <c r="C17" s="54">
        <v>15</v>
      </c>
      <c r="D17" s="54" t="s">
        <v>1538</v>
      </c>
      <c r="E17" s="54" t="s">
        <v>82</v>
      </c>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row>
    <row r="18" spans="1:71" ht="12.75" hidden="1" x14ac:dyDescent="0.2">
      <c r="A18" s="1" t="s">
        <v>1545</v>
      </c>
      <c r="B18" s="1" t="str">
        <f t="shared" si="1"/>
        <v>CIH-0016-17</v>
      </c>
      <c r="C18" s="54">
        <v>16</v>
      </c>
      <c r="D18" s="54" t="s">
        <v>1503</v>
      </c>
      <c r="E18" s="54" t="s">
        <v>82</v>
      </c>
      <c r="F18" s="54"/>
      <c r="G18" s="54"/>
      <c r="H18" s="54"/>
      <c r="I18" s="54"/>
      <c r="J18" s="54"/>
      <c r="K18" s="54"/>
      <c r="L18" s="54"/>
      <c r="M18" s="54"/>
      <c r="N18" s="54"/>
      <c r="O18" s="54"/>
      <c r="P18" s="54"/>
      <c r="Q18" s="54"/>
      <c r="R18" s="54"/>
      <c r="S18" s="54"/>
      <c r="T18" s="54" t="s">
        <v>1546</v>
      </c>
      <c r="U18" s="54"/>
      <c r="V18" s="54"/>
      <c r="W18" s="54"/>
      <c r="X18" s="54"/>
      <c r="Y18" s="54"/>
      <c r="Z18" s="54"/>
      <c r="AA18" s="54"/>
      <c r="AB18" s="54"/>
      <c r="AC18" s="54"/>
      <c r="AD18" s="54"/>
      <c r="AE18" s="54"/>
      <c r="AF18" s="54" t="s">
        <v>1083</v>
      </c>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row>
    <row r="19" spans="1:71" ht="12.75" customHeight="1" x14ac:dyDescent="0.2">
      <c r="A19" s="1" t="s">
        <v>1547</v>
      </c>
      <c r="B19" s="1" t="str">
        <f t="shared" si="1"/>
        <v>CIH-0017-17</v>
      </c>
      <c r="C19" s="54">
        <v>17</v>
      </c>
      <c r="D19" s="76" t="s">
        <v>1548</v>
      </c>
      <c r="E19" s="54" t="s">
        <v>359</v>
      </c>
      <c r="F19" s="54">
        <v>975</v>
      </c>
      <c r="G19" s="54" t="s">
        <v>1549</v>
      </c>
      <c r="H19" s="54" t="s">
        <v>89</v>
      </c>
      <c r="I19" s="54" t="s">
        <v>87</v>
      </c>
      <c r="J19" s="54" t="s">
        <v>122</v>
      </c>
      <c r="K19" s="54">
        <v>93</v>
      </c>
      <c r="L19" s="54" t="s">
        <v>123</v>
      </c>
      <c r="M19" s="54" t="s">
        <v>132</v>
      </c>
      <c r="N19" s="54" t="s">
        <v>1550</v>
      </c>
      <c r="O19" s="76" t="s">
        <v>1551</v>
      </c>
      <c r="P19" s="76" t="s">
        <v>1552</v>
      </c>
      <c r="Q19" s="54"/>
      <c r="R19" s="54"/>
      <c r="S19" s="54"/>
      <c r="T19" s="54" t="s">
        <v>1553</v>
      </c>
      <c r="U19" s="54" t="s">
        <v>1554</v>
      </c>
      <c r="V19" s="54" t="s">
        <v>949</v>
      </c>
      <c r="W19" s="54"/>
      <c r="X19" s="54" t="s">
        <v>949</v>
      </c>
      <c r="Y19" s="54"/>
      <c r="Z19" s="54" t="s">
        <v>111</v>
      </c>
      <c r="AA19" s="54"/>
      <c r="AB19" s="54" t="s">
        <v>886</v>
      </c>
      <c r="AC19" s="54"/>
      <c r="AD19" s="54"/>
      <c r="AE19" s="54"/>
      <c r="AF19" s="54" t="s">
        <v>1083</v>
      </c>
      <c r="AG19" s="54"/>
      <c r="AH19" s="54"/>
      <c r="AI19" s="54"/>
      <c r="AJ19" s="54"/>
      <c r="AK19" s="54"/>
      <c r="AL19" s="54"/>
      <c r="AM19" s="54"/>
      <c r="AN19" s="54"/>
      <c r="AO19" s="54">
        <v>1091</v>
      </c>
      <c r="AP19" s="54"/>
      <c r="AQ19" s="54" t="s">
        <v>114</v>
      </c>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row>
    <row r="20" spans="1:71" ht="15.75" customHeight="1" x14ac:dyDescent="0.2">
      <c r="A20" s="1" t="s">
        <v>1555</v>
      </c>
      <c r="B20" s="1" t="str">
        <f t="shared" si="1"/>
        <v>CIH-0018-17</v>
      </c>
      <c r="C20" s="54">
        <v>18</v>
      </c>
      <c r="D20" s="54" t="s">
        <v>1556</v>
      </c>
      <c r="E20" s="54" t="s">
        <v>359</v>
      </c>
      <c r="F20" s="54">
        <v>906</v>
      </c>
      <c r="G20" s="54" t="s">
        <v>1557</v>
      </c>
      <c r="H20" s="54" t="s">
        <v>1558</v>
      </c>
      <c r="I20" s="54" t="s">
        <v>322</v>
      </c>
      <c r="J20" s="54" t="s">
        <v>122</v>
      </c>
      <c r="K20" s="54">
        <v>150</v>
      </c>
      <c r="L20" s="54" t="s">
        <v>89</v>
      </c>
      <c r="M20" s="54" t="s">
        <v>1559</v>
      </c>
      <c r="N20" s="54" t="s">
        <v>1560</v>
      </c>
      <c r="O20" s="54" t="s">
        <v>1561</v>
      </c>
      <c r="P20" s="54" t="s">
        <v>73</v>
      </c>
      <c r="Q20" s="54"/>
      <c r="R20" s="54" t="s">
        <v>1562</v>
      </c>
      <c r="S20" s="122" t="s">
        <v>1563</v>
      </c>
      <c r="T20" s="54" t="s">
        <v>1564</v>
      </c>
      <c r="U20" s="54" t="s">
        <v>1565</v>
      </c>
      <c r="V20" s="54" t="s">
        <v>254</v>
      </c>
      <c r="W20" s="54" t="s">
        <v>1040</v>
      </c>
      <c r="X20" s="54" t="s">
        <v>254</v>
      </c>
      <c r="Y20" s="54"/>
      <c r="Z20" s="54" t="s">
        <v>111</v>
      </c>
      <c r="AA20" s="54"/>
      <c r="AB20" s="54" t="s">
        <v>886</v>
      </c>
      <c r="AC20" s="54"/>
      <c r="AD20" s="54"/>
      <c r="AE20" s="54"/>
      <c r="AF20" s="54" t="s">
        <v>1083</v>
      </c>
      <c r="AG20" s="54"/>
      <c r="AH20" s="54"/>
      <c r="AI20" s="54"/>
      <c r="AJ20" s="54"/>
      <c r="AK20" s="54"/>
      <c r="AL20" s="54"/>
      <c r="AM20" s="54"/>
      <c r="AN20" s="54"/>
      <c r="AO20" s="54">
        <v>1092</v>
      </c>
      <c r="AP20" s="54"/>
      <c r="AQ20" s="54" t="s">
        <v>114</v>
      </c>
      <c r="AR20" s="54" t="s">
        <v>468</v>
      </c>
      <c r="AS20" s="54" t="s">
        <v>92</v>
      </c>
      <c r="AT20" s="54" t="s">
        <v>1566</v>
      </c>
      <c r="AU20" s="54" t="s">
        <v>1567</v>
      </c>
      <c r="AV20" s="54" t="s">
        <v>101</v>
      </c>
      <c r="AW20" s="54"/>
      <c r="AX20" s="54"/>
      <c r="AY20" s="123">
        <v>45805</v>
      </c>
      <c r="AZ20" s="54"/>
      <c r="BA20" s="54" t="s">
        <v>1091</v>
      </c>
      <c r="BB20" s="54">
        <v>2025</v>
      </c>
      <c r="BC20" s="54"/>
      <c r="BD20" s="54"/>
      <c r="BE20" s="54"/>
      <c r="BF20" s="54"/>
      <c r="BG20" s="54"/>
      <c r="BH20" s="54"/>
      <c r="BI20" s="54"/>
      <c r="BJ20" s="54"/>
      <c r="BK20" s="54"/>
      <c r="BL20" s="54"/>
      <c r="BM20" s="54"/>
      <c r="BN20" s="54"/>
      <c r="BO20" s="54"/>
      <c r="BP20" s="54"/>
      <c r="BQ20" s="54"/>
      <c r="BR20" s="54"/>
      <c r="BS20" s="54"/>
    </row>
    <row r="21" spans="1:71" ht="15.75" hidden="1" customHeight="1" x14ac:dyDescent="0.2">
      <c r="A21" s="1" t="s">
        <v>1568</v>
      </c>
      <c r="B21" s="1" t="str">
        <f t="shared" si="1"/>
        <v>CIH-0019-17</v>
      </c>
      <c r="C21" s="54">
        <v>19</v>
      </c>
      <c r="D21" s="54" t="s">
        <v>1569</v>
      </c>
      <c r="E21" s="54" t="s">
        <v>82</v>
      </c>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row>
    <row r="22" spans="1:71" ht="15.75" hidden="1" customHeight="1" x14ac:dyDescent="0.2">
      <c r="A22" s="1" t="s">
        <v>1570</v>
      </c>
      <c r="B22" s="1" t="str">
        <f t="shared" si="1"/>
        <v>CIH-0020-17</v>
      </c>
      <c r="C22" s="54">
        <v>20</v>
      </c>
      <c r="D22" s="54" t="s">
        <v>1569</v>
      </c>
      <c r="E22" s="54" t="s">
        <v>82</v>
      </c>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row>
    <row r="23" spans="1:71" ht="15.75" customHeight="1" x14ac:dyDescent="0.2">
      <c r="A23" s="1" t="s">
        <v>1571</v>
      </c>
      <c r="B23" s="1" t="str">
        <f t="shared" si="1"/>
        <v>CIH-0021-17</v>
      </c>
      <c r="C23" s="54">
        <v>21</v>
      </c>
      <c r="D23" s="54" t="s">
        <v>1572</v>
      </c>
      <c r="E23" s="54" t="s">
        <v>359</v>
      </c>
      <c r="F23" s="54">
        <v>906</v>
      </c>
      <c r="G23" s="54" t="s">
        <v>1573</v>
      </c>
      <c r="H23" s="54" t="s">
        <v>107</v>
      </c>
      <c r="I23" s="54" t="s">
        <v>87</v>
      </c>
      <c r="J23" s="54" t="s">
        <v>122</v>
      </c>
      <c r="K23" s="54">
        <v>150</v>
      </c>
      <c r="L23" s="54" t="s">
        <v>89</v>
      </c>
      <c r="M23" s="54" t="s">
        <v>1559</v>
      </c>
      <c r="N23" s="54" t="s">
        <v>1574</v>
      </c>
      <c r="O23" s="54" t="s">
        <v>1575</v>
      </c>
      <c r="P23" s="54" t="s">
        <v>73</v>
      </c>
      <c r="Q23" s="54"/>
      <c r="R23" s="54" t="s">
        <v>1576</v>
      </c>
      <c r="S23" s="122" t="s">
        <v>1577</v>
      </c>
      <c r="T23" s="54" t="s">
        <v>153</v>
      </c>
      <c r="U23" s="54" t="s">
        <v>1578</v>
      </c>
      <c r="V23" s="54" t="s">
        <v>886</v>
      </c>
      <c r="W23" s="54"/>
      <c r="X23" s="54" t="s">
        <v>254</v>
      </c>
      <c r="Y23" s="54"/>
      <c r="Z23" s="54" t="s">
        <v>111</v>
      </c>
      <c r="AA23" s="54"/>
      <c r="AB23" s="54" t="s">
        <v>886</v>
      </c>
      <c r="AC23" s="54"/>
      <c r="AD23" s="54"/>
      <c r="AE23" s="54"/>
      <c r="AF23" s="54" t="s">
        <v>1083</v>
      </c>
      <c r="AG23" s="54"/>
      <c r="AH23" s="54"/>
      <c r="AI23" s="54"/>
      <c r="AJ23" s="54"/>
      <c r="AK23" s="54"/>
      <c r="AL23" s="54" t="s">
        <v>1579</v>
      </c>
      <c r="AM23" s="54"/>
      <c r="AN23" s="54"/>
      <c r="AO23" s="54">
        <v>1093</v>
      </c>
      <c r="AP23" s="54"/>
      <c r="AQ23" s="54" t="s">
        <v>114</v>
      </c>
      <c r="AR23" s="54" t="s">
        <v>468</v>
      </c>
      <c r="AS23" s="54" t="s">
        <v>92</v>
      </c>
      <c r="AT23" s="54" t="s">
        <v>1580</v>
      </c>
      <c r="AU23" s="54" t="s">
        <v>1581</v>
      </c>
      <c r="AV23" s="54" t="s">
        <v>101</v>
      </c>
      <c r="AW23" s="54"/>
      <c r="AX23" s="54"/>
      <c r="AY23" s="54" t="s">
        <v>1582</v>
      </c>
      <c r="AZ23" s="54"/>
      <c r="BA23" s="54" t="s">
        <v>317</v>
      </c>
      <c r="BB23" s="54">
        <v>2018</v>
      </c>
      <c r="BC23" s="54"/>
      <c r="BD23" s="54"/>
      <c r="BE23" s="54"/>
      <c r="BF23" s="54"/>
      <c r="BG23" s="54"/>
      <c r="BH23" s="54"/>
      <c r="BI23" s="54"/>
      <c r="BJ23" s="54"/>
      <c r="BK23" s="54"/>
      <c r="BL23" s="54"/>
      <c r="BM23" s="54"/>
      <c r="BN23" s="54"/>
      <c r="BO23" s="54"/>
      <c r="BP23" s="54"/>
      <c r="BQ23" s="54"/>
      <c r="BR23" s="54"/>
      <c r="BS23" s="54"/>
    </row>
    <row r="24" spans="1:71" ht="15.75" hidden="1" customHeight="1" x14ac:dyDescent="0.2">
      <c r="A24" s="1" t="s">
        <v>1583</v>
      </c>
      <c r="B24" s="1" t="str">
        <f t="shared" si="1"/>
        <v>CIH-0022-17</v>
      </c>
      <c r="C24" s="54">
        <v>22</v>
      </c>
      <c r="D24" s="54" t="s">
        <v>1584</v>
      </c>
      <c r="E24" s="54" t="s">
        <v>82</v>
      </c>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row>
    <row r="25" spans="1:71" ht="15.75" customHeight="1" x14ac:dyDescent="0.2">
      <c r="A25" s="1" t="s">
        <v>1585</v>
      </c>
      <c r="B25" s="1" t="str">
        <f t="shared" si="1"/>
        <v>CIH-0023-17</v>
      </c>
      <c r="C25" s="54">
        <v>23</v>
      </c>
      <c r="D25" s="54" t="s">
        <v>1586</v>
      </c>
      <c r="E25" s="54" t="s">
        <v>359</v>
      </c>
      <c r="F25" s="54">
        <v>906</v>
      </c>
      <c r="G25" s="54" t="s">
        <v>1557</v>
      </c>
      <c r="H25" s="54" t="s">
        <v>1558</v>
      </c>
      <c r="I25" s="54" t="s">
        <v>322</v>
      </c>
      <c r="J25" s="54" t="s">
        <v>122</v>
      </c>
      <c r="K25" s="54">
        <v>150</v>
      </c>
      <c r="L25" s="54" t="s">
        <v>89</v>
      </c>
      <c r="M25" s="54" t="s">
        <v>1559</v>
      </c>
      <c r="N25" s="54" t="s">
        <v>1560</v>
      </c>
      <c r="O25" s="54" t="s">
        <v>1587</v>
      </c>
      <c r="P25" s="54" t="s">
        <v>73</v>
      </c>
      <c r="Q25" s="54" t="s">
        <v>1588</v>
      </c>
      <c r="R25" s="54" t="s">
        <v>1589</v>
      </c>
      <c r="S25" s="122" t="s">
        <v>1590</v>
      </c>
      <c r="T25" s="54" t="s">
        <v>1591</v>
      </c>
      <c r="U25" s="54" t="s">
        <v>1592</v>
      </c>
      <c r="V25" s="54" t="s">
        <v>254</v>
      </c>
      <c r="W25" s="54" t="s">
        <v>1593</v>
      </c>
      <c r="X25" s="54" t="s">
        <v>254</v>
      </c>
      <c r="Y25" s="54"/>
      <c r="Z25" s="54" t="s">
        <v>111</v>
      </c>
      <c r="AA25" s="54"/>
      <c r="AB25" s="54" t="s">
        <v>886</v>
      </c>
      <c r="AC25" s="54"/>
      <c r="AD25" s="54"/>
      <c r="AE25" s="54"/>
      <c r="AF25" s="54" t="s">
        <v>1083</v>
      </c>
      <c r="AG25" s="54"/>
      <c r="AH25" s="54"/>
      <c r="AI25" s="54"/>
      <c r="AJ25" s="54"/>
      <c r="AK25" s="54"/>
      <c r="AL25" s="54"/>
      <c r="AM25" s="54"/>
      <c r="AN25" s="54"/>
      <c r="AO25" s="54">
        <v>1100</v>
      </c>
      <c r="AP25" s="54"/>
      <c r="AQ25" s="54" t="s">
        <v>114</v>
      </c>
      <c r="AR25" s="54"/>
      <c r="AS25" s="54" t="s">
        <v>1594</v>
      </c>
      <c r="AT25" s="54" t="s">
        <v>1595</v>
      </c>
      <c r="AU25" s="54" t="s">
        <v>1596</v>
      </c>
      <c r="AV25" s="54" t="s">
        <v>101</v>
      </c>
      <c r="AW25" s="54"/>
      <c r="AX25" s="54"/>
      <c r="AY25" s="123">
        <v>45805</v>
      </c>
      <c r="AZ25" s="54"/>
      <c r="BA25" s="54" t="s">
        <v>1091</v>
      </c>
      <c r="BB25" s="54">
        <v>2025</v>
      </c>
      <c r="BC25" s="54"/>
      <c r="BD25" s="54"/>
      <c r="BE25" s="54"/>
      <c r="BF25" s="54"/>
      <c r="BG25" s="54"/>
      <c r="BH25" s="54"/>
      <c r="BI25" s="54"/>
      <c r="BJ25" s="54"/>
      <c r="BK25" s="54"/>
      <c r="BL25" s="54"/>
      <c r="BM25" s="54"/>
      <c r="BN25" s="54"/>
      <c r="BO25" s="54"/>
      <c r="BP25" s="54"/>
      <c r="BQ25" s="54"/>
      <c r="BR25" s="54"/>
      <c r="BS25" s="54"/>
    </row>
    <row r="26" spans="1:71" ht="15.75" customHeight="1" x14ac:dyDescent="0.2">
      <c r="A26" s="1" t="s">
        <v>1597</v>
      </c>
      <c r="B26" s="1" t="str">
        <f t="shared" si="1"/>
        <v>CIH-0024-17</v>
      </c>
      <c r="C26" s="54">
        <v>24</v>
      </c>
      <c r="D26" s="54" t="s">
        <v>1598</v>
      </c>
      <c r="E26" s="76" t="s">
        <v>359</v>
      </c>
      <c r="F26" s="54">
        <v>975</v>
      </c>
      <c r="G26" s="54">
        <v>2977</v>
      </c>
      <c r="H26" s="54" t="s">
        <v>500</v>
      </c>
      <c r="I26" s="54" t="s">
        <v>87</v>
      </c>
      <c r="J26" s="54" t="s">
        <v>122</v>
      </c>
      <c r="K26" s="54">
        <v>91</v>
      </c>
      <c r="L26" s="54" t="s">
        <v>89</v>
      </c>
      <c r="M26" s="54" t="s">
        <v>132</v>
      </c>
      <c r="N26" s="54" t="s">
        <v>1599</v>
      </c>
      <c r="O26" s="54" t="s">
        <v>1600</v>
      </c>
      <c r="P26" s="54" t="s">
        <v>73</v>
      </c>
      <c r="Q26" s="54"/>
      <c r="R26" s="54" t="s">
        <v>1601</v>
      </c>
      <c r="S26" s="122" t="s">
        <v>1602</v>
      </c>
      <c r="T26" s="54" t="s">
        <v>1603</v>
      </c>
      <c r="U26" s="54" t="s">
        <v>1604</v>
      </c>
      <c r="V26" s="54" t="s">
        <v>254</v>
      </c>
      <c r="W26" s="54"/>
      <c r="X26" s="54" t="s">
        <v>254</v>
      </c>
      <c r="Y26" s="54"/>
      <c r="Z26" s="54" t="s">
        <v>111</v>
      </c>
      <c r="AA26" s="54"/>
      <c r="AB26" s="54" t="s">
        <v>530</v>
      </c>
      <c r="AC26" s="54"/>
      <c r="AD26" s="54"/>
      <c r="AE26" s="54"/>
      <c r="AF26" s="54" t="s">
        <v>1083</v>
      </c>
      <c r="AG26" s="54"/>
      <c r="AH26" s="54"/>
      <c r="AI26" s="54"/>
      <c r="AJ26" s="54"/>
      <c r="AK26" s="54" t="s">
        <v>92</v>
      </c>
      <c r="AL26" s="54"/>
      <c r="AM26" s="54"/>
      <c r="AN26" s="54"/>
      <c r="AO26" s="54"/>
      <c r="AP26" s="54"/>
      <c r="AQ26" s="54" t="s">
        <v>114</v>
      </c>
      <c r="AR26" s="54" t="s">
        <v>468</v>
      </c>
      <c r="AS26" s="54" t="s">
        <v>377</v>
      </c>
      <c r="AT26" s="54" t="s">
        <v>1605</v>
      </c>
      <c r="AU26" s="54" t="s">
        <v>1606</v>
      </c>
      <c r="AV26" s="54" t="s">
        <v>101</v>
      </c>
      <c r="AW26" s="54"/>
      <c r="AX26" s="54"/>
      <c r="AY26" s="54" t="s">
        <v>1607</v>
      </c>
      <c r="AZ26" s="54"/>
      <c r="BA26" s="54" t="s">
        <v>317</v>
      </c>
      <c r="BB26" s="54">
        <v>2019</v>
      </c>
      <c r="BC26" s="54"/>
      <c r="BD26" s="54"/>
      <c r="BE26" s="54"/>
      <c r="BF26" s="54"/>
      <c r="BG26" s="54"/>
      <c r="BH26" s="54"/>
      <c r="BI26" s="54"/>
      <c r="BJ26" s="54"/>
      <c r="BK26" s="54"/>
      <c r="BL26" s="54"/>
      <c r="BM26" s="54"/>
      <c r="BN26" s="54"/>
      <c r="BO26" s="54"/>
      <c r="BP26" s="54"/>
      <c r="BQ26" s="54"/>
      <c r="BR26" s="54"/>
      <c r="BS26" s="54"/>
    </row>
    <row r="27" spans="1:71" ht="15.75" hidden="1" customHeight="1" x14ac:dyDescent="0.2">
      <c r="A27" s="1" t="s">
        <v>1608</v>
      </c>
      <c r="B27" s="1" t="str">
        <f t="shared" si="1"/>
        <v>CIH-0025-17</v>
      </c>
      <c r="C27" s="54">
        <v>25</v>
      </c>
      <c r="D27" s="54" t="s">
        <v>1609</v>
      </c>
      <c r="E27" s="54" t="s">
        <v>82</v>
      </c>
      <c r="F27" s="54">
        <v>975</v>
      </c>
      <c r="G27" s="54">
        <v>2977</v>
      </c>
      <c r="H27" s="54" t="s">
        <v>500</v>
      </c>
      <c r="I27" s="54" t="s">
        <v>87</v>
      </c>
      <c r="J27" s="54" t="s">
        <v>122</v>
      </c>
      <c r="K27" s="54">
        <v>91</v>
      </c>
      <c r="L27" s="54" t="s">
        <v>89</v>
      </c>
      <c r="M27" s="54" t="s">
        <v>132</v>
      </c>
      <c r="N27" s="54" t="s">
        <v>1610</v>
      </c>
      <c r="O27" s="54" t="s">
        <v>1611</v>
      </c>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row>
    <row r="28" spans="1:71" ht="15.75" customHeight="1" x14ac:dyDescent="0.2">
      <c r="A28" s="1" t="s">
        <v>1612</v>
      </c>
      <c r="B28" s="1" t="str">
        <f t="shared" si="1"/>
        <v>CIH-0026-17</v>
      </c>
      <c r="C28" s="54">
        <v>26</v>
      </c>
      <c r="D28" s="54" t="s">
        <v>1613</v>
      </c>
      <c r="E28" s="76" t="s">
        <v>359</v>
      </c>
      <c r="F28" s="54">
        <v>975</v>
      </c>
      <c r="G28" s="54">
        <v>2980</v>
      </c>
      <c r="H28" s="54" t="s">
        <v>1614</v>
      </c>
      <c r="I28" s="54" t="s">
        <v>87</v>
      </c>
      <c r="J28" s="54" t="s">
        <v>122</v>
      </c>
      <c r="K28" s="54">
        <v>91</v>
      </c>
      <c r="L28" s="54" t="s">
        <v>89</v>
      </c>
      <c r="M28" s="54" t="s">
        <v>132</v>
      </c>
      <c r="N28" s="54" t="s">
        <v>1599</v>
      </c>
      <c r="O28" s="54" t="s">
        <v>1615</v>
      </c>
      <c r="P28" s="54" t="s">
        <v>73</v>
      </c>
      <c r="Q28" s="54"/>
      <c r="R28" s="54" t="s">
        <v>1616</v>
      </c>
      <c r="S28" s="122" t="s">
        <v>1617</v>
      </c>
      <c r="T28" s="54" t="s">
        <v>153</v>
      </c>
      <c r="U28" s="54" t="s">
        <v>1618</v>
      </c>
      <c r="V28" s="54" t="s">
        <v>949</v>
      </c>
      <c r="W28" s="54"/>
      <c r="X28" s="54" t="s">
        <v>949</v>
      </c>
      <c r="Y28" s="54"/>
      <c r="Z28" s="54" t="s">
        <v>95</v>
      </c>
      <c r="AA28" s="54"/>
      <c r="AB28" s="54" t="s">
        <v>886</v>
      </c>
      <c r="AC28" s="54"/>
      <c r="AD28" s="54"/>
      <c r="AE28" s="54"/>
      <c r="AF28" s="54" t="s">
        <v>79</v>
      </c>
      <c r="AG28" s="54"/>
      <c r="AH28" s="54"/>
      <c r="AI28" s="54"/>
      <c r="AJ28" s="54"/>
      <c r="AK28" s="54"/>
      <c r="AL28" s="54"/>
      <c r="AM28" s="54"/>
      <c r="AN28" s="54"/>
      <c r="AO28" s="54"/>
      <c r="AP28" s="54"/>
      <c r="AQ28" s="54" t="s">
        <v>114</v>
      </c>
      <c r="AR28" s="54"/>
      <c r="AS28" s="54" t="s">
        <v>92</v>
      </c>
      <c r="AT28" s="54"/>
      <c r="AU28" s="54"/>
      <c r="AV28" s="54"/>
      <c r="AW28" s="54"/>
      <c r="AX28" s="54"/>
      <c r="AY28" s="54" t="s">
        <v>1619</v>
      </c>
      <c r="AZ28" s="54" t="s">
        <v>1620</v>
      </c>
      <c r="BA28" s="54" t="s">
        <v>317</v>
      </c>
      <c r="BB28" s="54">
        <v>2018</v>
      </c>
      <c r="BC28" s="54"/>
      <c r="BD28" s="54"/>
      <c r="BE28" s="54"/>
      <c r="BF28" s="54"/>
      <c r="BG28" s="54"/>
      <c r="BH28" s="54"/>
      <c r="BI28" s="54"/>
      <c r="BJ28" s="54"/>
      <c r="BK28" s="54"/>
      <c r="BL28" s="54"/>
      <c r="BM28" s="54"/>
      <c r="BN28" s="54"/>
      <c r="BO28" s="54"/>
      <c r="BP28" s="54"/>
      <c r="BQ28" s="54"/>
      <c r="BR28" s="54"/>
      <c r="BS28" s="54"/>
    </row>
    <row r="29" spans="1:71" ht="15.75" hidden="1" customHeight="1" x14ac:dyDescent="0.2">
      <c r="A29" s="1" t="s">
        <v>1621</v>
      </c>
      <c r="B29" s="1" t="str">
        <f t="shared" si="1"/>
        <v>CIH-0027-17</v>
      </c>
      <c r="C29" s="54">
        <v>27</v>
      </c>
      <c r="D29" s="54" t="s">
        <v>1613</v>
      </c>
      <c r="E29" s="54" t="s">
        <v>82</v>
      </c>
      <c r="F29" s="54">
        <v>975</v>
      </c>
      <c r="G29" s="54">
        <v>2980</v>
      </c>
      <c r="H29" s="54" t="s">
        <v>1614</v>
      </c>
      <c r="I29" s="54" t="s">
        <v>87</v>
      </c>
      <c r="J29" s="54" t="s">
        <v>122</v>
      </c>
      <c r="K29" s="54">
        <v>91</v>
      </c>
      <c r="L29" s="54" t="s">
        <v>89</v>
      </c>
      <c r="M29" s="54" t="s">
        <v>132</v>
      </c>
      <c r="N29" s="54" t="s">
        <v>1599</v>
      </c>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row>
    <row r="30" spans="1:71" ht="15.75" customHeight="1" x14ac:dyDescent="0.2">
      <c r="A30" s="1" t="s">
        <v>1622</v>
      </c>
      <c r="B30" s="1" t="str">
        <f t="shared" si="1"/>
        <v>CIH-0028-17</v>
      </c>
      <c r="C30" s="54">
        <v>28</v>
      </c>
      <c r="D30" s="54" t="s">
        <v>1623</v>
      </c>
      <c r="E30" s="54" t="s">
        <v>359</v>
      </c>
      <c r="F30" s="54">
        <v>975</v>
      </c>
      <c r="G30" s="54">
        <v>3189</v>
      </c>
      <c r="H30" s="54" t="s">
        <v>500</v>
      </c>
      <c r="I30" s="54" t="s">
        <v>87</v>
      </c>
      <c r="J30" s="54" t="s">
        <v>122</v>
      </c>
      <c r="K30" s="54">
        <v>91</v>
      </c>
      <c r="L30" s="54" t="s">
        <v>89</v>
      </c>
      <c r="M30" s="54" t="s">
        <v>132</v>
      </c>
      <c r="N30" s="54" t="s">
        <v>1599</v>
      </c>
      <c r="O30" s="54" t="s">
        <v>1624</v>
      </c>
      <c r="P30" s="54" t="s">
        <v>73</v>
      </c>
      <c r="Q30" s="54"/>
      <c r="R30" s="54" t="s">
        <v>1625</v>
      </c>
      <c r="S30" s="122" t="s">
        <v>1626</v>
      </c>
      <c r="T30" s="54" t="s">
        <v>153</v>
      </c>
      <c r="U30" s="54" t="s">
        <v>1627</v>
      </c>
      <c r="V30" s="54" t="s">
        <v>95</v>
      </c>
      <c r="W30" s="54"/>
      <c r="X30" s="54" t="s">
        <v>254</v>
      </c>
      <c r="Y30" s="54"/>
      <c r="Z30" s="54" t="s">
        <v>95</v>
      </c>
      <c r="AA30" s="54"/>
      <c r="AB30" s="54" t="s">
        <v>530</v>
      </c>
      <c r="AC30" s="54"/>
      <c r="AD30" s="54"/>
      <c r="AE30" s="54"/>
      <c r="AF30" s="54" t="s">
        <v>79</v>
      </c>
      <c r="AG30" s="54"/>
      <c r="AH30" s="54"/>
      <c r="AI30" s="54"/>
      <c r="AJ30" s="54"/>
      <c r="AK30" s="54"/>
      <c r="AL30" s="54"/>
      <c r="AM30" s="54"/>
      <c r="AN30" s="54"/>
      <c r="AO30" s="54"/>
      <c r="AP30" s="54"/>
      <c r="AQ30" s="54" t="s">
        <v>114</v>
      </c>
      <c r="AR30" s="54"/>
      <c r="AS30" s="54"/>
      <c r="AT30" s="54"/>
      <c r="AU30" s="54"/>
      <c r="AV30" s="54"/>
      <c r="AW30" s="54"/>
      <c r="AX30" s="54"/>
      <c r="AY30" s="54" t="s">
        <v>1619</v>
      </c>
      <c r="AZ30" s="54" t="s">
        <v>1620</v>
      </c>
      <c r="BA30" s="54" t="s">
        <v>317</v>
      </c>
      <c r="BB30" s="54">
        <v>2018</v>
      </c>
      <c r="BC30" s="54"/>
      <c r="BD30" s="54"/>
      <c r="BE30" s="54"/>
      <c r="BF30" s="54"/>
      <c r="BG30" s="54"/>
      <c r="BH30" s="54"/>
      <c r="BI30" s="54"/>
      <c r="BJ30" s="54"/>
      <c r="BK30" s="54"/>
      <c r="BL30" s="54"/>
      <c r="BM30" s="54"/>
      <c r="BN30" s="54"/>
      <c r="BO30" s="54"/>
      <c r="BP30" s="54"/>
      <c r="BQ30" s="54"/>
      <c r="BR30" s="54"/>
      <c r="BS30" s="54"/>
    </row>
    <row r="31" spans="1:71" ht="15.75" hidden="1" customHeight="1" x14ac:dyDescent="0.2">
      <c r="A31" s="1" t="s">
        <v>1628</v>
      </c>
      <c r="B31" s="1" t="str">
        <f t="shared" si="1"/>
        <v>CIH-0029-17</v>
      </c>
      <c r="C31" s="54">
        <v>29</v>
      </c>
      <c r="D31" s="54" t="s">
        <v>1623</v>
      </c>
      <c r="E31" s="54" t="s">
        <v>82</v>
      </c>
      <c r="F31" s="54">
        <v>975</v>
      </c>
      <c r="G31" s="54">
        <v>3189</v>
      </c>
      <c r="H31" s="54" t="s">
        <v>500</v>
      </c>
      <c r="I31" s="54" t="s">
        <v>87</v>
      </c>
      <c r="J31" s="54" t="s">
        <v>122</v>
      </c>
      <c r="K31" s="54">
        <v>91</v>
      </c>
      <c r="L31" s="54" t="s">
        <v>89</v>
      </c>
      <c r="M31" s="54" t="s">
        <v>132</v>
      </c>
      <c r="N31" s="54" t="s">
        <v>1599</v>
      </c>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row>
    <row r="32" spans="1:71" ht="15.75" customHeight="1" x14ac:dyDescent="0.2">
      <c r="A32" s="1" t="s">
        <v>1629</v>
      </c>
      <c r="B32" s="1" t="str">
        <f t="shared" si="1"/>
        <v>CIH-0030-17</v>
      </c>
      <c r="C32" s="54">
        <v>30</v>
      </c>
      <c r="D32" s="54" t="s">
        <v>1630</v>
      </c>
      <c r="E32" s="76" t="s">
        <v>359</v>
      </c>
      <c r="F32" s="54">
        <v>975</v>
      </c>
      <c r="G32" s="54">
        <v>3179</v>
      </c>
      <c r="H32" s="54" t="s">
        <v>500</v>
      </c>
      <c r="I32" s="54" t="s">
        <v>87</v>
      </c>
      <c r="J32" s="54" t="s">
        <v>122</v>
      </c>
      <c r="K32" s="54">
        <v>91</v>
      </c>
      <c r="L32" s="54" t="s">
        <v>89</v>
      </c>
      <c r="M32" s="54" t="s">
        <v>132</v>
      </c>
      <c r="N32" s="54" t="s">
        <v>1599</v>
      </c>
      <c r="O32" s="54" t="s">
        <v>1631</v>
      </c>
      <c r="P32" s="54" t="s">
        <v>73</v>
      </c>
      <c r="Q32" s="54"/>
      <c r="R32" s="54" t="s">
        <v>1632</v>
      </c>
      <c r="S32" s="122" t="s">
        <v>1633</v>
      </c>
      <c r="T32" s="54" t="s">
        <v>153</v>
      </c>
      <c r="U32" s="54" t="s">
        <v>1634</v>
      </c>
      <c r="V32" s="54" t="s">
        <v>111</v>
      </c>
      <c r="W32" s="54"/>
      <c r="X32" s="54" t="s">
        <v>949</v>
      </c>
      <c r="Y32" s="54"/>
      <c r="Z32" s="54" t="s">
        <v>111</v>
      </c>
      <c r="AA32" s="54"/>
      <c r="AB32" s="54" t="s">
        <v>530</v>
      </c>
      <c r="AC32" s="54"/>
      <c r="AD32" s="54"/>
      <c r="AE32" s="54"/>
      <c r="AF32" s="54" t="s">
        <v>1083</v>
      </c>
      <c r="AG32" s="54"/>
      <c r="AH32" s="54"/>
      <c r="AI32" s="54"/>
      <c r="AJ32" s="54"/>
      <c r="AK32" s="54"/>
      <c r="AL32" s="54"/>
      <c r="AM32" s="54"/>
      <c r="AN32" s="54"/>
      <c r="AO32" s="54"/>
      <c r="AP32" s="54"/>
      <c r="AQ32" s="54" t="s">
        <v>114</v>
      </c>
      <c r="AR32" s="54"/>
      <c r="AS32" s="54"/>
      <c r="AT32" s="54"/>
      <c r="AU32" s="54"/>
      <c r="AV32" s="54"/>
      <c r="AW32" s="54"/>
      <c r="AX32" s="54"/>
      <c r="AY32" s="54" t="s">
        <v>1619</v>
      </c>
      <c r="AZ32" s="54" t="s">
        <v>1620</v>
      </c>
      <c r="BA32" s="54" t="s">
        <v>317</v>
      </c>
      <c r="BB32" s="54">
        <v>2018</v>
      </c>
      <c r="BC32" s="54"/>
      <c r="BD32" s="54"/>
      <c r="BE32" s="54"/>
      <c r="BF32" s="54"/>
      <c r="BG32" s="54"/>
      <c r="BH32" s="54"/>
      <c r="BI32" s="54"/>
      <c r="BJ32" s="54"/>
      <c r="BK32" s="54"/>
      <c r="BL32" s="54"/>
      <c r="BM32" s="54"/>
      <c r="BN32" s="54"/>
      <c r="BO32" s="54"/>
      <c r="BP32" s="54"/>
      <c r="BQ32" s="54"/>
      <c r="BR32" s="54"/>
      <c r="BS32" s="54"/>
    </row>
    <row r="33" spans="1:71" ht="15.75" hidden="1" customHeight="1" x14ac:dyDescent="0.2">
      <c r="A33" s="1" t="s">
        <v>1635</v>
      </c>
      <c r="B33" s="1" t="str">
        <f t="shared" si="1"/>
        <v>CIH-0031-17</v>
      </c>
      <c r="C33" s="124">
        <v>31</v>
      </c>
      <c r="D33" s="54" t="s">
        <v>1630</v>
      </c>
      <c r="E33" s="54" t="s">
        <v>82</v>
      </c>
      <c r="F33" s="54">
        <v>975</v>
      </c>
      <c r="G33" s="54">
        <v>3179</v>
      </c>
      <c r="H33" s="54" t="s">
        <v>500</v>
      </c>
      <c r="I33" s="54" t="s">
        <v>87</v>
      </c>
      <c r="J33" s="54" t="s">
        <v>122</v>
      </c>
      <c r="K33" s="54">
        <v>91</v>
      </c>
      <c r="L33" s="54" t="s">
        <v>89</v>
      </c>
      <c r="M33" s="54" t="s">
        <v>132</v>
      </c>
      <c r="N33" s="54" t="s">
        <v>1599</v>
      </c>
      <c r="O33" s="54" t="s">
        <v>1636</v>
      </c>
      <c r="P33" s="54"/>
      <c r="Q33" s="54"/>
      <c r="R33" s="54"/>
      <c r="S33" s="54"/>
      <c r="T33" s="54"/>
      <c r="U33" s="54"/>
      <c r="V33" s="54"/>
      <c r="W33" s="56"/>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row>
    <row r="34" spans="1:71" ht="12.75" customHeight="1" x14ac:dyDescent="0.2">
      <c r="A34" s="1" t="s">
        <v>1637</v>
      </c>
      <c r="B34" s="1" t="str">
        <f t="shared" si="1"/>
        <v>CIH-0032-17</v>
      </c>
      <c r="C34" s="124">
        <v>32</v>
      </c>
      <c r="D34" s="54" t="s">
        <v>1638</v>
      </c>
      <c r="E34" s="54" t="s">
        <v>359</v>
      </c>
      <c r="F34" s="54">
        <v>975</v>
      </c>
      <c r="G34" s="54">
        <v>3173</v>
      </c>
      <c r="H34" s="54" t="s">
        <v>500</v>
      </c>
      <c r="I34" s="54" t="s">
        <v>87</v>
      </c>
      <c r="J34" s="54" t="s">
        <v>122</v>
      </c>
      <c r="K34" s="54">
        <v>91</v>
      </c>
      <c r="L34" s="54" t="s">
        <v>89</v>
      </c>
      <c r="M34" s="54" t="s">
        <v>132</v>
      </c>
      <c r="N34" s="54" t="s">
        <v>1599</v>
      </c>
      <c r="O34" s="109" t="s">
        <v>1639</v>
      </c>
      <c r="P34" s="109" t="s">
        <v>73</v>
      </c>
      <c r="Q34" s="114" t="s">
        <v>1215</v>
      </c>
      <c r="R34" s="100" t="s">
        <v>1640</v>
      </c>
      <c r="S34" s="125" t="s">
        <v>1641</v>
      </c>
      <c r="T34" s="109" t="s">
        <v>153</v>
      </c>
      <c r="U34" s="109" t="s">
        <v>1642</v>
      </c>
      <c r="V34" s="109" t="s">
        <v>886</v>
      </c>
      <c r="W34" s="109"/>
      <c r="X34" s="109" t="s">
        <v>254</v>
      </c>
      <c r="Y34" s="109"/>
      <c r="Z34" s="109" t="s">
        <v>111</v>
      </c>
      <c r="AA34" s="109"/>
      <c r="AB34" s="109" t="s">
        <v>886</v>
      </c>
      <c r="AC34" s="109"/>
      <c r="AD34" s="109"/>
      <c r="AE34" s="109"/>
      <c r="AF34" s="109" t="s">
        <v>1083</v>
      </c>
      <c r="AG34" s="109"/>
      <c r="AH34" s="109"/>
      <c r="AI34" s="109"/>
      <c r="AJ34" s="109"/>
      <c r="AK34" s="109"/>
      <c r="AL34" s="109"/>
      <c r="AM34" s="109"/>
      <c r="AN34" s="109"/>
      <c r="AO34" s="109"/>
      <c r="AP34" s="109"/>
      <c r="AQ34" s="109" t="s">
        <v>114</v>
      </c>
      <c r="AR34" s="109" t="s">
        <v>468</v>
      </c>
      <c r="AS34" s="109" t="s">
        <v>92</v>
      </c>
      <c r="AT34" s="109" t="s">
        <v>1643</v>
      </c>
      <c r="AU34" s="109"/>
      <c r="AV34" s="109" t="s">
        <v>101</v>
      </c>
      <c r="AW34" s="126"/>
      <c r="AX34" s="109"/>
      <c r="AY34" s="114">
        <v>44312</v>
      </c>
      <c r="AZ34" s="109" t="s">
        <v>1644</v>
      </c>
      <c r="BA34" s="54" t="s">
        <v>317</v>
      </c>
      <c r="BB34" s="54">
        <v>2021</v>
      </c>
      <c r="BC34" s="109"/>
      <c r="BD34" s="109"/>
      <c r="BE34" s="109"/>
      <c r="BF34" s="109"/>
      <c r="BG34" s="109"/>
      <c r="BH34" s="109"/>
      <c r="BI34" s="109"/>
      <c r="BJ34" s="109"/>
      <c r="BK34" s="109"/>
      <c r="BL34" s="109"/>
      <c r="BM34" s="109"/>
      <c r="BN34" s="109"/>
      <c r="BO34" s="109"/>
      <c r="BP34" s="109"/>
      <c r="BQ34" s="109"/>
      <c r="BR34" s="109"/>
      <c r="BS34" s="109"/>
    </row>
    <row r="35" spans="1:71" ht="15.75" hidden="1" customHeight="1" x14ac:dyDescent="0.2">
      <c r="A35" s="1" t="s">
        <v>1645</v>
      </c>
      <c r="B35" s="1" t="str">
        <f t="shared" si="1"/>
        <v>CIH-0033-17</v>
      </c>
      <c r="C35" s="124">
        <v>33</v>
      </c>
      <c r="D35" s="54" t="s">
        <v>1638</v>
      </c>
      <c r="E35" s="54" t="s">
        <v>82</v>
      </c>
      <c r="F35" s="54">
        <v>975</v>
      </c>
      <c r="G35" s="54">
        <v>3173</v>
      </c>
      <c r="H35" s="54" t="s">
        <v>500</v>
      </c>
      <c r="I35" s="54" t="s">
        <v>87</v>
      </c>
      <c r="J35" s="54" t="s">
        <v>122</v>
      </c>
      <c r="K35" s="54">
        <v>91</v>
      </c>
      <c r="L35" s="54" t="s">
        <v>89</v>
      </c>
      <c r="M35" s="54" t="s">
        <v>132</v>
      </c>
      <c r="N35" s="54" t="s">
        <v>1599</v>
      </c>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26"/>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row>
    <row r="36" spans="1:71" ht="12.75" customHeight="1" x14ac:dyDescent="0.2">
      <c r="A36" s="1" t="s">
        <v>1646</v>
      </c>
      <c r="B36" s="1" t="str">
        <f t="shared" si="1"/>
        <v>CIH-0034-17</v>
      </c>
      <c r="C36" s="124">
        <v>34</v>
      </c>
      <c r="D36" s="54" t="s">
        <v>1647</v>
      </c>
      <c r="E36" s="54" t="s">
        <v>359</v>
      </c>
      <c r="F36" s="54">
        <v>975</v>
      </c>
      <c r="G36" s="54">
        <v>3172</v>
      </c>
      <c r="H36" s="54" t="s">
        <v>500</v>
      </c>
      <c r="I36" s="54" t="s">
        <v>87</v>
      </c>
      <c r="J36" s="54" t="s">
        <v>122</v>
      </c>
      <c r="K36" s="54">
        <v>91</v>
      </c>
      <c r="L36" s="54" t="s">
        <v>89</v>
      </c>
      <c r="M36" s="54" t="s">
        <v>132</v>
      </c>
      <c r="N36" s="54" t="s">
        <v>1599</v>
      </c>
      <c r="O36" s="109" t="s">
        <v>1648</v>
      </c>
      <c r="P36" s="109" t="s">
        <v>73</v>
      </c>
      <c r="Q36" s="109"/>
      <c r="R36" s="54" t="s">
        <v>1649</v>
      </c>
      <c r="S36" s="109" t="s">
        <v>1650</v>
      </c>
      <c r="T36" s="109" t="s">
        <v>153</v>
      </c>
      <c r="U36" s="109" t="s">
        <v>1651</v>
      </c>
      <c r="V36" s="109" t="s">
        <v>530</v>
      </c>
      <c r="W36" s="109"/>
      <c r="X36" s="109" t="s">
        <v>949</v>
      </c>
      <c r="Y36" s="109"/>
      <c r="Z36" s="109" t="s">
        <v>95</v>
      </c>
      <c r="AA36" s="109"/>
      <c r="AB36" s="109" t="s">
        <v>530</v>
      </c>
      <c r="AC36" s="109"/>
      <c r="AD36" s="109"/>
      <c r="AE36" s="109"/>
      <c r="AF36" s="109" t="s">
        <v>79</v>
      </c>
      <c r="AG36" s="109"/>
      <c r="AH36" s="109"/>
      <c r="AI36" s="109"/>
      <c r="AJ36" s="109"/>
      <c r="AK36" s="109"/>
      <c r="AL36" s="109"/>
      <c r="AM36" s="109"/>
      <c r="AN36" s="109"/>
      <c r="AO36" s="109"/>
      <c r="AP36" s="109"/>
      <c r="AQ36" s="109" t="s">
        <v>114</v>
      </c>
      <c r="AR36" s="109"/>
      <c r="AS36" s="109"/>
      <c r="AT36" s="109"/>
      <c r="AU36" s="109"/>
      <c r="AV36" s="109"/>
      <c r="AW36" s="126"/>
      <c r="AX36" s="109"/>
      <c r="AY36" s="109" t="s">
        <v>1607</v>
      </c>
      <c r="AZ36" s="109" t="s">
        <v>1644</v>
      </c>
      <c r="BA36" s="54" t="s">
        <v>317</v>
      </c>
      <c r="BB36" s="54">
        <v>2019</v>
      </c>
      <c r="BC36" s="109"/>
      <c r="BD36" s="109"/>
      <c r="BE36" s="109"/>
      <c r="BF36" s="109"/>
      <c r="BG36" s="109"/>
      <c r="BH36" s="109"/>
      <c r="BI36" s="109"/>
      <c r="BJ36" s="109"/>
      <c r="BK36" s="109"/>
      <c r="BL36" s="109"/>
      <c r="BM36" s="109"/>
      <c r="BN36" s="109"/>
      <c r="BO36" s="109"/>
      <c r="BP36" s="109"/>
      <c r="BQ36" s="109"/>
      <c r="BR36" s="109"/>
      <c r="BS36" s="109"/>
    </row>
    <row r="37" spans="1:71" ht="15.75" hidden="1" customHeight="1" x14ac:dyDescent="0.2">
      <c r="A37" s="1" t="s">
        <v>1652</v>
      </c>
      <c r="B37" s="1" t="str">
        <f t="shared" si="1"/>
        <v>CIH-0035-17</v>
      </c>
      <c r="C37" s="124">
        <v>35</v>
      </c>
      <c r="D37" s="54" t="s">
        <v>1647</v>
      </c>
      <c r="E37" s="54" t="s">
        <v>82</v>
      </c>
      <c r="F37" s="54">
        <v>975</v>
      </c>
      <c r="G37" s="54">
        <v>3172</v>
      </c>
      <c r="H37" s="54" t="s">
        <v>500</v>
      </c>
      <c r="I37" s="54" t="s">
        <v>87</v>
      </c>
      <c r="J37" s="54" t="s">
        <v>122</v>
      </c>
      <c r="K37" s="54">
        <v>91</v>
      </c>
      <c r="L37" s="54" t="s">
        <v>89</v>
      </c>
      <c r="M37" s="54" t="s">
        <v>132</v>
      </c>
      <c r="N37" s="54" t="s">
        <v>1599</v>
      </c>
      <c r="O37" s="109" t="s">
        <v>1653</v>
      </c>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26"/>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row>
    <row r="38" spans="1:71" ht="12.75" customHeight="1" x14ac:dyDescent="0.2">
      <c r="A38" s="1" t="s">
        <v>1654</v>
      </c>
      <c r="B38" s="1" t="str">
        <f t="shared" si="1"/>
        <v>CIH-0036-17</v>
      </c>
      <c r="C38" s="124">
        <v>36</v>
      </c>
      <c r="D38" s="54" t="s">
        <v>1655</v>
      </c>
      <c r="E38" s="76" t="s">
        <v>359</v>
      </c>
      <c r="F38" s="54">
        <v>975</v>
      </c>
      <c r="G38" s="54">
        <v>2981</v>
      </c>
      <c r="H38" s="54" t="s">
        <v>500</v>
      </c>
      <c r="I38" s="54" t="s">
        <v>87</v>
      </c>
      <c r="J38" s="54" t="s">
        <v>122</v>
      </c>
      <c r="K38" s="54">
        <v>91</v>
      </c>
      <c r="L38" s="54" t="s">
        <v>89</v>
      </c>
      <c r="M38" s="54" t="s">
        <v>132</v>
      </c>
      <c r="N38" s="54" t="s">
        <v>1599</v>
      </c>
      <c r="O38" s="109" t="s">
        <v>1631</v>
      </c>
      <c r="P38" s="109" t="s">
        <v>73</v>
      </c>
      <c r="Q38" s="109"/>
      <c r="R38" s="54" t="s">
        <v>1656</v>
      </c>
      <c r="S38" s="109" t="s">
        <v>1657</v>
      </c>
      <c r="T38" s="109" t="s">
        <v>153</v>
      </c>
      <c r="U38" s="109" t="s">
        <v>1658</v>
      </c>
      <c r="V38" s="109" t="s">
        <v>530</v>
      </c>
      <c r="W38" s="109"/>
      <c r="X38" s="109" t="s">
        <v>396</v>
      </c>
      <c r="Y38" s="109"/>
      <c r="Z38" s="109" t="s">
        <v>111</v>
      </c>
      <c r="AA38" s="109"/>
      <c r="AB38" s="109" t="s">
        <v>530</v>
      </c>
      <c r="AC38" s="109"/>
      <c r="AD38" s="109"/>
      <c r="AE38" s="109"/>
      <c r="AF38" s="109" t="s">
        <v>1083</v>
      </c>
      <c r="AG38" s="109"/>
      <c r="AH38" s="109"/>
      <c r="AI38" s="109"/>
      <c r="AJ38" s="109"/>
      <c r="AK38" s="109"/>
      <c r="AL38" s="109"/>
      <c r="AM38" s="109"/>
      <c r="AN38" s="109"/>
      <c r="AO38" s="109"/>
      <c r="AP38" s="109"/>
      <c r="AQ38" s="109" t="s">
        <v>114</v>
      </c>
      <c r="AR38" s="109"/>
      <c r="AS38" s="109" t="s">
        <v>92</v>
      </c>
      <c r="AT38" s="109" t="s">
        <v>1659</v>
      </c>
      <c r="AU38" s="109"/>
      <c r="AV38" s="109" t="s">
        <v>101</v>
      </c>
      <c r="AW38" s="126"/>
      <c r="AX38" s="109"/>
      <c r="AY38" s="109"/>
      <c r="AZ38" s="109"/>
      <c r="BA38" s="109"/>
      <c r="BB38" s="54"/>
      <c r="BC38" s="109"/>
      <c r="BD38" s="109"/>
      <c r="BE38" s="109"/>
      <c r="BF38" s="109"/>
      <c r="BG38" s="109"/>
      <c r="BH38" s="109"/>
      <c r="BI38" s="109"/>
      <c r="BJ38" s="109"/>
      <c r="BK38" s="109"/>
      <c r="BL38" s="109"/>
      <c r="BM38" s="109"/>
      <c r="BN38" s="109"/>
      <c r="BO38" s="109"/>
      <c r="BP38" s="109"/>
      <c r="BQ38" s="109"/>
      <c r="BR38" s="109"/>
      <c r="BS38" s="109"/>
    </row>
    <row r="39" spans="1:71" ht="15.75" hidden="1" customHeight="1" x14ac:dyDescent="0.2">
      <c r="A39" s="1" t="s">
        <v>1660</v>
      </c>
      <c r="B39" s="1" t="str">
        <f t="shared" si="1"/>
        <v>CIH-0037-17</v>
      </c>
      <c r="C39" s="124">
        <v>37</v>
      </c>
      <c r="D39" s="54" t="s">
        <v>1655</v>
      </c>
      <c r="E39" s="54" t="s">
        <v>82</v>
      </c>
      <c r="F39" s="54">
        <v>975</v>
      </c>
      <c r="G39" s="54">
        <v>2981</v>
      </c>
      <c r="H39" s="54" t="s">
        <v>500</v>
      </c>
      <c r="I39" s="54" t="s">
        <v>87</v>
      </c>
      <c r="J39" s="54" t="s">
        <v>122</v>
      </c>
      <c r="K39" s="54">
        <v>91</v>
      </c>
      <c r="L39" s="54" t="s">
        <v>89</v>
      </c>
      <c r="M39" s="54" t="s">
        <v>132</v>
      </c>
      <c r="N39" s="54" t="s">
        <v>1599</v>
      </c>
      <c r="O39" s="127" t="s">
        <v>1661</v>
      </c>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26"/>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row>
    <row r="40" spans="1:71" ht="12.75" customHeight="1" x14ac:dyDescent="0.2">
      <c r="A40" s="1" t="s">
        <v>1662</v>
      </c>
      <c r="B40" s="1" t="str">
        <f t="shared" si="1"/>
        <v>CIH-0038-17</v>
      </c>
      <c r="C40" s="124">
        <v>38</v>
      </c>
      <c r="D40" s="54" t="s">
        <v>1663</v>
      </c>
      <c r="E40" s="76" t="s">
        <v>359</v>
      </c>
      <c r="F40" s="54">
        <v>975</v>
      </c>
      <c r="G40" s="54">
        <v>3174</v>
      </c>
      <c r="H40" s="54" t="s">
        <v>500</v>
      </c>
      <c r="I40" s="54" t="s">
        <v>87</v>
      </c>
      <c r="J40" s="54" t="s">
        <v>122</v>
      </c>
      <c r="K40" s="54">
        <v>91</v>
      </c>
      <c r="L40" s="54" t="s">
        <v>89</v>
      </c>
      <c r="M40" s="54" t="s">
        <v>132</v>
      </c>
      <c r="N40" s="54" t="s">
        <v>1599</v>
      </c>
      <c r="O40" s="109" t="s">
        <v>1664</v>
      </c>
      <c r="P40" s="109" t="s">
        <v>73</v>
      </c>
      <c r="Q40" s="109"/>
      <c r="R40" s="54" t="s">
        <v>1665</v>
      </c>
      <c r="S40" s="109" t="s">
        <v>1666</v>
      </c>
      <c r="T40" s="109" t="s">
        <v>153</v>
      </c>
      <c r="U40" s="109" t="s">
        <v>1667</v>
      </c>
      <c r="V40" s="109" t="s">
        <v>886</v>
      </c>
      <c r="W40" s="109"/>
      <c r="X40" s="109" t="s">
        <v>396</v>
      </c>
      <c r="Y40" s="109"/>
      <c r="Z40" s="109" t="s">
        <v>95</v>
      </c>
      <c r="AA40" s="109"/>
      <c r="AB40" s="109" t="s">
        <v>886</v>
      </c>
      <c r="AC40" s="109"/>
      <c r="AD40" s="109"/>
      <c r="AE40" s="109"/>
      <c r="AF40" s="109" t="s">
        <v>79</v>
      </c>
      <c r="AG40" s="109"/>
      <c r="AH40" s="109"/>
      <c r="AI40" s="109"/>
      <c r="AJ40" s="109"/>
      <c r="AK40" s="109"/>
      <c r="AL40" s="109"/>
      <c r="AM40" s="109"/>
      <c r="AN40" s="109"/>
      <c r="AO40" s="109"/>
      <c r="AP40" s="109"/>
      <c r="AQ40" s="109" t="s">
        <v>114</v>
      </c>
      <c r="AR40" s="109"/>
      <c r="AS40" s="109"/>
      <c r="AT40" s="109"/>
      <c r="AU40" s="109"/>
      <c r="AV40" s="109"/>
      <c r="AW40" s="126"/>
      <c r="AX40" s="109"/>
      <c r="AY40" s="114">
        <v>44126</v>
      </c>
      <c r="AZ40" s="109" t="s">
        <v>1668</v>
      </c>
      <c r="BA40" s="54" t="s">
        <v>317</v>
      </c>
      <c r="BB40" s="54">
        <v>2020</v>
      </c>
      <c r="BC40" s="109"/>
      <c r="BD40" s="109"/>
      <c r="BE40" s="109"/>
      <c r="BF40" s="109"/>
      <c r="BG40" s="109"/>
      <c r="BH40" s="109"/>
      <c r="BI40" s="109"/>
      <c r="BJ40" s="109"/>
      <c r="BK40" s="109"/>
      <c r="BL40" s="109"/>
      <c r="BM40" s="109"/>
      <c r="BN40" s="109"/>
      <c r="BO40" s="109"/>
      <c r="BP40" s="109"/>
      <c r="BQ40" s="109"/>
      <c r="BR40" s="109"/>
      <c r="BS40" s="109"/>
    </row>
    <row r="41" spans="1:71" ht="15.75" hidden="1" customHeight="1" x14ac:dyDescent="0.2">
      <c r="A41" s="1" t="s">
        <v>1669</v>
      </c>
      <c r="B41" s="1" t="str">
        <f t="shared" si="1"/>
        <v>CIH-0039-17</v>
      </c>
      <c r="C41" s="124">
        <v>39</v>
      </c>
      <c r="D41" s="54" t="s">
        <v>1670</v>
      </c>
      <c r="E41" s="54" t="s">
        <v>82</v>
      </c>
      <c r="F41" s="54">
        <v>975</v>
      </c>
      <c r="G41" s="54">
        <v>3174</v>
      </c>
      <c r="H41" s="54" t="s">
        <v>500</v>
      </c>
      <c r="I41" s="54" t="s">
        <v>87</v>
      </c>
      <c r="J41" s="54" t="s">
        <v>122</v>
      </c>
      <c r="K41" s="54">
        <v>91</v>
      </c>
      <c r="L41" s="54" t="s">
        <v>89</v>
      </c>
      <c r="M41" s="54" t="s">
        <v>132</v>
      </c>
      <c r="N41" s="54" t="s">
        <v>1599</v>
      </c>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26"/>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109"/>
    </row>
    <row r="42" spans="1:71" ht="15.75" customHeight="1" x14ac:dyDescent="0.2">
      <c r="A42" s="1" t="s">
        <v>1671</v>
      </c>
      <c r="B42" s="1" t="str">
        <f t="shared" si="1"/>
        <v>CIH-0040-17</v>
      </c>
      <c r="C42" s="124">
        <v>40</v>
      </c>
      <c r="D42" s="54" t="s">
        <v>1672</v>
      </c>
      <c r="E42" s="54" t="s">
        <v>359</v>
      </c>
      <c r="F42" s="54">
        <v>975</v>
      </c>
      <c r="G42" s="54">
        <v>3176</v>
      </c>
      <c r="H42" s="54" t="s">
        <v>500</v>
      </c>
      <c r="I42" s="54" t="s">
        <v>87</v>
      </c>
      <c r="J42" s="54" t="s">
        <v>122</v>
      </c>
      <c r="K42" s="54">
        <v>91</v>
      </c>
      <c r="L42" s="54" t="s">
        <v>89</v>
      </c>
      <c r="M42" s="54" t="s">
        <v>132</v>
      </c>
      <c r="N42" s="54" t="s">
        <v>1599</v>
      </c>
      <c r="O42" s="109" t="s">
        <v>1673</v>
      </c>
      <c r="P42" s="109" t="s">
        <v>73</v>
      </c>
      <c r="Q42" s="109"/>
      <c r="R42" s="54" t="s">
        <v>1674</v>
      </c>
      <c r="S42" s="109" t="s">
        <v>1675</v>
      </c>
      <c r="T42" s="109" t="s">
        <v>153</v>
      </c>
      <c r="U42" s="109" t="s">
        <v>1676</v>
      </c>
      <c r="V42" s="109" t="s">
        <v>111</v>
      </c>
      <c r="W42" s="109"/>
      <c r="X42" s="109" t="s">
        <v>396</v>
      </c>
      <c r="Y42" s="109"/>
      <c r="Z42" s="109" t="s">
        <v>111</v>
      </c>
      <c r="AA42" s="109"/>
      <c r="AB42" s="109" t="s">
        <v>886</v>
      </c>
      <c r="AC42" s="109"/>
      <c r="AD42" s="109"/>
      <c r="AE42" s="109"/>
      <c r="AF42" s="109" t="s">
        <v>1083</v>
      </c>
      <c r="AG42" s="109"/>
      <c r="AH42" s="109"/>
      <c r="AI42" s="109"/>
      <c r="AJ42" s="109"/>
      <c r="AK42" s="109"/>
      <c r="AL42" s="109"/>
      <c r="AM42" s="109"/>
      <c r="AN42" s="109"/>
      <c r="AO42" s="109"/>
      <c r="AP42" s="109"/>
      <c r="AQ42" s="109" t="s">
        <v>114</v>
      </c>
      <c r="AR42" s="109"/>
      <c r="AS42" s="109"/>
      <c r="AT42" s="109"/>
      <c r="AU42" s="109"/>
      <c r="AV42" s="109"/>
      <c r="AW42" s="126"/>
      <c r="AX42" s="109"/>
      <c r="AY42" s="114">
        <v>44126</v>
      </c>
      <c r="AZ42" s="109" t="s">
        <v>1668</v>
      </c>
      <c r="BA42" s="54" t="s">
        <v>317</v>
      </c>
      <c r="BB42" s="54">
        <v>2020</v>
      </c>
      <c r="BC42" s="109"/>
      <c r="BD42" s="109"/>
      <c r="BE42" s="109"/>
      <c r="BF42" s="109"/>
      <c r="BG42" s="109"/>
      <c r="BH42" s="109"/>
      <c r="BI42" s="109"/>
      <c r="BJ42" s="109"/>
      <c r="BK42" s="109"/>
      <c r="BL42" s="109"/>
      <c r="BM42" s="109"/>
      <c r="BN42" s="109"/>
      <c r="BO42" s="109"/>
      <c r="BP42" s="109"/>
      <c r="BQ42" s="109"/>
      <c r="BR42" s="109"/>
      <c r="BS42" s="109"/>
    </row>
    <row r="43" spans="1:71" ht="15.75" hidden="1" customHeight="1" x14ac:dyDescent="0.2">
      <c r="A43" s="1" t="s">
        <v>1677</v>
      </c>
      <c r="B43" s="1" t="str">
        <f t="shared" si="1"/>
        <v>CIH-0041-17</v>
      </c>
      <c r="C43" s="124">
        <v>41</v>
      </c>
      <c r="D43" s="54" t="s">
        <v>1672</v>
      </c>
      <c r="E43" s="54" t="s">
        <v>82</v>
      </c>
      <c r="F43" s="54">
        <v>975</v>
      </c>
      <c r="G43" s="54">
        <v>3176</v>
      </c>
      <c r="H43" s="54" t="s">
        <v>500</v>
      </c>
      <c r="I43" s="54" t="s">
        <v>87</v>
      </c>
      <c r="J43" s="54" t="s">
        <v>122</v>
      </c>
      <c r="K43" s="54">
        <v>91</v>
      </c>
      <c r="L43" s="54" t="s">
        <v>89</v>
      </c>
      <c r="M43" s="54" t="s">
        <v>132</v>
      </c>
      <c r="N43" s="54" t="s">
        <v>1599</v>
      </c>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26"/>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row>
    <row r="44" spans="1:71" ht="12.75" customHeight="1" x14ac:dyDescent="0.2">
      <c r="A44" s="1" t="s">
        <v>1678</v>
      </c>
      <c r="B44" s="1" t="str">
        <f t="shared" si="1"/>
        <v>CIH-0042-17</v>
      </c>
      <c r="C44" s="124">
        <v>42</v>
      </c>
      <c r="D44" s="54" t="s">
        <v>1679</v>
      </c>
      <c r="E44" s="54" t="s">
        <v>359</v>
      </c>
      <c r="F44" s="54">
        <v>975</v>
      </c>
      <c r="G44" s="54">
        <v>3165</v>
      </c>
      <c r="H44" s="54" t="s">
        <v>500</v>
      </c>
      <c r="I44" s="54" t="s">
        <v>87</v>
      </c>
      <c r="J44" s="54" t="s">
        <v>122</v>
      </c>
      <c r="K44" s="54">
        <v>91</v>
      </c>
      <c r="L44" s="54" t="s">
        <v>89</v>
      </c>
      <c r="M44" s="54" t="s">
        <v>132</v>
      </c>
      <c r="N44" s="54" t="s">
        <v>1599</v>
      </c>
      <c r="O44" s="109" t="s">
        <v>1631</v>
      </c>
      <c r="P44" s="109" t="s">
        <v>73</v>
      </c>
      <c r="Q44" s="109"/>
      <c r="R44" s="54" t="s">
        <v>1680</v>
      </c>
      <c r="S44" s="109" t="s">
        <v>1681</v>
      </c>
      <c r="T44" s="109" t="s">
        <v>153</v>
      </c>
      <c r="U44" s="109" t="s">
        <v>1682</v>
      </c>
      <c r="V44" s="109" t="s">
        <v>254</v>
      </c>
      <c r="W44" s="109"/>
      <c r="X44" s="109" t="s">
        <v>254</v>
      </c>
      <c r="Y44" s="109"/>
      <c r="Z44" s="109" t="s">
        <v>111</v>
      </c>
      <c r="AA44" s="109"/>
      <c r="AB44" s="109" t="s">
        <v>886</v>
      </c>
      <c r="AC44" s="109"/>
      <c r="AD44" s="109"/>
      <c r="AE44" s="109"/>
      <c r="AF44" s="109" t="s">
        <v>79</v>
      </c>
      <c r="AG44" s="109"/>
      <c r="AH44" s="109"/>
      <c r="AI44" s="109"/>
      <c r="AJ44" s="109"/>
      <c r="AK44" s="109"/>
      <c r="AL44" s="109"/>
      <c r="AM44" s="109"/>
      <c r="AN44" s="109"/>
      <c r="AO44" s="109"/>
      <c r="AP44" s="109"/>
      <c r="AQ44" s="109" t="s">
        <v>114</v>
      </c>
      <c r="AR44" s="109"/>
      <c r="AS44" s="109"/>
      <c r="AT44" s="109"/>
      <c r="AU44" s="109"/>
      <c r="AV44" s="109"/>
      <c r="AW44" s="126"/>
      <c r="AX44" s="109"/>
      <c r="AY44" s="114">
        <v>44312</v>
      </c>
      <c r="AZ44" s="109"/>
      <c r="BA44" s="54" t="s">
        <v>317</v>
      </c>
      <c r="BB44" s="54">
        <v>2021</v>
      </c>
      <c r="BC44" s="109"/>
      <c r="BD44" s="109"/>
      <c r="BE44" s="109"/>
      <c r="BF44" s="109"/>
      <c r="BG44" s="109"/>
      <c r="BH44" s="109"/>
      <c r="BI44" s="109"/>
      <c r="BJ44" s="109"/>
      <c r="BK44" s="109"/>
      <c r="BL44" s="109"/>
      <c r="BM44" s="109"/>
      <c r="BN44" s="109"/>
      <c r="BO44" s="109"/>
      <c r="BP44" s="109"/>
      <c r="BQ44" s="109"/>
      <c r="BR44" s="109"/>
      <c r="BS44" s="109"/>
    </row>
    <row r="45" spans="1:71" ht="15.75" hidden="1" customHeight="1" x14ac:dyDescent="0.2">
      <c r="A45" s="1" t="s">
        <v>1683</v>
      </c>
      <c r="B45" s="1" t="str">
        <f t="shared" si="1"/>
        <v>CIH-0043-17</v>
      </c>
      <c r="C45" s="124">
        <v>43</v>
      </c>
      <c r="D45" s="54" t="s">
        <v>1679</v>
      </c>
      <c r="E45" s="54" t="s">
        <v>82</v>
      </c>
      <c r="F45" s="54">
        <v>975</v>
      </c>
      <c r="G45" s="54">
        <v>3165</v>
      </c>
      <c r="H45" s="54" t="s">
        <v>500</v>
      </c>
      <c r="I45" s="54" t="s">
        <v>87</v>
      </c>
      <c r="J45" s="54" t="s">
        <v>122</v>
      </c>
      <c r="K45" s="54">
        <v>91</v>
      </c>
      <c r="L45" s="54" t="s">
        <v>89</v>
      </c>
      <c r="M45" s="54" t="s">
        <v>132</v>
      </c>
      <c r="N45" s="54" t="s">
        <v>1599</v>
      </c>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26"/>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row>
    <row r="46" spans="1:71" ht="12.75" customHeight="1" x14ac:dyDescent="0.2">
      <c r="A46" s="1" t="s">
        <v>1684</v>
      </c>
      <c r="B46" s="1" t="str">
        <f t="shared" si="1"/>
        <v>CIH-0044-17</v>
      </c>
      <c r="C46" s="124">
        <v>44</v>
      </c>
      <c r="D46" s="54" t="s">
        <v>1685</v>
      </c>
      <c r="E46" s="54" t="s">
        <v>359</v>
      </c>
      <c r="F46" s="54">
        <v>975</v>
      </c>
      <c r="G46" s="54">
        <v>3180</v>
      </c>
      <c r="H46" s="54" t="s">
        <v>500</v>
      </c>
      <c r="I46" s="54" t="s">
        <v>87</v>
      </c>
      <c r="J46" s="54" t="s">
        <v>122</v>
      </c>
      <c r="K46" s="54">
        <v>91</v>
      </c>
      <c r="L46" s="54" t="s">
        <v>89</v>
      </c>
      <c r="M46" s="54" t="s">
        <v>132</v>
      </c>
      <c r="N46" s="54" t="s">
        <v>1599</v>
      </c>
      <c r="O46" s="109" t="s">
        <v>1631</v>
      </c>
      <c r="P46" s="109" t="s">
        <v>377</v>
      </c>
      <c r="Q46" s="109"/>
      <c r="R46" s="54" t="s">
        <v>1686</v>
      </c>
      <c r="S46" s="109" t="s">
        <v>1687</v>
      </c>
      <c r="T46" s="109" t="s">
        <v>153</v>
      </c>
      <c r="U46" s="109" t="s">
        <v>1688</v>
      </c>
      <c r="V46" s="109" t="s">
        <v>95</v>
      </c>
      <c r="W46" s="109"/>
      <c r="X46" s="109" t="s">
        <v>254</v>
      </c>
      <c r="Y46" s="109"/>
      <c r="Z46" s="109" t="s">
        <v>95</v>
      </c>
      <c r="AA46" s="109"/>
      <c r="AB46" s="109" t="s">
        <v>530</v>
      </c>
      <c r="AC46" s="109"/>
      <c r="AD46" s="109"/>
      <c r="AE46" s="109"/>
      <c r="AF46" s="109" t="s">
        <v>1083</v>
      </c>
      <c r="AG46" s="109"/>
      <c r="AH46" s="109"/>
      <c r="AI46" s="109"/>
      <c r="AJ46" s="109"/>
      <c r="AK46" s="109"/>
      <c r="AL46" s="109"/>
      <c r="AM46" s="109"/>
      <c r="AN46" s="109"/>
      <c r="AO46" s="109"/>
      <c r="AP46" s="109"/>
      <c r="AQ46" s="109" t="s">
        <v>114</v>
      </c>
      <c r="AR46" s="109"/>
      <c r="AS46" s="109"/>
      <c r="AT46" s="109"/>
      <c r="AU46" s="109"/>
      <c r="AV46" s="109"/>
      <c r="AW46" s="126"/>
      <c r="AX46" s="109"/>
      <c r="AY46" s="109"/>
      <c r="AZ46" s="109"/>
      <c r="BA46" s="109"/>
      <c r="BB46" s="54"/>
      <c r="BC46" s="109"/>
      <c r="BD46" s="109"/>
      <c r="BE46" s="109"/>
      <c r="BF46" s="109"/>
      <c r="BG46" s="109"/>
      <c r="BH46" s="109"/>
      <c r="BI46" s="109"/>
      <c r="BJ46" s="109"/>
      <c r="BK46" s="109"/>
      <c r="BL46" s="109"/>
      <c r="BM46" s="109"/>
      <c r="BN46" s="109"/>
      <c r="BO46" s="109"/>
      <c r="BP46" s="109"/>
      <c r="BQ46" s="109"/>
      <c r="BR46" s="109"/>
      <c r="BS46" s="109"/>
    </row>
    <row r="47" spans="1:71" ht="15.75" hidden="1" customHeight="1" x14ac:dyDescent="0.2">
      <c r="A47" s="1" t="s">
        <v>1689</v>
      </c>
      <c r="B47" s="1" t="str">
        <f t="shared" si="1"/>
        <v>CIH-0045-17</v>
      </c>
      <c r="C47" s="124">
        <v>45</v>
      </c>
      <c r="D47" s="54" t="s">
        <v>1685</v>
      </c>
      <c r="E47" s="54" t="s">
        <v>82</v>
      </c>
      <c r="F47" s="54">
        <v>975</v>
      </c>
      <c r="G47" s="54">
        <v>3180</v>
      </c>
      <c r="H47" s="54" t="s">
        <v>500</v>
      </c>
      <c r="I47" s="54" t="s">
        <v>87</v>
      </c>
      <c r="J47" s="54" t="s">
        <v>122</v>
      </c>
      <c r="K47" s="54">
        <v>91</v>
      </c>
      <c r="L47" s="54" t="s">
        <v>89</v>
      </c>
      <c r="M47" s="54" t="s">
        <v>132</v>
      </c>
      <c r="N47" s="54" t="s">
        <v>1599</v>
      </c>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26"/>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row>
    <row r="48" spans="1:71" ht="12.75" customHeight="1" x14ac:dyDescent="0.2">
      <c r="A48" s="1" t="s">
        <v>1690</v>
      </c>
      <c r="B48" s="1" t="str">
        <f t="shared" si="1"/>
        <v>CIH-0046-17</v>
      </c>
      <c r="C48" s="124">
        <v>46</v>
      </c>
      <c r="D48" s="54" t="s">
        <v>1691</v>
      </c>
      <c r="E48" s="54" t="s">
        <v>359</v>
      </c>
      <c r="F48" s="54">
        <v>975</v>
      </c>
      <c r="G48" s="54">
        <v>3167</v>
      </c>
      <c r="H48" s="54" t="s">
        <v>500</v>
      </c>
      <c r="I48" s="54" t="s">
        <v>87</v>
      </c>
      <c r="J48" s="54" t="s">
        <v>122</v>
      </c>
      <c r="K48" s="54">
        <v>91</v>
      </c>
      <c r="L48" s="54" t="s">
        <v>89</v>
      </c>
      <c r="M48" s="54" t="s">
        <v>132</v>
      </c>
      <c r="N48" s="54" t="s">
        <v>1599</v>
      </c>
      <c r="O48" s="109" t="s">
        <v>1631</v>
      </c>
      <c r="P48" s="109" t="s">
        <v>73</v>
      </c>
      <c r="Q48" s="109" t="s">
        <v>1215</v>
      </c>
      <c r="R48" s="54" t="s">
        <v>1692</v>
      </c>
      <c r="S48" s="109" t="s">
        <v>1693</v>
      </c>
      <c r="T48" s="109" t="s">
        <v>153</v>
      </c>
      <c r="U48" s="109" t="s">
        <v>1694</v>
      </c>
      <c r="V48" s="109" t="s">
        <v>949</v>
      </c>
      <c r="W48" s="109"/>
      <c r="X48" s="109" t="s">
        <v>949</v>
      </c>
      <c r="Y48" s="109"/>
      <c r="Z48" s="109" t="s">
        <v>111</v>
      </c>
      <c r="AA48" s="109"/>
      <c r="AB48" s="109" t="s">
        <v>886</v>
      </c>
      <c r="AC48" s="109"/>
      <c r="AD48" s="109"/>
      <c r="AE48" s="109"/>
      <c r="AF48" s="109" t="s">
        <v>79</v>
      </c>
      <c r="AG48" s="109"/>
      <c r="AH48" s="109"/>
      <c r="AI48" s="109"/>
      <c r="AJ48" s="109"/>
      <c r="AK48" s="109"/>
      <c r="AL48" s="109"/>
      <c r="AM48" s="109"/>
      <c r="AN48" s="109"/>
      <c r="AO48" s="109"/>
      <c r="AP48" s="109"/>
      <c r="AQ48" s="109" t="s">
        <v>114</v>
      </c>
      <c r="AR48" s="109"/>
      <c r="AS48" s="109"/>
      <c r="AT48" s="109"/>
      <c r="AU48" s="109"/>
      <c r="AV48" s="109"/>
      <c r="AW48" s="126"/>
      <c r="AX48" s="109"/>
      <c r="AY48" s="114">
        <v>44312</v>
      </c>
      <c r="AZ48" s="109" t="s">
        <v>1644</v>
      </c>
      <c r="BA48" s="54" t="s">
        <v>317</v>
      </c>
      <c r="BB48" s="54">
        <v>2021</v>
      </c>
      <c r="BC48" s="109"/>
      <c r="BD48" s="109"/>
      <c r="BE48" s="109"/>
      <c r="BF48" s="109"/>
      <c r="BG48" s="109"/>
      <c r="BH48" s="109"/>
      <c r="BI48" s="109"/>
      <c r="BJ48" s="109"/>
      <c r="BK48" s="109"/>
      <c r="BL48" s="109"/>
      <c r="BM48" s="109"/>
      <c r="BN48" s="109"/>
      <c r="BO48" s="109"/>
      <c r="BP48" s="109"/>
      <c r="BQ48" s="109"/>
      <c r="BR48" s="109"/>
      <c r="BS48" s="109"/>
    </row>
    <row r="49" spans="1:71" ht="15.75" hidden="1" customHeight="1" x14ac:dyDescent="0.2">
      <c r="A49" s="1" t="s">
        <v>1695</v>
      </c>
      <c r="B49" s="1" t="str">
        <f t="shared" si="1"/>
        <v>CIH-0047-17</v>
      </c>
      <c r="C49" s="124">
        <v>47</v>
      </c>
      <c r="D49" s="54" t="s">
        <v>1691</v>
      </c>
      <c r="E49" s="54" t="s">
        <v>82</v>
      </c>
      <c r="F49" s="54">
        <v>975</v>
      </c>
      <c r="G49" s="54">
        <v>3167</v>
      </c>
      <c r="H49" s="54" t="s">
        <v>500</v>
      </c>
      <c r="I49" s="54" t="s">
        <v>87</v>
      </c>
      <c r="J49" s="54" t="s">
        <v>122</v>
      </c>
      <c r="K49" s="54">
        <v>91</v>
      </c>
      <c r="L49" s="54" t="s">
        <v>89</v>
      </c>
      <c r="M49" s="54" t="s">
        <v>132</v>
      </c>
      <c r="N49" s="54" t="s">
        <v>1599</v>
      </c>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26"/>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row>
    <row r="50" spans="1:71" ht="12.75" customHeight="1" x14ac:dyDescent="0.2">
      <c r="A50" s="1" t="s">
        <v>1696</v>
      </c>
      <c r="B50" s="1" t="str">
        <f t="shared" si="1"/>
        <v>CIH-0048-17</v>
      </c>
      <c r="C50" s="124">
        <v>48</v>
      </c>
      <c r="D50" s="54" t="s">
        <v>1697</v>
      </c>
      <c r="E50" s="54" t="s">
        <v>359</v>
      </c>
      <c r="F50" s="54">
        <v>975</v>
      </c>
      <c r="G50" s="54">
        <v>3175</v>
      </c>
      <c r="H50" s="54" t="s">
        <v>500</v>
      </c>
      <c r="I50" s="54" t="s">
        <v>87</v>
      </c>
      <c r="J50" s="54" t="s">
        <v>122</v>
      </c>
      <c r="K50" s="54">
        <v>91</v>
      </c>
      <c r="L50" s="54" t="s">
        <v>89</v>
      </c>
      <c r="M50" s="54" t="s">
        <v>132</v>
      </c>
      <c r="N50" s="54" t="s">
        <v>1599</v>
      </c>
      <c r="O50" s="109" t="s">
        <v>1631</v>
      </c>
      <c r="P50" s="109" t="s">
        <v>73</v>
      </c>
      <c r="Q50" s="109"/>
      <c r="R50" s="54" t="s">
        <v>1698</v>
      </c>
      <c r="S50" s="109" t="s">
        <v>1699</v>
      </c>
      <c r="T50" s="109" t="s">
        <v>1700</v>
      </c>
      <c r="U50" s="109" t="s">
        <v>1701</v>
      </c>
      <c r="V50" s="109" t="s">
        <v>95</v>
      </c>
      <c r="W50" s="109"/>
      <c r="X50" s="109" t="s">
        <v>949</v>
      </c>
      <c r="Y50" s="109"/>
      <c r="Z50" s="109" t="s">
        <v>95</v>
      </c>
      <c r="AA50" s="109"/>
      <c r="AB50" s="109" t="s">
        <v>530</v>
      </c>
      <c r="AC50" s="109"/>
      <c r="AD50" s="109"/>
      <c r="AE50" s="109"/>
      <c r="AF50" s="109" t="s">
        <v>1083</v>
      </c>
      <c r="AG50" s="109"/>
      <c r="AH50" s="109"/>
      <c r="AI50" s="109"/>
      <c r="AJ50" s="109"/>
      <c r="AK50" s="109"/>
      <c r="AL50" s="109"/>
      <c r="AM50" s="109"/>
      <c r="AN50" s="109"/>
      <c r="AO50" s="109"/>
      <c r="AP50" s="109"/>
      <c r="AQ50" s="109" t="s">
        <v>114</v>
      </c>
      <c r="AR50" s="109"/>
      <c r="AS50" s="109" t="s">
        <v>92</v>
      </c>
      <c r="AT50" s="109" t="s">
        <v>1702</v>
      </c>
      <c r="AU50" s="109"/>
      <c r="AV50" s="109" t="s">
        <v>101</v>
      </c>
      <c r="AW50" s="126"/>
      <c r="AX50" s="109"/>
      <c r="AY50" s="109" t="s">
        <v>1703</v>
      </c>
      <c r="AZ50" s="109" t="s">
        <v>1644</v>
      </c>
      <c r="BA50" s="54" t="s">
        <v>317</v>
      </c>
      <c r="BB50" s="54">
        <v>2018</v>
      </c>
      <c r="BC50" s="109"/>
      <c r="BD50" s="109"/>
      <c r="BE50" s="109"/>
      <c r="BF50" s="109"/>
      <c r="BG50" s="109"/>
      <c r="BH50" s="109"/>
      <c r="BI50" s="109"/>
      <c r="BJ50" s="109"/>
      <c r="BK50" s="109"/>
      <c r="BL50" s="109"/>
      <c r="BM50" s="109"/>
      <c r="BN50" s="109"/>
      <c r="BO50" s="109"/>
      <c r="BP50" s="109"/>
      <c r="BQ50" s="109"/>
      <c r="BR50" s="109"/>
      <c r="BS50" s="109"/>
    </row>
    <row r="51" spans="1:71" ht="15.75" hidden="1" customHeight="1" x14ac:dyDescent="0.2">
      <c r="A51" s="1" t="s">
        <v>1704</v>
      </c>
      <c r="B51" s="1" t="str">
        <f t="shared" si="1"/>
        <v>CIH-0049-17</v>
      </c>
      <c r="C51" s="124">
        <v>49</v>
      </c>
      <c r="D51" s="54" t="s">
        <v>1697</v>
      </c>
      <c r="E51" s="54" t="s">
        <v>82</v>
      </c>
      <c r="F51" s="54">
        <v>975</v>
      </c>
      <c r="G51" s="54">
        <v>3175</v>
      </c>
      <c r="H51" s="54" t="s">
        <v>500</v>
      </c>
      <c r="I51" s="54" t="s">
        <v>87</v>
      </c>
      <c r="J51" s="54" t="s">
        <v>122</v>
      </c>
      <c r="K51" s="54">
        <v>91</v>
      </c>
      <c r="L51" s="54" t="s">
        <v>89</v>
      </c>
      <c r="M51" s="54" t="s">
        <v>132</v>
      </c>
      <c r="N51" s="54" t="s">
        <v>1599</v>
      </c>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26"/>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row>
    <row r="52" spans="1:71" ht="12.75" customHeight="1" x14ac:dyDescent="0.2">
      <c r="A52" s="1" t="s">
        <v>1705</v>
      </c>
      <c r="B52" s="1" t="str">
        <f t="shared" si="1"/>
        <v>CIH-0050-17</v>
      </c>
      <c r="C52" s="124">
        <v>50</v>
      </c>
      <c r="D52" s="54" t="s">
        <v>1706</v>
      </c>
      <c r="E52" s="54" t="s">
        <v>359</v>
      </c>
      <c r="F52" s="54">
        <v>975</v>
      </c>
      <c r="G52" s="54">
        <v>2981</v>
      </c>
      <c r="H52" s="54" t="s">
        <v>500</v>
      </c>
      <c r="I52" s="54" t="s">
        <v>87</v>
      </c>
      <c r="J52" s="54" t="s">
        <v>122</v>
      </c>
      <c r="K52" s="54">
        <v>91</v>
      </c>
      <c r="L52" s="54" t="s">
        <v>89</v>
      </c>
      <c r="M52" s="54" t="s">
        <v>132</v>
      </c>
      <c r="N52" s="54" t="s">
        <v>1599</v>
      </c>
      <c r="O52" s="109" t="s">
        <v>1631</v>
      </c>
      <c r="P52" s="109" t="s">
        <v>73</v>
      </c>
      <c r="Q52" s="109"/>
      <c r="R52" s="54" t="s">
        <v>1707</v>
      </c>
      <c r="S52" s="109" t="s">
        <v>1708</v>
      </c>
      <c r="T52" s="109" t="s">
        <v>1709</v>
      </c>
      <c r="U52" s="109" t="s">
        <v>1710</v>
      </c>
      <c r="V52" s="109" t="s">
        <v>530</v>
      </c>
      <c r="W52" s="109"/>
      <c r="X52" s="109" t="s">
        <v>396</v>
      </c>
      <c r="Y52" s="109"/>
      <c r="Z52" s="109" t="s">
        <v>111</v>
      </c>
      <c r="AA52" s="109"/>
      <c r="AB52" s="109" t="s">
        <v>530</v>
      </c>
      <c r="AC52" s="109"/>
      <c r="AD52" s="109"/>
      <c r="AE52" s="109"/>
      <c r="AF52" s="109" t="s">
        <v>1083</v>
      </c>
      <c r="AG52" s="109"/>
      <c r="AH52" s="109"/>
      <c r="AI52" s="109"/>
      <c r="AJ52" s="109"/>
      <c r="AK52" s="109"/>
      <c r="AL52" s="109"/>
      <c r="AM52" s="109"/>
      <c r="AN52" s="109"/>
      <c r="AO52" s="109"/>
      <c r="AP52" s="109"/>
      <c r="AQ52" s="109" t="s">
        <v>114</v>
      </c>
      <c r="AR52" s="109"/>
      <c r="AS52" s="109"/>
      <c r="AT52" s="109"/>
      <c r="AU52" s="109"/>
      <c r="AV52" s="109"/>
      <c r="AW52" s="126"/>
      <c r="AX52" s="109"/>
      <c r="AY52" s="54" t="s">
        <v>1619</v>
      </c>
      <c r="AZ52" s="54" t="s">
        <v>1620</v>
      </c>
      <c r="BA52" s="54" t="s">
        <v>317</v>
      </c>
      <c r="BB52" s="54">
        <v>2018</v>
      </c>
      <c r="BC52" s="109"/>
      <c r="BD52" s="109"/>
      <c r="BE52" s="109"/>
      <c r="BF52" s="109"/>
      <c r="BG52" s="109"/>
      <c r="BH52" s="109"/>
      <c r="BI52" s="109"/>
      <c r="BJ52" s="109"/>
      <c r="BK52" s="109"/>
      <c r="BL52" s="109"/>
      <c r="BM52" s="109"/>
      <c r="BN52" s="109"/>
      <c r="BO52" s="109"/>
      <c r="BP52" s="109"/>
      <c r="BQ52" s="109"/>
      <c r="BR52" s="109"/>
      <c r="BS52" s="109"/>
    </row>
    <row r="53" spans="1:71" ht="15.75" hidden="1" customHeight="1" x14ac:dyDescent="0.2">
      <c r="A53" s="1" t="s">
        <v>1711</v>
      </c>
      <c r="B53" s="1" t="str">
        <f t="shared" si="1"/>
        <v>CIH-0051-17</v>
      </c>
      <c r="C53" s="124">
        <v>51</v>
      </c>
      <c r="D53" s="54" t="s">
        <v>1712</v>
      </c>
      <c r="E53" s="54" t="s">
        <v>82</v>
      </c>
      <c r="F53" s="54">
        <v>975</v>
      </c>
      <c r="G53" s="54">
        <v>2981</v>
      </c>
      <c r="H53" s="54" t="s">
        <v>500</v>
      </c>
      <c r="I53" s="54" t="s">
        <v>87</v>
      </c>
      <c r="J53" s="54" t="s">
        <v>122</v>
      </c>
      <c r="K53" s="54">
        <v>91</v>
      </c>
      <c r="L53" s="54" t="s">
        <v>89</v>
      </c>
      <c r="M53" s="54" t="s">
        <v>132</v>
      </c>
      <c r="N53" s="54" t="s">
        <v>1599</v>
      </c>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26"/>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row>
    <row r="54" spans="1:71" ht="12.75" customHeight="1" x14ac:dyDescent="0.2">
      <c r="A54" s="1" t="s">
        <v>1713</v>
      </c>
      <c r="B54" s="1" t="str">
        <f t="shared" si="1"/>
        <v>CIH-0052-17</v>
      </c>
      <c r="C54" s="124">
        <v>52</v>
      </c>
      <c r="D54" s="54" t="s">
        <v>1714</v>
      </c>
      <c r="E54" s="76" t="s">
        <v>359</v>
      </c>
      <c r="F54" s="54">
        <v>975</v>
      </c>
      <c r="G54" s="54">
        <v>3187</v>
      </c>
      <c r="H54" s="54" t="s">
        <v>500</v>
      </c>
      <c r="I54" s="54" t="s">
        <v>87</v>
      </c>
      <c r="J54" s="54" t="s">
        <v>122</v>
      </c>
      <c r="K54" s="54">
        <v>91</v>
      </c>
      <c r="L54" s="54" t="s">
        <v>89</v>
      </c>
      <c r="M54" s="54" t="s">
        <v>132</v>
      </c>
      <c r="N54" s="54" t="s">
        <v>1599</v>
      </c>
      <c r="O54" s="109" t="s">
        <v>1715</v>
      </c>
      <c r="P54" s="109" t="s">
        <v>73</v>
      </c>
      <c r="Q54" s="109"/>
      <c r="R54" s="54" t="s">
        <v>1716</v>
      </c>
      <c r="S54" s="109" t="s">
        <v>1717</v>
      </c>
      <c r="T54" s="109" t="s">
        <v>153</v>
      </c>
      <c r="U54" s="109" t="s">
        <v>1718</v>
      </c>
      <c r="V54" s="109" t="s">
        <v>886</v>
      </c>
      <c r="W54" s="109"/>
      <c r="X54" s="109" t="s">
        <v>396</v>
      </c>
      <c r="Y54" s="109"/>
      <c r="Z54" s="109" t="s">
        <v>95</v>
      </c>
      <c r="AA54" s="109"/>
      <c r="AB54" s="109" t="s">
        <v>886</v>
      </c>
      <c r="AC54" s="109"/>
      <c r="AD54" s="109"/>
      <c r="AE54" s="109"/>
      <c r="AF54" s="109" t="s">
        <v>79</v>
      </c>
      <c r="AG54" s="109"/>
      <c r="AH54" s="109"/>
      <c r="AI54" s="109"/>
      <c r="AJ54" s="109"/>
      <c r="AK54" s="109"/>
      <c r="AL54" s="109"/>
      <c r="AM54" s="109"/>
      <c r="AN54" s="109"/>
      <c r="AO54" s="109"/>
      <c r="AP54" s="109"/>
      <c r="AQ54" s="109" t="s">
        <v>114</v>
      </c>
      <c r="AR54" s="109"/>
      <c r="AS54" s="109"/>
      <c r="AT54" s="109"/>
      <c r="AU54" s="109"/>
      <c r="AV54" s="109"/>
      <c r="AW54" s="126"/>
      <c r="AX54" s="109"/>
      <c r="AY54" s="109" t="s">
        <v>1703</v>
      </c>
      <c r="AZ54" s="109" t="s">
        <v>1644</v>
      </c>
      <c r="BA54" s="54" t="s">
        <v>317</v>
      </c>
      <c r="BB54" s="54">
        <v>2018</v>
      </c>
      <c r="BC54" s="109"/>
      <c r="BD54" s="109"/>
      <c r="BE54" s="109"/>
      <c r="BF54" s="109"/>
      <c r="BG54" s="109"/>
      <c r="BH54" s="109"/>
      <c r="BI54" s="109"/>
      <c r="BJ54" s="109"/>
      <c r="BK54" s="109"/>
      <c r="BL54" s="109"/>
      <c r="BM54" s="109"/>
      <c r="BN54" s="109"/>
      <c r="BO54" s="109"/>
      <c r="BP54" s="109"/>
      <c r="BQ54" s="109"/>
      <c r="BR54" s="109"/>
      <c r="BS54" s="109"/>
    </row>
    <row r="55" spans="1:71" ht="15.75" hidden="1" customHeight="1" x14ac:dyDescent="0.2">
      <c r="A55" s="1" t="s">
        <v>1719</v>
      </c>
      <c r="B55" s="1" t="str">
        <f t="shared" si="1"/>
        <v>CIH-0053-17</v>
      </c>
      <c r="C55" s="124">
        <v>53</v>
      </c>
      <c r="D55" s="54" t="s">
        <v>1714</v>
      </c>
      <c r="E55" s="54" t="s">
        <v>82</v>
      </c>
      <c r="F55" s="54">
        <v>975</v>
      </c>
      <c r="G55" s="54">
        <v>3187</v>
      </c>
      <c r="H55" s="54" t="s">
        <v>500</v>
      </c>
      <c r="I55" s="54" t="s">
        <v>87</v>
      </c>
      <c r="J55" s="54" t="s">
        <v>122</v>
      </c>
      <c r="K55" s="54">
        <v>91</v>
      </c>
      <c r="L55" s="54" t="s">
        <v>89</v>
      </c>
      <c r="M55" s="54" t="s">
        <v>132</v>
      </c>
      <c r="N55" s="54" t="s">
        <v>1599</v>
      </c>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26"/>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row>
    <row r="56" spans="1:71" ht="12.75" customHeight="1" x14ac:dyDescent="0.2">
      <c r="A56" s="1" t="s">
        <v>1720</v>
      </c>
      <c r="B56" s="1" t="str">
        <f t="shared" si="1"/>
        <v>CIH-0054-17</v>
      </c>
      <c r="C56" s="124">
        <v>54</v>
      </c>
      <c r="D56" s="54" t="s">
        <v>1721</v>
      </c>
      <c r="E56" s="54" t="s">
        <v>359</v>
      </c>
      <c r="F56" s="54">
        <v>975</v>
      </c>
      <c r="G56" s="54">
        <v>3154</v>
      </c>
      <c r="H56" s="54" t="s">
        <v>500</v>
      </c>
      <c r="I56" s="54" t="s">
        <v>87</v>
      </c>
      <c r="J56" s="54" t="s">
        <v>122</v>
      </c>
      <c r="K56" s="54">
        <v>91</v>
      </c>
      <c r="L56" s="54" t="s">
        <v>89</v>
      </c>
      <c r="M56" s="54" t="s">
        <v>132</v>
      </c>
      <c r="N56" s="54" t="s">
        <v>1599</v>
      </c>
      <c r="O56" s="109" t="s">
        <v>1631</v>
      </c>
      <c r="P56" s="109" t="s">
        <v>73</v>
      </c>
      <c r="Q56" s="109"/>
      <c r="R56" s="54" t="s">
        <v>1722</v>
      </c>
      <c r="S56" s="109" t="s">
        <v>1723</v>
      </c>
      <c r="T56" s="109" t="s">
        <v>1724</v>
      </c>
      <c r="U56" s="109" t="s">
        <v>1725</v>
      </c>
      <c r="V56" s="109" t="s">
        <v>949</v>
      </c>
      <c r="W56" s="109"/>
      <c r="X56" s="109" t="s">
        <v>949</v>
      </c>
      <c r="Y56" s="109"/>
      <c r="Z56" s="109" t="s">
        <v>95</v>
      </c>
      <c r="AA56" s="109"/>
      <c r="AB56" s="109" t="s">
        <v>886</v>
      </c>
      <c r="AC56" s="109"/>
      <c r="AD56" s="109"/>
      <c r="AE56" s="109"/>
      <c r="AF56" s="109" t="s">
        <v>1083</v>
      </c>
      <c r="AG56" s="54" t="s">
        <v>157</v>
      </c>
      <c r="AH56" s="109"/>
      <c r="AI56" s="109"/>
      <c r="AJ56" s="109"/>
      <c r="AK56" s="109"/>
      <c r="AL56" s="109" t="s">
        <v>1726</v>
      </c>
      <c r="AM56" s="109"/>
      <c r="AN56" s="109"/>
      <c r="AO56" s="109"/>
      <c r="AP56" s="109"/>
      <c r="AQ56" s="109" t="s">
        <v>114</v>
      </c>
      <c r="AR56" s="109"/>
      <c r="AS56" s="109"/>
      <c r="AT56" s="109"/>
      <c r="AU56" s="109"/>
      <c r="AV56" s="109"/>
      <c r="AW56" s="126"/>
      <c r="AX56" s="109"/>
      <c r="AY56" s="109" t="s">
        <v>1607</v>
      </c>
      <c r="AZ56" s="109"/>
      <c r="BA56" s="109"/>
      <c r="BB56" s="54">
        <v>2019</v>
      </c>
      <c r="BC56" s="109"/>
      <c r="BD56" s="109"/>
      <c r="BE56" s="109"/>
      <c r="BF56" s="109"/>
      <c r="BG56" s="109"/>
      <c r="BH56" s="109"/>
      <c r="BI56" s="109"/>
      <c r="BJ56" s="109"/>
      <c r="BK56" s="109"/>
      <c r="BL56" s="109"/>
      <c r="BM56" s="109"/>
      <c r="BN56" s="109"/>
      <c r="BO56" s="109"/>
      <c r="BP56" s="109"/>
      <c r="BQ56" s="109"/>
      <c r="BR56" s="109"/>
      <c r="BS56" s="109"/>
    </row>
    <row r="57" spans="1:71" ht="12.75" customHeight="1" x14ac:dyDescent="0.2">
      <c r="A57" s="1" t="s">
        <v>1727</v>
      </c>
      <c r="B57" s="1" t="str">
        <f t="shared" si="1"/>
        <v>CIH-0055-17</v>
      </c>
      <c r="C57" s="124">
        <v>55</v>
      </c>
      <c r="D57" s="54" t="s">
        <v>1728</v>
      </c>
      <c r="E57" s="54" t="s">
        <v>359</v>
      </c>
      <c r="F57" s="54">
        <v>975</v>
      </c>
      <c r="G57" s="54">
        <v>3078</v>
      </c>
      <c r="H57" s="54" t="s">
        <v>1042</v>
      </c>
      <c r="I57" s="54" t="s">
        <v>87</v>
      </c>
      <c r="J57" s="54" t="s">
        <v>122</v>
      </c>
      <c r="K57" s="54">
        <v>220</v>
      </c>
      <c r="L57" s="54" t="s">
        <v>89</v>
      </c>
      <c r="M57" s="54" t="s">
        <v>132</v>
      </c>
      <c r="N57" s="54" t="s">
        <v>1729</v>
      </c>
      <c r="O57" s="109" t="s">
        <v>1730</v>
      </c>
      <c r="P57" s="109" t="s">
        <v>154</v>
      </c>
      <c r="Q57" s="109"/>
      <c r="R57" s="54" t="s">
        <v>1731</v>
      </c>
      <c r="S57" s="109" t="s">
        <v>1732</v>
      </c>
      <c r="T57" s="109" t="s">
        <v>153</v>
      </c>
      <c r="U57" s="109" t="s">
        <v>1733</v>
      </c>
      <c r="V57" s="109" t="s">
        <v>254</v>
      </c>
      <c r="W57" s="109"/>
      <c r="X57" s="109" t="s">
        <v>254</v>
      </c>
      <c r="Y57" s="109"/>
      <c r="Z57" s="109" t="s">
        <v>95</v>
      </c>
      <c r="AA57" s="109"/>
      <c r="AB57" s="109" t="s">
        <v>886</v>
      </c>
      <c r="AC57" s="109"/>
      <c r="AD57" s="109"/>
      <c r="AE57" s="109"/>
      <c r="AF57" s="109" t="s">
        <v>79</v>
      </c>
      <c r="AG57" s="109"/>
      <c r="AH57" s="109"/>
      <c r="AI57" s="109"/>
      <c r="AJ57" s="109"/>
      <c r="AK57" s="109"/>
      <c r="AL57" s="109"/>
      <c r="AM57" s="109"/>
      <c r="AN57" s="109"/>
      <c r="AO57" s="109"/>
      <c r="AP57" s="109"/>
      <c r="AQ57" s="109" t="s">
        <v>114</v>
      </c>
      <c r="AR57" s="109"/>
      <c r="AS57" s="109"/>
      <c r="AT57" s="109"/>
      <c r="AU57" s="109"/>
      <c r="AV57" s="109"/>
      <c r="AW57" s="126"/>
      <c r="AX57" s="109"/>
      <c r="AY57" s="109"/>
      <c r="AZ57" s="109"/>
      <c r="BA57" s="109"/>
      <c r="BB57" s="54"/>
      <c r="BC57" s="109"/>
      <c r="BD57" s="109"/>
      <c r="BE57" s="109"/>
      <c r="BF57" s="109"/>
      <c r="BG57" s="109"/>
      <c r="BH57" s="109"/>
      <c r="BI57" s="109"/>
      <c r="BJ57" s="109"/>
      <c r="BK57" s="109"/>
      <c r="BL57" s="109"/>
      <c r="BM57" s="109"/>
      <c r="BN57" s="109"/>
      <c r="BO57" s="109"/>
      <c r="BP57" s="109"/>
      <c r="BQ57" s="109"/>
      <c r="BR57" s="109"/>
      <c r="BS57" s="109"/>
    </row>
    <row r="58" spans="1:71" ht="12.75" hidden="1" customHeight="1" x14ac:dyDescent="0.2">
      <c r="A58" s="1"/>
      <c r="B58" s="1"/>
      <c r="C58" s="54">
        <v>56</v>
      </c>
      <c r="D58" s="54" t="s">
        <v>1548</v>
      </c>
      <c r="E58" s="54" t="s">
        <v>82</v>
      </c>
      <c r="F58" s="54">
        <v>975</v>
      </c>
      <c r="G58" s="54" t="s">
        <v>1549</v>
      </c>
      <c r="H58" s="54" t="s">
        <v>89</v>
      </c>
      <c r="I58" s="54" t="s">
        <v>87</v>
      </c>
      <c r="J58" s="54" t="s">
        <v>122</v>
      </c>
      <c r="K58" s="54">
        <v>93</v>
      </c>
      <c r="L58" s="54" t="s">
        <v>123</v>
      </c>
      <c r="M58" s="54" t="s">
        <v>132</v>
      </c>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26"/>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row>
    <row r="59" spans="1:71" ht="12.75" hidden="1" customHeight="1" x14ac:dyDescent="0.2">
      <c r="A59" s="1"/>
      <c r="B59" s="1"/>
      <c r="C59" s="54">
        <v>57</v>
      </c>
      <c r="D59" s="54" t="s">
        <v>930</v>
      </c>
      <c r="E59" s="54" t="s">
        <v>82</v>
      </c>
      <c r="F59" s="54">
        <v>600</v>
      </c>
      <c r="G59" s="54">
        <v>6310</v>
      </c>
      <c r="H59" s="109"/>
      <c r="I59" s="109"/>
      <c r="J59" s="109"/>
      <c r="K59" s="109"/>
      <c r="L59" s="109"/>
      <c r="M59" s="109"/>
      <c r="N59" s="109"/>
      <c r="O59" s="109" t="s">
        <v>1734</v>
      </c>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26"/>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row>
    <row r="60" spans="1:71" ht="12.75" hidden="1" customHeight="1" x14ac:dyDescent="0.2">
      <c r="A60" s="1"/>
      <c r="B60" s="1"/>
      <c r="C60" s="54">
        <v>58</v>
      </c>
      <c r="D60" s="54" t="s">
        <v>1721</v>
      </c>
      <c r="E60" s="54" t="s">
        <v>82</v>
      </c>
      <c r="F60" s="54"/>
      <c r="G60" s="54">
        <v>3187</v>
      </c>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26"/>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row>
    <row r="61" spans="1:71" ht="12.75" customHeight="1" x14ac:dyDescent="0.2">
      <c r="A61" s="1"/>
      <c r="B61" s="1"/>
      <c r="C61" s="109"/>
      <c r="D61" s="54"/>
      <c r="E61" s="54"/>
      <c r="F61" s="54"/>
      <c r="G61" s="54"/>
      <c r="H61" s="109"/>
      <c r="I61" s="109"/>
      <c r="J61" s="109"/>
      <c r="K61" s="109"/>
      <c r="L61" s="109"/>
      <c r="M61" s="109"/>
      <c r="N61" s="109"/>
      <c r="O61" s="109"/>
      <c r="P61" s="109"/>
      <c r="Q61" s="109"/>
      <c r="R61" s="54"/>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26"/>
      <c r="AX61" s="109"/>
      <c r="AY61" s="109"/>
      <c r="AZ61" s="109"/>
      <c r="BA61" s="109"/>
      <c r="BB61" s="54"/>
      <c r="BC61" s="109"/>
      <c r="BD61" s="109"/>
      <c r="BE61" s="109"/>
      <c r="BF61" s="109"/>
      <c r="BG61" s="109"/>
      <c r="BH61" s="109"/>
      <c r="BI61" s="109"/>
      <c r="BJ61" s="109"/>
      <c r="BK61" s="109"/>
      <c r="BL61" s="109"/>
      <c r="BM61" s="109"/>
      <c r="BN61" s="109"/>
      <c r="BO61" s="109"/>
      <c r="BP61" s="109"/>
      <c r="BQ61" s="109"/>
      <c r="BR61" s="109"/>
      <c r="BS61" s="109"/>
    </row>
    <row r="62" spans="1:71" ht="12.75" customHeight="1" x14ac:dyDescent="0.2">
      <c r="A62" s="1"/>
      <c r="B62" s="1"/>
      <c r="C62" s="109"/>
      <c r="D62" s="54"/>
      <c r="E62" s="54"/>
      <c r="F62" s="54"/>
      <c r="G62" s="54"/>
      <c r="H62" s="109"/>
      <c r="I62" s="109"/>
      <c r="J62" s="109"/>
      <c r="K62" s="109"/>
      <c r="L62" s="109"/>
      <c r="M62" s="109"/>
      <c r="N62" s="109"/>
      <c r="O62" s="109"/>
      <c r="P62" s="109"/>
      <c r="Q62" s="109"/>
      <c r="R62" s="54"/>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26"/>
      <c r="AX62" s="109"/>
      <c r="AY62" s="109"/>
      <c r="AZ62" s="109"/>
      <c r="BA62" s="109"/>
      <c r="BB62" s="54"/>
      <c r="BC62" s="109"/>
      <c r="BD62" s="109"/>
      <c r="BE62" s="109"/>
      <c r="BF62" s="109"/>
      <c r="BG62" s="109"/>
      <c r="BH62" s="109"/>
      <c r="BI62" s="109"/>
      <c r="BJ62" s="109"/>
      <c r="BK62" s="109"/>
      <c r="BL62" s="109"/>
      <c r="BM62" s="109"/>
      <c r="BN62" s="109"/>
      <c r="BO62" s="109"/>
      <c r="BP62" s="109"/>
      <c r="BQ62" s="109"/>
      <c r="BR62" s="109"/>
      <c r="BS62" s="109"/>
    </row>
    <row r="63" spans="1:71" ht="12.75" customHeight="1" x14ac:dyDescent="0.2">
      <c r="A63" s="1"/>
      <c r="B63" s="1"/>
      <c r="C63" s="109"/>
      <c r="D63" s="54"/>
      <c r="E63" s="54"/>
      <c r="F63" s="54"/>
      <c r="G63" s="54"/>
      <c r="H63" s="109"/>
      <c r="I63" s="109"/>
      <c r="J63" s="109"/>
      <c r="K63" s="109"/>
      <c r="L63" s="109"/>
      <c r="M63" s="109"/>
      <c r="N63" s="109"/>
      <c r="O63" s="109"/>
      <c r="P63" s="109"/>
      <c r="Q63" s="109"/>
      <c r="R63" s="54"/>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26"/>
      <c r="AX63" s="109"/>
      <c r="AY63" s="109"/>
      <c r="AZ63" s="109"/>
      <c r="BA63" s="109"/>
      <c r="BB63" s="54"/>
      <c r="BC63" s="109"/>
      <c r="BD63" s="109"/>
      <c r="BE63" s="109"/>
      <c r="BF63" s="109"/>
      <c r="BG63" s="109"/>
      <c r="BH63" s="109"/>
      <c r="BI63" s="109"/>
      <c r="BJ63" s="109"/>
      <c r="BK63" s="109"/>
      <c r="BL63" s="109"/>
      <c r="BM63" s="109"/>
      <c r="BN63" s="109"/>
      <c r="BO63" s="109"/>
      <c r="BP63" s="109"/>
      <c r="BQ63" s="109"/>
      <c r="BR63" s="109"/>
      <c r="BS63" s="109"/>
    </row>
    <row r="64" spans="1:71" ht="12.75" customHeight="1" x14ac:dyDescent="0.2">
      <c r="A64" s="1"/>
      <c r="B64" s="1"/>
      <c r="C64" s="109"/>
      <c r="D64" s="54"/>
      <c r="E64" s="54"/>
      <c r="F64" s="54"/>
      <c r="G64" s="54"/>
      <c r="H64" s="109"/>
      <c r="I64" s="109"/>
      <c r="J64" s="109"/>
      <c r="K64" s="109"/>
      <c r="L64" s="109"/>
      <c r="M64" s="109"/>
      <c r="N64" s="109"/>
      <c r="O64" s="109"/>
      <c r="P64" s="109"/>
      <c r="Q64" s="109"/>
      <c r="R64" s="54"/>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26"/>
      <c r="AX64" s="109"/>
      <c r="AY64" s="109"/>
      <c r="AZ64" s="109"/>
      <c r="BA64" s="109"/>
      <c r="BB64" s="54"/>
      <c r="BC64" s="109"/>
      <c r="BD64" s="109"/>
      <c r="BE64" s="109"/>
      <c r="BF64" s="109"/>
      <c r="BG64" s="109"/>
      <c r="BH64" s="109"/>
      <c r="BI64" s="109"/>
      <c r="BJ64" s="109"/>
      <c r="BK64" s="109"/>
      <c r="BL64" s="109"/>
      <c r="BM64" s="109"/>
      <c r="BN64" s="109"/>
      <c r="BO64" s="109"/>
      <c r="BP64" s="109"/>
      <c r="BQ64" s="109"/>
      <c r="BR64" s="109"/>
      <c r="BS64" s="109"/>
    </row>
    <row r="65" spans="1:71" ht="12.75" customHeight="1" x14ac:dyDescent="0.2">
      <c r="A65" s="1"/>
      <c r="B65" s="1"/>
      <c r="C65" s="109"/>
      <c r="D65" s="54"/>
      <c r="E65" s="54"/>
      <c r="F65" s="54"/>
      <c r="G65" s="54"/>
      <c r="H65" s="109"/>
      <c r="I65" s="109"/>
      <c r="J65" s="109"/>
      <c r="K65" s="109"/>
      <c r="L65" s="109"/>
      <c r="M65" s="109"/>
      <c r="N65" s="109"/>
      <c r="O65" s="109"/>
      <c r="P65" s="109"/>
      <c r="Q65" s="109"/>
      <c r="R65" s="54"/>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26"/>
      <c r="AX65" s="109"/>
      <c r="AY65" s="109"/>
      <c r="AZ65" s="109"/>
      <c r="BA65" s="109"/>
      <c r="BB65" s="54"/>
      <c r="BC65" s="109"/>
      <c r="BD65" s="109"/>
      <c r="BE65" s="109"/>
      <c r="BF65" s="109"/>
      <c r="BG65" s="109"/>
      <c r="BH65" s="109"/>
      <c r="BI65" s="109"/>
      <c r="BJ65" s="109"/>
      <c r="BK65" s="109"/>
      <c r="BL65" s="109"/>
      <c r="BM65" s="109"/>
      <c r="BN65" s="109"/>
      <c r="BO65" s="109"/>
      <c r="BP65" s="109"/>
      <c r="BQ65" s="109"/>
      <c r="BR65" s="109"/>
      <c r="BS65" s="109"/>
    </row>
    <row r="66" spans="1:71" ht="12.75" customHeight="1" x14ac:dyDescent="0.2">
      <c r="A66" s="1"/>
      <c r="B66" s="1"/>
      <c r="C66" s="109"/>
      <c r="D66" s="54"/>
      <c r="E66" s="54"/>
      <c r="F66" s="54"/>
      <c r="G66" s="54"/>
      <c r="H66" s="109"/>
      <c r="I66" s="109"/>
      <c r="J66" s="109"/>
      <c r="K66" s="109"/>
      <c r="L66" s="109"/>
      <c r="M66" s="109"/>
      <c r="N66" s="109"/>
      <c r="O66" s="109"/>
      <c r="P66" s="109"/>
      <c r="Q66" s="109"/>
      <c r="R66" s="54"/>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26"/>
      <c r="AX66" s="109"/>
      <c r="AY66" s="109"/>
      <c r="AZ66" s="109"/>
      <c r="BA66" s="109"/>
      <c r="BB66" s="54"/>
      <c r="BC66" s="109"/>
      <c r="BD66" s="109"/>
      <c r="BE66" s="109"/>
      <c r="BF66" s="109"/>
      <c r="BG66" s="109"/>
      <c r="BH66" s="109"/>
      <c r="BI66" s="109"/>
      <c r="BJ66" s="109"/>
      <c r="BK66" s="109"/>
      <c r="BL66" s="109"/>
      <c r="BM66" s="109"/>
      <c r="BN66" s="109"/>
      <c r="BO66" s="109"/>
      <c r="BP66" s="109"/>
      <c r="BQ66" s="109"/>
      <c r="BR66" s="109"/>
      <c r="BS66" s="109"/>
    </row>
    <row r="67" spans="1:71" ht="12.75" customHeight="1" x14ac:dyDescent="0.2">
      <c r="A67" s="1"/>
      <c r="B67" s="1"/>
      <c r="C67" s="109"/>
      <c r="D67" s="54"/>
      <c r="E67" s="54"/>
      <c r="F67" s="54"/>
      <c r="G67" s="54"/>
      <c r="H67" s="109"/>
      <c r="I67" s="109"/>
      <c r="J67" s="109"/>
      <c r="K67" s="109"/>
      <c r="L67" s="109"/>
      <c r="M67" s="109"/>
      <c r="N67" s="109"/>
      <c r="O67" s="109"/>
      <c r="P67" s="109"/>
      <c r="Q67" s="109"/>
      <c r="R67" s="54"/>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26"/>
      <c r="AX67" s="109"/>
      <c r="AY67" s="109"/>
      <c r="AZ67" s="109"/>
      <c r="BA67" s="109"/>
      <c r="BB67" s="54"/>
      <c r="BC67" s="109"/>
      <c r="BD67" s="109"/>
      <c r="BE67" s="109"/>
      <c r="BF67" s="109"/>
      <c r="BG67" s="109"/>
      <c r="BH67" s="109"/>
      <c r="BI67" s="109"/>
      <c r="BJ67" s="109"/>
      <c r="BK67" s="109"/>
      <c r="BL67" s="109"/>
      <c r="BM67" s="109"/>
      <c r="BN67" s="109"/>
      <c r="BO67" s="109"/>
      <c r="BP67" s="109"/>
      <c r="BQ67" s="109"/>
      <c r="BR67" s="109"/>
      <c r="BS67" s="109"/>
    </row>
    <row r="68" spans="1:71" ht="12.75" customHeight="1" x14ac:dyDescent="0.2">
      <c r="A68" s="1"/>
      <c r="B68" s="1"/>
      <c r="C68" s="109"/>
      <c r="D68" s="54"/>
      <c r="E68" s="54"/>
      <c r="F68" s="54"/>
      <c r="G68" s="54"/>
      <c r="H68" s="109"/>
      <c r="I68" s="109"/>
      <c r="J68" s="109"/>
      <c r="K68" s="109"/>
      <c r="L68" s="109"/>
      <c r="M68" s="109"/>
      <c r="N68" s="109"/>
      <c r="O68" s="109"/>
      <c r="P68" s="109"/>
      <c r="Q68" s="109"/>
      <c r="R68" s="54"/>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26"/>
      <c r="AX68" s="109"/>
      <c r="AY68" s="109"/>
      <c r="AZ68" s="109"/>
      <c r="BA68" s="109"/>
      <c r="BB68" s="54"/>
      <c r="BC68" s="109"/>
      <c r="BD68" s="109"/>
      <c r="BE68" s="109"/>
      <c r="BF68" s="109"/>
      <c r="BG68" s="109"/>
      <c r="BH68" s="109"/>
      <c r="BI68" s="109"/>
      <c r="BJ68" s="109"/>
      <c r="BK68" s="109"/>
      <c r="BL68" s="109"/>
      <c r="BM68" s="109"/>
      <c r="BN68" s="109"/>
      <c r="BO68" s="109"/>
      <c r="BP68" s="109"/>
      <c r="BQ68" s="109"/>
      <c r="BR68" s="109"/>
      <c r="BS68" s="109"/>
    </row>
    <row r="69" spans="1:71" ht="12.75" customHeight="1" x14ac:dyDescent="0.2">
      <c r="A69" s="1"/>
      <c r="B69" s="1"/>
      <c r="C69" s="109"/>
      <c r="D69" s="54"/>
      <c r="E69" s="54"/>
      <c r="F69" s="54"/>
      <c r="G69" s="54"/>
      <c r="H69" s="109"/>
      <c r="I69" s="109"/>
      <c r="J69" s="109"/>
      <c r="K69" s="109"/>
      <c r="L69" s="109"/>
      <c r="M69" s="109"/>
      <c r="N69" s="109"/>
      <c r="O69" s="109"/>
      <c r="P69" s="109"/>
      <c r="Q69" s="109"/>
      <c r="R69" s="54"/>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26"/>
      <c r="AX69" s="109"/>
      <c r="AY69" s="109"/>
      <c r="AZ69" s="109"/>
      <c r="BA69" s="109"/>
      <c r="BB69" s="54"/>
      <c r="BC69" s="109"/>
      <c r="BD69" s="109"/>
      <c r="BE69" s="109"/>
      <c r="BF69" s="109"/>
      <c r="BG69" s="109"/>
      <c r="BH69" s="109"/>
      <c r="BI69" s="109"/>
      <c r="BJ69" s="109"/>
      <c r="BK69" s="109"/>
      <c r="BL69" s="109"/>
      <c r="BM69" s="109"/>
      <c r="BN69" s="109"/>
      <c r="BO69" s="109"/>
      <c r="BP69" s="109"/>
      <c r="BQ69" s="109"/>
      <c r="BR69" s="109"/>
      <c r="BS69" s="109"/>
    </row>
    <row r="70" spans="1:71" ht="12.75" customHeight="1" x14ac:dyDescent="0.2">
      <c r="A70" s="1"/>
      <c r="B70" s="1"/>
      <c r="C70" s="109"/>
      <c r="D70" s="54"/>
      <c r="E70" s="54"/>
      <c r="F70" s="54"/>
      <c r="G70" s="54"/>
      <c r="H70" s="109"/>
      <c r="I70" s="109"/>
      <c r="J70" s="109"/>
      <c r="K70" s="109"/>
      <c r="L70" s="109"/>
      <c r="M70" s="109"/>
      <c r="N70" s="109"/>
      <c r="O70" s="109"/>
      <c r="P70" s="109"/>
      <c r="Q70" s="109"/>
      <c r="R70" s="54"/>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26"/>
      <c r="AX70" s="109"/>
      <c r="AY70" s="109"/>
      <c r="AZ70" s="109"/>
      <c r="BA70" s="109"/>
      <c r="BB70" s="54"/>
      <c r="BC70" s="109"/>
      <c r="BD70" s="109"/>
      <c r="BE70" s="109"/>
      <c r="BF70" s="109"/>
      <c r="BG70" s="109"/>
      <c r="BH70" s="109"/>
      <c r="BI70" s="109"/>
      <c r="BJ70" s="109"/>
      <c r="BK70" s="109"/>
      <c r="BL70" s="109"/>
      <c r="BM70" s="109"/>
      <c r="BN70" s="109"/>
      <c r="BO70" s="109"/>
      <c r="BP70" s="109"/>
      <c r="BQ70" s="109"/>
      <c r="BR70" s="109"/>
      <c r="BS70" s="109"/>
    </row>
    <row r="71" spans="1:71" ht="12.75" customHeight="1" x14ac:dyDescent="0.2">
      <c r="A71" s="1"/>
      <c r="B71" s="1"/>
      <c r="C71" s="109"/>
      <c r="D71" s="54"/>
      <c r="E71" s="54"/>
      <c r="F71" s="54"/>
      <c r="G71" s="54"/>
      <c r="H71" s="109"/>
      <c r="I71" s="109"/>
      <c r="J71" s="109"/>
      <c r="K71" s="109"/>
      <c r="L71" s="109"/>
      <c r="M71" s="109"/>
      <c r="N71" s="109"/>
      <c r="O71" s="109"/>
      <c r="P71" s="109"/>
      <c r="Q71" s="109"/>
      <c r="R71" s="54"/>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26"/>
      <c r="AX71" s="109"/>
      <c r="AY71" s="109"/>
      <c r="AZ71" s="109"/>
      <c r="BA71" s="109"/>
      <c r="BB71" s="54"/>
      <c r="BC71" s="109"/>
      <c r="BD71" s="109"/>
      <c r="BE71" s="109"/>
      <c r="BF71" s="109"/>
      <c r="BG71" s="109"/>
      <c r="BH71" s="109"/>
      <c r="BI71" s="109"/>
      <c r="BJ71" s="109"/>
      <c r="BK71" s="109"/>
      <c r="BL71" s="109"/>
      <c r="BM71" s="109"/>
      <c r="BN71" s="109"/>
      <c r="BO71" s="109"/>
      <c r="BP71" s="109"/>
      <c r="BQ71" s="109"/>
      <c r="BR71" s="109"/>
      <c r="BS71" s="109"/>
    </row>
    <row r="72" spans="1:71" ht="12.75" customHeight="1" x14ac:dyDescent="0.2">
      <c r="A72" s="1"/>
      <c r="B72" s="1"/>
      <c r="C72" s="109"/>
      <c r="D72" s="54"/>
      <c r="E72" s="54"/>
      <c r="F72" s="54"/>
      <c r="G72" s="54"/>
      <c r="H72" s="109"/>
      <c r="I72" s="109"/>
      <c r="J72" s="109"/>
      <c r="K72" s="109"/>
      <c r="L72" s="109"/>
      <c r="M72" s="109"/>
      <c r="N72" s="109"/>
      <c r="O72" s="109"/>
      <c r="P72" s="109"/>
      <c r="Q72" s="109"/>
      <c r="R72" s="54"/>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26"/>
      <c r="AX72" s="109"/>
      <c r="AY72" s="109"/>
      <c r="AZ72" s="109"/>
      <c r="BA72" s="109"/>
      <c r="BB72" s="54"/>
      <c r="BC72" s="109"/>
      <c r="BD72" s="109"/>
      <c r="BE72" s="109"/>
      <c r="BF72" s="109"/>
      <c r="BG72" s="109"/>
      <c r="BH72" s="109"/>
      <c r="BI72" s="109"/>
      <c r="BJ72" s="109"/>
      <c r="BK72" s="109"/>
      <c r="BL72" s="109"/>
      <c r="BM72" s="109"/>
      <c r="BN72" s="109"/>
      <c r="BO72" s="109"/>
      <c r="BP72" s="109"/>
      <c r="BQ72" s="109"/>
      <c r="BR72" s="109"/>
      <c r="BS72" s="109"/>
    </row>
    <row r="73" spans="1:71" ht="12.75" customHeight="1" x14ac:dyDescent="0.2">
      <c r="A73" s="1"/>
      <c r="B73" s="1"/>
      <c r="C73" s="109"/>
      <c r="D73" s="54"/>
      <c r="E73" s="54"/>
      <c r="F73" s="54"/>
      <c r="G73" s="54"/>
      <c r="H73" s="109"/>
      <c r="I73" s="109"/>
      <c r="J73" s="109"/>
      <c r="K73" s="109"/>
      <c r="L73" s="109"/>
      <c r="M73" s="109"/>
      <c r="N73" s="109"/>
      <c r="O73" s="109"/>
      <c r="P73" s="109"/>
      <c r="Q73" s="109"/>
      <c r="R73" s="54"/>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26"/>
      <c r="AX73" s="109"/>
      <c r="AY73" s="109"/>
      <c r="AZ73" s="109"/>
      <c r="BA73" s="109"/>
      <c r="BB73" s="54"/>
      <c r="BC73" s="109"/>
      <c r="BD73" s="109"/>
      <c r="BE73" s="109"/>
      <c r="BF73" s="109"/>
      <c r="BG73" s="109"/>
      <c r="BH73" s="109"/>
      <c r="BI73" s="109"/>
      <c r="BJ73" s="109"/>
      <c r="BK73" s="109"/>
      <c r="BL73" s="109"/>
      <c r="BM73" s="109"/>
      <c r="BN73" s="109"/>
      <c r="BO73" s="109"/>
      <c r="BP73" s="109"/>
      <c r="BQ73" s="109"/>
      <c r="BR73" s="109"/>
      <c r="BS73" s="109"/>
    </row>
    <row r="74" spans="1:71" ht="12.75" customHeight="1" x14ac:dyDescent="0.2">
      <c r="A74" s="1"/>
      <c r="B74" s="1"/>
      <c r="C74" s="109"/>
      <c r="D74" s="54"/>
      <c r="E74" s="54"/>
      <c r="F74" s="54"/>
      <c r="G74" s="54"/>
      <c r="H74" s="109"/>
      <c r="I74" s="109"/>
      <c r="J74" s="109"/>
      <c r="K74" s="109"/>
      <c r="L74" s="109"/>
      <c r="M74" s="109"/>
      <c r="N74" s="109"/>
      <c r="O74" s="109"/>
      <c r="P74" s="109"/>
      <c r="Q74" s="109"/>
      <c r="R74" s="54"/>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26"/>
      <c r="AX74" s="109"/>
      <c r="AY74" s="109"/>
      <c r="AZ74" s="109"/>
      <c r="BA74" s="109"/>
      <c r="BB74" s="54"/>
      <c r="BC74" s="109"/>
      <c r="BD74" s="109"/>
      <c r="BE74" s="109"/>
      <c r="BF74" s="109"/>
      <c r="BG74" s="109"/>
      <c r="BH74" s="109"/>
      <c r="BI74" s="109"/>
      <c r="BJ74" s="109"/>
      <c r="BK74" s="109"/>
      <c r="BL74" s="109"/>
      <c r="BM74" s="109"/>
      <c r="BN74" s="109"/>
      <c r="BO74" s="109"/>
      <c r="BP74" s="109"/>
      <c r="BQ74" s="109"/>
      <c r="BR74" s="109"/>
      <c r="BS74" s="109"/>
    </row>
    <row r="75" spans="1:71" ht="12.75" customHeight="1" x14ac:dyDescent="0.2">
      <c r="A75" s="1"/>
      <c r="B75" s="1"/>
      <c r="C75" s="109"/>
      <c r="D75" s="54"/>
      <c r="E75" s="54"/>
      <c r="F75" s="54"/>
      <c r="G75" s="54"/>
      <c r="H75" s="109"/>
      <c r="I75" s="109"/>
      <c r="J75" s="109"/>
      <c r="K75" s="109"/>
      <c r="L75" s="109"/>
      <c r="M75" s="109"/>
      <c r="N75" s="109"/>
      <c r="O75" s="109"/>
      <c r="P75" s="109"/>
      <c r="Q75" s="109"/>
      <c r="R75" s="54"/>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26"/>
      <c r="AX75" s="109"/>
      <c r="AY75" s="109"/>
      <c r="AZ75" s="109"/>
      <c r="BA75" s="109"/>
      <c r="BB75" s="54"/>
      <c r="BC75" s="109"/>
      <c r="BD75" s="109"/>
      <c r="BE75" s="109"/>
      <c r="BF75" s="109"/>
      <c r="BG75" s="109"/>
      <c r="BH75" s="109"/>
      <c r="BI75" s="109"/>
      <c r="BJ75" s="109"/>
      <c r="BK75" s="109"/>
      <c r="BL75" s="109"/>
      <c r="BM75" s="109"/>
      <c r="BN75" s="109"/>
      <c r="BO75" s="109"/>
      <c r="BP75" s="109"/>
      <c r="BQ75" s="109"/>
      <c r="BR75" s="109"/>
      <c r="BS75" s="109"/>
    </row>
    <row r="76" spans="1:71" ht="12.75" customHeight="1" x14ac:dyDescent="0.2">
      <c r="A76" s="1"/>
      <c r="B76" s="1"/>
      <c r="C76" s="109"/>
      <c r="D76" s="54"/>
      <c r="E76" s="54"/>
      <c r="F76" s="54"/>
      <c r="G76" s="54"/>
      <c r="H76" s="109"/>
      <c r="I76" s="109"/>
      <c r="J76" s="109"/>
      <c r="K76" s="109"/>
      <c r="L76" s="109"/>
      <c r="M76" s="109"/>
      <c r="N76" s="109"/>
      <c r="O76" s="109"/>
      <c r="P76" s="109"/>
      <c r="Q76" s="109"/>
      <c r="R76" s="54"/>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26"/>
      <c r="AX76" s="109"/>
      <c r="AY76" s="109"/>
      <c r="AZ76" s="109"/>
      <c r="BA76" s="109"/>
      <c r="BB76" s="54"/>
      <c r="BC76" s="109"/>
      <c r="BD76" s="109"/>
      <c r="BE76" s="109"/>
      <c r="BF76" s="109"/>
      <c r="BG76" s="109"/>
      <c r="BH76" s="109"/>
      <c r="BI76" s="109"/>
      <c r="BJ76" s="109"/>
      <c r="BK76" s="109"/>
      <c r="BL76" s="109"/>
      <c r="BM76" s="109"/>
      <c r="BN76" s="109"/>
      <c r="BO76" s="109"/>
      <c r="BP76" s="109"/>
      <c r="BQ76" s="109"/>
      <c r="BR76" s="109"/>
      <c r="BS76" s="109"/>
    </row>
    <row r="77" spans="1:71" ht="12.75" customHeight="1" x14ac:dyDescent="0.2">
      <c r="A77" s="1"/>
      <c r="B77" s="1"/>
      <c r="D77" s="99"/>
      <c r="E77" s="99"/>
      <c r="F77" s="99"/>
      <c r="G77" s="99"/>
      <c r="R77" s="99"/>
      <c r="AX77" s="109"/>
      <c r="AY77" s="109"/>
      <c r="AZ77" s="109"/>
      <c r="BA77" s="109"/>
      <c r="BB77" s="54"/>
      <c r="BC77" s="109"/>
      <c r="BD77" s="109"/>
      <c r="BE77" s="109"/>
      <c r="BF77" s="109"/>
      <c r="BG77" s="109"/>
      <c r="BH77" s="109"/>
      <c r="BI77" s="109"/>
      <c r="BJ77" s="109"/>
      <c r="BK77" s="109"/>
      <c r="BL77" s="109"/>
      <c r="BM77" s="109"/>
      <c r="BN77" s="109"/>
      <c r="BO77" s="109"/>
      <c r="BP77" s="109"/>
      <c r="BQ77" s="109"/>
      <c r="BR77" s="109"/>
      <c r="BS77" s="109"/>
    </row>
    <row r="78" spans="1:71" ht="12.75" customHeight="1" x14ac:dyDescent="0.2">
      <c r="A78" s="1"/>
      <c r="B78" s="1"/>
      <c r="D78" s="99"/>
      <c r="E78" s="99"/>
      <c r="F78" s="99"/>
      <c r="G78" s="99"/>
      <c r="R78" s="99"/>
      <c r="BB78" s="99"/>
    </row>
    <row r="79" spans="1:71" ht="12.75" customHeight="1" x14ac:dyDescent="0.2">
      <c r="A79" s="1"/>
      <c r="B79" s="1"/>
      <c r="D79" s="99"/>
      <c r="E79" s="99"/>
      <c r="F79" s="99"/>
      <c r="G79" s="99"/>
      <c r="R79" s="99"/>
      <c r="BB79" s="99"/>
    </row>
    <row r="80" spans="1:71" ht="12.75" customHeight="1" x14ac:dyDescent="0.2">
      <c r="A80" s="1"/>
      <c r="B80" s="1"/>
      <c r="D80" s="99"/>
      <c r="E80" s="99"/>
      <c r="F80" s="99"/>
      <c r="G80" s="99"/>
      <c r="R80" s="99"/>
      <c r="BB80" s="99"/>
    </row>
    <row r="81" spans="1:54" ht="12.75" customHeight="1" x14ac:dyDescent="0.2">
      <c r="A81" s="1"/>
      <c r="B81" s="1"/>
      <c r="D81" s="99"/>
      <c r="E81" s="99"/>
      <c r="F81" s="99"/>
      <c r="G81" s="99"/>
      <c r="R81" s="99"/>
      <c r="BB81" s="99"/>
    </row>
    <row r="82" spans="1:54" ht="12.75" customHeight="1" x14ac:dyDescent="0.2">
      <c r="A82" s="1"/>
      <c r="B82" s="1"/>
      <c r="D82" s="99"/>
      <c r="E82" s="99"/>
      <c r="F82" s="99"/>
      <c r="G82" s="99"/>
      <c r="R82" s="99"/>
      <c r="BB82" s="99"/>
    </row>
    <row r="83" spans="1:54" ht="12.75" customHeight="1" x14ac:dyDescent="0.2">
      <c r="A83" s="1"/>
      <c r="B83" s="1"/>
      <c r="D83" s="99"/>
      <c r="E83" s="99"/>
      <c r="F83" s="99"/>
      <c r="G83" s="99"/>
      <c r="R83" s="99"/>
      <c r="BB83" s="99"/>
    </row>
    <row r="84" spans="1:54" ht="12.75" customHeight="1" x14ac:dyDescent="0.2">
      <c r="A84" s="1"/>
      <c r="B84" s="1"/>
      <c r="D84" s="99"/>
      <c r="E84" s="99"/>
      <c r="F84" s="99"/>
      <c r="G84" s="99"/>
      <c r="R84" s="99"/>
      <c r="BB84" s="99"/>
    </row>
    <row r="85" spans="1:54" ht="12.75" customHeight="1" x14ac:dyDescent="0.2">
      <c r="A85" s="1"/>
      <c r="B85" s="1"/>
      <c r="D85" s="99"/>
      <c r="E85" s="99"/>
      <c r="F85" s="99"/>
      <c r="G85" s="99"/>
      <c r="R85" s="99"/>
      <c r="BB85" s="99"/>
    </row>
    <row r="86" spans="1:54" ht="12.75" customHeight="1" x14ac:dyDescent="0.2">
      <c r="A86" s="1"/>
      <c r="B86" s="1"/>
      <c r="D86" s="99"/>
      <c r="E86" s="99"/>
      <c r="F86" s="99"/>
      <c r="G86" s="99"/>
      <c r="R86" s="99"/>
      <c r="BB86" s="99"/>
    </row>
    <row r="87" spans="1:54" ht="12.75" customHeight="1" x14ac:dyDescent="0.2">
      <c r="A87" s="1"/>
      <c r="B87" s="1"/>
      <c r="D87" s="99"/>
      <c r="E87" s="99"/>
      <c r="F87" s="99"/>
      <c r="G87" s="99"/>
      <c r="R87" s="99"/>
      <c r="BB87" s="99"/>
    </row>
    <row r="88" spans="1:54" ht="12.75" customHeight="1" x14ac:dyDescent="0.2">
      <c r="A88" s="1"/>
      <c r="B88" s="1"/>
      <c r="D88" s="99"/>
      <c r="E88" s="99"/>
      <c r="F88" s="99"/>
      <c r="G88" s="99"/>
      <c r="R88" s="99"/>
      <c r="BB88" s="99"/>
    </row>
    <row r="89" spans="1:54" ht="12.75" customHeight="1" x14ac:dyDescent="0.2">
      <c r="A89" s="1"/>
      <c r="B89" s="1"/>
      <c r="D89" s="99"/>
      <c r="E89" s="99"/>
      <c r="F89" s="99"/>
      <c r="G89" s="99"/>
      <c r="R89" s="99"/>
      <c r="BB89" s="99"/>
    </row>
    <row r="90" spans="1:54" ht="12.75" customHeight="1" x14ac:dyDescent="0.2">
      <c r="A90" s="1"/>
      <c r="B90" s="1"/>
      <c r="D90" s="99"/>
      <c r="E90" s="99"/>
      <c r="F90" s="99"/>
      <c r="G90" s="99"/>
      <c r="R90" s="99"/>
      <c r="BB90" s="99"/>
    </row>
    <row r="91" spans="1:54" ht="12.75" customHeight="1" x14ac:dyDescent="0.2">
      <c r="A91" s="1"/>
      <c r="B91" s="1"/>
      <c r="D91" s="99"/>
      <c r="E91" s="99"/>
      <c r="F91" s="99"/>
      <c r="G91" s="99"/>
      <c r="R91" s="99"/>
      <c r="BB91" s="99"/>
    </row>
    <row r="92" spans="1:54" ht="12.75" customHeight="1" x14ac:dyDescent="0.2">
      <c r="A92" s="1"/>
      <c r="B92" s="1"/>
      <c r="D92" s="99"/>
      <c r="E92" s="99"/>
      <c r="F92" s="99"/>
      <c r="G92" s="99"/>
      <c r="R92" s="99"/>
      <c r="BB92" s="99"/>
    </row>
    <row r="93" spans="1:54" ht="12.75" customHeight="1" x14ac:dyDescent="0.2">
      <c r="A93" s="1"/>
      <c r="B93" s="1"/>
      <c r="D93" s="99"/>
      <c r="E93" s="99"/>
      <c r="F93" s="99"/>
      <c r="G93" s="99"/>
      <c r="R93" s="99"/>
      <c r="BB93" s="99"/>
    </row>
    <row r="94" spans="1:54" ht="12.75" customHeight="1" x14ac:dyDescent="0.2">
      <c r="A94" s="1"/>
      <c r="B94" s="1"/>
      <c r="D94" s="99"/>
      <c r="E94" s="99"/>
      <c r="F94" s="99"/>
      <c r="G94" s="99"/>
      <c r="R94" s="99"/>
      <c r="BB94" s="99"/>
    </row>
    <row r="95" spans="1:54" ht="12.75" customHeight="1" x14ac:dyDescent="0.2">
      <c r="A95" s="1"/>
      <c r="B95" s="1"/>
      <c r="D95" s="99"/>
      <c r="E95" s="99"/>
      <c r="F95" s="99"/>
      <c r="G95" s="99"/>
      <c r="R95" s="99"/>
      <c r="BB95" s="99"/>
    </row>
    <row r="96" spans="1:54" ht="12.75" customHeight="1" x14ac:dyDescent="0.2">
      <c r="A96" s="1"/>
      <c r="B96" s="1"/>
      <c r="D96" s="99"/>
      <c r="E96" s="99"/>
      <c r="F96" s="99"/>
      <c r="G96" s="99"/>
      <c r="R96" s="99"/>
      <c r="BB96" s="99"/>
    </row>
    <row r="97" spans="1:54" ht="12.75" customHeight="1" x14ac:dyDescent="0.2">
      <c r="A97" s="1"/>
      <c r="B97" s="1"/>
      <c r="D97" s="99"/>
      <c r="E97" s="99"/>
      <c r="F97" s="99"/>
      <c r="G97" s="99"/>
      <c r="R97" s="99"/>
      <c r="BB97" s="99"/>
    </row>
    <row r="98" spans="1:54" ht="12.75" customHeight="1" x14ac:dyDescent="0.2">
      <c r="A98" s="1"/>
      <c r="B98" s="1"/>
      <c r="D98" s="99"/>
      <c r="E98" s="99"/>
      <c r="F98" s="99"/>
      <c r="G98" s="99"/>
      <c r="R98" s="99"/>
      <c r="BB98" s="99"/>
    </row>
    <row r="99" spans="1:54" ht="12.75" customHeight="1" x14ac:dyDescent="0.2">
      <c r="A99" s="1"/>
      <c r="B99" s="1"/>
      <c r="D99" s="99"/>
      <c r="E99" s="99"/>
      <c r="F99" s="99"/>
      <c r="G99" s="99"/>
      <c r="R99" s="99"/>
      <c r="BB99" s="99"/>
    </row>
    <row r="100" spans="1:54" ht="12.75" customHeight="1" x14ac:dyDescent="0.2">
      <c r="A100" s="1"/>
      <c r="B100" s="1"/>
      <c r="D100" s="99"/>
      <c r="E100" s="99"/>
      <c r="F100" s="99"/>
      <c r="G100" s="99"/>
      <c r="R100" s="99"/>
      <c r="BB100" s="99"/>
    </row>
    <row r="101" spans="1:54" ht="12.75" customHeight="1" x14ac:dyDescent="0.2">
      <c r="A101" s="1"/>
      <c r="B101" s="1"/>
      <c r="D101" s="99"/>
      <c r="E101" s="99"/>
      <c r="F101" s="99"/>
      <c r="G101" s="99"/>
      <c r="R101" s="99"/>
      <c r="BB101" s="99"/>
    </row>
    <row r="102" spans="1:54" ht="12.75" customHeight="1" x14ac:dyDescent="0.2">
      <c r="A102" s="1"/>
      <c r="B102" s="1"/>
      <c r="D102" s="99"/>
      <c r="E102" s="99"/>
      <c r="F102" s="99"/>
      <c r="G102" s="99"/>
      <c r="R102" s="99"/>
      <c r="BB102" s="99"/>
    </row>
    <row r="103" spans="1:54" ht="12.75" customHeight="1" x14ac:dyDescent="0.2">
      <c r="A103" s="1"/>
      <c r="B103" s="1"/>
      <c r="D103" s="99"/>
      <c r="E103" s="99"/>
      <c r="F103" s="99"/>
      <c r="G103" s="99"/>
      <c r="R103" s="99"/>
      <c r="BB103" s="99"/>
    </row>
    <row r="104" spans="1:54" ht="12.75" customHeight="1" x14ac:dyDescent="0.2">
      <c r="A104" s="1"/>
      <c r="B104" s="1"/>
      <c r="D104" s="99"/>
      <c r="E104" s="99"/>
      <c r="F104" s="99"/>
      <c r="G104" s="99"/>
      <c r="R104" s="99"/>
      <c r="BB104" s="99"/>
    </row>
    <row r="105" spans="1:54" ht="12.75" customHeight="1" x14ac:dyDescent="0.2">
      <c r="A105" s="1"/>
      <c r="B105" s="1"/>
      <c r="D105" s="99"/>
      <c r="E105" s="99"/>
      <c r="F105" s="99"/>
      <c r="G105" s="99"/>
      <c r="R105" s="99"/>
      <c r="BB105" s="99"/>
    </row>
    <row r="106" spans="1:54" ht="12.75" customHeight="1" x14ac:dyDescent="0.2">
      <c r="A106" s="1"/>
      <c r="B106" s="1"/>
      <c r="D106" s="99"/>
      <c r="E106" s="99"/>
      <c r="F106" s="99"/>
      <c r="G106" s="99"/>
      <c r="R106" s="99"/>
      <c r="BB106" s="99"/>
    </row>
    <row r="107" spans="1:54" ht="12.75" customHeight="1" x14ac:dyDescent="0.2">
      <c r="A107" s="1"/>
      <c r="B107" s="1"/>
      <c r="D107" s="99"/>
      <c r="E107" s="99"/>
      <c r="F107" s="99"/>
      <c r="G107" s="99"/>
      <c r="R107" s="99"/>
      <c r="BB107" s="99"/>
    </row>
    <row r="108" spans="1:54" ht="12.75" customHeight="1" x14ac:dyDescent="0.2">
      <c r="A108" s="1"/>
      <c r="B108" s="1"/>
      <c r="D108" s="99"/>
      <c r="E108" s="99"/>
      <c r="F108" s="99"/>
      <c r="G108" s="99"/>
      <c r="R108" s="99"/>
      <c r="BB108" s="99"/>
    </row>
    <row r="109" spans="1:54" ht="12.75" customHeight="1" x14ac:dyDescent="0.2">
      <c r="A109" s="1"/>
      <c r="B109" s="1"/>
      <c r="D109" s="99"/>
      <c r="E109" s="99"/>
      <c r="F109" s="99"/>
      <c r="G109" s="99"/>
      <c r="R109" s="99"/>
      <c r="BB109" s="99"/>
    </row>
    <row r="110" spans="1:54" ht="12.75" customHeight="1" x14ac:dyDescent="0.2">
      <c r="A110" s="1"/>
      <c r="B110" s="1"/>
      <c r="D110" s="99"/>
      <c r="E110" s="99"/>
      <c r="F110" s="99"/>
      <c r="G110" s="99"/>
      <c r="R110" s="99"/>
      <c r="BB110" s="99"/>
    </row>
    <row r="111" spans="1:54" ht="12.75" customHeight="1" x14ac:dyDescent="0.2">
      <c r="A111" s="1"/>
      <c r="B111" s="1"/>
      <c r="D111" s="99"/>
      <c r="E111" s="99"/>
      <c r="F111" s="99"/>
      <c r="G111" s="99"/>
      <c r="R111" s="99"/>
      <c r="BB111" s="99"/>
    </row>
    <row r="112" spans="1:54" ht="12.75" customHeight="1" x14ac:dyDescent="0.2">
      <c r="A112" s="1"/>
      <c r="B112" s="1"/>
      <c r="D112" s="99"/>
      <c r="E112" s="99"/>
      <c r="F112" s="99"/>
      <c r="G112" s="99"/>
      <c r="R112" s="99"/>
      <c r="BB112" s="99"/>
    </row>
    <row r="113" spans="1:54" ht="12.75" customHeight="1" x14ac:dyDescent="0.2">
      <c r="A113" s="1"/>
      <c r="B113" s="1"/>
      <c r="D113" s="99"/>
      <c r="E113" s="99"/>
      <c r="F113" s="99"/>
      <c r="G113" s="99"/>
      <c r="R113" s="99"/>
      <c r="BB113" s="99"/>
    </row>
    <row r="114" spans="1:54" ht="12.75" customHeight="1" x14ac:dyDescent="0.2">
      <c r="A114" s="1"/>
      <c r="B114" s="1"/>
      <c r="D114" s="99"/>
      <c r="E114" s="99"/>
      <c r="F114" s="99"/>
      <c r="G114" s="99"/>
      <c r="R114" s="99"/>
      <c r="BB114" s="99"/>
    </row>
    <row r="115" spans="1:54" ht="12.75" customHeight="1" x14ac:dyDescent="0.2">
      <c r="A115" s="1"/>
      <c r="B115" s="1"/>
      <c r="D115" s="99"/>
      <c r="E115" s="99"/>
      <c r="F115" s="99"/>
      <c r="G115" s="99"/>
      <c r="R115" s="99"/>
      <c r="BB115" s="99"/>
    </row>
    <row r="116" spans="1:54" ht="12.75" customHeight="1" x14ac:dyDescent="0.2">
      <c r="A116" s="1"/>
      <c r="B116" s="1"/>
      <c r="D116" s="99"/>
      <c r="E116" s="99"/>
      <c r="F116" s="99"/>
      <c r="G116" s="99"/>
      <c r="R116" s="99"/>
      <c r="BB116" s="99"/>
    </row>
    <row r="117" spans="1:54" ht="12.75" customHeight="1" x14ac:dyDescent="0.2">
      <c r="A117" s="1"/>
      <c r="B117" s="1"/>
      <c r="D117" s="99"/>
      <c r="E117" s="99"/>
      <c r="F117" s="99"/>
      <c r="G117" s="99"/>
      <c r="R117" s="99"/>
      <c r="BB117" s="99"/>
    </row>
    <row r="118" spans="1:54" ht="12.75" customHeight="1" x14ac:dyDescent="0.2">
      <c r="A118" s="1"/>
      <c r="B118" s="1"/>
      <c r="D118" s="99"/>
      <c r="E118" s="99"/>
      <c r="F118" s="99"/>
      <c r="G118" s="99"/>
      <c r="R118" s="99"/>
      <c r="BB118" s="99"/>
    </row>
    <row r="119" spans="1:54" ht="12.75" customHeight="1" x14ac:dyDescent="0.2">
      <c r="A119" s="1"/>
      <c r="B119" s="1"/>
      <c r="D119" s="99"/>
      <c r="E119" s="99"/>
      <c r="F119" s="99"/>
      <c r="G119" s="99"/>
      <c r="R119" s="99"/>
      <c r="BB119" s="99"/>
    </row>
    <row r="120" spans="1:54" ht="12.75" customHeight="1" x14ac:dyDescent="0.2">
      <c r="A120" s="1"/>
      <c r="B120" s="1"/>
      <c r="D120" s="99"/>
      <c r="E120" s="99"/>
      <c r="F120" s="99"/>
      <c r="G120" s="99"/>
      <c r="R120" s="99"/>
      <c r="BB120" s="99"/>
    </row>
    <row r="121" spans="1:54" ht="12.75" customHeight="1" x14ac:dyDescent="0.2">
      <c r="A121" s="1"/>
      <c r="B121" s="1"/>
      <c r="D121" s="99"/>
      <c r="E121" s="99"/>
      <c r="F121" s="99"/>
      <c r="G121" s="99"/>
      <c r="R121" s="99"/>
      <c r="BB121" s="99"/>
    </row>
    <row r="122" spans="1:54" ht="12.75" customHeight="1" x14ac:dyDescent="0.2">
      <c r="A122" s="1"/>
      <c r="B122" s="1"/>
      <c r="D122" s="99"/>
      <c r="E122" s="99"/>
      <c r="F122" s="99"/>
      <c r="G122" s="99"/>
      <c r="R122" s="99"/>
      <c r="BB122" s="99"/>
    </row>
    <row r="123" spans="1:54" ht="12.75" customHeight="1" x14ac:dyDescent="0.2">
      <c r="A123" s="1"/>
      <c r="B123" s="1"/>
      <c r="D123" s="99"/>
      <c r="E123" s="99"/>
      <c r="F123" s="99"/>
      <c r="G123" s="99"/>
      <c r="R123" s="99"/>
      <c r="BB123" s="99"/>
    </row>
    <row r="124" spans="1:54" ht="12.75" customHeight="1" x14ac:dyDescent="0.2">
      <c r="A124" s="1"/>
      <c r="B124" s="1"/>
      <c r="D124" s="99"/>
      <c r="E124" s="99"/>
      <c r="F124" s="99"/>
      <c r="G124" s="99"/>
      <c r="R124" s="99"/>
      <c r="BB124" s="99"/>
    </row>
    <row r="125" spans="1:54" ht="12.75" customHeight="1" x14ac:dyDescent="0.2">
      <c r="A125" s="1"/>
      <c r="B125" s="1"/>
      <c r="D125" s="99"/>
      <c r="E125" s="99"/>
      <c r="F125" s="99"/>
      <c r="G125" s="99"/>
      <c r="R125" s="99"/>
      <c r="BB125" s="99"/>
    </row>
    <row r="126" spans="1:54" ht="12.75" customHeight="1" x14ac:dyDescent="0.2">
      <c r="A126" s="1"/>
      <c r="B126" s="1"/>
      <c r="D126" s="99"/>
      <c r="E126" s="99"/>
      <c r="F126" s="99"/>
      <c r="G126" s="99"/>
      <c r="R126" s="99"/>
      <c r="BB126" s="99"/>
    </row>
    <row r="127" spans="1:54" ht="12.75" customHeight="1" x14ac:dyDescent="0.2">
      <c r="A127" s="1"/>
      <c r="B127" s="1"/>
      <c r="D127" s="99"/>
      <c r="E127" s="99"/>
      <c r="F127" s="99"/>
      <c r="G127" s="99"/>
      <c r="R127" s="99"/>
      <c r="BB127" s="99"/>
    </row>
    <row r="128" spans="1:54" ht="12.75" customHeight="1" x14ac:dyDescent="0.2">
      <c r="A128" s="1"/>
      <c r="B128" s="1"/>
      <c r="D128" s="99"/>
      <c r="E128" s="99"/>
      <c r="F128" s="99"/>
      <c r="G128" s="99"/>
      <c r="R128" s="99"/>
      <c r="BB128" s="99"/>
    </row>
    <row r="129" spans="1:54" ht="12.75" customHeight="1" x14ac:dyDescent="0.2">
      <c r="A129" s="1"/>
      <c r="B129" s="1"/>
      <c r="D129" s="99"/>
      <c r="E129" s="99"/>
      <c r="F129" s="99"/>
      <c r="G129" s="99"/>
      <c r="R129" s="99"/>
      <c r="BB129" s="99"/>
    </row>
    <row r="130" spans="1:54" ht="12.75" customHeight="1" x14ac:dyDescent="0.2">
      <c r="A130" s="1"/>
      <c r="B130" s="1"/>
      <c r="D130" s="99"/>
      <c r="E130" s="99"/>
      <c r="F130" s="99"/>
      <c r="G130" s="99"/>
      <c r="R130" s="99"/>
      <c r="BB130" s="99"/>
    </row>
    <row r="131" spans="1:54" ht="12.75" customHeight="1" x14ac:dyDescent="0.2">
      <c r="A131" s="1"/>
      <c r="B131" s="1"/>
      <c r="D131" s="99"/>
      <c r="E131" s="99"/>
      <c r="F131" s="99"/>
      <c r="G131" s="99"/>
      <c r="R131" s="99"/>
      <c r="BB131" s="99"/>
    </row>
    <row r="132" spans="1:54" ht="12.75" customHeight="1" x14ac:dyDescent="0.2">
      <c r="A132" s="1"/>
      <c r="B132" s="1"/>
      <c r="D132" s="99"/>
      <c r="E132" s="99"/>
      <c r="F132" s="99"/>
      <c r="G132" s="99"/>
      <c r="R132" s="99"/>
      <c r="BB132" s="99"/>
    </row>
    <row r="133" spans="1:54" ht="12.75" customHeight="1" x14ac:dyDescent="0.2">
      <c r="A133" s="1"/>
      <c r="B133" s="1"/>
      <c r="D133" s="99"/>
      <c r="E133" s="99"/>
      <c r="F133" s="99"/>
      <c r="G133" s="99"/>
      <c r="R133" s="99"/>
      <c r="BB133" s="99"/>
    </row>
    <row r="134" spans="1:54" ht="12.75" customHeight="1" x14ac:dyDescent="0.2">
      <c r="A134" s="1"/>
      <c r="B134" s="1"/>
      <c r="D134" s="99"/>
      <c r="E134" s="99"/>
      <c r="F134" s="99"/>
      <c r="G134" s="99"/>
      <c r="R134" s="99"/>
      <c r="BB134" s="99"/>
    </row>
    <row r="135" spans="1:54" ht="12.75" customHeight="1" x14ac:dyDescent="0.2">
      <c r="A135" s="1"/>
      <c r="B135" s="1"/>
      <c r="D135" s="99"/>
      <c r="E135" s="99"/>
      <c r="F135" s="99"/>
      <c r="G135" s="99"/>
      <c r="R135" s="99"/>
      <c r="BB135" s="99"/>
    </row>
    <row r="136" spans="1:54" ht="12.75" customHeight="1" x14ac:dyDescent="0.2">
      <c r="A136" s="1"/>
      <c r="B136" s="1"/>
      <c r="D136" s="99"/>
      <c r="E136" s="99"/>
      <c r="F136" s="99"/>
      <c r="G136" s="99"/>
      <c r="R136" s="99"/>
      <c r="BB136" s="99"/>
    </row>
    <row r="137" spans="1:54" ht="12.75" customHeight="1" x14ac:dyDescent="0.2">
      <c r="A137" s="1"/>
      <c r="B137" s="1"/>
      <c r="D137" s="99"/>
      <c r="E137" s="99"/>
      <c r="F137" s="99"/>
      <c r="G137" s="99"/>
      <c r="R137" s="99"/>
      <c r="BB137" s="99"/>
    </row>
    <row r="138" spans="1:54" ht="12.75" customHeight="1" x14ac:dyDescent="0.2">
      <c r="A138" s="1"/>
      <c r="B138" s="1"/>
      <c r="D138" s="99"/>
      <c r="E138" s="99"/>
      <c r="F138" s="99"/>
      <c r="G138" s="99"/>
      <c r="R138" s="99"/>
      <c r="BB138" s="99"/>
    </row>
    <row r="139" spans="1:54" ht="12.75" customHeight="1" x14ac:dyDescent="0.2">
      <c r="A139" s="1"/>
      <c r="B139" s="1"/>
      <c r="D139" s="99"/>
      <c r="E139" s="99"/>
      <c r="F139" s="99"/>
      <c r="G139" s="99"/>
      <c r="R139" s="99"/>
      <c r="BB139" s="99"/>
    </row>
    <row r="140" spans="1:54" ht="12.75" customHeight="1" x14ac:dyDescent="0.2">
      <c r="A140" s="1"/>
      <c r="B140" s="1"/>
      <c r="D140" s="99"/>
      <c r="E140" s="99"/>
      <c r="F140" s="99"/>
      <c r="G140" s="99"/>
      <c r="R140" s="99"/>
      <c r="BB140" s="99"/>
    </row>
    <row r="141" spans="1:54" ht="12.75" customHeight="1" x14ac:dyDescent="0.2">
      <c r="A141" s="1"/>
      <c r="B141" s="1"/>
      <c r="D141" s="99"/>
      <c r="E141" s="99"/>
      <c r="F141" s="99"/>
      <c r="G141" s="99"/>
      <c r="R141" s="99"/>
      <c r="BB141" s="99"/>
    </row>
    <row r="142" spans="1:54" ht="12.75" customHeight="1" x14ac:dyDescent="0.2">
      <c r="A142" s="1"/>
      <c r="B142" s="1"/>
      <c r="D142" s="99"/>
      <c r="E142" s="99"/>
      <c r="F142" s="99"/>
      <c r="G142" s="99"/>
      <c r="R142" s="99"/>
      <c r="BB142" s="99"/>
    </row>
    <row r="143" spans="1:54" ht="12.75" customHeight="1" x14ac:dyDescent="0.2">
      <c r="A143" s="1"/>
      <c r="B143" s="1"/>
      <c r="D143" s="99"/>
      <c r="E143" s="99"/>
      <c r="F143" s="99"/>
      <c r="G143" s="99"/>
      <c r="R143" s="99"/>
      <c r="BB143" s="99"/>
    </row>
    <row r="144" spans="1:54" ht="12.75" customHeight="1" x14ac:dyDescent="0.2">
      <c r="A144" s="1"/>
      <c r="B144" s="1"/>
      <c r="D144" s="99"/>
      <c r="E144" s="99"/>
      <c r="F144" s="99"/>
      <c r="G144" s="99"/>
      <c r="R144" s="99"/>
      <c r="BB144" s="99"/>
    </row>
    <row r="145" spans="1:54" ht="12.75" customHeight="1" x14ac:dyDescent="0.2">
      <c r="A145" s="1"/>
      <c r="B145" s="1"/>
      <c r="D145" s="99"/>
      <c r="E145" s="99"/>
      <c r="F145" s="99"/>
      <c r="G145" s="99"/>
      <c r="R145" s="99"/>
      <c r="BB145" s="99"/>
    </row>
    <row r="146" spans="1:54" ht="12.75" customHeight="1" x14ac:dyDescent="0.2">
      <c r="A146" s="1"/>
      <c r="B146" s="1"/>
      <c r="D146" s="99"/>
      <c r="E146" s="99"/>
      <c r="F146" s="99"/>
      <c r="G146" s="99"/>
      <c r="R146" s="99"/>
      <c r="BB146" s="99"/>
    </row>
    <row r="147" spans="1:54" ht="12.75" customHeight="1" x14ac:dyDescent="0.2">
      <c r="A147" s="1"/>
      <c r="B147" s="1"/>
      <c r="D147" s="99"/>
      <c r="E147" s="99"/>
      <c r="F147" s="99"/>
      <c r="G147" s="99"/>
      <c r="R147" s="99"/>
      <c r="BB147" s="99"/>
    </row>
    <row r="148" spans="1:54" ht="12.75" customHeight="1" x14ac:dyDescent="0.2">
      <c r="A148" s="1"/>
      <c r="B148" s="1"/>
      <c r="D148" s="99"/>
      <c r="E148" s="99"/>
      <c r="F148" s="99"/>
      <c r="G148" s="99"/>
      <c r="R148" s="99"/>
      <c r="BB148" s="99"/>
    </row>
    <row r="149" spans="1:54" ht="12.75" customHeight="1" x14ac:dyDescent="0.2">
      <c r="A149" s="1"/>
      <c r="B149" s="1"/>
      <c r="D149" s="99"/>
      <c r="E149" s="99"/>
      <c r="F149" s="99"/>
      <c r="G149" s="99"/>
      <c r="R149" s="99"/>
      <c r="BB149" s="99"/>
    </row>
    <row r="150" spans="1:54" ht="12.75" customHeight="1" x14ac:dyDescent="0.2">
      <c r="A150" s="1"/>
      <c r="B150" s="1"/>
      <c r="D150" s="99"/>
      <c r="E150" s="99"/>
      <c r="F150" s="99"/>
      <c r="G150" s="99"/>
      <c r="R150" s="99"/>
      <c r="BB150" s="99"/>
    </row>
    <row r="151" spans="1:54" ht="12.75" customHeight="1" x14ac:dyDescent="0.2">
      <c r="A151" s="1"/>
      <c r="B151" s="1"/>
      <c r="D151" s="99"/>
      <c r="E151" s="99"/>
      <c r="F151" s="99"/>
      <c r="G151" s="99"/>
      <c r="R151" s="99"/>
      <c r="BB151" s="99"/>
    </row>
    <row r="152" spans="1:54" ht="12.75" customHeight="1" x14ac:dyDescent="0.2">
      <c r="A152" s="1"/>
      <c r="B152" s="1"/>
      <c r="D152" s="99"/>
      <c r="E152" s="99"/>
      <c r="F152" s="99"/>
      <c r="G152" s="99"/>
      <c r="R152" s="99"/>
      <c r="BB152" s="99"/>
    </row>
    <row r="153" spans="1:54" ht="12.75" customHeight="1" x14ac:dyDescent="0.2">
      <c r="A153" s="1"/>
      <c r="B153" s="1"/>
      <c r="D153" s="99"/>
      <c r="E153" s="99"/>
      <c r="F153" s="99"/>
      <c r="G153" s="99"/>
      <c r="R153" s="99"/>
      <c r="BB153" s="99"/>
    </row>
    <row r="154" spans="1:54" ht="12.75" customHeight="1" x14ac:dyDescent="0.2">
      <c r="A154" s="1"/>
      <c r="B154" s="1"/>
      <c r="D154" s="99"/>
      <c r="E154" s="99"/>
      <c r="F154" s="99"/>
      <c r="G154" s="99"/>
      <c r="R154" s="99"/>
      <c r="BB154" s="99"/>
    </row>
    <row r="155" spans="1:54" ht="12.75" customHeight="1" x14ac:dyDescent="0.2">
      <c r="A155" s="1"/>
      <c r="B155" s="1"/>
      <c r="D155" s="99"/>
      <c r="E155" s="99"/>
      <c r="F155" s="99"/>
      <c r="G155" s="99"/>
      <c r="R155" s="99"/>
      <c r="BB155" s="99"/>
    </row>
    <row r="156" spans="1:54" ht="12.75" customHeight="1" x14ac:dyDescent="0.2">
      <c r="A156" s="1"/>
      <c r="B156" s="1"/>
      <c r="D156" s="99"/>
      <c r="E156" s="99"/>
      <c r="F156" s="99"/>
      <c r="G156" s="99"/>
      <c r="R156" s="99"/>
      <c r="BB156" s="99"/>
    </row>
    <row r="157" spans="1:54" ht="12.75" customHeight="1" x14ac:dyDescent="0.2">
      <c r="A157" s="1"/>
      <c r="B157" s="1"/>
      <c r="D157" s="99"/>
      <c r="E157" s="99"/>
      <c r="F157" s="99"/>
      <c r="G157" s="99"/>
      <c r="R157" s="99"/>
      <c r="BB157" s="99"/>
    </row>
    <row r="158" spans="1:54" ht="12.75" customHeight="1" x14ac:dyDescent="0.2">
      <c r="A158" s="1"/>
      <c r="B158" s="1"/>
      <c r="D158" s="99"/>
      <c r="E158" s="99"/>
      <c r="F158" s="99"/>
      <c r="G158" s="99"/>
      <c r="R158" s="99"/>
      <c r="BB158" s="99"/>
    </row>
    <row r="159" spans="1:54" ht="12.75" customHeight="1" x14ac:dyDescent="0.2">
      <c r="A159" s="1"/>
      <c r="B159" s="1"/>
      <c r="D159" s="99"/>
      <c r="E159" s="99"/>
      <c r="F159" s="99"/>
      <c r="G159" s="99"/>
      <c r="R159" s="99"/>
      <c r="BB159" s="99"/>
    </row>
    <row r="160" spans="1:54" ht="12.75" customHeight="1" x14ac:dyDescent="0.2">
      <c r="A160" s="1"/>
      <c r="B160" s="1"/>
      <c r="D160" s="99"/>
      <c r="E160" s="99"/>
      <c r="F160" s="99"/>
      <c r="G160" s="99"/>
      <c r="R160" s="99"/>
      <c r="BB160" s="99"/>
    </row>
    <row r="161" spans="1:54" ht="12.75" customHeight="1" x14ac:dyDescent="0.2">
      <c r="A161" s="1"/>
      <c r="B161" s="1"/>
      <c r="D161" s="99"/>
      <c r="E161" s="99"/>
      <c r="F161" s="99"/>
      <c r="G161" s="99"/>
      <c r="R161" s="99"/>
      <c r="BB161" s="99"/>
    </row>
    <row r="162" spans="1:54" ht="12.75" customHeight="1" x14ac:dyDescent="0.2">
      <c r="A162" s="1"/>
      <c r="B162" s="1"/>
      <c r="D162" s="99"/>
      <c r="E162" s="99"/>
      <c r="F162" s="99"/>
      <c r="G162" s="99"/>
      <c r="R162" s="99"/>
      <c r="BB162" s="99"/>
    </row>
    <row r="163" spans="1:54" ht="12.75" customHeight="1" x14ac:dyDescent="0.2">
      <c r="A163" s="1"/>
      <c r="B163" s="1"/>
      <c r="D163" s="99"/>
      <c r="E163" s="99"/>
      <c r="F163" s="99"/>
      <c r="G163" s="99"/>
      <c r="R163" s="99"/>
      <c r="BB163" s="99"/>
    </row>
    <row r="164" spans="1:54" ht="12.75" customHeight="1" x14ac:dyDescent="0.2">
      <c r="A164" s="1"/>
      <c r="B164" s="1"/>
      <c r="D164" s="99"/>
      <c r="E164" s="99"/>
      <c r="F164" s="99"/>
      <c r="G164" s="99"/>
      <c r="R164" s="99"/>
      <c r="BB164" s="99"/>
    </row>
    <row r="165" spans="1:54" ht="12.75" customHeight="1" x14ac:dyDescent="0.2">
      <c r="A165" s="1"/>
      <c r="B165" s="1"/>
      <c r="D165" s="99"/>
      <c r="E165" s="99"/>
      <c r="F165" s="99"/>
      <c r="G165" s="99"/>
      <c r="R165" s="99"/>
      <c r="BB165" s="99"/>
    </row>
    <row r="166" spans="1:54" ht="12.75" customHeight="1" x14ac:dyDescent="0.2">
      <c r="A166" s="1"/>
      <c r="B166" s="1"/>
      <c r="D166" s="99"/>
      <c r="E166" s="99"/>
      <c r="F166" s="99"/>
      <c r="G166" s="99"/>
      <c r="R166" s="99"/>
      <c r="BB166" s="99"/>
    </row>
    <row r="167" spans="1:54" ht="12.75" customHeight="1" x14ac:dyDescent="0.2">
      <c r="A167" s="1"/>
      <c r="B167" s="1"/>
      <c r="D167" s="99"/>
      <c r="E167" s="99"/>
      <c r="F167" s="99"/>
      <c r="G167" s="99"/>
      <c r="R167" s="99"/>
      <c r="BB167" s="99"/>
    </row>
    <row r="168" spans="1:54" ht="12.75" customHeight="1" x14ac:dyDescent="0.2">
      <c r="A168" s="1"/>
      <c r="B168" s="1"/>
      <c r="D168" s="99"/>
      <c r="E168" s="99"/>
      <c r="F168" s="99"/>
      <c r="G168" s="99"/>
      <c r="R168" s="99"/>
      <c r="BB168" s="99"/>
    </row>
    <row r="169" spans="1:54" ht="12.75" customHeight="1" x14ac:dyDescent="0.2">
      <c r="A169" s="1"/>
      <c r="B169" s="1"/>
      <c r="D169" s="99"/>
      <c r="E169" s="99"/>
      <c r="F169" s="99"/>
      <c r="G169" s="99"/>
      <c r="R169" s="99"/>
      <c r="BB169" s="99"/>
    </row>
    <row r="170" spans="1:54" ht="12.75" customHeight="1" x14ac:dyDescent="0.2">
      <c r="A170" s="1"/>
      <c r="B170" s="1"/>
      <c r="D170" s="99"/>
      <c r="E170" s="99"/>
      <c r="F170" s="99"/>
      <c r="G170" s="99"/>
      <c r="R170" s="99"/>
      <c r="BB170" s="99"/>
    </row>
    <row r="171" spans="1:54" ht="12.75" customHeight="1" x14ac:dyDescent="0.2">
      <c r="A171" s="1"/>
      <c r="B171" s="1"/>
      <c r="D171" s="99"/>
      <c r="E171" s="99"/>
      <c r="F171" s="99"/>
      <c r="G171" s="99"/>
      <c r="R171" s="99"/>
      <c r="BB171" s="99"/>
    </row>
    <row r="172" spans="1:54" ht="12.75" customHeight="1" x14ac:dyDescent="0.2">
      <c r="A172" s="1"/>
      <c r="B172" s="1"/>
      <c r="D172" s="99"/>
      <c r="E172" s="99"/>
      <c r="F172" s="99"/>
      <c r="G172" s="99"/>
      <c r="R172" s="99"/>
      <c r="BB172" s="99"/>
    </row>
    <row r="173" spans="1:54" ht="12.75" customHeight="1" x14ac:dyDescent="0.2">
      <c r="A173" s="1"/>
      <c r="B173" s="1"/>
      <c r="D173" s="99"/>
      <c r="E173" s="99"/>
      <c r="F173" s="99"/>
      <c r="G173" s="99"/>
      <c r="R173" s="99"/>
      <c r="BB173" s="99"/>
    </row>
    <row r="174" spans="1:54" ht="12.75" customHeight="1" x14ac:dyDescent="0.2">
      <c r="A174" s="1"/>
      <c r="B174" s="1"/>
      <c r="D174" s="99"/>
      <c r="E174" s="99"/>
      <c r="F174" s="99"/>
      <c r="G174" s="99"/>
      <c r="R174" s="99"/>
      <c r="BB174" s="99"/>
    </row>
    <row r="175" spans="1:54" ht="12.75" customHeight="1" x14ac:dyDescent="0.2">
      <c r="A175" s="1"/>
      <c r="B175" s="1"/>
      <c r="D175" s="99"/>
      <c r="E175" s="99"/>
      <c r="F175" s="99"/>
      <c r="G175" s="99"/>
      <c r="R175" s="99"/>
      <c r="BB175" s="99"/>
    </row>
    <row r="176" spans="1:54" ht="12.75" customHeight="1" x14ac:dyDescent="0.2">
      <c r="A176" s="1"/>
      <c r="B176" s="1"/>
      <c r="D176" s="99"/>
      <c r="E176" s="99"/>
      <c r="F176" s="99"/>
      <c r="G176" s="99"/>
      <c r="R176" s="99"/>
      <c r="BB176" s="99"/>
    </row>
    <row r="177" spans="1:54" ht="12.75" customHeight="1" x14ac:dyDescent="0.2">
      <c r="A177" s="1"/>
      <c r="B177" s="1"/>
      <c r="D177" s="99"/>
      <c r="E177" s="99"/>
      <c r="F177" s="99"/>
      <c r="G177" s="99"/>
      <c r="R177" s="99"/>
      <c r="BB177" s="99"/>
    </row>
    <row r="178" spans="1:54" ht="12.75" customHeight="1" x14ac:dyDescent="0.2">
      <c r="A178" s="1"/>
      <c r="B178" s="1"/>
      <c r="D178" s="99"/>
      <c r="E178" s="99"/>
      <c r="F178" s="99"/>
      <c r="G178" s="99"/>
      <c r="R178" s="99"/>
      <c r="BB178" s="99"/>
    </row>
    <row r="179" spans="1:54" ht="12.75" customHeight="1" x14ac:dyDescent="0.2">
      <c r="A179" s="1"/>
      <c r="B179" s="1"/>
      <c r="D179" s="99"/>
      <c r="E179" s="99"/>
      <c r="F179" s="99"/>
      <c r="G179" s="99"/>
      <c r="R179" s="99"/>
      <c r="BB179" s="99"/>
    </row>
    <row r="180" spans="1:54" ht="12.75" customHeight="1" x14ac:dyDescent="0.2">
      <c r="A180" s="1"/>
      <c r="B180" s="1"/>
      <c r="D180" s="99"/>
      <c r="E180" s="99"/>
      <c r="F180" s="99"/>
      <c r="G180" s="99"/>
      <c r="R180" s="99"/>
      <c r="BB180" s="99"/>
    </row>
    <row r="181" spans="1:54" ht="12.75" customHeight="1" x14ac:dyDescent="0.2">
      <c r="A181" s="1"/>
      <c r="B181" s="1"/>
      <c r="D181" s="99"/>
      <c r="E181" s="99"/>
      <c r="F181" s="99"/>
      <c r="G181" s="99"/>
      <c r="R181" s="99"/>
      <c r="BB181" s="99"/>
    </row>
    <row r="182" spans="1:54" ht="12.75" customHeight="1" x14ac:dyDescent="0.2">
      <c r="A182" s="1"/>
      <c r="B182" s="1"/>
      <c r="D182" s="99"/>
      <c r="E182" s="99"/>
      <c r="F182" s="99"/>
      <c r="G182" s="99"/>
      <c r="R182" s="99"/>
      <c r="BB182" s="99"/>
    </row>
    <row r="183" spans="1:54" ht="12.75" customHeight="1" x14ac:dyDescent="0.2">
      <c r="A183" s="1"/>
      <c r="B183" s="1"/>
      <c r="D183" s="99"/>
      <c r="E183" s="99"/>
      <c r="F183" s="99"/>
      <c r="G183" s="99"/>
      <c r="R183" s="99"/>
      <c r="BB183" s="99"/>
    </row>
    <row r="184" spans="1:54" ht="12.75" customHeight="1" x14ac:dyDescent="0.2">
      <c r="A184" s="1"/>
      <c r="B184" s="1"/>
      <c r="D184" s="99"/>
      <c r="E184" s="99"/>
      <c r="F184" s="99"/>
      <c r="G184" s="99"/>
      <c r="R184" s="99"/>
      <c r="BB184" s="99"/>
    </row>
    <row r="185" spans="1:54" ht="12.75" customHeight="1" x14ac:dyDescent="0.2">
      <c r="A185" s="1"/>
      <c r="B185" s="1"/>
      <c r="D185" s="99"/>
      <c r="E185" s="99"/>
      <c r="F185" s="99"/>
      <c r="G185" s="99"/>
      <c r="R185" s="99"/>
      <c r="BB185" s="99"/>
    </row>
    <row r="186" spans="1:54" ht="12.75" customHeight="1" x14ac:dyDescent="0.2">
      <c r="A186" s="1"/>
      <c r="B186" s="1"/>
      <c r="D186" s="99"/>
      <c r="E186" s="99"/>
      <c r="F186" s="99"/>
      <c r="G186" s="99"/>
      <c r="R186" s="99"/>
      <c r="BB186" s="99"/>
    </row>
    <row r="187" spans="1:54" ht="12.75" customHeight="1" x14ac:dyDescent="0.2">
      <c r="A187" s="1"/>
      <c r="B187" s="1"/>
      <c r="D187" s="99"/>
      <c r="E187" s="99"/>
      <c r="F187" s="99"/>
      <c r="G187" s="99"/>
      <c r="R187" s="99"/>
      <c r="BB187" s="99"/>
    </row>
    <row r="188" spans="1:54" ht="12.75" customHeight="1" x14ac:dyDescent="0.2">
      <c r="A188" s="1"/>
      <c r="B188" s="1"/>
      <c r="D188" s="99"/>
      <c r="E188" s="99"/>
      <c r="F188" s="99"/>
      <c r="G188" s="99"/>
      <c r="R188" s="99"/>
      <c r="BB188" s="99"/>
    </row>
    <row r="189" spans="1:54" ht="12.75" customHeight="1" x14ac:dyDescent="0.2">
      <c r="A189" s="1"/>
      <c r="B189" s="1"/>
      <c r="D189" s="99"/>
      <c r="E189" s="99"/>
      <c r="F189" s="99"/>
      <c r="G189" s="99"/>
      <c r="R189" s="99"/>
      <c r="BB189" s="99"/>
    </row>
    <row r="190" spans="1:54" ht="12.75" customHeight="1" x14ac:dyDescent="0.2">
      <c r="A190" s="1"/>
      <c r="B190" s="1"/>
      <c r="D190" s="99"/>
      <c r="E190" s="99"/>
      <c r="F190" s="99"/>
      <c r="G190" s="99"/>
      <c r="R190" s="99"/>
      <c r="BB190" s="99"/>
    </row>
    <row r="191" spans="1:54" ht="12.75" customHeight="1" x14ac:dyDescent="0.2">
      <c r="A191" s="1"/>
      <c r="B191" s="1"/>
      <c r="D191" s="99"/>
      <c r="E191" s="99"/>
      <c r="F191" s="99"/>
      <c r="G191" s="99"/>
      <c r="R191" s="99"/>
      <c r="BB191" s="99"/>
    </row>
    <row r="192" spans="1:54" ht="12.75" customHeight="1" x14ac:dyDescent="0.2">
      <c r="A192" s="1"/>
      <c r="B192" s="1"/>
      <c r="D192" s="99"/>
      <c r="E192" s="99"/>
      <c r="F192" s="99"/>
      <c r="G192" s="99"/>
      <c r="R192" s="99"/>
      <c r="BB192" s="99"/>
    </row>
    <row r="193" spans="1:54" ht="12.75" customHeight="1" x14ac:dyDescent="0.2">
      <c r="A193" s="1"/>
      <c r="B193" s="1"/>
      <c r="D193" s="99"/>
      <c r="E193" s="99"/>
      <c r="F193" s="99"/>
      <c r="G193" s="99"/>
      <c r="R193" s="99"/>
      <c r="BB193" s="99"/>
    </row>
    <row r="194" spans="1:54" ht="12.75" customHeight="1" x14ac:dyDescent="0.2">
      <c r="A194" s="1"/>
      <c r="B194" s="1"/>
      <c r="D194" s="99"/>
      <c r="E194" s="99"/>
      <c r="F194" s="99"/>
      <c r="G194" s="99"/>
      <c r="R194" s="99"/>
      <c r="BB194" s="99"/>
    </row>
    <row r="195" spans="1:54" ht="12.75" customHeight="1" x14ac:dyDescent="0.2">
      <c r="A195" s="1"/>
      <c r="B195" s="1"/>
      <c r="D195" s="99"/>
      <c r="E195" s="99"/>
      <c r="F195" s="99"/>
      <c r="G195" s="99"/>
      <c r="R195" s="99"/>
      <c r="BB195" s="99"/>
    </row>
    <row r="196" spans="1:54" ht="12.75" customHeight="1" x14ac:dyDescent="0.2">
      <c r="A196" s="1"/>
      <c r="B196" s="1"/>
      <c r="D196" s="99"/>
      <c r="E196" s="99"/>
      <c r="F196" s="99"/>
      <c r="G196" s="99"/>
      <c r="R196" s="99"/>
      <c r="BB196" s="99"/>
    </row>
    <row r="197" spans="1:54" ht="12.75" customHeight="1" x14ac:dyDescent="0.2">
      <c r="A197" s="1"/>
      <c r="B197" s="1"/>
      <c r="D197" s="99"/>
      <c r="E197" s="99"/>
      <c r="F197" s="99"/>
      <c r="G197" s="99"/>
      <c r="R197" s="99"/>
      <c r="BB197" s="99"/>
    </row>
    <row r="198" spans="1:54" ht="12.75" customHeight="1" x14ac:dyDescent="0.2">
      <c r="A198" s="1"/>
      <c r="B198" s="1"/>
      <c r="D198" s="99"/>
      <c r="E198" s="99"/>
      <c r="F198" s="99"/>
      <c r="G198" s="99"/>
      <c r="R198" s="99"/>
      <c r="BB198" s="99"/>
    </row>
    <row r="199" spans="1:54" ht="12.75" customHeight="1" x14ac:dyDescent="0.2">
      <c r="A199" s="1"/>
      <c r="B199" s="1"/>
      <c r="D199" s="99"/>
      <c r="E199" s="99"/>
      <c r="F199" s="99"/>
      <c r="G199" s="99"/>
      <c r="R199" s="99"/>
      <c r="BB199" s="99"/>
    </row>
    <row r="200" spans="1:54" ht="12.75" customHeight="1" x14ac:dyDescent="0.2">
      <c r="A200" s="1"/>
      <c r="B200" s="1"/>
      <c r="D200" s="99"/>
      <c r="E200" s="99"/>
      <c r="F200" s="99"/>
      <c r="G200" s="99"/>
      <c r="R200" s="99"/>
      <c r="BB200" s="99"/>
    </row>
    <row r="201" spans="1:54" ht="12.75" customHeight="1" x14ac:dyDescent="0.2">
      <c r="A201" s="1"/>
      <c r="B201" s="1"/>
      <c r="D201" s="99"/>
      <c r="E201" s="99"/>
      <c r="F201" s="99"/>
      <c r="G201" s="99"/>
      <c r="R201" s="99"/>
      <c r="BB201" s="99"/>
    </row>
    <row r="202" spans="1:54" ht="12.75" customHeight="1" x14ac:dyDescent="0.2">
      <c r="A202" s="1"/>
      <c r="B202" s="1"/>
      <c r="D202" s="99"/>
      <c r="E202" s="99"/>
      <c r="F202" s="99"/>
      <c r="G202" s="99"/>
      <c r="R202" s="99"/>
      <c r="BB202" s="99"/>
    </row>
    <row r="203" spans="1:54" ht="12.75" customHeight="1" x14ac:dyDescent="0.2">
      <c r="A203" s="1"/>
      <c r="B203" s="1"/>
      <c r="D203" s="99"/>
      <c r="E203" s="99"/>
      <c r="F203" s="99"/>
      <c r="G203" s="99"/>
      <c r="R203" s="99"/>
      <c r="BB203" s="99"/>
    </row>
    <row r="204" spans="1:54" ht="12.75" customHeight="1" x14ac:dyDescent="0.2">
      <c r="A204" s="1"/>
      <c r="B204" s="1"/>
      <c r="D204" s="99"/>
      <c r="E204" s="99"/>
      <c r="F204" s="99"/>
      <c r="G204" s="99"/>
      <c r="R204" s="99"/>
      <c r="BB204" s="99"/>
    </row>
    <row r="205" spans="1:54" ht="12.75" customHeight="1" x14ac:dyDescent="0.2">
      <c r="A205" s="1"/>
      <c r="B205" s="1"/>
      <c r="D205" s="99"/>
      <c r="E205" s="99"/>
      <c r="F205" s="99"/>
      <c r="G205" s="99"/>
      <c r="R205" s="99"/>
      <c r="BB205" s="99"/>
    </row>
    <row r="206" spans="1:54" ht="12.75" customHeight="1" x14ac:dyDescent="0.2">
      <c r="A206" s="1"/>
      <c r="B206" s="1"/>
      <c r="D206" s="99"/>
      <c r="E206" s="99"/>
      <c r="F206" s="99"/>
      <c r="G206" s="99"/>
      <c r="R206" s="99"/>
      <c r="BB206" s="99"/>
    </row>
    <row r="207" spans="1:54" ht="12.75" customHeight="1" x14ac:dyDescent="0.2">
      <c r="A207" s="1"/>
      <c r="B207" s="1"/>
      <c r="D207" s="99"/>
      <c r="E207" s="99"/>
      <c r="F207" s="99"/>
      <c r="G207" s="99"/>
      <c r="R207" s="99"/>
      <c r="BB207" s="99"/>
    </row>
    <row r="208" spans="1:54" ht="12.75" customHeight="1" x14ac:dyDescent="0.2">
      <c r="A208" s="1"/>
      <c r="B208" s="1"/>
      <c r="D208" s="99"/>
      <c r="E208" s="99"/>
      <c r="F208" s="99"/>
      <c r="G208" s="99"/>
      <c r="R208" s="99"/>
      <c r="BB208" s="99"/>
    </row>
    <row r="209" spans="1:54" ht="12.75" customHeight="1" x14ac:dyDescent="0.2">
      <c r="A209" s="1"/>
      <c r="B209" s="1"/>
      <c r="D209" s="99"/>
      <c r="E209" s="99"/>
      <c r="F209" s="99"/>
      <c r="G209" s="99"/>
      <c r="R209" s="99"/>
      <c r="BB209" s="99"/>
    </row>
    <row r="210" spans="1:54" ht="12.75" customHeight="1" x14ac:dyDescent="0.2">
      <c r="A210" s="1"/>
      <c r="B210" s="1"/>
      <c r="D210" s="99"/>
      <c r="E210" s="99"/>
      <c r="F210" s="99"/>
      <c r="G210" s="99"/>
      <c r="R210" s="99"/>
      <c r="BB210" s="99"/>
    </row>
    <row r="211" spans="1:54" ht="12.75" customHeight="1" x14ac:dyDescent="0.2">
      <c r="A211" s="1"/>
      <c r="B211" s="1"/>
      <c r="D211" s="99"/>
      <c r="E211" s="99"/>
      <c r="F211" s="99"/>
      <c r="G211" s="99"/>
      <c r="R211" s="99"/>
      <c r="BB211" s="99"/>
    </row>
    <row r="212" spans="1:54" ht="12.75" customHeight="1" x14ac:dyDescent="0.2">
      <c r="A212" s="1"/>
      <c r="B212" s="1"/>
      <c r="D212" s="99"/>
      <c r="E212" s="99"/>
      <c r="F212" s="99"/>
      <c r="G212" s="99"/>
      <c r="R212" s="99"/>
      <c r="BB212" s="99"/>
    </row>
    <row r="213" spans="1:54" ht="12.75" customHeight="1" x14ac:dyDescent="0.2">
      <c r="A213" s="1"/>
      <c r="B213" s="1"/>
      <c r="D213" s="99"/>
      <c r="E213" s="99"/>
      <c r="F213" s="99"/>
      <c r="G213" s="99"/>
      <c r="R213" s="99"/>
      <c r="BB213" s="99"/>
    </row>
    <row r="214" spans="1:54" ht="12.75" customHeight="1" x14ac:dyDescent="0.2">
      <c r="A214" s="1"/>
      <c r="B214" s="1"/>
      <c r="D214" s="99"/>
      <c r="E214" s="99"/>
      <c r="F214" s="99"/>
      <c r="G214" s="99"/>
      <c r="R214" s="99"/>
      <c r="BB214" s="99"/>
    </row>
    <row r="215" spans="1:54" ht="12.75" customHeight="1" x14ac:dyDescent="0.2">
      <c r="A215" s="1"/>
      <c r="B215" s="1"/>
      <c r="D215" s="99"/>
      <c r="E215" s="99"/>
      <c r="F215" s="99"/>
      <c r="G215" s="99"/>
      <c r="R215" s="99"/>
      <c r="BB215" s="99"/>
    </row>
    <row r="216" spans="1:54" ht="12.75" customHeight="1" x14ac:dyDescent="0.2">
      <c r="A216" s="1"/>
      <c r="B216" s="1"/>
      <c r="D216" s="99"/>
      <c r="E216" s="99"/>
      <c r="F216" s="99"/>
      <c r="G216" s="99"/>
      <c r="R216" s="99"/>
      <c r="BB216" s="99"/>
    </row>
    <row r="217" spans="1:54" ht="12.75" customHeight="1" x14ac:dyDescent="0.2">
      <c r="A217" s="1"/>
      <c r="B217" s="1"/>
      <c r="D217" s="99"/>
      <c r="E217" s="99"/>
      <c r="F217" s="99"/>
      <c r="G217" s="99"/>
      <c r="R217" s="99"/>
      <c r="BB217" s="99"/>
    </row>
    <row r="218" spans="1:54" ht="12.75" customHeight="1" x14ac:dyDescent="0.2">
      <c r="A218" s="1"/>
      <c r="B218" s="1"/>
      <c r="D218" s="99"/>
      <c r="E218" s="99"/>
      <c r="F218" s="99"/>
      <c r="G218" s="99"/>
      <c r="R218" s="99"/>
      <c r="BB218" s="99"/>
    </row>
    <row r="219" spans="1:54" ht="12.75" customHeight="1" x14ac:dyDescent="0.2">
      <c r="A219" s="1"/>
      <c r="B219" s="1"/>
      <c r="D219" s="99"/>
      <c r="E219" s="99"/>
      <c r="F219" s="99"/>
      <c r="G219" s="99"/>
      <c r="R219" s="99"/>
      <c r="BB219" s="99"/>
    </row>
    <row r="220" spans="1:54" ht="12.75" customHeight="1" x14ac:dyDescent="0.2">
      <c r="A220" s="1"/>
      <c r="B220" s="1"/>
      <c r="D220" s="99"/>
      <c r="E220" s="99"/>
      <c r="F220" s="99"/>
      <c r="G220" s="99"/>
      <c r="R220" s="99"/>
      <c r="BB220" s="99"/>
    </row>
    <row r="221" spans="1:54" ht="12.75" customHeight="1" x14ac:dyDescent="0.2">
      <c r="A221" s="1"/>
      <c r="B221" s="1"/>
      <c r="D221" s="99"/>
      <c r="E221" s="99"/>
      <c r="F221" s="99"/>
      <c r="G221" s="99"/>
      <c r="R221" s="99"/>
      <c r="BB221" s="99"/>
    </row>
    <row r="222" spans="1:54" ht="12.75" customHeight="1" x14ac:dyDescent="0.2">
      <c r="A222" s="1"/>
      <c r="B222" s="1"/>
      <c r="D222" s="99"/>
      <c r="E222" s="99"/>
      <c r="F222" s="99"/>
      <c r="G222" s="99"/>
      <c r="R222" s="99"/>
      <c r="BB222" s="99"/>
    </row>
    <row r="223" spans="1:54" ht="12.75" customHeight="1" x14ac:dyDescent="0.2">
      <c r="A223" s="1"/>
      <c r="B223" s="1"/>
      <c r="D223" s="99"/>
      <c r="E223" s="99"/>
      <c r="F223" s="99"/>
      <c r="G223" s="99"/>
      <c r="R223" s="99"/>
      <c r="BB223" s="99"/>
    </row>
    <row r="224" spans="1:54" ht="12.75" customHeight="1" x14ac:dyDescent="0.2">
      <c r="A224" s="1"/>
      <c r="B224" s="1"/>
      <c r="D224" s="99"/>
      <c r="E224" s="99"/>
      <c r="F224" s="99"/>
      <c r="G224" s="99"/>
      <c r="R224" s="99"/>
      <c r="BB224" s="99"/>
    </row>
    <row r="225" spans="1:54" ht="12.75" customHeight="1" x14ac:dyDescent="0.2">
      <c r="A225" s="1"/>
      <c r="B225" s="1"/>
      <c r="D225" s="99"/>
      <c r="E225" s="99"/>
      <c r="F225" s="99"/>
      <c r="G225" s="99"/>
      <c r="R225" s="99"/>
      <c r="BB225" s="99"/>
    </row>
    <row r="226" spans="1:54" ht="12.75" customHeight="1" x14ac:dyDescent="0.2">
      <c r="A226" s="1"/>
      <c r="B226" s="1"/>
      <c r="D226" s="99"/>
      <c r="E226" s="99"/>
      <c r="F226" s="99"/>
      <c r="G226" s="99"/>
      <c r="R226" s="99"/>
      <c r="BB226" s="99"/>
    </row>
    <row r="227" spans="1:54" ht="12.75" customHeight="1" x14ac:dyDescent="0.2">
      <c r="A227" s="1"/>
      <c r="B227" s="1"/>
      <c r="D227" s="99"/>
      <c r="E227" s="99"/>
      <c r="F227" s="99"/>
      <c r="G227" s="99"/>
      <c r="R227" s="99"/>
      <c r="BB227" s="99"/>
    </row>
    <row r="228" spans="1:54" ht="12.75" customHeight="1" x14ac:dyDescent="0.2">
      <c r="A228" s="1"/>
      <c r="B228" s="1"/>
      <c r="D228" s="99"/>
      <c r="E228" s="99"/>
      <c r="F228" s="99"/>
      <c r="G228" s="99"/>
      <c r="R228" s="99"/>
      <c r="BB228" s="99"/>
    </row>
    <row r="229" spans="1:54" ht="12.75" customHeight="1" x14ac:dyDescent="0.2">
      <c r="A229" s="1"/>
      <c r="B229" s="1"/>
      <c r="D229" s="99"/>
      <c r="E229" s="99"/>
      <c r="F229" s="99"/>
      <c r="G229" s="99"/>
      <c r="R229" s="99"/>
      <c r="BB229" s="99"/>
    </row>
    <row r="230" spans="1:54" ht="12.75" customHeight="1" x14ac:dyDescent="0.2">
      <c r="A230" s="1"/>
      <c r="B230" s="1"/>
      <c r="D230" s="99"/>
      <c r="E230" s="99"/>
      <c r="F230" s="99"/>
      <c r="G230" s="99"/>
      <c r="R230" s="99"/>
      <c r="BB230" s="99"/>
    </row>
    <row r="231" spans="1:54" ht="12.75" customHeight="1" x14ac:dyDescent="0.2">
      <c r="A231" s="1"/>
      <c r="B231" s="1"/>
      <c r="D231" s="99"/>
      <c r="E231" s="99"/>
      <c r="F231" s="99"/>
      <c r="G231" s="99"/>
      <c r="R231" s="99"/>
      <c r="BB231" s="99"/>
    </row>
    <row r="232" spans="1:54" ht="12.75" customHeight="1" x14ac:dyDescent="0.2">
      <c r="A232" s="1"/>
      <c r="B232" s="1"/>
      <c r="D232" s="99"/>
      <c r="E232" s="99"/>
      <c r="F232" s="99"/>
      <c r="G232" s="99"/>
      <c r="R232" s="99"/>
      <c r="BB232" s="99"/>
    </row>
    <row r="233" spans="1:54" ht="12.75" customHeight="1" x14ac:dyDescent="0.2">
      <c r="A233" s="1"/>
      <c r="B233" s="1"/>
      <c r="D233" s="99"/>
      <c r="E233" s="99"/>
      <c r="F233" s="99"/>
      <c r="G233" s="99"/>
      <c r="R233" s="99"/>
      <c r="BB233" s="99"/>
    </row>
    <row r="234" spans="1:54" ht="12.75" customHeight="1" x14ac:dyDescent="0.2">
      <c r="A234" s="1"/>
      <c r="B234" s="1"/>
      <c r="D234" s="99"/>
      <c r="E234" s="99"/>
      <c r="F234" s="99"/>
      <c r="G234" s="99"/>
      <c r="R234" s="99"/>
      <c r="BB234" s="99"/>
    </row>
    <row r="235" spans="1:54" ht="12.75" customHeight="1" x14ac:dyDescent="0.2">
      <c r="A235" s="1"/>
      <c r="B235" s="1"/>
      <c r="D235" s="99"/>
      <c r="E235" s="99"/>
      <c r="F235" s="99"/>
      <c r="G235" s="99"/>
      <c r="R235" s="99"/>
      <c r="BB235" s="99"/>
    </row>
    <row r="236" spans="1:54" ht="12.75" customHeight="1" x14ac:dyDescent="0.2">
      <c r="A236" s="1"/>
      <c r="B236" s="1"/>
      <c r="D236" s="99"/>
      <c r="E236" s="99"/>
      <c r="F236" s="99"/>
      <c r="G236" s="99"/>
      <c r="R236" s="99"/>
      <c r="BB236" s="99"/>
    </row>
    <row r="237" spans="1:54" ht="12.75" customHeight="1" x14ac:dyDescent="0.2">
      <c r="A237" s="1"/>
      <c r="B237" s="1"/>
      <c r="D237" s="99"/>
      <c r="E237" s="99"/>
      <c r="F237" s="99"/>
      <c r="G237" s="99"/>
      <c r="R237" s="99"/>
      <c r="BB237" s="99"/>
    </row>
    <row r="238" spans="1:54" ht="12.75" customHeight="1" x14ac:dyDescent="0.2">
      <c r="A238" s="1"/>
      <c r="B238" s="1"/>
      <c r="D238" s="99"/>
      <c r="E238" s="99"/>
      <c r="F238" s="99"/>
      <c r="G238" s="99"/>
      <c r="R238" s="99"/>
      <c r="BB238" s="99"/>
    </row>
    <row r="239" spans="1:54" ht="12.75" customHeight="1" x14ac:dyDescent="0.2">
      <c r="A239" s="1"/>
      <c r="B239" s="1"/>
      <c r="D239" s="99"/>
      <c r="E239" s="99"/>
      <c r="F239" s="99"/>
      <c r="G239" s="99"/>
      <c r="R239" s="99"/>
      <c r="BB239" s="99"/>
    </row>
    <row r="240" spans="1:54" ht="12.75" customHeight="1" x14ac:dyDescent="0.2">
      <c r="A240" s="1"/>
      <c r="B240" s="1"/>
      <c r="D240" s="99"/>
      <c r="E240" s="99"/>
      <c r="F240" s="99"/>
      <c r="G240" s="99"/>
      <c r="R240" s="99"/>
      <c r="BB240" s="99"/>
    </row>
    <row r="241" spans="1:54" ht="12.75" customHeight="1" x14ac:dyDescent="0.2">
      <c r="A241" s="1"/>
      <c r="B241" s="1"/>
      <c r="D241" s="99"/>
      <c r="E241" s="99"/>
      <c r="F241" s="99"/>
      <c r="G241" s="99"/>
      <c r="R241" s="99"/>
      <c r="BB241" s="99"/>
    </row>
    <row r="242" spans="1:54" ht="12.75" customHeight="1" x14ac:dyDescent="0.2">
      <c r="A242" s="1"/>
      <c r="B242" s="1"/>
      <c r="D242" s="99"/>
      <c r="E242" s="99"/>
      <c r="F242" s="99"/>
      <c r="G242" s="99"/>
      <c r="R242" s="99"/>
      <c r="BB242" s="99"/>
    </row>
    <row r="243" spans="1:54" ht="12.75" customHeight="1" x14ac:dyDescent="0.2">
      <c r="A243" s="1"/>
      <c r="B243" s="1"/>
      <c r="D243" s="99"/>
      <c r="E243" s="99"/>
      <c r="F243" s="99"/>
      <c r="G243" s="99"/>
      <c r="R243" s="99"/>
      <c r="BB243" s="99"/>
    </row>
    <row r="244" spans="1:54" ht="12.75" customHeight="1" x14ac:dyDescent="0.2">
      <c r="A244" s="1"/>
      <c r="B244" s="1"/>
      <c r="D244" s="99"/>
      <c r="E244" s="99"/>
      <c r="F244" s="99"/>
      <c r="G244" s="99"/>
      <c r="R244" s="99"/>
      <c r="BB244" s="99"/>
    </row>
    <row r="245" spans="1:54" ht="12.75" customHeight="1" x14ac:dyDescent="0.2">
      <c r="A245" s="1"/>
      <c r="B245" s="1"/>
      <c r="D245" s="99"/>
      <c r="E245" s="99"/>
      <c r="F245" s="99"/>
      <c r="G245" s="99"/>
      <c r="R245" s="99"/>
      <c r="BB245" s="99"/>
    </row>
    <row r="246" spans="1:54" ht="12.75" customHeight="1" x14ac:dyDescent="0.2">
      <c r="A246" s="1"/>
      <c r="B246" s="1"/>
      <c r="D246" s="99"/>
      <c r="E246" s="99"/>
      <c r="F246" s="99"/>
      <c r="G246" s="99"/>
      <c r="R246" s="99"/>
      <c r="BB246" s="99"/>
    </row>
    <row r="247" spans="1:54" ht="12.75" customHeight="1" x14ac:dyDescent="0.2">
      <c r="A247" s="1"/>
      <c r="B247" s="1"/>
      <c r="D247" s="99"/>
      <c r="E247" s="99"/>
      <c r="F247" s="99"/>
      <c r="G247" s="99"/>
      <c r="R247" s="99"/>
      <c r="BB247" s="99"/>
    </row>
    <row r="248" spans="1:54" ht="12.75" customHeight="1" x14ac:dyDescent="0.2">
      <c r="A248" s="1"/>
      <c r="B248" s="1"/>
      <c r="D248" s="99"/>
      <c r="E248" s="99"/>
      <c r="F248" s="99"/>
      <c r="G248" s="99"/>
      <c r="R248" s="99"/>
      <c r="BB248" s="99"/>
    </row>
    <row r="249" spans="1:54" ht="12.75" customHeight="1" x14ac:dyDescent="0.2">
      <c r="A249" s="1"/>
      <c r="B249" s="1"/>
      <c r="D249" s="99"/>
      <c r="E249" s="99"/>
      <c r="F249" s="99"/>
      <c r="G249" s="99"/>
      <c r="R249" s="99"/>
      <c r="BB249" s="99"/>
    </row>
    <row r="250" spans="1:54" ht="12.75" customHeight="1" x14ac:dyDescent="0.2">
      <c r="A250" s="1"/>
      <c r="B250" s="1"/>
      <c r="D250" s="99"/>
      <c r="E250" s="99"/>
      <c r="F250" s="99"/>
      <c r="G250" s="99"/>
      <c r="R250" s="99"/>
      <c r="BB250" s="99"/>
    </row>
    <row r="251" spans="1:54" ht="12.75" customHeight="1" x14ac:dyDescent="0.2">
      <c r="A251" s="1"/>
      <c r="B251" s="1"/>
      <c r="D251" s="99"/>
      <c r="E251" s="99"/>
      <c r="F251" s="99"/>
      <c r="G251" s="99"/>
      <c r="R251" s="99"/>
      <c r="BB251" s="99"/>
    </row>
    <row r="252" spans="1:54" ht="12.75" customHeight="1" x14ac:dyDescent="0.2">
      <c r="A252" s="1"/>
      <c r="B252" s="1"/>
      <c r="D252" s="99"/>
      <c r="E252" s="99"/>
      <c r="F252" s="99"/>
      <c r="G252" s="99"/>
      <c r="R252" s="99"/>
      <c r="BB252" s="99"/>
    </row>
    <row r="253" spans="1:54" ht="12.75" customHeight="1" x14ac:dyDescent="0.2">
      <c r="A253" s="1"/>
      <c r="B253" s="1"/>
      <c r="D253" s="99"/>
      <c r="E253" s="99"/>
      <c r="F253" s="99"/>
      <c r="G253" s="99"/>
      <c r="R253" s="99"/>
      <c r="BB253" s="99"/>
    </row>
    <row r="254" spans="1:54" ht="12.75" customHeight="1" x14ac:dyDescent="0.2">
      <c r="A254" s="1"/>
      <c r="B254" s="1"/>
      <c r="D254" s="99"/>
      <c r="E254" s="99"/>
      <c r="F254" s="99"/>
      <c r="G254" s="99"/>
      <c r="R254" s="99"/>
      <c r="BB254" s="99"/>
    </row>
    <row r="255" spans="1:54" ht="12.75" customHeight="1" x14ac:dyDescent="0.2">
      <c r="A255" s="1"/>
      <c r="B255" s="1"/>
      <c r="D255" s="99"/>
      <c r="E255" s="99"/>
      <c r="F255" s="99"/>
      <c r="G255" s="99"/>
      <c r="R255" s="99"/>
      <c r="BB255" s="99"/>
    </row>
    <row r="256" spans="1:54" ht="12.75" customHeight="1" x14ac:dyDescent="0.2">
      <c r="A256" s="1"/>
      <c r="B256" s="1"/>
      <c r="D256" s="99"/>
      <c r="E256" s="99"/>
      <c r="F256" s="99"/>
      <c r="G256" s="99"/>
      <c r="R256" s="99"/>
      <c r="BB256" s="99"/>
    </row>
    <row r="257" spans="1:54" ht="12.75" customHeight="1" x14ac:dyDescent="0.2">
      <c r="A257" s="1"/>
      <c r="B257" s="1"/>
      <c r="D257" s="99"/>
      <c r="E257" s="99"/>
      <c r="F257" s="99"/>
      <c r="G257" s="99"/>
      <c r="R257" s="99"/>
      <c r="BB257" s="99"/>
    </row>
    <row r="258" spans="1:54" ht="12.75" customHeight="1" x14ac:dyDescent="0.2">
      <c r="A258" s="1"/>
      <c r="B258" s="1"/>
      <c r="D258" s="99"/>
      <c r="E258" s="99"/>
      <c r="F258" s="99"/>
      <c r="G258" s="99"/>
      <c r="R258" s="99"/>
      <c r="BB258" s="99"/>
    </row>
    <row r="259" spans="1:54" ht="12.75" customHeight="1" x14ac:dyDescent="0.2">
      <c r="A259" s="1"/>
      <c r="B259" s="1"/>
      <c r="D259" s="99"/>
      <c r="E259" s="99"/>
      <c r="F259" s="99"/>
      <c r="G259" s="99"/>
      <c r="R259" s="99"/>
      <c r="BB259" s="99"/>
    </row>
    <row r="260" spans="1:54" ht="12.75" customHeight="1" x14ac:dyDescent="0.2">
      <c r="A260" s="1"/>
      <c r="B260" s="1"/>
      <c r="D260" s="99"/>
      <c r="E260" s="99"/>
      <c r="F260" s="99"/>
      <c r="G260" s="99"/>
      <c r="R260" s="99"/>
      <c r="BB260" s="99"/>
    </row>
    <row r="261" spans="1:54" ht="15.75" customHeight="1" x14ac:dyDescent="0.2">
      <c r="A261" s="1"/>
      <c r="B261" s="1"/>
    </row>
    <row r="262" spans="1:54" ht="15.75" customHeight="1" x14ac:dyDescent="0.2">
      <c r="A262" s="1"/>
      <c r="B262" s="1"/>
    </row>
    <row r="263" spans="1:54" ht="15.75" customHeight="1" x14ac:dyDescent="0.2">
      <c r="A263" s="1"/>
      <c r="B263" s="1"/>
    </row>
    <row r="264" spans="1:54" ht="15.75" customHeight="1" x14ac:dyDescent="0.2">
      <c r="A264" s="1"/>
      <c r="B264" s="1"/>
    </row>
    <row r="265" spans="1:54" ht="15.75" customHeight="1" x14ac:dyDescent="0.2">
      <c r="A265" s="1"/>
      <c r="B265" s="1"/>
    </row>
    <row r="266" spans="1:54" ht="15.75" customHeight="1" x14ac:dyDescent="0.2">
      <c r="A266" s="1"/>
      <c r="B266" s="1"/>
    </row>
    <row r="267" spans="1:54" ht="15.75" customHeight="1" x14ac:dyDescent="0.2">
      <c r="A267" s="1"/>
      <c r="B267" s="1"/>
    </row>
    <row r="268" spans="1:54" ht="15.75" customHeight="1" x14ac:dyDescent="0.2">
      <c r="A268" s="1"/>
      <c r="B268" s="1"/>
    </row>
    <row r="269" spans="1:54" ht="15.75" customHeight="1" x14ac:dyDescent="0.2">
      <c r="A269" s="1"/>
      <c r="B269" s="1"/>
    </row>
    <row r="270" spans="1:54" ht="15.75" customHeight="1" x14ac:dyDescent="0.2">
      <c r="A270" s="1"/>
      <c r="B270" s="1"/>
    </row>
    <row r="271" spans="1:54" ht="15.75" customHeight="1" x14ac:dyDescent="0.2">
      <c r="A271" s="1"/>
      <c r="B271" s="1"/>
    </row>
    <row r="272" spans="1:54" ht="15.75" customHeight="1" x14ac:dyDescent="0.2">
      <c r="A272" s="1"/>
      <c r="B272" s="1"/>
    </row>
    <row r="273" spans="1:2" ht="15.75" customHeight="1" x14ac:dyDescent="0.2">
      <c r="A273" s="1"/>
      <c r="B273" s="1"/>
    </row>
    <row r="274" spans="1:2" ht="15.75" customHeight="1" x14ac:dyDescent="0.2">
      <c r="A274" s="1"/>
      <c r="B274" s="1"/>
    </row>
    <row r="275" spans="1:2" ht="15.75" customHeight="1" x14ac:dyDescent="0.2">
      <c r="A275" s="1"/>
      <c r="B275" s="1"/>
    </row>
    <row r="276" spans="1:2" ht="15.75" customHeight="1" x14ac:dyDescent="0.2">
      <c r="A276" s="1"/>
      <c r="B276" s="1"/>
    </row>
    <row r="277" spans="1:2" ht="15.75" customHeight="1" x14ac:dyDescent="0.2">
      <c r="A277" s="1"/>
      <c r="B277" s="1"/>
    </row>
    <row r="278" spans="1:2" ht="15.75" customHeight="1" x14ac:dyDescent="0.2">
      <c r="A278" s="1"/>
      <c r="B278" s="1"/>
    </row>
    <row r="279" spans="1:2" ht="15.75" customHeight="1" x14ac:dyDescent="0.2">
      <c r="A279" s="1"/>
      <c r="B279" s="1"/>
    </row>
    <row r="280" spans="1:2" ht="15.75" customHeight="1" x14ac:dyDescent="0.2">
      <c r="A280" s="1"/>
      <c r="B280" s="1"/>
    </row>
    <row r="281" spans="1:2" ht="15.75" customHeight="1" x14ac:dyDescent="0.2">
      <c r="A281" s="1"/>
      <c r="B281" s="1"/>
    </row>
    <row r="282" spans="1:2" ht="15.75" customHeight="1" x14ac:dyDescent="0.2">
      <c r="A282" s="1"/>
      <c r="B282" s="1"/>
    </row>
    <row r="283" spans="1:2" ht="15.75" customHeight="1" x14ac:dyDescent="0.2">
      <c r="A283" s="1"/>
      <c r="B283" s="1"/>
    </row>
    <row r="284" spans="1:2" ht="15.75" customHeight="1" x14ac:dyDescent="0.2">
      <c r="A284" s="1"/>
      <c r="B284" s="1"/>
    </row>
    <row r="285" spans="1:2" ht="15.75" customHeight="1" x14ac:dyDescent="0.2">
      <c r="A285" s="1"/>
      <c r="B285" s="1"/>
    </row>
    <row r="286" spans="1:2" ht="15.75" customHeight="1" x14ac:dyDescent="0.2">
      <c r="A286" s="1"/>
      <c r="B286" s="1"/>
    </row>
    <row r="287" spans="1:2" ht="15.75" customHeight="1" x14ac:dyDescent="0.2">
      <c r="A287" s="1"/>
      <c r="B287" s="1"/>
    </row>
    <row r="288" spans="1:2" ht="15.75" customHeight="1" x14ac:dyDescent="0.2">
      <c r="A288" s="1"/>
      <c r="B288" s="1"/>
    </row>
    <row r="289" spans="1:2" ht="15.75" customHeight="1" x14ac:dyDescent="0.2">
      <c r="A289" s="1"/>
      <c r="B289" s="1"/>
    </row>
    <row r="290" spans="1:2" ht="15.75" customHeight="1" x14ac:dyDescent="0.2">
      <c r="A290" s="1"/>
      <c r="B290" s="1"/>
    </row>
    <row r="291" spans="1:2" ht="15.75" customHeight="1" x14ac:dyDescent="0.2">
      <c r="A291" s="1"/>
      <c r="B291" s="1"/>
    </row>
    <row r="292" spans="1:2" ht="15.75" customHeight="1" x14ac:dyDescent="0.2">
      <c r="A292" s="1"/>
      <c r="B292" s="1"/>
    </row>
    <row r="293" spans="1:2" ht="15.75" customHeight="1" x14ac:dyDescent="0.2">
      <c r="A293" s="1"/>
      <c r="B293" s="1"/>
    </row>
    <row r="294" spans="1:2" ht="15.75" customHeight="1" x14ac:dyDescent="0.2">
      <c r="A294" s="1"/>
      <c r="B294" s="1"/>
    </row>
    <row r="295" spans="1:2" ht="15.75" customHeight="1" x14ac:dyDescent="0.2">
      <c r="A295" s="1"/>
      <c r="B295" s="1"/>
    </row>
    <row r="296" spans="1:2" ht="15.75" customHeight="1" x14ac:dyDescent="0.2">
      <c r="A296" s="1"/>
      <c r="B296" s="1"/>
    </row>
    <row r="297" spans="1:2" ht="15.75" customHeight="1" x14ac:dyDescent="0.2">
      <c r="A297" s="1"/>
      <c r="B297" s="1"/>
    </row>
    <row r="298" spans="1:2" ht="15.75" customHeight="1" x14ac:dyDescent="0.2">
      <c r="A298" s="1"/>
      <c r="B298" s="1"/>
    </row>
    <row r="299" spans="1:2" ht="15.75" customHeight="1" x14ac:dyDescent="0.2">
      <c r="A299" s="1"/>
      <c r="B299" s="1"/>
    </row>
    <row r="300" spans="1:2" ht="15.75" customHeight="1" x14ac:dyDescent="0.2">
      <c r="A300" s="1"/>
      <c r="B300" s="1"/>
    </row>
    <row r="301" spans="1:2" ht="15.75" customHeight="1" x14ac:dyDescent="0.2">
      <c r="A301" s="1"/>
      <c r="B301" s="1"/>
    </row>
    <row r="302" spans="1:2" ht="15.75" customHeight="1" x14ac:dyDescent="0.2">
      <c r="A302" s="1"/>
      <c r="B302" s="1"/>
    </row>
    <row r="303" spans="1:2" ht="15.75" customHeight="1" x14ac:dyDescent="0.2">
      <c r="A303" s="1"/>
      <c r="B303" s="1"/>
    </row>
    <row r="304" spans="1:2" ht="15.75" customHeight="1" x14ac:dyDescent="0.2">
      <c r="A304" s="1"/>
      <c r="B304" s="1"/>
    </row>
    <row r="305" spans="1:2" ht="15.75" customHeight="1" x14ac:dyDescent="0.2">
      <c r="A305" s="1"/>
      <c r="B305" s="1"/>
    </row>
    <row r="306" spans="1:2" ht="15.75" customHeight="1" x14ac:dyDescent="0.2">
      <c r="A306" s="1"/>
      <c r="B306" s="1"/>
    </row>
    <row r="307" spans="1:2" ht="15.75" customHeight="1" x14ac:dyDescent="0.2">
      <c r="A307" s="1"/>
      <c r="B307" s="1"/>
    </row>
    <row r="308" spans="1:2" ht="15.75" customHeight="1" x14ac:dyDescent="0.2">
      <c r="A308" s="1"/>
      <c r="B308" s="1"/>
    </row>
    <row r="309" spans="1:2" ht="15.75" customHeight="1" x14ac:dyDescent="0.2">
      <c r="A309" s="1"/>
      <c r="B309" s="1"/>
    </row>
    <row r="310" spans="1:2" ht="15.75" customHeight="1" x14ac:dyDescent="0.2">
      <c r="A310" s="1"/>
      <c r="B310" s="1"/>
    </row>
    <row r="311" spans="1:2" ht="15.75" customHeight="1" x14ac:dyDescent="0.2">
      <c r="A311" s="1"/>
      <c r="B311" s="1"/>
    </row>
    <row r="312" spans="1:2" ht="15.75" customHeight="1" x14ac:dyDescent="0.2">
      <c r="A312" s="1"/>
      <c r="B312" s="1"/>
    </row>
    <row r="313" spans="1:2" ht="15.75" customHeight="1" x14ac:dyDescent="0.2">
      <c r="A313" s="1"/>
      <c r="B313" s="1"/>
    </row>
    <row r="314" spans="1:2" ht="15.75" customHeight="1" x14ac:dyDescent="0.2">
      <c r="A314" s="1"/>
      <c r="B314" s="1"/>
    </row>
    <row r="315" spans="1:2" ht="15.75" customHeight="1" x14ac:dyDescent="0.2">
      <c r="A315" s="1"/>
      <c r="B315" s="1"/>
    </row>
    <row r="316" spans="1:2" ht="15.75" customHeight="1" x14ac:dyDescent="0.2">
      <c r="A316" s="1"/>
      <c r="B316" s="1"/>
    </row>
    <row r="317" spans="1:2" ht="15.75" customHeight="1" x14ac:dyDescent="0.2">
      <c r="A317" s="1"/>
      <c r="B317" s="1"/>
    </row>
    <row r="318" spans="1:2" ht="15.75" customHeight="1" x14ac:dyDescent="0.2">
      <c r="A318" s="1"/>
      <c r="B318" s="1"/>
    </row>
    <row r="319" spans="1:2" ht="15.75" customHeight="1" x14ac:dyDescent="0.2">
      <c r="A319" s="1"/>
      <c r="B319" s="1"/>
    </row>
    <row r="320" spans="1:2" ht="15.75" customHeight="1" x14ac:dyDescent="0.2">
      <c r="A320" s="1"/>
      <c r="B320" s="1"/>
    </row>
    <row r="321" spans="1:2" ht="15.75" customHeight="1" x14ac:dyDescent="0.2">
      <c r="A321" s="1"/>
      <c r="B321" s="1"/>
    </row>
    <row r="322" spans="1:2" ht="15.75" customHeight="1" x14ac:dyDescent="0.2">
      <c r="A322" s="1"/>
      <c r="B322" s="1"/>
    </row>
    <row r="323" spans="1:2" ht="15.75" customHeight="1" x14ac:dyDescent="0.2">
      <c r="A323" s="1"/>
      <c r="B323" s="1"/>
    </row>
    <row r="324" spans="1:2" ht="15.75" customHeight="1" x14ac:dyDescent="0.2">
      <c r="A324" s="1"/>
      <c r="B324" s="1"/>
    </row>
    <row r="325" spans="1:2" ht="15.75" customHeight="1" x14ac:dyDescent="0.2">
      <c r="A325" s="1"/>
      <c r="B325" s="1"/>
    </row>
    <row r="326" spans="1:2" ht="15.75" customHeight="1" x14ac:dyDescent="0.2">
      <c r="A326" s="1"/>
      <c r="B326" s="1"/>
    </row>
    <row r="327" spans="1:2" ht="15.75" customHeight="1" x14ac:dyDescent="0.2">
      <c r="A327" s="1"/>
      <c r="B327" s="1"/>
    </row>
    <row r="328" spans="1:2" ht="15.75" customHeight="1" x14ac:dyDescent="0.2">
      <c r="A328" s="1"/>
      <c r="B328" s="1"/>
    </row>
    <row r="329" spans="1:2" ht="15.75" customHeight="1" x14ac:dyDescent="0.2">
      <c r="A329" s="1"/>
      <c r="B329" s="1"/>
    </row>
    <row r="330" spans="1:2" ht="15.75" customHeight="1" x14ac:dyDescent="0.2">
      <c r="A330" s="1"/>
      <c r="B330" s="1"/>
    </row>
    <row r="331" spans="1:2" ht="15.75" customHeight="1" x14ac:dyDescent="0.2">
      <c r="A331" s="1"/>
      <c r="B331" s="1"/>
    </row>
    <row r="332" spans="1:2" ht="15.75" customHeight="1" x14ac:dyDescent="0.2">
      <c r="A332" s="1"/>
      <c r="B332" s="1"/>
    </row>
    <row r="333" spans="1:2" ht="15.75" customHeight="1" x14ac:dyDescent="0.2">
      <c r="A333" s="1"/>
      <c r="B333" s="1"/>
    </row>
    <row r="334" spans="1:2" ht="15.75" customHeight="1" x14ac:dyDescent="0.2">
      <c r="A334" s="1"/>
      <c r="B334" s="1"/>
    </row>
    <row r="335" spans="1:2" ht="15.75" customHeight="1" x14ac:dyDescent="0.2">
      <c r="A335" s="1"/>
      <c r="B335" s="1"/>
    </row>
    <row r="336" spans="1:2" ht="15.75" customHeight="1" x14ac:dyDescent="0.2">
      <c r="A336" s="1"/>
      <c r="B336" s="1"/>
    </row>
    <row r="337" spans="1:2" ht="15.75" customHeight="1" x14ac:dyDescent="0.2">
      <c r="A337" s="1"/>
      <c r="B337" s="1"/>
    </row>
    <row r="338" spans="1:2" ht="15.75" customHeight="1" x14ac:dyDescent="0.2">
      <c r="A338" s="1"/>
      <c r="B338" s="1"/>
    </row>
    <row r="339" spans="1:2" ht="15.75" customHeight="1" x14ac:dyDescent="0.2">
      <c r="A339" s="1"/>
      <c r="B339" s="1"/>
    </row>
    <row r="340" spans="1:2" ht="15.75" customHeight="1" x14ac:dyDescent="0.2">
      <c r="A340" s="1"/>
      <c r="B340" s="1"/>
    </row>
    <row r="341" spans="1:2" ht="15.75" customHeight="1" x14ac:dyDescent="0.2">
      <c r="A341" s="1"/>
      <c r="B341" s="1"/>
    </row>
    <row r="342" spans="1:2" ht="15.75" customHeight="1" x14ac:dyDescent="0.2">
      <c r="A342" s="1"/>
      <c r="B342" s="1"/>
    </row>
    <row r="343" spans="1:2" ht="15.75" customHeight="1" x14ac:dyDescent="0.2">
      <c r="A343" s="1"/>
      <c r="B343" s="1"/>
    </row>
    <row r="344" spans="1:2" ht="15.75" customHeight="1" x14ac:dyDescent="0.2">
      <c r="A344" s="1"/>
      <c r="B344" s="1"/>
    </row>
    <row r="345" spans="1:2" ht="15.75" customHeight="1" x14ac:dyDescent="0.2">
      <c r="A345" s="1"/>
      <c r="B345" s="1"/>
    </row>
    <row r="346" spans="1:2" ht="15.75" customHeight="1" x14ac:dyDescent="0.2">
      <c r="A346" s="1"/>
      <c r="B346" s="1"/>
    </row>
    <row r="347" spans="1:2" ht="15.75" customHeight="1" x14ac:dyDescent="0.2">
      <c r="A347" s="1"/>
      <c r="B347" s="1"/>
    </row>
    <row r="348" spans="1:2" ht="15.75" customHeight="1" x14ac:dyDescent="0.2">
      <c r="A348" s="1"/>
      <c r="B348" s="1"/>
    </row>
    <row r="349" spans="1:2" ht="15.75" customHeight="1" x14ac:dyDescent="0.2">
      <c r="A349" s="1"/>
      <c r="B349" s="1"/>
    </row>
    <row r="350" spans="1:2" ht="15.75" customHeight="1" x14ac:dyDescent="0.2">
      <c r="A350" s="1"/>
      <c r="B350" s="1"/>
    </row>
    <row r="351" spans="1:2" ht="15.75" customHeight="1" x14ac:dyDescent="0.2">
      <c r="A351" s="1"/>
      <c r="B351" s="1"/>
    </row>
    <row r="352" spans="1:2" ht="15.75" customHeight="1" x14ac:dyDescent="0.2">
      <c r="A352" s="1"/>
      <c r="B352" s="1"/>
    </row>
    <row r="353" spans="1:2" ht="15.75" customHeight="1" x14ac:dyDescent="0.2">
      <c r="A353" s="1"/>
      <c r="B353" s="1"/>
    </row>
    <row r="354" spans="1:2" ht="15.75" customHeight="1" x14ac:dyDescent="0.2">
      <c r="A354" s="1"/>
      <c r="B354" s="1"/>
    </row>
    <row r="355" spans="1:2" ht="15.75" customHeight="1" x14ac:dyDescent="0.2">
      <c r="A355" s="1"/>
      <c r="B355" s="1"/>
    </row>
    <row r="356" spans="1:2" ht="15.75" customHeight="1" x14ac:dyDescent="0.2">
      <c r="A356" s="1"/>
      <c r="B356" s="1"/>
    </row>
    <row r="357" spans="1:2" ht="15.75" customHeight="1" x14ac:dyDescent="0.2">
      <c r="A357" s="1"/>
      <c r="B357" s="1"/>
    </row>
    <row r="358" spans="1:2" ht="15.75" customHeight="1" x14ac:dyDescent="0.2">
      <c r="A358" s="1"/>
      <c r="B358" s="1"/>
    </row>
    <row r="359" spans="1:2" ht="15.75" customHeight="1" x14ac:dyDescent="0.2">
      <c r="A359" s="1"/>
      <c r="B359" s="1"/>
    </row>
    <row r="360" spans="1:2" ht="15.75" customHeight="1" x14ac:dyDescent="0.2">
      <c r="A360" s="1"/>
      <c r="B360" s="1"/>
    </row>
    <row r="361" spans="1:2" ht="15.75" customHeight="1" x14ac:dyDescent="0.2">
      <c r="A361" s="1"/>
      <c r="B361" s="1"/>
    </row>
    <row r="362" spans="1:2" ht="15.75" customHeight="1" x14ac:dyDescent="0.2">
      <c r="A362" s="1"/>
      <c r="B362" s="1"/>
    </row>
    <row r="363" spans="1:2" ht="15.75" customHeight="1" x14ac:dyDescent="0.2">
      <c r="A363" s="1"/>
      <c r="B363" s="1"/>
    </row>
    <row r="364" spans="1:2" ht="15.75" customHeight="1" x14ac:dyDescent="0.2">
      <c r="A364" s="1"/>
      <c r="B364" s="1"/>
    </row>
    <row r="365" spans="1:2" ht="15.75" customHeight="1" x14ac:dyDescent="0.2">
      <c r="A365" s="1"/>
      <c r="B365" s="1"/>
    </row>
    <row r="366" spans="1:2" ht="15.75" customHeight="1" x14ac:dyDescent="0.2">
      <c r="A366" s="1"/>
      <c r="B366" s="1"/>
    </row>
    <row r="367" spans="1:2" ht="15.75" customHeight="1" x14ac:dyDescent="0.2">
      <c r="A367" s="1"/>
      <c r="B367" s="1"/>
    </row>
    <row r="368" spans="1:2" ht="15.75" customHeight="1" x14ac:dyDescent="0.2">
      <c r="A368" s="1"/>
      <c r="B368" s="1"/>
    </row>
    <row r="369" spans="1:2" ht="15.75" customHeight="1" x14ac:dyDescent="0.2">
      <c r="A369" s="1"/>
      <c r="B369" s="1"/>
    </row>
    <row r="370" spans="1:2" ht="15.75" customHeight="1" x14ac:dyDescent="0.2">
      <c r="A370" s="1"/>
      <c r="B370" s="1"/>
    </row>
    <row r="371" spans="1:2" ht="15.75" customHeight="1" x14ac:dyDescent="0.2">
      <c r="A371" s="1"/>
      <c r="B371" s="1"/>
    </row>
    <row r="372" spans="1:2" ht="15.75" customHeight="1" x14ac:dyDescent="0.2">
      <c r="A372" s="1"/>
      <c r="B372" s="1"/>
    </row>
    <row r="373" spans="1:2" ht="15.75" customHeight="1" x14ac:dyDescent="0.2">
      <c r="A373" s="1"/>
      <c r="B373" s="1"/>
    </row>
    <row r="374" spans="1:2" ht="15.75" customHeight="1" x14ac:dyDescent="0.2">
      <c r="A374" s="1"/>
      <c r="B374" s="1"/>
    </row>
    <row r="375" spans="1:2" ht="15.75" customHeight="1" x14ac:dyDescent="0.2">
      <c r="A375" s="1"/>
      <c r="B375" s="1"/>
    </row>
    <row r="376" spans="1:2" ht="15.75" customHeight="1" x14ac:dyDescent="0.2">
      <c r="A376" s="1"/>
      <c r="B376" s="1"/>
    </row>
    <row r="377" spans="1:2" ht="15.75" customHeight="1" x14ac:dyDescent="0.2">
      <c r="A377" s="1"/>
      <c r="B377" s="1"/>
    </row>
    <row r="378" spans="1:2" ht="15.75" customHeight="1" x14ac:dyDescent="0.2">
      <c r="A378" s="1"/>
      <c r="B378" s="1"/>
    </row>
    <row r="379" spans="1:2" ht="15.75" customHeight="1" x14ac:dyDescent="0.2">
      <c r="A379" s="1"/>
      <c r="B379" s="1"/>
    </row>
    <row r="380" spans="1:2" ht="15.75" customHeight="1" x14ac:dyDescent="0.2">
      <c r="A380" s="1"/>
      <c r="B380" s="1"/>
    </row>
    <row r="381" spans="1:2" ht="15.75" customHeight="1" x14ac:dyDescent="0.2">
      <c r="A381" s="1"/>
      <c r="B381" s="1"/>
    </row>
    <row r="382" spans="1:2" ht="15.75" customHeight="1" x14ac:dyDescent="0.2">
      <c r="A382" s="1"/>
      <c r="B382" s="1"/>
    </row>
    <row r="383" spans="1:2" ht="15.75" customHeight="1" x14ac:dyDescent="0.2">
      <c r="A383" s="1"/>
      <c r="B383" s="1"/>
    </row>
    <row r="384" spans="1:2" ht="15.75" customHeight="1" x14ac:dyDescent="0.2">
      <c r="A384" s="1"/>
      <c r="B384" s="1"/>
    </row>
    <row r="385" spans="1:2" ht="15.75" customHeight="1" x14ac:dyDescent="0.2">
      <c r="A385" s="1"/>
      <c r="B385" s="1"/>
    </row>
    <row r="386" spans="1:2" ht="15.75" customHeight="1" x14ac:dyDescent="0.2">
      <c r="A386" s="1"/>
      <c r="B386" s="1"/>
    </row>
    <row r="387" spans="1:2" ht="15.75" customHeight="1" x14ac:dyDescent="0.2">
      <c r="A387" s="1"/>
      <c r="B387" s="1"/>
    </row>
    <row r="388" spans="1:2" ht="15.75" customHeight="1" x14ac:dyDescent="0.2">
      <c r="A388" s="1"/>
      <c r="B388" s="1"/>
    </row>
    <row r="389" spans="1:2" ht="15.75" customHeight="1" x14ac:dyDescent="0.2">
      <c r="A389" s="1"/>
      <c r="B389" s="1"/>
    </row>
    <row r="390" spans="1:2" ht="15.75" customHeight="1" x14ac:dyDescent="0.2">
      <c r="A390" s="1"/>
      <c r="B390" s="1"/>
    </row>
    <row r="391" spans="1:2" ht="15.75" customHeight="1" x14ac:dyDescent="0.2">
      <c r="A391" s="1"/>
      <c r="B391" s="1"/>
    </row>
    <row r="392" spans="1:2" ht="15.75" customHeight="1" x14ac:dyDescent="0.2">
      <c r="A392" s="1"/>
      <c r="B392" s="1"/>
    </row>
    <row r="393" spans="1:2" ht="15.75" customHeight="1" x14ac:dyDescent="0.2">
      <c r="A393" s="1"/>
      <c r="B393" s="1"/>
    </row>
    <row r="394" spans="1:2" ht="15.75" customHeight="1" x14ac:dyDescent="0.2">
      <c r="A394" s="1"/>
      <c r="B394" s="1"/>
    </row>
    <row r="395" spans="1:2" ht="15.75" customHeight="1" x14ac:dyDescent="0.2">
      <c r="A395" s="1"/>
      <c r="B395" s="1"/>
    </row>
    <row r="396" spans="1:2" ht="15.75" customHeight="1" x14ac:dyDescent="0.2">
      <c r="A396" s="1"/>
      <c r="B396" s="1"/>
    </row>
    <row r="397" spans="1:2" ht="15.75" customHeight="1" x14ac:dyDescent="0.2">
      <c r="A397" s="1"/>
      <c r="B397" s="1"/>
    </row>
    <row r="398" spans="1:2" ht="15.75" customHeight="1" x14ac:dyDescent="0.2">
      <c r="A398" s="1"/>
      <c r="B398" s="1"/>
    </row>
    <row r="399" spans="1:2" ht="15.75" customHeight="1" x14ac:dyDescent="0.2">
      <c r="A399" s="1"/>
      <c r="B399" s="1"/>
    </row>
    <row r="400" spans="1:2" ht="15.75" customHeight="1" x14ac:dyDescent="0.2">
      <c r="A400" s="1"/>
      <c r="B400" s="1"/>
    </row>
    <row r="401" spans="1:2" ht="15.75" customHeight="1" x14ac:dyDescent="0.2">
      <c r="A401" s="1"/>
      <c r="B401" s="1"/>
    </row>
    <row r="402" spans="1:2" ht="15.75" customHeight="1" x14ac:dyDescent="0.2">
      <c r="A402" s="1"/>
      <c r="B402" s="1"/>
    </row>
    <row r="403" spans="1:2" ht="15.75" customHeight="1" x14ac:dyDescent="0.2">
      <c r="A403" s="1"/>
      <c r="B403" s="1"/>
    </row>
    <row r="404" spans="1:2" ht="15.75" customHeight="1" x14ac:dyDescent="0.2">
      <c r="A404" s="1"/>
      <c r="B404" s="1"/>
    </row>
    <row r="405" spans="1:2" ht="15.75" customHeight="1" x14ac:dyDescent="0.2">
      <c r="A405" s="1"/>
      <c r="B405" s="1"/>
    </row>
    <row r="406" spans="1:2" ht="15.75" customHeight="1" x14ac:dyDescent="0.2">
      <c r="A406" s="1"/>
      <c r="B406" s="1"/>
    </row>
    <row r="407" spans="1:2" ht="15.75" customHeight="1" x14ac:dyDescent="0.2">
      <c r="A407" s="1"/>
      <c r="B407" s="1"/>
    </row>
    <row r="408" spans="1:2" ht="15.75" customHeight="1" x14ac:dyDescent="0.2">
      <c r="A408" s="1"/>
      <c r="B408" s="1"/>
    </row>
    <row r="409" spans="1:2" ht="15.75" customHeight="1" x14ac:dyDescent="0.2">
      <c r="A409" s="1"/>
      <c r="B409" s="1"/>
    </row>
    <row r="410" spans="1:2" ht="15.75" customHeight="1" x14ac:dyDescent="0.2">
      <c r="A410" s="1"/>
      <c r="B410" s="1"/>
    </row>
    <row r="411" spans="1:2" ht="15.75" customHeight="1" x14ac:dyDescent="0.2">
      <c r="A411" s="1"/>
      <c r="B411" s="1"/>
    </row>
    <row r="412" spans="1:2" ht="15.75" customHeight="1" x14ac:dyDescent="0.2">
      <c r="A412" s="1"/>
      <c r="B412" s="1"/>
    </row>
    <row r="413" spans="1:2" ht="15.75" customHeight="1" x14ac:dyDescent="0.2">
      <c r="A413" s="1"/>
      <c r="B413" s="1"/>
    </row>
    <row r="414" spans="1:2" ht="15.75" customHeight="1" x14ac:dyDescent="0.2">
      <c r="A414" s="1"/>
      <c r="B414" s="1"/>
    </row>
    <row r="415" spans="1:2" ht="15.75" customHeight="1" x14ac:dyDescent="0.2">
      <c r="A415" s="1"/>
      <c r="B415" s="1"/>
    </row>
    <row r="416" spans="1:2" ht="15.75" customHeight="1" x14ac:dyDescent="0.2">
      <c r="A416" s="1"/>
      <c r="B416" s="1"/>
    </row>
    <row r="417" spans="1:2" ht="15.75" customHeight="1" x14ac:dyDescent="0.2">
      <c r="A417" s="1"/>
      <c r="B417" s="1"/>
    </row>
    <row r="418" spans="1:2" ht="15.75" customHeight="1" x14ac:dyDescent="0.2">
      <c r="A418" s="1"/>
      <c r="B418" s="1"/>
    </row>
    <row r="419" spans="1:2" ht="15.75" customHeight="1" x14ac:dyDescent="0.2">
      <c r="A419" s="1"/>
      <c r="B419" s="1"/>
    </row>
    <row r="420" spans="1:2" ht="15.75" customHeight="1" x14ac:dyDescent="0.2">
      <c r="A420" s="1"/>
      <c r="B420" s="1"/>
    </row>
    <row r="421" spans="1:2" ht="15.75" customHeight="1" x14ac:dyDescent="0.2">
      <c r="A421" s="1"/>
      <c r="B421" s="1"/>
    </row>
    <row r="422" spans="1:2" ht="15.75" customHeight="1" x14ac:dyDescent="0.2">
      <c r="A422" s="1"/>
      <c r="B422" s="1"/>
    </row>
    <row r="423" spans="1:2" ht="15.75" customHeight="1" x14ac:dyDescent="0.2">
      <c r="A423" s="1"/>
      <c r="B423" s="1"/>
    </row>
    <row r="424" spans="1:2" ht="15.75" customHeight="1" x14ac:dyDescent="0.2">
      <c r="A424" s="1"/>
      <c r="B424" s="1"/>
    </row>
    <row r="425" spans="1:2" ht="15.75" customHeight="1" x14ac:dyDescent="0.2">
      <c r="A425" s="1"/>
      <c r="B425" s="1"/>
    </row>
    <row r="426" spans="1:2" ht="15.75" customHeight="1" x14ac:dyDescent="0.2">
      <c r="A426" s="1"/>
      <c r="B426" s="1"/>
    </row>
    <row r="427" spans="1:2" ht="15.75" customHeight="1" x14ac:dyDescent="0.2">
      <c r="A427" s="1"/>
      <c r="B427" s="1"/>
    </row>
    <row r="428" spans="1:2" ht="15.75" customHeight="1" x14ac:dyDescent="0.2">
      <c r="A428" s="1"/>
      <c r="B428" s="1"/>
    </row>
    <row r="429" spans="1:2" ht="15.75" customHeight="1" x14ac:dyDescent="0.2">
      <c r="A429" s="1"/>
      <c r="B429" s="1"/>
    </row>
    <row r="430" spans="1:2" ht="15.75" customHeight="1" x14ac:dyDescent="0.2">
      <c r="A430" s="1"/>
      <c r="B430" s="1"/>
    </row>
    <row r="431" spans="1:2" ht="15.75" customHeight="1" x14ac:dyDescent="0.2">
      <c r="A431" s="1"/>
      <c r="B431" s="1"/>
    </row>
    <row r="432" spans="1:2" ht="15.75" customHeight="1" x14ac:dyDescent="0.2">
      <c r="A432" s="1"/>
      <c r="B432" s="1"/>
    </row>
    <row r="433" spans="1:2" ht="15.75" customHeight="1" x14ac:dyDescent="0.2">
      <c r="A433" s="1"/>
      <c r="B433" s="1"/>
    </row>
    <row r="434" spans="1:2" ht="15.75" customHeight="1" x14ac:dyDescent="0.2">
      <c r="A434" s="1"/>
      <c r="B434" s="1"/>
    </row>
    <row r="435" spans="1:2" ht="15.75" customHeight="1" x14ac:dyDescent="0.2">
      <c r="A435" s="1"/>
      <c r="B435" s="1"/>
    </row>
    <row r="436" spans="1:2" ht="15.75" customHeight="1" x14ac:dyDescent="0.2">
      <c r="A436" s="1"/>
      <c r="B436" s="1"/>
    </row>
    <row r="437" spans="1:2" ht="15.75" customHeight="1" x14ac:dyDescent="0.2">
      <c r="A437" s="1"/>
      <c r="B437" s="1"/>
    </row>
    <row r="438" spans="1:2" ht="15.75" customHeight="1" x14ac:dyDescent="0.2">
      <c r="A438" s="1"/>
      <c r="B438" s="1"/>
    </row>
    <row r="439" spans="1:2" ht="15.75" customHeight="1" x14ac:dyDescent="0.2">
      <c r="A439" s="1"/>
      <c r="B439" s="1"/>
    </row>
    <row r="440" spans="1:2" ht="15.75" customHeight="1" x14ac:dyDescent="0.2">
      <c r="A440" s="1"/>
      <c r="B440" s="1"/>
    </row>
    <row r="441" spans="1:2" ht="15.75" customHeight="1" x14ac:dyDescent="0.2">
      <c r="A441" s="1"/>
      <c r="B441" s="1"/>
    </row>
    <row r="442" spans="1:2" ht="15.75" customHeight="1" x14ac:dyDescent="0.2">
      <c r="A442" s="1"/>
      <c r="B442" s="1"/>
    </row>
    <row r="443" spans="1:2" ht="15.75" customHeight="1" x14ac:dyDescent="0.2">
      <c r="A443" s="1"/>
      <c r="B443" s="1"/>
    </row>
    <row r="444" spans="1:2" ht="15.75" customHeight="1" x14ac:dyDescent="0.2">
      <c r="A444" s="1"/>
      <c r="B444" s="1"/>
    </row>
    <row r="445" spans="1:2" ht="15.75" customHeight="1" x14ac:dyDescent="0.2">
      <c r="A445" s="1"/>
      <c r="B445" s="1"/>
    </row>
    <row r="446" spans="1:2" ht="15.75" customHeight="1" x14ac:dyDescent="0.2">
      <c r="A446" s="1"/>
      <c r="B446" s="1"/>
    </row>
    <row r="447" spans="1:2" ht="15.75" customHeight="1" x14ac:dyDescent="0.2">
      <c r="A447" s="1"/>
      <c r="B447" s="1"/>
    </row>
    <row r="448" spans="1:2" ht="15.75" customHeight="1" x14ac:dyDescent="0.2">
      <c r="A448" s="1"/>
      <c r="B448" s="1"/>
    </row>
    <row r="449" spans="1:2" ht="15.75" customHeight="1" x14ac:dyDescent="0.2">
      <c r="A449" s="1"/>
      <c r="B449" s="1"/>
    </row>
    <row r="450" spans="1:2" ht="15.75" customHeight="1" x14ac:dyDescent="0.2">
      <c r="A450" s="1"/>
      <c r="B450" s="1"/>
    </row>
    <row r="451" spans="1:2" ht="15.75" customHeight="1" x14ac:dyDescent="0.2">
      <c r="A451" s="1"/>
      <c r="B451" s="1"/>
    </row>
    <row r="452" spans="1:2" ht="15.75" customHeight="1" x14ac:dyDescent="0.2">
      <c r="A452" s="1"/>
      <c r="B452" s="1"/>
    </row>
    <row r="453" spans="1:2" ht="15.75" customHeight="1" x14ac:dyDescent="0.2">
      <c r="A453" s="1"/>
      <c r="B453" s="1"/>
    </row>
    <row r="454" spans="1:2" ht="15.75" customHeight="1" x14ac:dyDescent="0.2">
      <c r="A454" s="1"/>
      <c r="B454" s="1"/>
    </row>
    <row r="455" spans="1:2" ht="15.75" customHeight="1" x14ac:dyDescent="0.2">
      <c r="A455" s="1"/>
      <c r="B455" s="1"/>
    </row>
    <row r="456" spans="1:2" ht="15.75" customHeight="1" x14ac:dyDescent="0.2">
      <c r="A456" s="1"/>
      <c r="B456" s="1"/>
    </row>
    <row r="457" spans="1:2" ht="15.75" customHeight="1" x14ac:dyDescent="0.2">
      <c r="A457" s="1"/>
      <c r="B457" s="1"/>
    </row>
    <row r="458" spans="1:2" ht="15.75" customHeight="1" x14ac:dyDescent="0.2">
      <c r="A458" s="1"/>
      <c r="B458" s="1"/>
    </row>
    <row r="459" spans="1:2" ht="15.75" customHeight="1" x14ac:dyDescent="0.2">
      <c r="A459" s="1"/>
      <c r="B459" s="1"/>
    </row>
    <row r="460" spans="1:2" ht="15.75" customHeight="1" x14ac:dyDescent="0.2">
      <c r="A460" s="1"/>
      <c r="B460" s="1"/>
    </row>
    <row r="461" spans="1:2" ht="15.75" customHeight="1" x14ac:dyDescent="0.2">
      <c r="A461" s="1"/>
      <c r="B461" s="1"/>
    </row>
    <row r="462" spans="1:2" ht="15.75" customHeight="1" x14ac:dyDescent="0.2">
      <c r="A462" s="1"/>
      <c r="B462" s="1"/>
    </row>
    <row r="463" spans="1:2" ht="15.75" customHeight="1" x14ac:dyDescent="0.2">
      <c r="A463" s="1"/>
      <c r="B463" s="1"/>
    </row>
    <row r="464" spans="1:2" ht="15.75" customHeight="1" x14ac:dyDescent="0.2">
      <c r="A464" s="1"/>
      <c r="B464" s="1"/>
    </row>
    <row r="465" spans="1:2" ht="15.75" customHeight="1" x14ac:dyDescent="0.2">
      <c r="A465" s="1"/>
      <c r="B465" s="1"/>
    </row>
    <row r="466" spans="1:2" ht="15.75" customHeight="1" x14ac:dyDescent="0.2">
      <c r="A466" s="1"/>
      <c r="B466" s="1"/>
    </row>
    <row r="467" spans="1:2" ht="15.75" customHeight="1" x14ac:dyDescent="0.2">
      <c r="A467" s="1"/>
      <c r="B467" s="1"/>
    </row>
    <row r="468" spans="1:2" ht="15.75" customHeight="1" x14ac:dyDescent="0.2">
      <c r="A468" s="1"/>
      <c r="B468" s="1"/>
    </row>
    <row r="469" spans="1:2" ht="15.75" customHeight="1" x14ac:dyDescent="0.2">
      <c r="A469" s="1"/>
      <c r="B469" s="1"/>
    </row>
    <row r="470" spans="1:2" ht="15.75" customHeight="1" x14ac:dyDescent="0.2">
      <c r="A470" s="1"/>
      <c r="B470" s="1"/>
    </row>
    <row r="471" spans="1:2" ht="15.75" customHeight="1" x14ac:dyDescent="0.2">
      <c r="A471" s="1"/>
      <c r="B471" s="1"/>
    </row>
    <row r="472" spans="1:2" ht="15.75" customHeight="1" x14ac:dyDescent="0.2">
      <c r="A472" s="1"/>
      <c r="B472" s="1"/>
    </row>
    <row r="473" spans="1:2" ht="15.75" customHeight="1" x14ac:dyDescent="0.2">
      <c r="A473" s="1"/>
      <c r="B473" s="1"/>
    </row>
    <row r="474" spans="1:2" ht="15.75" customHeight="1" x14ac:dyDescent="0.2">
      <c r="A474" s="1"/>
      <c r="B474" s="1"/>
    </row>
    <row r="475" spans="1:2" ht="15.75" customHeight="1" x14ac:dyDescent="0.2">
      <c r="A475" s="1"/>
      <c r="B475" s="1"/>
    </row>
    <row r="476" spans="1:2" ht="15.75" customHeight="1" x14ac:dyDescent="0.2">
      <c r="A476" s="1"/>
      <c r="B476" s="1"/>
    </row>
    <row r="477" spans="1:2" ht="15.75" customHeight="1" x14ac:dyDescent="0.2">
      <c r="A477" s="1"/>
      <c r="B477" s="1"/>
    </row>
    <row r="478" spans="1:2" ht="15.75" customHeight="1" x14ac:dyDescent="0.2">
      <c r="A478" s="1"/>
      <c r="B478" s="1"/>
    </row>
    <row r="479" spans="1:2" ht="15.75" customHeight="1" x14ac:dyDescent="0.2">
      <c r="A479" s="1"/>
      <c r="B479" s="1"/>
    </row>
    <row r="480" spans="1:2" ht="15.75" customHeight="1" x14ac:dyDescent="0.2">
      <c r="A480" s="1"/>
      <c r="B480" s="1"/>
    </row>
    <row r="481" spans="1:2" ht="15.75" customHeight="1" x14ac:dyDescent="0.2">
      <c r="A481" s="1"/>
      <c r="B481" s="1"/>
    </row>
    <row r="482" spans="1:2" ht="15.75" customHeight="1" x14ac:dyDescent="0.2">
      <c r="A482" s="1"/>
      <c r="B482" s="1"/>
    </row>
    <row r="483" spans="1:2" ht="15.75" customHeight="1" x14ac:dyDescent="0.2">
      <c r="A483" s="1"/>
      <c r="B483" s="1"/>
    </row>
    <row r="484" spans="1:2" ht="15.75" customHeight="1" x14ac:dyDescent="0.2">
      <c r="A484" s="1"/>
      <c r="B484" s="1"/>
    </row>
    <row r="485" spans="1:2" ht="15.75" customHeight="1" x14ac:dyDescent="0.2">
      <c r="A485" s="1"/>
      <c r="B485" s="1"/>
    </row>
    <row r="486" spans="1:2" ht="15.75" customHeight="1" x14ac:dyDescent="0.2">
      <c r="A486" s="1"/>
      <c r="B486" s="1"/>
    </row>
    <row r="487" spans="1:2" ht="15.75" customHeight="1" x14ac:dyDescent="0.2">
      <c r="A487" s="1"/>
      <c r="B487" s="1"/>
    </row>
    <row r="488" spans="1:2" ht="15.75" customHeight="1" x14ac:dyDescent="0.2">
      <c r="A488" s="1"/>
      <c r="B488" s="1"/>
    </row>
    <row r="489" spans="1:2" ht="15.75" customHeight="1" x14ac:dyDescent="0.2">
      <c r="A489" s="1"/>
      <c r="B489" s="1"/>
    </row>
    <row r="490" spans="1:2" ht="15.75" customHeight="1" x14ac:dyDescent="0.2">
      <c r="A490" s="1"/>
      <c r="B490" s="1"/>
    </row>
    <row r="491" spans="1:2" ht="15.75" customHeight="1" x14ac:dyDescent="0.2">
      <c r="A491" s="1"/>
      <c r="B491" s="1"/>
    </row>
    <row r="492" spans="1:2" ht="15.75" customHeight="1" x14ac:dyDescent="0.2">
      <c r="A492" s="1"/>
      <c r="B492" s="1"/>
    </row>
    <row r="493" spans="1:2" ht="15.75" customHeight="1" x14ac:dyDescent="0.2">
      <c r="A493" s="1"/>
      <c r="B493" s="1"/>
    </row>
    <row r="494" spans="1:2" ht="15.75" customHeight="1" x14ac:dyDescent="0.2">
      <c r="A494" s="1"/>
      <c r="B494" s="1"/>
    </row>
    <row r="495" spans="1:2" ht="15.75" customHeight="1" x14ac:dyDescent="0.2">
      <c r="A495" s="1"/>
      <c r="B495" s="1"/>
    </row>
    <row r="496" spans="1:2" ht="15.75" customHeight="1" x14ac:dyDescent="0.2">
      <c r="A496" s="1"/>
      <c r="B496" s="1"/>
    </row>
    <row r="497" spans="1:2" ht="15.75" customHeight="1" x14ac:dyDescent="0.2">
      <c r="A497" s="1"/>
      <c r="B497" s="1"/>
    </row>
    <row r="498" spans="1:2" ht="15.75" customHeight="1" x14ac:dyDescent="0.2">
      <c r="A498" s="1"/>
      <c r="B498" s="1"/>
    </row>
    <row r="499" spans="1:2" ht="15.75" customHeight="1" x14ac:dyDescent="0.2">
      <c r="A499" s="1"/>
      <c r="B499" s="1"/>
    </row>
    <row r="500" spans="1:2" ht="15.75" customHeight="1" x14ac:dyDescent="0.2">
      <c r="A500" s="1"/>
      <c r="B500" s="1"/>
    </row>
    <row r="501" spans="1:2" ht="15.75" customHeight="1" x14ac:dyDescent="0.2">
      <c r="A501" s="1"/>
      <c r="B501" s="1"/>
    </row>
    <row r="502" spans="1:2" ht="15.75" customHeight="1" x14ac:dyDescent="0.2">
      <c r="A502" s="1"/>
      <c r="B502" s="1"/>
    </row>
    <row r="503" spans="1:2" ht="15.75" customHeight="1" x14ac:dyDescent="0.2">
      <c r="A503" s="1"/>
      <c r="B503" s="1"/>
    </row>
    <row r="504" spans="1:2" ht="15.75" customHeight="1" x14ac:dyDescent="0.2">
      <c r="A504" s="1"/>
      <c r="B504" s="1"/>
    </row>
    <row r="505" spans="1:2" ht="15.75" customHeight="1" x14ac:dyDescent="0.2">
      <c r="A505" s="1"/>
      <c r="B505" s="1"/>
    </row>
    <row r="506" spans="1:2" ht="15.75" customHeight="1" x14ac:dyDescent="0.2">
      <c r="A506" s="1"/>
      <c r="B506" s="1"/>
    </row>
    <row r="507" spans="1:2" ht="15.75" customHeight="1" x14ac:dyDescent="0.2">
      <c r="A507" s="1"/>
      <c r="B507" s="1"/>
    </row>
    <row r="508" spans="1:2" ht="15.75" customHeight="1" x14ac:dyDescent="0.2">
      <c r="A508" s="1"/>
      <c r="B508" s="1"/>
    </row>
    <row r="509" spans="1:2" ht="15.75" customHeight="1" x14ac:dyDescent="0.2">
      <c r="A509" s="1"/>
      <c r="B509" s="1"/>
    </row>
    <row r="510" spans="1:2" ht="15.75" customHeight="1" x14ac:dyDescent="0.2">
      <c r="A510" s="1"/>
      <c r="B510" s="1"/>
    </row>
    <row r="511" spans="1:2" ht="15.75" customHeight="1" x14ac:dyDescent="0.2">
      <c r="A511" s="1"/>
      <c r="B511" s="1"/>
    </row>
    <row r="512" spans="1:2" ht="15.75" customHeight="1" x14ac:dyDescent="0.2">
      <c r="A512" s="1"/>
      <c r="B512" s="1"/>
    </row>
    <row r="513" spans="1:2" ht="15.75" customHeight="1" x14ac:dyDescent="0.2">
      <c r="A513" s="1"/>
      <c r="B513" s="1"/>
    </row>
    <row r="514" spans="1:2" ht="15.75" customHeight="1" x14ac:dyDescent="0.2">
      <c r="A514" s="1"/>
      <c r="B514" s="1"/>
    </row>
    <row r="515" spans="1:2" ht="15.75" customHeight="1" x14ac:dyDescent="0.2">
      <c r="A515" s="1"/>
      <c r="B515" s="1"/>
    </row>
    <row r="516" spans="1:2" ht="15.75" customHeight="1" x14ac:dyDescent="0.2">
      <c r="A516" s="1"/>
      <c r="B516" s="1"/>
    </row>
    <row r="517" spans="1:2" ht="15.75" customHeight="1" x14ac:dyDescent="0.2">
      <c r="A517" s="1"/>
      <c r="B517" s="1"/>
    </row>
    <row r="518" spans="1:2" ht="15.75" customHeight="1" x14ac:dyDescent="0.2">
      <c r="A518" s="1"/>
      <c r="B518" s="1"/>
    </row>
    <row r="519" spans="1:2" ht="15.75" customHeight="1" x14ac:dyDescent="0.2">
      <c r="A519" s="1"/>
      <c r="B519" s="1"/>
    </row>
    <row r="520" spans="1:2" ht="15.75" customHeight="1" x14ac:dyDescent="0.2">
      <c r="A520" s="1"/>
      <c r="B520" s="1"/>
    </row>
    <row r="521" spans="1:2" ht="15.75" customHeight="1" x14ac:dyDescent="0.2">
      <c r="A521" s="1"/>
      <c r="B521" s="1"/>
    </row>
    <row r="522" spans="1:2" ht="15.75" customHeight="1" x14ac:dyDescent="0.2">
      <c r="A522" s="1"/>
      <c r="B522" s="1"/>
    </row>
    <row r="523" spans="1:2" ht="15.75" customHeight="1" x14ac:dyDescent="0.2">
      <c r="A523" s="1"/>
      <c r="B523" s="1"/>
    </row>
    <row r="524" spans="1:2" ht="15.75" customHeight="1" x14ac:dyDescent="0.2">
      <c r="A524" s="1"/>
      <c r="B524" s="1"/>
    </row>
    <row r="525" spans="1:2" ht="15.75" customHeight="1" x14ac:dyDescent="0.2">
      <c r="A525" s="1"/>
      <c r="B525" s="1"/>
    </row>
    <row r="526" spans="1:2" ht="15.75" customHeight="1" x14ac:dyDescent="0.2">
      <c r="A526" s="1"/>
      <c r="B526" s="1"/>
    </row>
    <row r="527" spans="1:2" ht="15.75" customHeight="1" x14ac:dyDescent="0.2">
      <c r="A527" s="1"/>
      <c r="B527" s="1"/>
    </row>
    <row r="528" spans="1:2" ht="15.75" customHeight="1" x14ac:dyDescent="0.2">
      <c r="A528" s="1"/>
      <c r="B528" s="1"/>
    </row>
    <row r="529" spans="1:2" ht="15.75" customHeight="1" x14ac:dyDescent="0.2">
      <c r="A529" s="1"/>
      <c r="B529" s="1"/>
    </row>
    <row r="530" spans="1:2" ht="15.75" customHeight="1" x14ac:dyDescent="0.2">
      <c r="A530" s="1"/>
      <c r="B530" s="1"/>
    </row>
    <row r="531" spans="1:2" ht="15.75" customHeight="1" x14ac:dyDescent="0.2">
      <c r="A531" s="1"/>
      <c r="B531" s="1"/>
    </row>
    <row r="532" spans="1:2" ht="15.75" customHeight="1" x14ac:dyDescent="0.2">
      <c r="A532" s="1"/>
      <c r="B532" s="1"/>
    </row>
    <row r="533" spans="1:2" ht="15.75" customHeight="1" x14ac:dyDescent="0.2">
      <c r="A533" s="1"/>
      <c r="B533" s="1"/>
    </row>
    <row r="534" spans="1:2" ht="15.75" customHeight="1" x14ac:dyDescent="0.2">
      <c r="A534" s="1"/>
      <c r="B534" s="1"/>
    </row>
    <row r="535" spans="1:2" ht="15.75" customHeight="1" x14ac:dyDescent="0.2">
      <c r="A535" s="1"/>
      <c r="B535" s="1"/>
    </row>
    <row r="536" spans="1:2" ht="15.75" customHeight="1" x14ac:dyDescent="0.2">
      <c r="A536" s="1"/>
      <c r="B536" s="1"/>
    </row>
    <row r="537" spans="1:2" ht="15.75" customHeight="1" x14ac:dyDescent="0.2">
      <c r="A537" s="1"/>
      <c r="B537" s="1"/>
    </row>
    <row r="538" spans="1:2" ht="15.75" customHeight="1" x14ac:dyDescent="0.2">
      <c r="A538" s="1"/>
      <c r="B538" s="1"/>
    </row>
    <row r="539" spans="1:2" ht="15.75" customHeight="1" x14ac:dyDescent="0.2">
      <c r="A539" s="1"/>
      <c r="B539" s="1"/>
    </row>
    <row r="540" spans="1:2" ht="15.75" customHeight="1" x14ac:dyDescent="0.2">
      <c r="A540" s="1"/>
      <c r="B540" s="1"/>
    </row>
    <row r="541" spans="1:2" ht="15.75" customHeight="1" x14ac:dyDescent="0.2">
      <c r="A541" s="1"/>
      <c r="B541" s="1"/>
    </row>
    <row r="542" spans="1:2" ht="15.75" customHeight="1" x14ac:dyDescent="0.2">
      <c r="A542" s="1"/>
      <c r="B542" s="1"/>
    </row>
    <row r="543" spans="1:2" ht="15.75" customHeight="1" x14ac:dyDescent="0.2">
      <c r="A543" s="1"/>
      <c r="B543" s="1"/>
    </row>
    <row r="544" spans="1:2" ht="15.75" customHeight="1" x14ac:dyDescent="0.2">
      <c r="A544" s="1"/>
      <c r="B544" s="1"/>
    </row>
    <row r="545" spans="1:2" ht="15.75" customHeight="1" x14ac:dyDescent="0.2">
      <c r="A545" s="1"/>
      <c r="B545" s="1"/>
    </row>
    <row r="546" spans="1:2" ht="15.75" customHeight="1" x14ac:dyDescent="0.2">
      <c r="A546" s="1"/>
      <c r="B546" s="1"/>
    </row>
    <row r="547" spans="1:2" ht="15.75" customHeight="1" x14ac:dyDescent="0.2">
      <c r="A547" s="1"/>
      <c r="B547" s="1"/>
    </row>
    <row r="548" spans="1:2" ht="15.75" customHeight="1" x14ac:dyDescent="0.2">
      <c r="A548" s="1"/>
      <c r="B548" s="1"/>
    </row>
    <row r="549" spans="1:2" ht="15.75" customHeight="1" x14ac:dyDescent="0.2">
      <c r="A549" s="1"/>
      <c r="B549" s="1"/>
    </row>
    <row r="550" spans="1:2" ht="15.75" customHeight="1" x14ac:dyDescent="0.2">
      <c r="A550" s="1"/>
      <c r="B550" s="1"/>
    </row>
    <row r="551" spans="1:2" ht="15.75" customHeight="1" x14ac:dyDescent="0.2">
      <c r="A551" s="1"/>
      <c r="B551" s="1"/>
    </row>
    <row r="552" spans="1:2" ht="15.75" customHeight="1" x14ac:dyDescent="0.2">
      <c r="A552" s="1"/>
      <c r="B552" s="1"/>
    </row>
    <row r="553" spans="1:2" ht="15.75" customHeight="1" x14ac:dyDescent="0.2">
      <c r="A553" s="1"/>
      <c r="B553" s="1"/>
    </row>
    <row r="554" spans="1:2" ht="15.75" customHeight="1" x14ac:dyDescent="0.2">
      <c r="A554" s="1"/>
      <c r="B554" s="1"/>
    </row>
    <row r="555" spans="1:2" ht="15.75" customHeight="1" x14ac:dyDescent="0.2">
      <c r="A555" s="1"/>
      <c r="B555" s="1"/>
    </row>
    <row r="556" spans="1:2" ht="15.75" customHeight="1" x14ac:dyDescent="0.2">
      <c r="A556" s="1"/>
      <c r="B556" s="1"/>
    </row>
    <row r="557" spans="1:2" ht="15.75" customHeight="1" x14ac:dyDescent="0.2">
      <c r="A557" s="1"/>
      <c r="B557" s="1"/>
    </row>
    <row r="558" spans="1:2" ht="15.75" customHeight="1" x14ac:dyDescent="0.2">
      <c r="A558" s="1"/>
      <c r="B558" s="1"/>
    </row>
    <row r="559" spans="1:2" ht="15.75" customHeight="1" x14ac:dyDescent="0.2">
      <c r="A559" s="1"/>
      <c r="B559" s="1"/>
    </row>
    <row r="560" spans="1:2" ht="15.75" customHeight="1" x14ac:dyDescent="0.2">
      <c r="A560" s="1"/>
      <c r="B560" s="1"/>
    </row>
    <row r="561" spans="1:2" ht="15.75" customHeight="1" x14ac:dyDescent="0.2">
      <c r="A561" s="1"/>
      <c r="B561" s="1"/>
    </row>
    <row r="562" spans="1:2" ht="15.75" customHeight="1" x14ac:dyDescent="0.2">
      <c r="A562" s="1"/>
      <c r="B562" s="1"/>
    </row>
    <row r="563" spans="1:2" ht="15.75" customHeight="1" x14ac:dyDescent="0.2">
      <c r="A563" s="1"/>
      <c r="B563" s="1"/>
    </row>
    <row r="564" spans="1:2" ht="15.75" customHeight="1" x14ac:dyDescent="0.2">
      <c r="A564" s="1"/>
      <c r="B564" s="1"/>
    </row>
    <row r="565" spans="1:2" ht="15.75" customHeight="1" x14ac:dyDescent="0.2">
      <c r="A565" s="1"/>
      <c r="B565" s="1"/>
    </row>
    <row r="566" spans="1:2" ht="15.75" customHeight="1" x14ac:dyDescent="0.2">
      <c r="A566" s="1"/>
      <c r="B566" s="1"/>
    </row>
    <row r="567" spans="1:2" ht="15.75" customHeight="1" x14ac:dyDescent="0.2">
      <c r="A567" s="1"/>
      <c r="B567" s="1"/>
    </row>
    <row r="568" spans="1:2" ht="15.75" customHeight="1" x14ac:dyDescent="0.2">
      <c r="A568" s="1"/>
      <c r="B568" s="1"/>
    </row>
    <row r="569" spans="1:2" ht="15.75" customHeight="1" x14ac:dyDescent="0.2">
      <c r="A569" s="1"/>
      <c r="B569" s="1"/>
    </row>
    <row r="570" spans="1:2" ht="15.75" customHeight="1" x14ac:dyDescent="0.2">
      <c r="A570" s="1"/>
      <c r="B570" s="1"/>
    </row>
    <row r="571" spans="1:2" ht="15.75" customHeight="1" x14ac:dyDescent="0.2">
      <c r="A571" s="1"/>
      <c r="B571" s="1"/>
    </row>
    <row r="572" spans="1:2" ht="15.75" customHeight="1" x14ac:dyDescent="0.2">
      <c r="A572" s="1"/>
      <c r="B572" s="1"/>
    </row>
    <row r="573" spans="1:2" ht="15.75" customHeight="1" x14ac:dyDescent="0.2">
      <c r="A573" s="1"/>
      <c r="B573" s="1"/>
    </row>
    <row r="574" spans="1:2" ht="15.75" customHeight="1" x14ac:dyDescent="0.2">
      <c r="A574" s="1"/>
      <c r="B574" s="1"/>
    </row>
    <row r="575" spans="1:2" ht="15.75" customHeight="1" x14ac:dyDescent="0.2">
      <c r="A575" s="1"/>
      <c r="B575" s="1"/>
    </row>
    <row r="576" spans="1:2" ht="15.75" customHeight="1" x14ac:dyDescent="0.2">
      <c r="A576" s="1"/>
      <c r="B576" s="1"/>
    </row>
    <row r="577" spans="1:2" ht="15.75" customHeight="1" x14ac:dyDescent="0.2">
      <c r="A577" s="1"/>
      <c r="B577" s="1"/>
    </row>
    <row r="578" spans="1:2" ht="15.75" customHeight="1" x14ac:dyDescent="0.2">
      <c r="A578" s="1"/>
      <c r="B578" s="1"/>
    </row>
    <row r="579" spans="1:2" ht="15.75" customHeight="1" x14ac:dyDescent="0.2">
      <c r="A579" s="1"/>
      <c r="B579" s="1"/>
    </row>
    <row r="580" spans="1:2" ht="15.75" customHeight="1" x14ac:dyDescent="0.2">
      <c r="A580" s="1"/>
      <c r="B580" s="1"/>
    </row>
    <row r="581" spans="1:2" ht="15.75" customHeight="1" x14ac:dyDescent="0.2">
      <c r="A581" s="1"/>
      <c r="B581" s="1"/>
    </row>
    <row r="582" spans="1:2" ht="15.75" customHeight="1" x14ac:dyDescent="0.2">
      <c r="A582" s="1"/>
      <c r="B582" s="1"/>
    </row>
    <row r="583" spans="1:2" ht="15.75" customHeight="1" x14ac:dyDescent="0.2">
      <c r="A583" s="1"/>
      <c r="B583" s="1"/>
    </row>
    <row r="584" spans="1:2" ht="15.75" customHeight="1" x14ac:dyDescent="0.2">
      <c r="A584" s="1"/>
      <c r="B584" s="1"/>
    </row>
    <row r="585" spans="1:2" ht="15.75" customHeight="1" x14ac:dyDescent="0.2">
      <c r="A585" s="1"/>
      <c r="B585" s="1"/>
    </row>
    <row r="586" spans="1:2" ht="15.75" customHeight="1" x14ac:dyDescent="0.2">
      <c r="A586" s="1"/>
      <c r="B586" s="1"/>
    </row>
    <row r="587" spans="1:2" ht="15.75" customHeight="1" x14ac:dyDescent="0.2">
      <c r="A587" s="1"/>
      <c r="B587" s="1"/>
    </row>
    <row r="588" spans="1:2" ht="15.75" customHeight="1" x14ac:dyDescent="0.2">
      <c r="A588" s="1"/>
      <c r="B588" s="1"/>
    </row>
    <row r="589" spans="1:2" ht="15.75" customHeight="1" x14ac:dyDescent="0.2">
      <c r="A589" s="1"/>
      <c r="B589" s="1"/>
    </row>
    <row r="590" spans="1:2" ht="15.75" customHeight="1" x14ac:dyDescent="0.2">
      <c r="A590" s="1"/>
      <c r="B590" s="1"/>
    </row>
    <row r="591" spans="1:2" ht="15.75" customHeight="1" x14ac:dyDescent="0.2">
      <c r="A591" s="1"/>
      <c r="B591" s="1"/>
    </row>
    <row r="592" spans="1:2" ht="15.75" customHeight="1" x14ac:dyDescent="0.2">
      <c r="A592" s="1"/>
      <c r="B592" s="1"/>
    </row>
    <row r="593" spans="1:2" ht="15.75" customHeight="1" x14ac:dyDescent="0.2">
      <c r="A593" s="1"/>
      <c r="B593" s="1"/>
    </row>
    <row r="594" spans="1:2" ht="15.75" customHeight="1" x14ac:dyDescent="0.2">
      <c r="A594" s="1"/>
      <c r="B594" s="1"/>
    </row>
    <row r="595" spans="1:2" ht="15.75" customHeight="1" x14ac:dyDescent="0.2">
      <c r="A595" s="1"/>
      <c r="B595" s="1"/>
    </row>
    <row r="596" spans="1:2" ht="15.75" customHeight="1" x14ac:dyDescent="0.2">
      <c r="A596" s="1"/>
      <c r="B596" s="1"/>
    </row>
    <row r="597" spans="1:2" ht="15.75" customHeight="1" x14ac:dyDescent="0.2">
      <c r="A597" s="1"/>
      <c r="B597" s="1"/>
    </row>
    <row r="598" spans="1:2" ht="15.75" customHeight="1" x14ac:dyDescent="0.2">
      <c r="A598" s="1"/>
      <c r="B598" s="1"/>
    </row>
    <row r="599" spans="1:2" ht="15.75" customHeight="1" x14ac:dyDescent="0.2">
      <c r="A599" s="1"/>
      <c r="B599" s="1"/>
    </row>
    <row r="600" spans="1:2" ht="15.75" customHeight="1" x14ac:dyDescent="0.2">
      <c r="A600" s="1"/>
      <c r="B600" s="1"/>
    </row>
    <row r="601" spans="1:2" ht="15.75" customHeight="1" x14ac:dyDescent="0.2">
      <c r="A601" s="1"/>
      <c r="B601" s="1"/>
    </row>
    <row r="602" spans="1:2" ht="15.75" customHeight="1" x14ac:dyDescent="0.2">
      <c r="A602" s="1"/>
      <c r="B602" s="1"/>
    </row>
    <row r="603" spans="1:2" ht="15.75" customHeight="1" x14ac:dyDescent="0.2">
      <c r="A603" s="1"/>
      <c r="B603" s="1"/>
    </row>
    <row r="604" spans="1:2" ht="15.75" customHeight="1" x14ac:dyDescent="0.2">
      <c r="A604" s="1"/>
      <c r="B604" s="1"/>
    </row>
    <row r="605" spans="1:2" ht="15.75" customHeight="1" x14ac:dyDescent="0.2">
      <c r="A605" s="1"/>
      <c r="B605" s="1"/>
    </row>
    <row r="606" spans="1:2" ht="15.75" customHeight="1" x14ac:dyDescent="0.2">
      <c r="A606" s="1"/>
      <c r="B606" s="1"/>
    </row>
    <row r="607" spans="1:2" ht="15.75" customHeight="1" x14ac:dyDescent="0.2">
      <c r="A607" s="1"/>
      <c r="B607" s="1"/>
    </row>
    <row r="608" spans="1:2" ht="15.75" customHeight="1" x14ac:dyDescent="0.2">
      <c r="A608" s="1"/>
      <c r="B608" s="1"/>
    </row>
    <row r="609" spans="1:2" ht="15.75" customHeight="1" x14ac:dyDescent="0.2">
      <c r="A609" s="1"/>
      <c r="B609" s="1"/>
    </row>
    <row r="610" spans="1:2" ht="15.75" customHeight="1" x14ac:dyDescent="0.2">
      <c r="A610" s="1"/>
      <c r="B610" s="1"/>
    </row>
    <row r="611" spans="1:2" ht="15.75" customHeight="1" x14ac:dyDescent="0.2">
      <c r="A611" s="1"/>
      <c r="B611" s="1"/>
    </row>
    <row r="612" spans="1:2" ht="15.75" customHeight="1" x14ac:dyDescent="0.2">
      <c r="A612" s="1"/>
      <c r="B612" s="1"/>
    </row>
    <row r="613" spans="1:2" ht="15.75" customHeight="1" x14ac:dyDescent="0.2">
      <c r="A613" s="1"/>
      <c r="B613" s="1"/>
    </row>
    <row r="614" spans="1:2" ht="15.75" customHeight="1" x14ac:dyDescent="0.2">
      <c r="A614" s="1"/>
      <c r="B614" s="1"/>
    </row>
    <row r="615" spans="1:2" ht="15.75" customHeight="1" x14ac:dyDescent="0.2">
      <c r="A615" s="1"/>
      <c r="B615" s="1"/>
    </row>
    <row r="616" spans="1:2" ht="15.75" customHeight="1" x14ac:dyDescent="0.2">
      <c r="A616" s="1"/>
      <c r="B616" s="1"/>
    </row>
    <row r="617" spans="1:2" ht="15.75" customHeight="1" x14ac:dyDescent="0.2">
      <c r="A617" s="1"/>
      <c r="B617" s="1"/>
    </row>
    <row r="618" spans="1:2" ht="15.75" customHeight="1" x14ac:dyDescent="0.2">
      <c r="A618" s="1"/>
      <c r="B618" s="1"/>
    </row>
    <row r="619" spans="1:2" ht="15.75" customHeight="1" x14ac:dyDescent="0.2">
      <c r="A619" s="1"/>
      <c r="B619" s="1"/>
    </row>
    <row r="620" spans="1:2" ht="15.75" customHeight="1" x14ac:dyDescent="0.2">
      <c r="A620" s="1"/>
      <c r="B620" s="1"/>
    </row>
    <row r="621" spans="1:2" ht="15.75" customHeight="1" x14ac:dyDescent="0.2">
      <c r="A621" s="1"/>
      <c r="B621" s="1"/>
    </row>
    <row r="622" spans="1:2" ht="15.75" customHeight="1" x14ac:dyDescent="0.2">
      <c r="A622" s="1"/>
      <c r="B622" s="1"/>
    </row>
    <row r="623" spans="1:2" ht="15.75" customHeight="1" x14ac:dyDescent="0.2">
      <c r="A623" s="1"/>
      <c r="B623" s="1"/>
    </row>
    <row r="624" spans="1:2" ht="15.75" customHeight="1" x14ac:dyDescent="0.2">
      <c r="A624" s="1"/>
      <c r="B624" s="1"/>
    </row>
    <row r="625" spans="1:2" ht="15.75" customHeight="1" x14ac:dyDescent="0.2">
      <c r="A625" s="1"/>
      <c r="B625" s="1"/>
    </row>
    <row r="626" spans="1:2" ht="15.75" customHeight="1" x14ac:dyDescent="0.2">
      <c r="A626" s="1"/>
      <c r="B626" s="1"/>
    </row>
    <row r="627" spans="1:2" ht="15.75" customHeight="1" x14ac:dyDescent="0.2">
      <c r="A627" s="1"/>
      <c r="B627" s="1"/>
    </row>
    <row r="628" spans="1:2" ht="15.75" customHeight="1" x14ac:dyDescent="0.2">
      <c r="A628" s="1"/>
      <c r="B628" s="1"/>
    </row>
    <row r="629" spans="1:2" ht="15.75" customHeight="1" x14ac:dyDescent="0.2">
      <c r="A629" s="1"/>
      <c r="B629" s="1"/>
    </row>
    <row r="630" spans="1:2" ht="15.75" customHeight="1" x14ac:dyDescent="0.2">
      <c r="A630" s="1"/>
      <c r="B630" s="1"/>
    </row>
    <row r="631" spans="1:2" ht="15.75" customHeight="1" x14ac:dyDescent="0.2">
      <c r="A631" s="1"/>
      <c r="B631" s="1"/>
    </row>
    <row r="632" spans="1:2" ht="15.75" customHeight="1" x14ac:dyDescent="0.2">
      <c r="A632" s="1"/>
      <c r="B632" s="1"/>
    </row>
    <row r="633" spans="1:2" ht="15.75" customHeight="1" x14ac:dyDescent="0.2">
      <c r="A633" s="1"/>
      <c r="B633" s="1"/>
    </row>
    <row r="634" spans="1:2" ht="15.75" customHeight="1" x14ac:dyDescent="0.2">
      <c r="A634" s="1"/>
      <c r="B634" s="1"/>
    </row>
    <row r="635" spans="1:2" ht="15.75" customHeight="1" x14ac:dyDescent="0.2">
      <c r="A635" s="1"/>
      <c r="B635" s="1"/>
    </row>
    <row r="636" spans="1:2" ht="15.75" customHeight="1" x14ac:dyDescent="0.2">
      <c r="A636" s="1"/>
      <c r="B636" s="1"/>
    </row>
    <row r="637" spans="1:2" ht="15.75" customHeight="1" x14ac:dyDescent="0.2">
      <c r="A637" s="1"/>
      <c r="B637" s="1"/>
    </row>
    <row r="638" spans="1:2" ht="15.75" customHeight="1" x14ac:dyDescent="0.2">
      <c r="A638" s="1"/>
      <c r="B638" s="1"/>
    </row>
    <row r="639" spans="1:2" ht="15.75" customHeight="1" x14ac:dyDescent="0.2">
      <c r="A639" s="1"/>
      <c r="B639" s="1"/>
    </row>
    <row r="640" spans="1:2" ht="15.75" customHeight="1" x14ac:dyDescent="0.2">
      <c r="A640" s="1"/>
      <c r="B640" s="1"/>
    </row>
    <row r="641" spans="1:2" ht="15.75" customHeight="1" x14ac:dyDescent="0.2">
      <c r="A641" s="1"/>
      <c r="B641" s="1"/>
    </row>
    <row r="642" spans="1:2" ht="15.75" customHeight="1" x14ac:dyDescent="0.2">
      <c r="A642" s="1"/>
      <c r="B642" s="1"/>
    </row>
    <row r="643" spans="1:2" ht="15.75" customHeight="1" x14ac:dyDescent="0.2">
      <c r="A643" s="1"/>
      <c r="B643" s="1"/>
    </row>
    <row r="644" spans="1:2" ht="15.75" customHeight="1" x14ac:dyDescent="0.2">
      <c r="A644" s="1"/>
      <c r="B644" s="1"/>
    </row>
    <row r="645" spans="1:2" ht="15.75" customHeight="1" x14ac:dyDescent="0.2">
      <c r="A645" s="1"/>
      <c r="B645" s="1"/>
    </row>
    <row r="646" spans="1:2" ht="15.75" customHeight="1" x14ac:dyDescent="0.2">
      <c r="A646" s="1"/>
      <c r="B646" s="1"/>
    </row>
    <row r="647" spans="1:2" ht="15.75" customHeight="1" x14ac:dyDescent="0.2">
      <c r="A647" s="1"/>
      <c r="B647" s="1"/>
    </row>
    <row r="648" spans="1:2" ht="15.75" customHeight="1" x14ac:dyDescent="0.2">
      <c r="A648" s="1"/>
      <c r="B648" s="1"/>
    </row>
    <row r="649" spans="1:2" ht="15.75" customHeight="1" x14ac:dyDescent="0.2">
      <c r="A649" s="1"/>
      <c r="B649" s="1"/>
    </row>
    <row r="650" spans="1:2" ht="15.75" customHeight="1" x14ac:dyDescent="0.2">
      <c r="A650" s="1"/>
      <c r="B650" s="1"/>
    </row>
    <row r="651" spans="1:2" ht="15.75" customHeight="1" x14ac:dyDescent="0.2">
      <c r="A651" s="1"/>
      <c r="B651" s="1"/>
    </row>
    <row r="652" spans="1:2" ht="15.75" customHeight="1" x14ac:dyDescent="0.2">
      <c r="A652" s="1"/>
      <c r="B652" s="1"/>
    </row>
    <row r="653" spans="1:2" ht="15.75" customHeight="1" x14ac:dyDescent="0.2">
      <c r="A653" s="1"/>
      <c r="B653" s="1"/>
    </row>
    <row r="654" spans="1:2" ht="15.75" customHeight="1" x14ac:dyDescent="0.2">
      <c r="A654" s="1"/>
      <c r="B654" s="1"/>
    </row>
    <row r="655" spans="1:2" ht="15.75" customHeight="1" x14ac:dyDescent="0.2">
      <c r="A655" s="1"/>
      <c r="B655" s="1"/>
    </row>
    <row r="656" spans="1:2" ht="15.75" customHeight="1" x14ac:dyDescent="0.2">
      <c r="A656" s="1"/>
      <c r="B656" s="1"/>
    </row>
    <row r="657" spans="1:2" ht="15.75" customHeight="1" x14ac:dyDescent="0.2">
      <c r="A657" s="1"/>
      <c r="B657" s="1"/>
    </row>
    <row r="658" spans="1:2" ht="15.75" customHeight="1" x14ac:dyDescent="0.2">
      <c r="A658" s="1"/>
      <c r="B658" s="1"/>
    </row>
    <row r="659" spans="1:2" ht="15.75" customHeight="1" x14ac:dyDescent="0.2">
      <c r="A659" s="1"/>
      <c r="B659" s="1"/>
    </row>
    <row r="660" spans="1:2" ht="15.75" customHeight="1" x14ac:dyDescent="0.2">
      <c r="A660" s="1"/>
      <c r="B660" s="1"/>
    </row>
    <row r="661" spans="1:2" ht="15.75" customHeight="1" x14ac:dyDescent="0.2">
      <c r="A661" s="1"/>
      <c r="B661" s="1"/>
    </row>
    <row r="662" spans="1:2" ht="15.75" customHeight="1" x14ac:dyDescent="0.2">
      <c r="A662" s="1"/>
      <c r="B662" s="1"/>
    </row>
    <row r="663" spans="1:2" ht="15.75" customHeight="1" x14ac:dyDescent="0.2">
      <c r="A663" s="1"/>
      <c r="B663" s="1"/>
    </row>
    <row r="664" spans="1:2" ht="15.75" customHeight="1" x14ac:dyDescent="0.2">
      <c r="A664" s="1"/>
      <c r="B664" s="1"/>
    </row>
    <row r="665" spans="1:2" ht="15.75" customHeight="1" x14ac:dyDescent="0.2">
      <c r="A665" s="1"/>
      <c r="B665" s="1"/>
    </row>
    <row r="666" spans="1:2" ht="15.75" customHeight="1" x14ac:dyDescent="0.2">
      <c r="A666" s="1"/>
      <c r="B666" s="1"/>
    </row>
    <row r="667" spans="1:2" ht="15.75" customHeight="1" x14ac:dyDescent="0.2">
      <c r="A667" s="1"/>
      <c r="B667" s="1"/>
    </row>
    <row r="668" spans="1:2" ht="15.75" customHeight="1" x14ac:dyDescent="0.2">
      <c r="A668" s="1"/>
      <c r="B668" s="1"/>
    </row>
    <row r="669" spans="1:2" ht="15.75" customHeight="1" x14ac:dyDescent="0.2">
      <c r="A669" s="1"/>
      <c r="B669" s="1"/>
    </row>
    <row r="670" spans="1:2" ht="15.75" customHeight="1" x14ac:dyDescent="0.2">
      <c r="A670" s="1"/>
      <c r="B670" s="1"/>
    </row>
    <row r="671" spans="1:2" ht="15.75" customHeight="1" x14ac:dyDescent="0.2">
      <c r="A671" s="1"/>
      <c r="B671" s="1"/>
    </row>
    <row r="672" spans="1:2" ht="15.75" customHeight="1" x14ac:dyDescent="0.2">
      <c r="A672" s="1"/>
      <c r="B672" s="1"/>
    </row>
    <row r="673" spans="1:2" ht="15.75" customHeight="1" x14ac:dyDescent="0.2">
      <c r="A673" s="1"/>
      <c r="B673" s="1"/>
    </row>
    <row r="674" spans="1:2" ht="15.75" customHeight="1" x14ac:dyDescent="0.2">
      <c r="A674" s="1"/>
      <c r="B674" s="1"/>
    </row>
    <row r="675" spans="1:2" ht="15.75" customHeight="1" x14ac:dyDescent="0.2">
      <c r="A675" s="1"/>
      <c r="B675" s="1"/>
    </row>
    <row r="676" spans="1:2" ht="15.75" customHeight="1" x14ac:dyDescent="0.2">
      <c r="A676" s="1"/>
      <c r="B676" s="1"/>
    </row>
    <row r="677" spans="1:2" ht="15.75" customHeight="1" x14ac:dyDescent="0.2">
      <c r="A677" s="1"/>
      <c r="B677" s="1"/>
    </row>
    <row r="678" spans="1:2" ht="15.75" customHeight="1" x14ac:dyDescent="0.2">
      <c r="A678" s="1"/>
      <c r="B678" s="1"/>
    </row>
    <row r="679" spans="1:2" ht="15.75" customHeight="1" x14ac:dyDescent="0.2">
      <c r="A679" s="1"/>
      <c r="B679" s="1"/>
    </row>
    <row r="680" spans="1:2" ht="15.75" customHeight="1" x14ac:dyDescent="0.2">
      <c r="A680" s="1"/>
      <c r="B680" s="1"/>
    </row>
    <row r="681" spans="1:2" ht="15.75" customHeight="1" x14ac:dyDescent="0.2">
      <c r="A681" s="1"/>
      <c r="B681" s="1"/>
    </row>
    <row r="682" spans="1:2" ht="15.75" customHeight="1" x14ac:dyDescent="0.2">
      <c r="A682" s="1"/>
      <c r="B682" s="1"/>
    </row>
    <row r="683" spans="1:2" ht="15.75" customHeight="1" x14ac:dyDescent="0.2">
      <c r="A683" s="1"/>
      <c r="B683" s="1"/>
    </row>
    <row r="684" spans="1:2" ht="15.75" customHeight="1" x14ac:dyDescent="0.2">
      <c r="A684" s="1"/>
      <c r="B684" s="1"/>
    </row>
    <row r="685" spans="1:2" ht="15.75" customHeight="1" x14ac:dyDescent="0.2">
      <c r="A685" s="1"/>
      <c r="B685" s="1"/>
    </row>
    <row r="686" spans="1:2" ht="15.75" customHeight="1" x14ac:dyDescent="0.2">
      <c r="A686" s="1"/>
      <c r="B686" s="1"/>
    </row>
    <row r="687" spans="1:2" ht="15.75" customHeight="1" x14ac:dyDescent="0.2">
      <c r="A687" s="1"/>
      <c r="B687" s="1"/>
    </row>
    <row r="688" spans="1:2" ht="15.75" customHeight="1" x14ac:dyDescent="0.2">
      <c r="A688" s="1"/>
      <c r="B688" s="1"/>
    </row>
    <row r="689" spans="1:2" ht="15.75" customHeight="1" x14ac:dyDescent="0.2">
      <c r="A689" s="1"/>
      <c r="B689" s="1"/>
    </row>
    <row r="690" spans="1:2" ht="15.75" customHeight="1" x14ac:dyDescent="0.2">
      <c r="A690" s="1"/>
      <c r="B690" s="1"/>
    </row>
    <row r="691" spans="1:2" ht="15.75" customHeight="1" x14ac:dyDescent="0.2">
      <c r="A691" s="1"/>
      <c r="B691" s="1"/>
    </row>
    <row r="692" spans="1:2" ht="15.75" customHeight="1" x14ac:dyDescent="0.2">
      <c r="A692" s="1"/>
      <c r="B692" s="1"/>
    </row>
    <row r="693" spans="1:2" ht="15.75" customHeight="1" x14ac:dyDescent="0.2">
      <c r="A693" s="1"/>
      <c r="B693" s="1"/>
    </row>
    <row r="694" spans="1:2" ht="15.75" customHeight="1" x14ac:dyDescent="0.2">
      <c r="A694" s="1"/>
      <c r="B694" s="1"/>
    </row>
    <row r="695" spans="1:2" ht="15.75" customHeight="1" x14ac:dyDescent="0.2">
      <c r="A695" s="1"/>
      <c r="B695" s="1"/>
    </row>
    <row r="696" spans="1:2" ht="15.75" customHeight="1" x14ac:dyDescent="0.2">
      <c r="A696" s="1"/>
      <c r="B696" s="1"/>
    </row>
    <row r="697" spans="1:2" ht="15.75" customHeight="1" x14ac:dyDescent="0.2">
      <c r="A697" s="1"/>
      <c r="B697" s="1"/>
    </row>
    <row r="698" spans="1:2" ht="15.75" customHeight="1" x14ac:dyDescent="0.2">
      <c r="A698" s="1"/>
      <c r="B698" s="1"/>
    </row>
    <row r="699" spans="1:2" ht="15.75" customHeight="1" x14ac:dyDescent="0.2">
      <c r="A699" s="1"/>
      <c r="B699" s="1"/>
    </row>
    <row r="700" spans="1:2" ht="15.75" customHeight="1" x14ac:dyDescent="0.2">
      <c r="A700" s="1"/>
      <c r="B700" s="1"/>
    </row>
    <row r="701" spans="1:2" ht="15.75" customHeight="1" x14ac:dyDescent="0.2">
      <c r="A701" s="1"/>
      <c r="B701" s="1"/>
    </row>
    <row r="702" spans="1:2" ht="15.75" customHeight="1" x14ac:dyDescent="0.2">
      <c r="A702" s="1"/>
      <c r="B702" s="1"/>
    </row>
    <row r="703" spans="1:2" ht="15.75" customHeight="1" x14ac:dyDescent="0.2">
      <c r="A703" s="1"/>
      <c r="B703" s="1"/>
    </row>
    <row r="704" spans="1:2" ht="15.75" customHeight="1" x14ac:dyDescent="0.2">
      <c r="A704" s="1"/>
      <c r="B704" s="1"/>
    </row>
    <row r="705" spans="1:2" ht="15.75" customHeight="1" x14ac:dyDescent="0.2">
      <c r="A705" s="1"/>
      <c r="B705" s="1"/>
    </row>
    <row r="706" spans="1:2" ht="15.75" customHeight="1" x14ac:dyDescent="0.2">
      <c r="A706" s="1"/>
      <c r="B706" s="1"/>
    </row>
    <row r="707" spans="1:2" ht="15.75" customHeight="1" x14ac:dyDescent="0.2">
      <c r="A707" s="1"/>
      <c r="B707" s="1"/>
    </row>
    <row r="708" spans="1:2" ht="15.75" customHeight="1" x14ac:dyDescent="0.2">
      <c r="A708" s="1"/>
      <c r="B708" s="1"/>
    </row>
    <row r="709" spans="1:2" ht="15.75" customHeight="1" x14ac:dyDescent="0.2">
      <c r="A709" s="1"/>
      <c r="B709" s="1"/>
    </row>
    <row r="710" spans="1:2" ht="15.75" customHeight="1" x14ac:dyDescent="0.2">
      <c r="A710" s="1"/>
      <c r="B710" s="1"/>
    </row>
    <row r="711" spans="1:2" ht="15.75" customHeight="1" x14ac:dyDescent="0.2">
      <c r="A711" s="1"/>
      <c r="B711" s="1"/>
    </row>
    <row r="712" spans="1:2" ht="15.75" customHeight="1" x14ac:dyDescent="0.2">
      <c r="A712" s="1"/>
      <c r="B712" s="1"/>
    </row>
    <row r="713" spans="1:2" ht="15.75" customHeight="1" x14ac:dyDescent="0.2">
      <c r="A713" s="1"/>
      <c r="B713" s="1"/>
    </row>
    <row r="714" spans="1:2" ht="15.75" customHeight="1" x14ac:dyDescent="0.2">
      <c r="A714" s="1"/>
      <c r="B714" s="1"/>
    </row>
    <row r="715" spans="1:2" ht="15.75" customHeight="1" x14ac:dyDescent="0.2">
      <c r="A715" s="1"/>
      <c r="B715" s="1"/>
    </row>
    <row r="716" spans="1:2" ht="15.75" customHeight="1" x14ac:dyDescent="0.2">
      <c r="A716" s="1"/>
      <c r="B716" s="1"/>
    </row>
    <row r="717" spans="1:2" ht="15.75" customHeight="1" x14ac:dyDescent="0.2">
      <c r="A717" s="1"/>
      <c r="B717" s="1"/>
    </row>
    <row r="718" spans="1:2" ht="15.75" customHeight="1" x14ac:dyDescent="0.2">
      <c r="A718" s="1"/>
      <c r="B718" s="1"/>
    </row>
    <row r="719" spans="1:2" ht="15.75" customHeight="1" x14ac:dyDescent="0.2">
      <c r="A719" s="1"/>
      <c r="B719" s="1"/>
    </row>
    <row r="720" spans="1:2" ht="15.75" customHeight="1" x14ac:dyDescent="0.2">
      <c r="A720" s="1"/>
      <c r="B720" s="1"/>
    </row>
    <row r="721" spans="1:2" ht="15.75" customHeight="1" x14ac:dyDescent="0.2">
      <c r="A721" s="1"/>
      <c r="B721" s="1"/>
    </row>
    <row r="722" spans="1:2" ht="15.75" customHeight="1" x14ac:dyDescent="0.2">
      <c r="A722" s="1"/>
      <c r="B722" s="1"/>
    </row>
    <row r="723" spans="1:2" ht="15.75" customHeight="1" x14ac:dyDescent="0.2">
      <c r="A723" s="1"/>
      <c r="B723" s="1"/>
    </row>
    <row r="724" spans="1:2" ht="15.75" customHeight="1" x14ac:dyDescent="0.2">
      <c r="A724" s="1"/>
      <c r="B724" s="1"/>
    </row>
    <row r="725" spans="1:2" ht="15.75" customHeight="1" x14ac:dyDescent="0.2">
      <c r="A725" s="1"/>
      <c r="B725" s="1"/>
    </row>
    <row r="726" spans="1:2" ht="15.75" customHeight="1" x14ac:dyDescent="0.2">
      <c r="A726" s="1"/>
      <c r="B726" s="1"/>
    </row>
    <row r="727" spans="1:2" ht="15.75" customHeight="1" x14ac:dyDescent="0.2">
      <c r="A727" s="1"/>
      <c r="B727" s="1"/>
    </row>
    <row r="728" spans="1:2" ht="15.75" customHeight="1" x14ac:dyDescent="0.2">
      <c r="A728" s="1"/>
      <c r="B728" s="1"/>
    </row>
    <row r="729" spans="1:2" ht="15.75" customHeight="1" x14ac:dyDescent="0.2">
      <c r="A729" s="1"/>
      <c r="B729" s="1"/>
    </row>
    <row r="730" spans="1:2" ht="15.75" customHeight="1" x14ac:dyDescent="0.2">
      <c r="A730" s="1"/>
      <c r="B730" s="1"/>
    </row>
    <row r="731" spans="1:2" ht="15.75" customHeight="1" x14ac:dyDescent="0.2">
      <c r="A731" s="1"/>
      <c r="B731" s="1"/>
    </row>
    <row r="732" spans="1:2" ht="15.75" customHeight="1" x14ac:dyDescent="0.2">
      <c r="A732" s="1"/>
      <c r="B732" s="1"/>
    </row>
    <row r="733" spans="1:2" ht="15.75" customHeight="1" x14ac:dyDescent="0.2">
      <c r="A733" s="1"/>
      <c r="B733" s="1"/>
    </row>
    <row r="734" spans="1:2" ht="15.75" customHeight="1" x14ac:dyDescent="0.2">
      <c r="A734" s="1"/>
      <c r="B734" s="1"/>
    </row>
    <row r="735" spans="1:2" ht="15.75" customHeight="1" x14ac:dyDescent="0.2">
      <c r="A735" s="1"/>
      <c r="B735" s="1"/>
    </row>
    <row r="736" spans="1:2" ht="15.75" customHeight="1" x14ac:dyDescent="0.2">
      <c r="A736" s="1"/>
      <c r="B736" s="1"/>
    </row>
    <row r="737" spans="1:2" ht="15.75" customHeight="1" x14ac:dyDescent="0.2">
      <c r="A737" s="1"/>
      <c r="B737" s="1"/>
    </row>
    <row r="738" spans="1:2" ht="15.75" customHeight="1" x14ac:dyDescent="0.2">
      <c r="A738" s="1"/>
      <c r="B738" s="1"/>
    </row>
    <row r="739" spans="1:2" ht="15.75" customHeight="1" x14ac:dyDescent="0.2">
      <c r="A739" s="1"/>
      <c r="B739" s="1"/>
    </row>
    <row r="740" spans="1:2" ht="15.75" customHeight="1" x14ac:dyDescent="0.2">
      <c r="A740" s="1"/>
      <c r="B740" s="1"/>
    </row>
    <row r="741" spans="1:2" ht="15.75" customHeight="1" x14ac:dyDescent="0.2">
      <c r="A741" s="1"/>
      <c r="B741" s="1"/>
    </row>
    <row r="742" spans="1:2" ht="15.75" customHeight="1" x14ac:dyDescent="0.2">
      <c r="A742" s="1"/>
      <c r="B742" s="1"/>
    </row>
    <row r="743" spans="1:2" ht="15.75" customHeight="1" x14ac:dyDescent="0.2">
      <c r="A743" s="1"/>
      <c r="B743" s="1"/>
    </row>
    <row r="744" spans="1:2" ht="15.75" customHeight="1" x14ac:dyDescent="0.2">
      <c r="A744" s="1"/>
      <c r="B744" s="1"/>
    </row>
    <row r="745" spans="1:2" ht="15.75" customHeight="1" x14ac:dyDescent="0.2">
      <c r="A745" s="1"/>
      <c r="B745" s="1"/>
    </row>
    <row r="746" spans="1:2" ht="15.75" customHeight="1" x14ac:dyDescent="0.2">
      <c r="A746" s="1"/>
      <c r="B746" s="1"/>
    </row>
    <row r="747" spans="1:2" ht="15.75" customHeight="1" x14ac:dyDescent="0.2">
      <c r="A747" s="1"/>
      <c r="B747" s="1"/>
    </row>
    <row r="748" spans="1:2" ht="15.75" customHeight="1" x14ac:dyDescent="0.2">
      <c r="A748" s="1"/>
      <c r="B748" s="1"/>
    </row>
    <row r="749" spans="1:2" ht="15.75" customHeight="1" x14ac:dyDescent="0.2">
      <c r="A749" s="1"/>
      <c r="B749" s="1"/>
    </row>
    <row r="750" spans="1:2" ht="15.75" customHeight="1" x14ac:dyDescent="0.2">
      <c r="A750" s="1"/>
      <c r="B750" s="1"/>
    </row>
    <row r="751" spans="1:2" ht="15.75" customHeight="1" x14ac:dyDescent="0.2">
      <c r="A751" s="1"/>
      <c r="B751" s="1"/>
    </row>
    <row r="752" spans="1:2" ht="15.75" customHeight="1" x14ac:dyDescent="0.2">
      <c r="A752" s="1"/>
      <c r="B752" s="1"/>
    </row>
    <row r="753" spans="1:2" ht="15.75" customHeight="1" x14ac:dyDescent="0.2">
      <c r="A753" s="1"/>
      <c r="B753" s="1"/>
    </row>
    <row r="754" spans="1:2" ht="15.75" customHeight="1" x14ac:dyDescent="0.2">
      <c r="A754" s="1"/>
      <c r="B754" s="1"/>
    </row>
    <row r="755" spans="1:2" ht="15.75" customHeight="1" x14ac:dyDescent="0.2">
      <c r="A755" s="1"/>
      <c r="B755" s="1"/>
    </row>
    <row r="756" spans="1:2" ht="15.75" customHeight="1" x14ac:dyDescent="0.2">
      <c r="A756" s="1"/>
      <c r="B756" s="1"/>
    </row>
    <row r="757" spans="1:2" ht="15.75" customHeight="1" x14ac:dyDescent="0.2">
      <c r="A757" s="1"/>
      <c r="B757" s="1"/>
    </row>
    <row r="758" spans="1:2" ht="15.75" customHeight="1" x14ac:dyDescent="0.2">
      <c r="A758" s="1"/>
      <c r="B758" s="1"/>
    </row>
    <row r="759" spans="1:2" ht="15.75" customHeight="1" x14ac:dyDescent="0.2">
      <c r="A759" s="1"/>
      <c r="B759" s="1"/>
    </row>
    <row r="760" spans="1:2" ht="15.75" customHeight="1" x14ac:dyDescent="0.2">
      <c r="A760" s="1"/>
      <c r="B760" s="1"/>
    </row>
    <row r="761" spans="1:2" ht="15.75" customHeight="1" x14ac:dyDescent="0.2">
      <c r="A761" s="1"/>
      <c r="B761" s="1"/>
    </row>
    <row r="762" spans="1:2" ht="15.75" customHeight="1" x14ac:dyDescent="0.2">
      <c r="A762" s="1"/>
      <c r="B762" s="1"/>
    </row>
    <row r="763" spans="1:2" ht="15.75" customHeight="1" x14ac:dyDescent="0.2">
      <c r="A763" s="1"/>
      <c r="B763" s="1"/>
    </row>
    <row r="764" spans="1:2" ht="15.75" customHeight="1" x14ac:dyDescent="0.2">
      <c r="A764" s="1"/>
      <c r="B764" s="1"/>
    </row>
    <row r="765" spans="1:2" ht="15.75" customHeight="1" x14ac:dyDescent="0.2">
      <c r="A765" s="1"/>
      <c r="B765" s="1"/>
    </row>
    <row r="766" spans="1:2" ht="15.75" customHeight="1" x14ac:dyDescent="0.2">
      <c r="A766" s="1"/>
      <c r="B766" s="1"/>
    </row>
    <row r="767" spans="1:2" ht="15.75" customHeight="1" x14ac:dyDescent="0.2">
      <c r="A767" s="1"/>
      <c r="B767" s="1"/>
    </row>
    <row r="768" spans="1:2" ht="15.75" customHeight="1" x14ac:dyDescent="0.2">
      <c r="A768" s="1"/>
      <c r="B768" s="1"/>
    </row>
    <row r="769" spans="1:2" ht="15.75" customHeight="1" x14ac:dyDescent="0.2">
      <c r="A769" s="1"/>
      <c r="B769" s="1"/>
    </row>
    <row r="770" spans="1:2" ht="15.75" customHeight="1" x14ac:dyDescent="0.2">
      <c r="A770" s="1"/>
      <c r="B770" s="1"/>
    </row>
    <row r="771" spans="1:2" ht="15.75" customHeight="1" x14ac:dyDescent="0.2">
      <c r="A771" s="1"/>
      <c r="B771" s="1"/>
    </row>
    <row r="772" spans="1:2" ht="15.75" customHeight="1" x14ac:dyDescent="0.2">
      <c r="A772" s="1"/>
      <c r="B772" s="1"/>
    </row>
    <row r="773" spans="1:2" ht="15.75" customHeight="1" x14ac:dyDescent="0.2">
      <c r="A773" s="1"/>
      <c r="B773" s="1"/>
    </row>
    <row r="774" spans="1:2" ht="15.75" customHeight="1" x14ac:dyDescent="0.2">
      <c r="A774" s="1"/>
      <c r="B774" s="1"/>
    </row>
    <row r="775" spans="1:2" ht="15.75" customHeight="1" x14ac:dyDescent="0.2">
      <c r="A775" s="1"/>
      <c r="B775" s="1"/>
    </row>
    <row r="776" spans="1:2" ht="15.75" customHeight="1" x14ac:dyDescent="0.2">
      <c r="A776" s="1"/>
      <c r="B776" s="1"/>
    </row>
    <row r="777" spans="1:2" ht="15.75" customHeight="1" x14ac:dyDescent="0.2">
      <c r="A777" s="1"/>
      <c r="B777" s="1"/>
    </row>
    <row r="778" spans="1:2" ht="15.75" customHeight="1" x14ac:dyDescent="0.2">
      <c r="A778" s="1"/>
      <c r="B778" s="1"/>
    </row>
    <row r="779" spans="1:2" ht="15.75" customHeight="1" x14ac:dyDescent="0.2">
      <c r="A779" s="1"/>
      <c r="B779" s="1"/>
    </row>
    <row r="780" spans="1:2" ht="15.75" customHeight="1" x14ac:dyDescent="0.2">
      <c r="A780" s="1"/>
      <c r="B780" s="1"/>
    </row>
    <row r="781" spans="1:2" ht="15.75" customHeight="1" x14ac:dyDescent="0.2">
      <c r="A781" s="1"/>
      <c r="B781" s="1"/>
    </row>
    <row r="782" spans="1:2" ht="15.75" customHeight="1" x14ac:dyDescent="0.2">
      <c r="A782" s="1"/>
      <c r="B782" s="1"/>
    </row>
    <row r="783" spans="1:2" ht="15.75" customHeight="1" x14ac:dyDescent="0.2">
      <c r="A783" s="1"/>
      <c r="B783" s="1"/>
    </row>
    <row r="784" spans="1:2" ht="15.75" customHeight="1" x14ac:dyDescent="0.2">
      <c r="A784" s="1"/>
      <c r="B784" s="1"/>
    </row>
    <row r="785" spans="1:2" ht="15.75" customHeight="1" x14ac:dyDescent="0.2">
      <c r="A785" s="1"/>
      <c r="B785" s="1"/>
    </row>
    <row r="786" spans="1:2" ht="15.75" customHeight="1" x14ac:dyDescent="0.2">
      <c r="A786" s="1"/>
      <c r="B786" s="1"/>
    </row>
    <row r="787" spans="1:2" ht="15.75" customHeight="1" x14ac:dyDescent="0.2">
      <c r="A787" s="1"/>
      <c r="B787" s="1"/>
    </row>
    <row r="788" spans="1:2" ht="15.75" customHeight="1" x14ac:dyDescent="0.2">
      <c r="A788" s="1"/>
      <c r="B788" s="1"/>
    </row>
    <row r="789" spans="1:2" ht="15.75" customHeight="1" x14ac:dyDescent="0.2">
      <c r="A789" s="1"/>
      <c r="B789" s="1"/>
    </row>
    <row r="790" spans="1:2" ht="15.75" customHeight="1" x14ac:dyDescent="0.2">
      <c r="A790" s="1"/>
      <c r="B790" s="1"/>
    </row>
    <row r="791" spans="1:2" ht="15.75" customHeight="1" x14ac:dyDescent="0.2">
      <c r="A791" s="1"/>
      <c r="B791" s="1"/>
    </row>
    <row r="792" spans="1:2" ht="15.75" customHeight="1" x14ac:dyDescent="0.2">
      <c r="A792" s="1"/>
      <c r="B792" s="1"/>
    </row>
    <row r="793" spans="1:2" ht="15.75" customHeight="1" x14ac:dyDescent="0.2">
      <c r="A793" s="1"/>
      <c r="B793" s="1"/>
    </row>
    <row r="794" spans="1:2" ht="15.75" customHeight="1" x14ac:dyDescent="0.2">
      <c r="A794" s="1"/>
      <c r="B794" s="1"/>
    </row>
    <row r="795" spans="1:2" ht="15.75" customHeight="1" x14ac:dyDescent="0.2">
      <c r="A795" s="1"/>
      <c r="B795" s="1"/>
    </row>
    <row r="796" spans="1:2" ht="15.75" customHeight="1" x14ac:dyDescent="0.2">
      <c r="A796" s="1"/>
      <c r="B796" s="1"/>
    </row>
    <row r="797" spans="1:2" ht="15.75" customHeight="1" x14ac:dyDescent="0.2">
      <c r="A797" s="1"/>
      <c r="B797" s="1"/>
    </row>
    <row r="798" spans="1:2" ht="15.75" customHeight="1" x14ac:dyDescent="0.2">
      <c r="A798" s="1"/>
      <c r="B798" s="1"/>
    </row>
    <row r="799" spans="1:2" ht="15.75" customHeight="1" x14ac:dyDescent="0.2">
      <c r="A799" s="1"/>
      <c r="B799" s="1"/>
    </row>
    <row r="800" spans="1:2" ht="15.75" customHeight="1" x14ac:dyDescent="0.2">
      <c r="A800" s="1"/>
      <c r="B800" s="1"/>
    </row>
    <row r="801" spans="1:2" ht="15.75" customHeight="1" x14ac:dyDescent="0.2">
      <c r="A801" s="1"/>
      <c r="B801" s="1"/>
    </row>
    <row r="802" spans="1:2" ht="15.75" customHeight="1" x14ac:dyDescent="0.2">
      <c r="A802" s="1"/>
      <c r="B802" s="1"/>
    </row>
    <row r="803" spans="1:2" ht="15.75" customHeight="1" x14ac:dyDescent="0.2">
      <c r="A803" s="1"/>
      <c r="B803" s="1"/>
    </row>
    <row r="804" spans="1:2" ht="15.75" customHeight="1" x14ac:dyDescent="0.2">
      <c r="A804" s="1"/>
      <c r="B804" s="1"/>
    </row>
    <row r="805" spans="1:2" ht="15.75" customHeight="1" x14ac:dyDescent="0.2">
      <c r="A805" s="1"/>
      <c r="B805" s="1"/>
    </row>
    <row r="806" spans="1:2" ht="15.75" customHeight="1" x14ac:dyDescent="0.2">
      <c r="A806" s="1"/>
      <c r="B806" s="1"/>
    </row>
    <row r="807" spans="1:2" ht="15.75" customHeight="1" x14ac:dyDescent="0.2">
      <c r="A807" s="1"/>
      <c r="B807" s="1"/>
    </row>
    <row r="808" spans="1:2" ht="15.75" customHeight="1" x14ac:dyDescent="0.2">
      <c r="A808" s="1"/>
      <c r="B808" s="1"/>
    </row>
    <row r="809" spans="1:2" ht="15.75" customHeight="1" x14ac:dyDescent="0.2">
      <c r="A809" s="1"/>
      <c r="B809" s="1"/>
    </row>
    <row r="810" spans="1:2" ht="15.75" customHeight="1" x14ac:dyDescent="0.2">
      <c r="A810" s="1"/>
      <c r="B810" s="1"/>
    </row>
    <row r="811" spans="1:2" ht="15.75" customHeight="1" x14ac:dyDescent="0.2">
      <c r="A811" s="1"/>
      <c r="B811" s="1"/>
    </row>
    <row r="812" spans="1:2" ht="15.75" customHeight="1" x14ac:dyDescent="0.2">
      <c r="A812" s="1"/>
      <c r="B812" s="1"/>
    </row>
    <row r="813" spans="1:2" ht="15.75" customHeight="1" x14ac:dyDescent="0.2">
      <c r="A813" s="1"/>
      <c r="B813" s="1"/>
    </row>
    <row r="814" spans="1:2" ht="15.75" customHeight="1" x14ac:dyDescent="0.2">
      <c r="A814" s="1"/>
      <c r="B814" s="1"/>
    </row>
    <row r="815" spans="1:2" ht="15.75" customHeight="1" x14ac:dyDescent="0.2">
      <c r="A815" s="1"/>
      <c r="B815" s="1"/>
    </row>
    <row r="816" spans="1:2" ht="15.75" customHeight="1" x14ac:dyDescent="0.2">
      <c r="A816" s="1"/>
      <c r="B816" s="1"/>
    </row>
    <row r="817" spans="1:2" ht="15.75" customHeight="1" x14ac:dyDescent="0.2">
      <c r="A817" s="1"/>
      <c r="B817" s="1"/>
    </row>
    <row r="818" spans="1:2" ht="15.75" customHeight="1" x14ac:dyDescent="0.2">
      <c r="A818" s="1"/>
      <c r="B818" s="1"/>
    </row>
    <row r="819" spans="1:2" ht="15.75" customHeight="1" x14ac:dyDescent="0.2">
      <c r="A819" s="1"/>
      <c r="B819" s="1"/>
    </row>
    <row r="820" spans="1:2" ht="15.75" customHeight="1" x14ac:dyDescent="0.2">
      <c r="A820" s="1"/>
      <c r="B820" s="1"/>
    </row>
    <row r="821" spans="1:2" ht="15.75" customHeight="1" x14ac:dyDescent="0.2">
      <c r="A821" s="1"/>
      <c r="B821" s="1"/>
    </row>
    <row r="822" spans="1:2" ht="15.75" customHeight="1" x14ac:dyDescent="0.2">
      <c r="A822" s="1"/>
      <c r="B822" s="1"/>
    </row>
    <row r="823" spans="1:2" ht="15.75" customHeight="1" x14ac:dyDescent="0.2">
      <c r="A823" s="1"/>
      <c r="B823" s="1"/>
    </row>
    <row r="824" spans="1:2" ht="15.75" customHeight="1" x14ac:dyDescent="0.2">
      <c r="A824" s="1"/>
      <c r="B824" s="1"/>
    </row>
    <row r="825" spans="1:2" ht="15.75" customHeight="1" x14ac:dyDescent="0.2">
      <c r="A825" s="1"/>
      <c r="B825" s="1"/>
    </row>
    <row r="826" spans="1:2" ht="15.75" customHeight="1" x14ac:dyDescent="0.2">
      <c r="A826" s="1"/>
      <c r="B826" s="1"/>
    </row>
    <row r="827" spans="1:2" ht="15.75" customHeight="1" x14ac:dyDescent="0.2">
      <c r="A827" s="1"/>
      <c r="B827" s="1"/>
    </row>
    <row r="828" spans="1:2" ht="15.75" customHeight="1" x14ac:dyDescent="0.2">
      <c r="A828" s="1"/>
      <c r="B828" s="1"/>
    </row>
    <row r="829" spans="1:2" ht="15.75" customHeight="1" x14ac:dyDescent="0.2">
      <c r="A829" s="1"/>
      <c r="B829" s="1"/>
    </row>
    <row r="830" spans="1:2" ht="15.75" customHeight="1" x14ac:dyDescent="0.2">
      <c r="A830" s="1"/>
      <c r="B830" s="1"/>
    </row>
    <row r="831" spans="1:2" ht="15.75" customHeight="1" x14ac:dyDescent="0.2">
      <c r="A831" s="1"/>
      <c r="B831" s="1"/>
    </row>
    <row r="832" spans="1:2" ht="15.75" customHeight="1" x14ac:dyDescent="0.2">
      <c r="A832" s="1"/>
      <c r="B832" s="1"/>
    </row>
    <row r="833" spans="1:2" ht="15.75" customHeight="1" x14ac:dyDescent="0.2">
      <c r="A833" s="1"/>
      <c r="B833" s="1"/>
    </row>
    <row r="834" spans="1:2" ht="15.75" customHeight="1" x14ac:dyDescent="0.2">
      <c r="A834" s="1"/>
      <c r="B834" s="1"/>
    </row>
    <row r="835" spans="1:2" ht="15.75" customHeight="1" x14ac:dyDescent="0.2">
      <c r="A835" s="1"/>
      <c r="B835" s="1"/>
    </row>
    <row r="836" spans="1:2" ht="15.75" customHeight="1" x14ac:dyDescent="0.2">
      <c r="A836" s="1"/>
      <c r="B836" s="1"/>
    </row>
    <row r="837" spans="1:2" ht="15.75" customHeight="1" x14ac:dyDescent="0.2">
      <c r="A837" s="1"/>
      <c r="B837" s="1"/>
    </row>
    <row r="838" spans="1:2" ht="15.75" customHeight="1" x14ac:dyDescent="0.2">
      <c r="A838" s="1"/>
      <c r="B838" s="1"/>
    </row>
    <row r="839" spans="1:2" ht="15.75" customHeight="1" x14ac:dyDescent="0.2">
      <c r="A839" s="1"/>
      <c r="B839" s="1"/>
    </row>
    <row r="840" spans="1:2" ht="15.75" customHeight="1" x14ac:dyDescent="0.2">
      <c r="A840" s="1"/>
      <c r="B840" s="1"/>
    </row>
    <row r="841" spans="1:2" ht="15.75" customHeight="1" x14ac:dyDescent="0.2">
      <c r="A841" s="1"/>
      <c r="B841" s="1"/>
    </row>
    <row r="842" spans="1:2" ht="15.75" customHeight="1" x14ac:dyDescent="0.2">
      <c r="A842" s="1"/>
      <c r="B842" s="1"/>
    </row>
    <row r="843" spans="1:2" ht="15.75" customHeight="1" x14ac:dyDescent="0.2">
      <c r="A843" s="1"/>
      <c r="B843" s="1"/>
    </row>
    <row r="844" spans="1:2" ht="15.75" customHeight="1" x14ac:dyDescent="0.2">
      <c r="A844" s="1"/>
      <c r="B844" s="1"/>
    </row>
    <row r="845" spans="1:2" ht="15.75" customHeight="1" x14ac:dyDescent="0.2">
      <c r="A845" s="1"/>
      <c r="B845" s="1"/>
    </row>
    <row r="846" spans="1:2" ht="15.75" customHeight="1" x14ac:dyDescent="0.2">
      <c r="A846" s="1"/>
      <c r="B846" s="1"/>
    </row>
    <row r="847" spans="1:2" ht="15.75" customHeight="1" x14ac:dyDescent="0.2">
      <c r="A847" s="1"/>
      <c r="B847" s="1"/>
    </row>
    <row r="848" spans="1:2" ht="15.75" customHeight="1" x14ac:dyDescent="0.2">
      <c r="A848" s="1"/>
      <c r="B848" s="1"/>
    </row>
    <row r="849" spans="1:2" ht="15.75" customHeight="1" x14ac:dyDescent="0.2">
      <c r="A849" s="1"/>
      <c r="B849" s="1"/>
    </row>
    <row r="850" spans="1:2" ht="15.75" customHeight="1" x14ac:dyDescent="0.2">
      <c r="A850" s="1"/>
      <c r="B850" s="1"/>
    </row>
    <row r="851" spans="1:2" ht="15.75" customHeight="1" x14ac:dyDescent="0.2">
      <c r="A851" s="1"/>
      <c r="B851" s="1"/>
    </row>
    <row r="852" spans="1:2" ht="15.75" customHeight="1" x14ac:dyDescent="0.2">
      <c r="A852" s="1"/>
      <c r="B852" s="1"/>
    </row>
    <row r="853" spans="1:2" ht="15.75" customHeight="1" x14ac:dyDescent="0.2">
      <c r="A853" s="1"/>
      <c r="B853" s="1"/>
    </row>
    <row r="854" spans="1:2" ht="15.75" customHeight="1" x14ac:dyDescent="0.2">
      <c r="A854" s="1"/>
      <c r="B854" s="1"/>
    </row>
    <row r="855" spans="1:2" ht="15.75" customHeight="1" x14ac:dyDescent="0.2">
      <c r="A855" s="1"/>
      <c r="B855" s="1"/>
    </row>
    <row r="856" spans="1:2" ht="15.75" customHeight="1" x14ac:dyDescent="0.2">
      <c r="A856" s="1"/>
      <c r="B856" s="1"/>
    </row>
    <row r="857" spans="1:2" ht="15.75" customHeight="1" x14ac:dyDescent="0.2">
      <c r="A857" s="1"/>
      <c r="B857" s="1"/>
    </row>
    <row r="858" spans="1:2" ht="15.75" customHeight="1" x14ac:dyDescent="0.2">
      <c r="A858" s="1"/>
      <c r="B858" s="1"/>
    </row>
    <row r="859" spans="1:2" ht="15.75" customHeight="1" x14ac:dyDescent="0.2">
      <c r="A859" s="1"/>
      <c r="B859" s="1"/>
    </row>
    <row r="860" spans="1:2" ht="15.75" customHeight="1" x14ac:dyDescent="0.2">
      <c r="A860" s="1"/>
      <c r="B860" s="1"/>
    </row>
    <row r="861" spans="1:2" ht="15.75" customHeight="1" x14ac:dyDescent="0.2">
      <c r="A861" s="1"/>
      <c r="B861" s="1"/>
    </row>
    <row r="862" spans="1:2" ht="15.75" customHeight="1" x14ac:dyDescent="0.2">
      <c r="A862" s="1"/>
      <c r="B862" s="1"/>
    </row>
    <row r="863" spans="1:2" ht="15.75" customHeight="1" x14ac:dyDescent="0.2">
      <c r="A863" s="1"/>
      <c r="B863" s="1"/>
    </row>
    <row r="864" spans="1:2" ht="15.75" customHeight="1" x14ac:dyDescent="0.2">
      <c r="A864" s="1"/>
      <c r="B864" s="1"/>
    </row>
    <row r="865" spans="1:2" ht="15.75" customHeight="1" x14ac:dyDescent="0.2">
      <c r="A865" s="1"/>
      <c r="B865" s="1"/>
    </row>
    <row r="866" spans="1:2" ht="15.75" customHeight="1" x14ac:dyDescent="0.2">
      <c r="A866" s="1"/>
      <c r="B866" s="1"/>
    </row>
    <row r="867" spans="1:2" ht="15.75" customHeight="1" x14ac:dyDescent="0.2">
      <c r="A867" s="1"/>
      <c r="B867" s="1"/>
    </row>
    <row r="868" spans="1:2" ht="15.75" customHeight="1" x14ac:dyDescent="0.2">
      <c r="A868" s="1"/>
      <c r="B868" s="1"/>
    </row>
    <row r="869" spans="1:2" ht="15.75" customHeight="1" x14ac:dyDescent="0.2">
      <c r="A869" s="1"/>
      <c r="B869" s="1"/>
    </row>
    <row r="870" spans="1:2" ht="15.75" customHeight="1" x14ac:dyDescent="0.2">
      <c r="A870" s="1"/>
      <c r="B870" s="1"/>
    </row>
    <row r="871" spans="1:2" ht="15.75" customHeight="1" x14ac:dyDescent="0.2">
      <c r="A871" s="1"/>
      <c r="B871" s="1"/>
    </row>
    <row r="872" spans="1:2" ht="15.75" customHeight="1" x14ac:dyDescent="0.2">
      <c r="A872" s="1"/>
      <c r="B872" s="1"/>
    </row>
    <row r="873" spans="1:2" ht="15.75" customHeight="1" x14ac:dyDescent="0.2">
      <c r="A873" s="1"/>
      <c r="B873" s="1"/>
    </row>
    <row r="874" spans="1:2" ht="15.75" customHeight="1" x14ac:dyDescent="0.2">
      <c r="A874" s="1"/>
      <c r="B874" s="1"/>
    </row>
    <row r="875" spans="1:2" ht="15.75" customHeight="1" x14ac:dyDescent="0.2">
      <c r="A875" s="1"/>
      <c r="B875" s="1"/>
    </row>
    <row r="876" spans="1:2" ht="15.75" customHeight="1" x14ac:dyDescent="0.2">
      <c r="A876" s="1"/>
      <c r="B876" s="1"/>
    </row>
    <row r="877" spans="1:2" ht="15.75" customHeight="1" x14ac:dyDescent="0.2">
      <c r="A877" s="1"/>
      <c r="B877" s="1"/>
    </row>
    <row r="878" spans="1:2" ht="15.75" customHeight="1" x14ac:dyDescent="0.2">
      <c r="A878" s="1"/>
      <c r="B878" s="1"/>
    </row>
    <row r="879" spans="1:2" ht="15.75" customHeight="1" x14ac:dyDescent="0.2">
      <c r="A879" s="1"/>
      <c r="B879" s="1"/>
    </row>
    <row r="880" spans="1:2" ht="15.75" customHeight="1" x14ac:dyDescent="0.2">
      <c r="A880" s="1"/>
      <c r="B880" s="1"/>
    </row>
    <row r="881" spans="1:2" ht="15.75" customHeight="1" x14ac:dyDescent="0.2">
      <c r="A881" s="1"/>
      <c r="B881" s="1"/>
    </row>
    <row r="882" spans="1:2" ht="15.75" customHeight="1" x14ac:dyDescent="0.2">
      <c r="A882" s="1"/>
      <c r="B882" s="1"/>
    </row>
    <row r="883" spans="1:2" ht="15.75" customHeight="1" x14ac:dyDescent="0.2">
      <c r="A883" s="1"/>
      <c r="B883" s="1"/>
    </row>
    <row r="884" spans="1:2" ht="15.75" customHeight="1" x14ac:dyDescent="0.2">
      <c r="A884" s="1"/>
      <c r="B884" s="1"/>
    </row>
    <row r="885" spans="1:2" ht="15.75" customHeight="1" x14ac:dyDescent="0.2">
      <c r="A885" s="1"/>
      <c r="B885" s="1"/>
    </row>
    <row r="886" spans="1:2" ht="15.75" customHeight="1" x14ac:dyDescent="0.2">
      <c r="A886" s="1"/>
      <c r="B886" s="1"/>
    </row>
    <row r="887" spans="1:2" ht="15.75" customHeight="1" x14ac:dyDescent="0.2">
      <c r="A887" s="1"/>
      <c r="B887" s="1"/>
    </row>
    <row r="888" spans="1:2" ht="15.75" customHeight="1" x14ac:dyDescent="0.2">
      <c r="A888" s="1"/>
      <c r="B888" s="1"/>
    </row>
    <row r="889" spans="1:2" ht="15.75" customHeight="1" x14ac:dyDescent="0.2">
      <c r="A889" s="1"/>
      <c r="B889" s="1"/>
    </row>
    <row r="890" spans="1:2" ht="15.75" customHeight="1" x14ac:dyDescent="0.2">
      <c r="A890" s="1"/>
      <c r="B890" s="1"/>
    </row>
    <row r="891" spans="1:2" ht="15.75" customHeight="1" x14ac:dyDescent="0.2">
      <c r="A891" s="1"/>
      <c r="B891" s="1"/>
    </row>
    <row r="892" spans="1:2" ht="15.75" customHeight="1" x14ac:dyDescent="0.2">
      <c r="A892" s="1"/>
      <c r="B892" s="1"/>
    </row>
    <row r="893" spans="1:2" ht="15.75" customHeight="1" x14ac:dyDescent="0.2">
      <c r="A893" s="1"/>
      <c r="B893" s="1"/>
    </row>
    <row r="894" spans="1:2" ht="15.75" customHeight="1" x14ac:dyDescent="0.2">
      <c r="A894" s="1"/>
      <c r="B894" s="1"/>
    </row>
    <row r="895" spans="1:2" ht="15.75" customHeight="1" x14ac:dyDescent="0.2">
      <c r="A895" s="1"/>
      <c r="B895" s="1"/>
    </row>
    <row r="896" spans="1:2" ht="15.75" customHeight="1" x14ac:dyDescent="0.2">
      <c r="A896" s="1"/>
      <c r="B896" s="1"/>
    </row>
    <row r="897" spans="1:2" ht="15.75" customHeight="1" x14ac:dyDescent="0.2">
      <c r="A897" s="1"/>
      <c r="B897" s="1"/>
    </row>
    <row r="898" spans="1:2" ht="15.75" customHeight="1" x14ac:dyDescent="0.2">
      <c r="A898" s="1"/>
      <c r="B898" s="1"/>
    </row>
    <row r="899" spans="1:2" ht="15.75" customHeight="1" x14ac:dyDescent="0.2">
      <c r="A899" s="1"/>
      <c r="B899" s="1"/>
    </row>
    <row r="900" spans="1:2" ht="15.75" customHeight="1" x14ac:dyDescent="0.2">
      <c r="A900" s="1"/>
      <c r="B900" s="1"/>
    </row>
    <row r="901" spans="1:2" ht="15.75" customHeight="1" x14ac:dyDescent="0.2">
      <c r="A901" s="1"/>
      <c r="B901" s="1"/>
    </row>
    <row r="902" spans="1:2" ht="15.75" customHeight="1" x14ac:dyDescent="0.2">
      <c r="A902" s="1"/>
      <c r="B902" s="1"/>
    </row>
    <row r="903" spans="1:2" ht="15.75" customHeight="1" x14ac:dyDescent="0.2">
      <c r="A903" s="1"/>
      <c r="B903" s="1"/>
    </row>
    <row r="904" spans="1:2" ht="15.75" customHeight="1" x14ac:dyDescent="0.2">
      <c r="A904" s="1"/>
      <c r="B904" s="1"/>
    </row>
    <row r="905" spans="1:2" ht="15.75" customHeight="1" x14ac:dyDescent="0.2">
      <c r="A905" s="1"/>
      <c r="B905" s="1"/>
    </row>
    <row r="906" spans="1:2" ht="15.75" customHeight="1" x14ac:dyDescent="0.2">
      <c r="A906" s="1"/>
      <c r="B906" s="1"/>
    </row>
    <row r="907" spans="1:2" ht="15.75" customHeight="1" x14ac:dyDescent="0.2">
      <c r="A907" s="1"/>
      <c r="B907" s="1"/>
    </row>
    <row r="908" spans="1:2" ht="15.75" customHeight="1" x14ac:dyDescent="0.2">
      <c r="A908" s="1"/>
      <c r="B908" s="1"/>
    </row>
    <row r="909" spans="1:2" ht="15.75" customHeight="1" x14ac:dyDescent="0.2">
      <c r="A909" s="1"/>
      <c r="B909" s="1"/>
    </row>
    <row r="910" spans="1:2" ht="15.75" customHeight="1" x14ac:dyDescent="0.2">
      <c r="A910" s="1"/>
      <c r="B910" s="1"/>
    </row>
    <row r="911" spans="1:2" ht="15.75" customHeight="1" x14ac:dyDescent="0.2">
      <c r="A911" s="1"/>
      <c r="B911" s="1"/>
    </row>
    <row r="912" spans="1:2" ht="15.75" customHeight="1" x14ac:dyDescent="0.2">
      <c r="A912" s="1"/>
      <c r="B912" s="1"/>
    </row>
    <row r="913" spans="1:2" ht="15.75" customHeight="1" x14ac:dyDescent="0.2">
      <c r="A913" s="1"/>
      <c r="B913" s="1"/>
    </row>
    <row r="914" spans="1:2" ht="15.75" customHeight="1" x14ac:dyDescent="0.2">
      <c r="A914" s="1"/>
      <c r="B914" s="1"/>
    </row>
    <row r="915" spans="1:2" ht="15.75" customHeight="1" x14ac:dyDescent="0.2">
      <c r="A915" s="1"/>
      <c r="B915" s="1"/>
    </row>
    <row r="916" spans="1:2" ht="15.75" customHeight="1" x14ac:dyDescent="0.2">
      <c r="A916" s="1"/>
      <c r="B916" s="1"/>
    </row>
    <row r="917" spans="1:2" ht="15.75" customHeight="1" x14ac:dyDescent="0.2">
      <c r="A917" s="1"/>
      <c r="B917" s="1"/>
    </row>
    <row r="918" spans="1:2" ht="15.75" customHeight="1" x14ac:dyDescent="0.2">
      <c r="A918" s="1"/>
      <c r="B918" s="1"/>
    </row>
    <row r="919" spans="1:2" ht="15.75" customHeight="1" x14ac:dyDescent="0.2">
      <c r="A919" s="1"/>
      <c r="B919" s="1"/>
    </row>
    <row r="920" spans="1:2" ht="15.75" customHeight="1" x14ac:dyDescent="0.2">
      <c r="A920" s="1"/>
      <c r="B920" s="1"/>
    </row>
    <row r="921" spans="1:2" ht="15.75" customHeight="1" x14ac:dyDescent="0.2">
      <c r="A921" s="1"/>
      <c r="B921" s="1"/>
    </row>
    <row r="922" spans="1:2" ht="15.75" customHeight="1" x14ac:dyDescent="0.2">
      <c r="A922" s="1"/>
      <c r="B922" s="1"/>
    </row>
    <row r="923" spans="1:2" ht="15.75" customHeight="1" x14ac:dyDescent="0.2">
      <c r="A923" s="1"/>
      <c r="B923" s="1"/>
    </row>
    <row r="924" spans="1:2" ht="15.75" customHeight="1" x14ac:dyDescent="0.2">
      <c r="A924" s="1"/>
      <c r="B924" s="1"/>
    </row>
    <row r="925" spans="1:2" ht="15.75" customHeight="1" x14ac:dyDescent="0.2">
      <c r="A925" s="1"/>
      <c r="B925" s="1"/>
    </row>
    <row r="926" spans="1:2" ht="15.75" customHeight="1" x14ac:dyDescent="0.2">
      <c r="A926" s="1"/>
      <c r="B926" s="1"/>
    </row>
    <row r="927" spans="1:2" ht="15.75" customHeight="1" x14ac:dyDescent="0.2">
      <c r="A927" s="1"/>
      <c r="B927" s="1"/>
    </row>
    <row r="928" spans="1:2" ht="15.75" customHeight="1" x14ac:dyDescent="0.2">
      <c r="A928" s="1"/>
      <c r="B928" s="1"/>
    </row>
    <row r="929" spans="1:2" ht="15.75" customHeight="1" x14ac:dyDescent="0.2">
      <c r="A929" s="1"/>
      <c r="B929" s="1"/>
    </row>
    <row r="930" spans="1:2" ht="15.75" customHeight="1" x14ac:dyDescent="0.2">
      <c r="A930" s="1"/>
      <c r="B930" s="1"/>
    </row>
    <row r="931" spans="1:2" ht="15.75" customHeight="1" x14ac:dyDescent="0.2">
      <c r="A931" s="1"/>
      <c r="B931" s="1"/>
    </row>
    <row r="932" spans="1:2" ht="15.75" customHeight="1" x14ac:dyDescent="0.2">
      <c r="A932" s="1"/>
      <c r="B932" s="1"/>
    </row>
    <row r="933" spans="1:2" ht="15.75" customHeight="1" x14ac:dyDescent="0.2">
      <c r="A933" s="1"/>
      <c r="B933" s="1"/>
    </row>
    <row r="934" spans="1:2" ht="15.75" customHeight="1" x14ac:dyDescent="0.2">
      <c r="A934" s="1"/>
      <c r="B934" s="1"/>
    </row>
    <row r="935" spans="1:2" ht="15.75" customHeight="1" x14ac:dyDescent="0.2">
      <c r="A935" s="1"/>
      <c r="B935" s="1"/>
    </row>
    <row r="936" spans="1:2" ht="15.75" customHeight="1" x14ac:dyDescent="0.2">
      <c r="A936" s="1"/>
      <c r="B936" s="1"/>
    </row>
    <row r="937" spans="1:2" ht="15.75" customHeight="1" x14ac:dyDescent="0.2">
      <c r="A937" s="1"/>
      <c r="B937" s="1"/>
    </row>
    <row r="938" spans="1:2" ht="15.75" customHeight="1" x14ac:dyDescent="0.2">
      <c r="A938" s="1"/>
      <c r="B938" s="1"/>
    </row>
    <row r="939" spans="1:2" ht="15.75" customHeight="1" x14ac:dyDescent="0.2">
      <c r="A939" s="1"/>
      <c r="B939" s="1"/>
    </row>
    <row r="940" spans="1:2" ht="15.75" customHeight="1" x14ac:dyDescent="0.2">
      <c r="A940" s="1"/>
      <c r="B940" s="1"/>
    </row>
    <row r="941" spans="1:2" ht="15.75" customHeight="1" x14ac:dyDescent="0.2">
      <c r="A941" s="1"/>
      <c r="B941" s="1"/>
    </row>
    <row r="942" spans="1:2" ht="15.75" customHeight="1" x14ac:dyDescent="0.2">
      <c r="A942" s="1"/>
      <c r="B942" s="1"/>
    </row>
    <row r="943" spans="1:2" ht="15.75" customHeight="1" x14ac:dyDescent="0.2">
      <c r="A943" s="1"/>
      <c r="B943" s="1"/>
    </row>
    <row r="944" spans="1:2" ht="15.75" customHeight="1" x14ac:dyDescent="0.2">
      <c r="A944" s="1"/>
      <c r="B944" s="1"/>
    </row>
    <row r="945" spans="1:2" ht="15.75" customHeight="1" x14ac:dyDescent="0.2">
      <c r="A945" s="1"/>
      <c r="B945" s="1"/>
    </row>
    <row r="946" spans="1:2" ht="15.75" customHeight="1" x14ac:dyDescent="0.2">
      <c r="A946" s="1"/>
      <c r="B946" s="1"/>
    </row>
    <row r="947" spans="1:2" ht="15.75" customHeight="1" x14ac:dyDescent="0.2">
      <c r="A947" s="1"/>
      <c r="B947" s="1"/>
    </row>
    <row r="948" spans="1:2" ht="15.75" customHeight="1" x14ac:dyDescent="0.2">
      <c r="A948" s="1"/>
      <c r="B948" s="1"/>
    </row>
    <row r="949" spans="1:2" ht="15.75" customHeight="1" x14ac:dyDescent="0.2">
      <c r="A949" s="1"/>
      <c r="B949" s="1"/>
    </row>
    <row r="950" spans="1:2" ht="15.75" customHeight="1" x14ac:dyDescent="0.2">
      <c r="A950" s="1"/>
      <c r="B950" s="1"/>
    </row>
    <row r="951" spans="1:2" ht="15.75" customHeight="1" x14ac:dyDescent="0.2">
      <c r="A951" s="1"/>
      <c r="B951" s="1"/>
    </row>
    <row r="952" spans="1:2" ht="15.75" customHeight="1" x14ac:dyDescent="0.2">
      <c r="A952" s="1"/>
      <c r="B952" s="1"/>
    </row>
    <row r="953" spans="1:2" ht="15.75" customHeight="1" x14ac:dyDescent="0.2">
      <c r="A953" s="1"/>
      <c r="B953" s="1"/>
    </row>
    <row r="954" spans="1:2" ht="15.75" customHeight="1" x14ac:dyDescent="0.2">
      <c r="A954" s="1"/>
      <c r="B954" s="1"/>
    </row>
    <row r="955" spans="1:2" ht="15.75" customHeight="1" x14ac:dyDescent="0.2">
      <c r="A955" s="1"/>
      <c r="B955" s="1"/>
    </row>
    <row r="956" spans="1:2" ht="15.75" customHeight="1" x14ac:dyDescent="0.2">
      <c r="A956" s="1"/>
      <c r="B956" s="1"/>
    </row>
    <row r="957" spans="1:2" ht="15.75" customHeight="1" x14ac:dyDescent="0.2">
      <c r="A957" s="1"/>
      <c r="B957" s="1"/>
    </row>
    <row r="958" spans="1:2" ht="15.75" customHeight="1" x14ac:dyDescent="0.2">
      <c r="A958" s="1"/>
      <c r="B958" s="1"/>
    </row>
    <row r="959" spans="1:2" ht="15.75" customHeight="1" x14ac:dyDescent="0.2">
      <c r="A959" s="1"/>
      <c r="B959" s="1"/>
    </row>
    <row r="960" spans="1:2" ht="15.75" customHeight="1" x14ac:dyDescent="0.2">
      <c r="A960" s="1"/>
      <c r="B960" s="1"/>
    </row>
    <row r="961" spans="1:2" ht="15.75" customHeight="1" x14ac:dyDescent="0.2">
      <c r="A961" s="1"/>
      <c r="B961" s="1"/>
    </row>
    <row r="962" spans="1:2" ht="15.75" customHeight="1" x14ac:dyDescent="0.2">
      <c r="A962" s="1"/>
      <c r="B962" s="1"/>
    </row>
    <row r="963" spans="1:2" ht="15.75" customHeight="1" x14ac:dyDescent="0.2">
      <c r="A963" s="1"/>
      <c r="B963" s="1"/>
    </row>
    <row r="964" spans="1:2" ht="15.75" customHeight="1" x14ac:dyDescent="0.2">
      <c r="A964" s="1"/>
      <c r="B964" s="1"/>
    </row>
    <row r="965" spans="1:2" ht="15.75" customHeight="1" x14ac:dyDescent="0.2">
      <c r="A965" s="1"/>
      <c r="B965" s="1"/>
    </row>
    <row r="966" spans="1:2" ht="15.75" customHeight="1" x14ac:dyDescent="0.2">
      <c r="A966" s="1"/>
      <c r="B966" s="1"/>
    </row>
    <row r="967" spans="1:2" ht="15.75" customHeight="1" x14ac:dyDescent="0.2">
      <c r="A967" s="1"/>
      <c r="B967" s="1"/>
    </row>
    <row r="968" spans="1:2" ht="15.75" customHeight="1" x14ac:dyDescent="0.2">
      <c r="A968" s="1"/>
      <c r="B968" s="1"/>
    </row>
    <row r="969" spans="1:2" ht="15.75" customHeight="1" x14ac:dyDescent="0.2">
      <c r="A969" s="1"/>
      <c r="B969" s="1"/>
    </row>
    <row r="970" spans="1:2" ht="15.75" customHeight="1" x14ac:dyDescent="0.2">
      <c r="A970" s="1"/>
      <c r="B970" s="1"/>
    </row>
    <row r="971" spans="1:2" ht="15.75" customHeight="1" x14ac:dyDescent="0.2">
      <c r="A971" s="1"/>
      <c r="B971" s="1"/>
    </row>
    <row r="972" spans="1:2" ht="15.75" customHeight="1" x14ac:dyDescent="0.2">
      <c r="A972" s="1"/>
      <c r="B972" s="1"/>
    </row>
    <row r="973" spans="1:2" ht="15.75" customHeight="1" x14ac:dyDescent="0.2">
      <c r="A973" s="1"/>
      <c r="B973" s="1"/>
    </row>
    <row r="974" spans="1:2" ht="15.75" customHeight="1" x14ac:dyDescent="0.2">
      <c r="A974" s="1"/>
      <c r="B974" s="1"/>
    </row>
    <row r="975" spans="1:2" ht="15.75" customHeight="1" x14ac:dyDescent="0.2">
      <c r="A975" s="1"/>
      <c r="B975" s="1"/>
    </row>
    <row r="976" spans="1:2" ht="15.75" customHeight="1" x14ac:dyDescent="0.2">
      <c r="A976" s="1"/>
      <c r="B976" s="1"/>
    </row>
    <row r="977" spans="1:2" ht="15.75" customHeight="1" x14ac:dyDescent="0.2">
      <c r="A977" s="1"/>
      <c r="B977" s="1"/>
    </row>
    <row r="978" spans="1:2" ht="15.75" customHeight="1" x14ac:dyDescent="0.2">
      <c r="A978" s="1"/>
      <c r="B978" s="1"/>
    </row>
    <row r="979" spans="1:2" ht="15.75" customHeight="1" x14ac:dyDescent="0.2">
      <c r="A979" s="1"/>
      <c r="B979" s="1"/>
    </row>
    <row r="980" spans="1:2" ht="15.75" customHeight="1" x14ac:dyDescent="0.2">
      <c r="A980" s="1"/>
      <c r="B980" s="1"/>
    </row>
    <row r="981" spans="1:2" ht="15.75" customHeight="1" x14ac:dyDescent="0.2">
      <c r="A981" s="1"/>
      <c r="B981" s="1"/>
    </row>
    <row r="982" spans="1:2" ht="15.75" customHeight="1" x14ac:dyDescent="0.2">
      <c r="A982" s="1"/>
      <c r="B982" s="1"/>
    </row>
    <row r="983" spans="1:2" ht="15.75" customHeight="1" x14ac:dyDescent="0.2">
      <c r="A983" s="1"/>
      <c r="B983" s="1"/>
    </row>
    <row r="984" spans="1:2" ht="15.75" customHeight="1" x14ac:dyDescent="0.2">
      <c r="A984" s="1"/>
      <c r="B984" s="1"/>
    </row>
    <row r="985" spans="1:2" ht="15.75" customHeight="1" x14ac:dyDescent="0.2">
      <c r="A985" s="1"/>
      <c r="B985" s="1"/>
    </row>
    <row r="986" spans="1:2" ht="15.75" customHeight="1" x14ac:dyDescent="0.2">
      <c r="A986" s="1"/>
      <c r="B986" s="1"/>
    </row>
    <row r="987" spans="1:2" ht="15.75" customHeight="1" x14ac:dyDescent="0.2">
      <c r="A987" s="1"/>
      <c r="B987" s="1"/>
    </row>
    <row r="988" spans="1:2" ht="15.75" customHeight="1" x14ac:dyDescent="0.2">
      <c r="A988" s="1"/>
      <c r="B988" s="1"/>
    </row>
    <row r="989" spans="1:2" ht="15.75" customHeight="1" x14ac:dyDescent="0.2">
      <c r="A989" s="1"/>
      <c r="B989" s="1"/>
    </row>
    <row r="990" spans="1:2" ht="15.75" customHeight="1" x14ac:dyDescent="0.2">
      <c r="A990" s="1"/>
      <c r="B990" s="1"/>
    </row>
    <row r="991" spans="1:2" ht="15.75" customHeight="1" x14ac:dyDescent="0.2">
      <c r="A991" s="1"/>
      <c r="B991" s="1"/>
    </row>
    <row r="992" spans="1:2" ht="15.75" customHeight="1" x14ac:dyDescent="0.2">
      <c r="A992" s="1"/>
      <c r="B992" s="1"/>
    </row>
    <row r="993" spans="1:2" ht="15.75" customHeight="1" x14ac:dyDescent="0.2">
      <c r="A993" s="1"/>
      <c r="B993" s="1"/>
    </row>
    <row r="994" spans="1:2" ht="15.75" customHeight="1" x14ac:dyDescent="0.2">
      <c r="A994" s="1"/>
      <c r="B994" s="1"/>
    </row>
    <row r="995" spans="1:2" ht="15.75" customHeight="1" x14ac:dyDescent="0.2">
      <c r="A995" s="1"/>
      <c r="B995" s="1"/>
    </row>
    <row r="996" spans="1:2" ht="15.75" customHeight="1" x14ac:dyDescent="0.2">
      <c r="A996" s="1"/>
      <c r="B996" s="1"/>
    </row>
    <row r="997" spans="1:2" ht="15.75" customHeight="1" x14ac:dyDescent="0.2">
      <c r="A997" s="1"/>
      <c r="B997" s="1"/>
    </row>
    <row r="998" spans="1:2" ht="15.75" customHeight="1" x14ac:dyDescent="0.2">
      <c r="A998" s="1"/>
      <c r="B998" s="1"/>
    </row>
    <row r="999" spans="1:2" ht="15.75" customHeight="1" x14ac:dyDescent="0.2">
      <c r="A999" s="1"/>
      <c r="B999" s="1"/>
    </row>
    <row r="1000" spans="1:2" ht="15.75" customHeight="1" x14ac:dyDescent="0.2">
      <c r="A1000" s="1"/>
      <c r="B1000" s="1"/>
    </row>
  </sheetData>
  <autoFilter ref="C2:BT60">
    <filterColumn colId="2">
      <filters>
        <filter val="OSEA"/>
      </filters>
    </filterColumn>
  </autoFilter>
  <mergeCells count="9">
    <mergeCell ref="BH1:BI1"/>
    <mergeCell ref="BJ1:BQ1"/>
    <mergeCell ref="J1:M1"/>
    <mergeCell ref="V1:W1"/>
    <mergeCell ref="X1:AD1"/>
    <mergeCell ref="AO1:AP1"/>
    <mergeCell ref="AR1:AV1"/>
    <mergeCell ref="AY1:BB1"/>
    <mergeCell ref="BC1:BF1"/>
  </mergeCells>
  <hyperlinks>
    <hyperlink ref="O6" r:id="rId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00"/>
  <sheetViews>
    <sheetView workbookViewId="0">
      <pane xSplit="3" ySplit="2" topLeftCell="AC3" activePane="bottomRight" state="frozen"/>
      <selection pane="topRight" activeCell="D1" sqref="D1"/>
      <selection pane="bottomLeft" activeCell="A3" sqref="A3"/>
      <selection pane="bottomRight" activeCell="AH2" sqref="AH2"/>
    </sheetView>
  </sheetViews>
  <sheetFormatPr baseColWidth="10" defaultColWidth="12.5703125" defaultRowHeight="15" customHeight="1" x14ac:dyDescent="0.2"/>
  <cols>
    <col min="1" max="1" width="12.5703125" customWidth="1"/>
    <col min="2" max="2" width="14.140625" customWidth="1"/>
    <col min="3" max="3" width="10" customWidth="1"/>
    <col min="4" max="4" width="39.140625" customWidth="1"/>
    <col min="5" max="5" width="15.140625" customWidth="1"/>
    <col min="6" max="6" width="10" customWidth="1"/>
    <col min="7" max="7" width="25.85546875" customWidth="1"/>
    <col min="8" max="8" width="20.85546875" customWidth="1"/>
    <col min="9" max="9" width="17" customWidth="1"/>
    <col min="10" max="14" width="10" customWidth="1"/>
    <col min="15" max="15" width="3.85546875" customWidth="1"/>
    <col min="16" max="17" width="40.28515625" customWidth="1"/>
    <col min="18" max="18" width="31.7109375" customWidth="1"/>
    <col min="19" max="19" width="18.42578125" customWidth="1"/>
    <col min="20" max="20" width="29.140625" customWidth="1"/>
    <col min="21" max="21" width="26.7109375" customWidth="1"/>
    <col min="22" max="22" width="19.7109375" customWidth="1"/>
    <col min="23" max="23" width="10" customWidth="1"/>
    <col min="24" max="24" width="21.140625" customWidth="1"/>
    <col min="25" max="25" width="17.28515625" customWidth="1"/>
    <col min="26" max="26" width="18.140625" customWidth="1"/>
    <col min="27" max="27" width="16.5703125" customWidth="1"/>
    <col min="28" max="28" width="16.28515625" customWidth="1"/>
    <col min="29" max="29" width="22" customWidth="1"/>
    <col min="30" max="30" width="14.5703125" customWidth="1"/>
    <col min="31" max="31" width="19.28515625" customWidth="1"/>
    <col min="32" max="32" width="15.5703125" customWidth="1"/>
    <col min="33" max="33" width="22.140625" customWidth="1"/>
    <col min="34" max="62" width="10" customWidth="1"/>
    <col min="63" max="63" width="13.42578125" customWidth="1"/>
    <col min="64" max="64" width="25.42578125" customWidth="1"/>
    <col min="65" max="65" width="10" customWidth="1"/>
  </cols>
  <sheetData>
    <row r="1" spans="1:65" ht="48" customHeight="1" x14ac:dyDescent="0.2">
      <c r="A1" s="1"/>
      <c r="B1" s="1"/>
      <c r="C1" s="54"/>
      <c r="D1" s="54"/>
      <c r="E1" s="54"/>
      <c r="F1" s="54"/>
      <c r="G1" s="66"/>
      <c r="H1" s="77"/>
      <c r="I1" s="54"/>
      <c r="J1" s="279" t="s">
        <v>12</v>
      </c>
      <c r="K1" s="277"/>
      <c r="L1" s="277"/>
      <c r="M1" s="275"/>
      <c r="N1" s="78"/>
      <c r="O1" s="78"/>
      <c r="P1" s="80"/>
      <c r="Q1" s="128"/>
      <c r="R1" s="56"/>
      <c r="S1" s="81"/>
      <c r="T1" s="81"/>
      <c r="U1" s="81"/>
      <c r="V1" s="129" t="s">
        <v>852</v>
      </c>
      <c r="W1" s="81"/>
      <c r="X1" s="81"/>
      <c r="Y1" s="280" t="s">
        <v>845</v>
      </c>
      <c r="Z1" s="275"/>
      <c r="AA1" s="281" t="s">
        <v>846</v>
      </c>
      <c r="AB1" s="277"/>
      <c r="AC1" s="277"/>
      <c r="AD1" s="277"/>
      <c r="AE1" s="277"/>
      <c r="AF1" s="277"/>
      <c r="AG1" s="275"/>
      <c r="AH1" s="130" t="s">
        <v>847</v>
      </c>
      <c r="AI1" s="83"/>
      <c r="AJ1" s="83"/>
      <c r="AK1" s="83"/>
      <c r="AL1" s="83"/>
      <c r="AM1" s="83"/>
      <c r="AN1" s="83"/>
      <c r="AO1" s="83"/>
      <c r="AP1" s="83"/>
      <c r="AQ1" s="83"/>
      <c r="AR1" s="83"/>
      <c r="AS1" s="282" t="s">
        <v>848</v>
      </c>
      <c r="AT1" s="275"/>
      <c r="AU1" s="85"/>
      <c r="AV1" s="283" t="s">
        <v>849</v>
      </c>
      <c r="AW1" s="277"/>
      <c r="AX1" s="277"/>
      <c r="AY1" s="277"/>
      <c r="AZ1" s="275"/>
      <c r="BA1" s="86"/>
      <c r="BB1" s="86"/>
      <c r="BC1" s="284" t="s">
        <v>850</v>
      </c>
      <c r="BD1" s="277"/>
      <c r="BE1" s="277"/>
      <c r="BF1" s="275"/>
      <c r="BG1" s="279" t="s">
        <v>851</v>
      </c>
      <c r="BH1" s="277"/>
      <c r="BI1" s="277"/>
      <c r="BJ1" s="275"/>
      <c r="BK1" s="87" t="s">
        <v>51</v>
      </c>
      <c r="BL1" s="76" t="s">
        <v>1735</v>
      </c>
      <c r="BM1" s="54"/>
    </row>
    <row r="2" spans="1:65" ht="50.25" customHeight="1" x14ac:dyDescent="0.2">
      <c r="A2" s="2" t="s">
        <v>0</v>
      </c>
      <c r="B2" s="2" t="s">
        <v>1</v>
      </c>
      <c r="C2" s="2" t="s">
        <v>2</v>
      </c>
      <c r="D2" s="119" t="s">
        <v>3</v>
      </c>
      <c r="E2" s="2" t="s">
        <v>4</v>
      </c>
      <c r="F2" s="2" t="s">
        <v>5</v>
      </c>
      <c r="G2" s="4" t="s">
        <v>6</v>
      </c>
      <c r="H2" s="2" t="s">
        <v>7</v>
      </c>
      <c r="I2" s="2" t="s">
        <v>8</v>
      </c>
      <c r="J2" s="2" t="s">
        <v>9</v>
      </c>
      <c r="K2" s="5" t="s">
        <v>10</v>
      </c>
      <c r="L2" s="2" t="s">
        <v>11</v>
      </c>
      <c r="M2" s="2" t="s">
        <v>12</v>
      </c>
      <c r="N2" s="90" t="s">
        <v>854</v>
      </c>
      <c r="O2" s="90" t="s">
        <v>1736</v>
      </c>
      <c r="P2" s="6" t="s">
        <v>13</v>
      </c>
      <c r="Q2" s="131" t="s">
        <v>34</v>
      </c>
      <c r="R2" s="7" t="s">
        <v>14</v>
      </c>
      <c r="S2" s="7" t="s">
        <v>1737</v>
      </c>
      <c r="T2" s="7" t="s">
        <v>1458</v>
      </c>
      <c r="U2" s="7" t="s">
        <v>1738</v>
      </c>
      <c r="V2" s="19" t="s">
        <v>1739</v>
      </c>
      <c r="W2" s="92" t="s">
        <v>345</v>
      </c>
      <c r="X2" s="92" t="s">
        <v>1740</v>
      </c>
      <c r="Y2" s="10" t="s">
        <v>18</v>
      </c>
      <c r="Z2" s="10" t="s">
        <v>346</v>
      </c>
      <c r="AA2" s="11" t="s">
        <v>20</v>
      </c>
      <c r="AB2" s="11" t="s">
        <v>347</v>
      </c>
      <c r="AC2" s="11" t="s">
        <v>22</v>
      </c>
      <c r="AD2" s="11" t="s">
        <v>348</v>
      </c>
      <c r="AE2" s="11" t="s">
        <v>24</v>
      </c>
      <c r="AF2" s="11" t="s">
        <v>25</v>
      </c>
      <c r="AG2" s="12" t="s">
        <v>26</v>
      </c>
      <c r="AH2" s="13" t="s">
        <v>2619</v>
      </c>
      <c r="AI2" s="13" t="s">
        <v>1741</v>
      </c>
      <c r="AJ2" s="13" t="s">
        <v>350</v>
      </c>
      <c r="AK2" s="13" t="s">
        <v>33</v>
      </c>
      <c r="AL2" s="13" t="s">
        <v>351</v>
      </c>
      <c r="AM2" s="13" t="s">
        <v>352</v>
      </c>
      <c r="AN2" s="13" t="s">
        <v>353</v>
      </c>
      <c r="AO2" s="13" t="s">
        <v>31</v>
      </c>
      <c r="AP2" s="13" t="s">
        <v>1742</v>
      </c>
      <c r="AQ2" s="13" t="s">
        <v>30</v>
      </c>
      <c r="AR2" s="13" t="s">
        <v>35</v>
      </c>
      <c r="AS2" s="14" t="s">
        <v>36</v>
      </c>
      <c r="AT2" s="14" t="s">
        <v>354</v>
      </c>
      <c r="AU2" s="14" t="s">
        <v>38</v>
      </c>
      <c r="AV2" s="15" t="s">
        <v>355</v>
      </c>
      <c r="AW2" s="15" t="s">
        <v>40</v>
      </c>
      <c r="AX2" s="15" t="s">
        <v>41</v>
      </c>
      <c r="AY2" s="15" t="s">
        <v>42</v>
      </c>
      <c r="AZ2" s="15" t="s">
        <v>43</v>
      </c>
      <c r="BA2" s="15" t="s">
        <v>1460</v>
      </c>
      <c r="BB2" s="15" t="s">
        <v>1461</v>
      </c>
      <c r="BC2" s="16" t="s">
        <v>44</v>
      </c>
      <c r="BD2" s="17" t="s">
        <v>45</v>
      </c>
      <c r="BE2" s="17" t="s">
        <v>2516</v>
      </c>
      <c r="BF2" s="17" t="s">
        <v>46</v>
      </c>
      <c r="BG2" s="2" t="s">
        <v>47</v>
      </c>
      <c r="BH2" s="2" t="s">
        <v>48</v>
      </c>
      <c r="BI2" s="2" t="s">
        <v>49</v>
      </c>
      <c r="BJ2" s="2" t="s">
        <v>50</v>
      </c>
      <c r="BK2" s="18" t="s">
        <v>51</v>
      </c>
      <c r="BL2" s="23" t="s">
        <v>1735</v>
      </c>
      <c r="BM2" s="23"/>
    </row>
    <row r="3" spans="1:65" ht="12.75" customHeight="1" x14ac:dyDescent="0.2">
      <c r="A3" s="1" t="s">
        <v>1743</v>
      </c>
      <c r="B3" s="1" t="str">
        <f t="shared" ref="B3:B11" si="0">CONCATENATE("CIH-2018-0000",C3)</f>
        <v>CIH-2018-00001</v>
      </c>
      <c r="C3" s="54">
        <v>1</v>
      </c>
      <c r="D3" s="54" t="s">
        <v>1744</v>
      </c>
      <c r="E3" s="54" t="s">
        <v>359</v>
      </c>
      <c r="F3" s="54">
        <v>975</v>
      </c>
      <c r="G3" s="54">
        <v>2843</v>
      </c>
      <c r="H3" s="109" t="s">
        <v>1745</v>
      </c>
      <c r="I3" s="109" t="s">
        <v>87</v>
      </c>
      <c r="J3" s="109" t="s">
        <v>122</v>
      </c>
      <c r="K3" s="109">
        <v>220</v>
      </c>
      <c r="L3" s="109" t="s">
        <v>89</v>
      </c>
      <c r="M3" s="109" t="s">
        <v>132</v>
      </c>
      <c r="N3" s="109" t="s">
        <v>1746</v>
      </c>
      <c r="O3" s="109" t="s">
        <v>1747</v>
      </c>
      <c r="P3" s="109"/>
      <c r="Q3" s="109"/>
      <c r="R3" s="54" t="s">
        <v>377</v>
      </c>
      <c r="S3" s="109" t="s">
        <v>1748</v>
      </c>
      <c r="T3" s="109" t="s">
        <v>1749</v>
      </c>
      <c r="U3" s="125" t="s">
        <v>1750</v>
      </c>
      <c r="V3" s="109"/>
      <c r="W3" s="109" t="s">
        <v>1751</v>
      </c>
      <c r="X3" s="109"/>
      <c r="Y3" s="109" t="s">
        <v>95</v>
      </c>
      <c r="Z3" s="109"/>
      <c r="AA3" s="109" t="s">
        <v>396</v>
      </c>
      <c r="AB3" s="109"/>
      <c r="AC3" s="109" t="s">
        <v>95</v>
      </c>
      <c r="AD3" s="109"/>
      <c r="AE3" s="109" t="s">
        <v>530</v>
      </c>
      <c r="AF3" s="109"/>
      <c r="AG3" s="109"/>
      <c r="AH3" s="109"/>
      <c r="AI3" s="109" t="s">
        <v>1083</v>
      </c>
      <c r="AJ3" s="109"/>
      <c r="AK3" s="109"/>
      <c r="AL3" s="109"/>
      <c r="AM3" s="109"/>
      <c r="AN3" s="109"/>
      <c r="AO3" s="109" t="s">
        <v>1752</v>
      </c>
      <c r="AP3" s="109"/>
      <c r="AQ3" s="109"/>
      <c r="AR3" s="109" t="s">
        <v>1753</v>
      </c>
      <c r="AS3" s="109">
        <v>1305</v>
      </c>
      <c r="AT3" s="109"/>
      <c r="AU3" s="109" t="s">
        <v>874</v>
      </c>
      <c r="AV3" s="109"/>
      <c r="AW3" s="109"/>
      <c r="AX3" s="109"/>
      <c r="AY3" s="109"/>
      <c r="AZ3" s="109"/>
      <c r="BA3" s="126"/>
      <c r="BB3" s="109"/>
      <c r="BC3" s="109"/>
      <c r="BD3" s="109"/>
      <c r="BE3" s="109"/>
      <c r="BF3" s="109"/>
      <c r="BG3" s="109"/>
      <c r="BH3" s="109"/>
      <c r="BI3" s="109"/>
      <c r="BJ3" s="109"/>
      <c r="BK3" s="109"/>
    </row>
    <row r="4" spans="1:65" ht="12.75" customHeight="1" x14ac:dyDescent="0.2">
      <c r="A4" s="1" t="s">
        <v>1754</v>
      </c>
      <c r="B4" s="1" t="str">
        <f t="shared" si="0"/>
        <v>CIH-2018-00002</v>
      </c>
      <c r="C4" s="132">
        <v>2</v>
      </c>
      <c r="D4" s="54" t="s">
        <v>1755</v>
      </c>
      <c r="E4" s="54" t="s">
        <v>359</v>
      </c>
      <c r="F4" s="54">
        <v>906</v>
      </c>
      <c r="G4" s="133" t="s">
        <v>1756</v>
      </c>
      <c r="H4" s="109" t="s">
        <v>1757</v>
      </c>
      <c r="I4" s="109" t="s">
        <v>87</v>
      </c>
      <c r="J4" s="109" t="s">
        <v>122</v>
      </c>
      <c r="K4" s="109">
        <v>11</v>
      </c>
      <c r="L4" s="109" t="s">
        <v>1259</v>
      </c>
      <c r="M4" s="109" t="s">
        <v>610</v>
      </c>
      <c r="N4" s="109" t="s">
        <v>1758</v>
      </c>
      <c r="O4" s="109"/>
      <c r="P4" s="134" t="s">
        <v>1759</v>
      </c>
      <c r="Q4" s="134"/>
      <c r="R4" s="54" t="s">
        <v>73</v>
      </c>
      <c r="S4" s="109" t="s">
        <v>1760</v>
      </c>
      <c r="T4" s="109" t="s">
        <v>1761</v>
      </c>
      <c r="U4" s="109" t="s">
        <v>1762</v>
      </c>
      <c r="V4" s="109"/>
      <c r="W4" s="109" t="s">
        <v>1763</v>
      </c>
      <c r="X4" s="109"/>
      <c r="Y4" s="109" t="s">
        <v>949</v>
      </c>
      <c r="Z4" s="109"/>
      <c r="AA4" s="109" t="s">
        <v>949</v>
      </c>
      <c r="AB4" s="109"/>
      <c r="AC4" s="109" t="s">
        <v>111</v>
      </c>
      <c r="AD4" s="109"/>
      <c r="AE4" s="109" t="s">
        <v>886</v>
      </c>
      <c r="AF4" s="109"/>
      <c r="AG4" s="109"/>
      <c r="AH4" s="109"/>
      <c r="AI4" s="109" t="s">
        <v>79</v>
      </c>
      <c r="AJ4" s="109"/>
      <c r="AK4" s="109"/>
      <c r="AL4" s="109"/>
      <c r="AM4" s="109"/>
      <c r="AN4" s="134" t="s">
        <v>92</v>
      </c>
      <c r="AQ4" s="109" t="s">
        <v>1764</v>
      </c>
      <c r="AR4" s="109"/>
      <c r="AS4" s="109">
        <v>1308</v>
      </c>
      <c r="AT4" s="109" t="s">
        <v>1765</v>
      </c>
      <c r="AU4" s="109" t="s">
        <v>874</v>
      </c>
      <c r="AV4" s="109" t="s">
        <v>468</v>
      </c>
      <c r="AW4" s="109" t="s">
        <v>92</v>
      </c>
      <c r="AX4" s="109" t="s">
        <v>1766</v>
      </c>
      <c r="AY4" s="109" t="s">
        <v>1456</v>
      </c>
      <c r="AZ4" s="109" t="s">
        <v>101</v>
      </c>
      <c r="BA4" s="126"/>
      <c r="BB4" s="109"/>
      <c r="BC4" s="114">
        <v>45049</v>
      </c>
      <c r="BD4" s="109"/>
      <c r="BE4" s="109" t="s">
        <v>1767</v>
      </c>
      <c r="BF4" s="109">
        <v>2023</v>
      </c>
      <c r="BG4" s="109"/>
      <c r="BH4" s="109"/>
      <c r="BI4" s="109"/>
      <c r="BJ4" s="109"/>
      <c r="BK4" s="109"/>
    </row>
    <row r="5" spans="1:65" ht="12.75" customHeight="1" x14ac:dyDescent="0.2">
      <c r="A5" s="1" t="s">
        <v>1768</v>
      </c>
      <c r="B5" s="1" t="str">
        <f t="shared" si="0"/>
        <v>CIH-2018-00003</v>
      </c>
      <c r="C5" s="132">
        <v>3</v>
      </c>
      <c r="D5" s="54" t="s">
        <v>1769</v>
      </c>
      <c r="E5" s="54" t="s">
        <v>359</v>
      </c>
      <c r="F5" s="54">
        <v>906</v>
      </c>
      <c r="G5" s="54" t="s">
        <v>1770</v>
      </c>
      <c r="H5" s="109" t="s">
        <v>1771</v>
      </c>
      <c r="I5" s="109" t="s">
        <v>69</v>
      </c>
      <c r="J5" s="109" t="s">
        <v>122</v>
      </c>
      <c r="K5" s="109" t="s">
        <v>1772</v>
      </c>
      <c r="L5" s="109" t="s">
        <v>1773</v>
      </c>
      <c r="M5" s="109" t="s">
        <v>610</v>
      </c>
      <c r="N5" s="109" t="s">
        <v>1774</v>
      </c>
      <c r="O5" s="109"/>
      <c r="P5" s="109"/>
      <c r="Q5" s="109"/>
      <c r="R5" s="54" t="s">
        <v>73</v>
      </c>
      <c r="S5" s="109" t="s">
        <v>1760</v>
      </c>
      <c r="T5" s="109" t="s">
        <v>1775</v>
      </c>
      <c r="U5" s="109" t="s">
        <v>1776</v>
      </c>
      <c r="V5" s="109"/>
      <c r="W5" s="109" t="s">
        <v>1777</v>
      </c>
      <c r="X5" s="109"/>
      <c r="Y5" s="109" t="s">
        <v>254</v>
      </c>
      <c r="Z5" s="109"/>
      <c r="AA5" s="109" t="s">
        <v>254</v>
      </c>
      <c r="AB5" s="109"/>
      <c r="AC5" s="109" t="s">
        <v>111</v>
      </c>
      <c r="AD5" s="109"/>
      <c r="AE5" s="109" t="s">
        <v>886</v>
      </c>
      <c r="AF5" s="109"/>
      <c r="AG5" s="109"/>
      <c r="AH5" s="109"/>
      <c r="AI5" s="109" t="s">
        <v>1083</v>
      </c>
      <c r="AJ5" s="109"/>
      <c r="AK5" s="109"/>
      <c r="AL5" s="109"/>
      <c r="AM5" s="109"/>
      <c r="AN5" s="109"/>
      <c r="AO5" s="109" t="s">
        <v>1778</v>
      </c>
      <c r="AP5" s="109"/>
      <c r="AQ5" s="109"/>
      <c r="AR5" s="109" t="s">
        <v>1779</v>
      </c>
      <c r="AS5" s="109">
        <v>1311</v>
      </c>
      <c r="AT5" s="109" t="s">
        <v>1780</v>
      </c>
      <c r="AU5" s="109" t="s">
        <v>874</v>
      </c>
      <c r="AV5" s="109"/>
      <c r="AW5" s="109"/>
      <c r="AX5" s="109"/>
      <c r="AY5" s="109"/>
      <c r="AZ5" s="109"/>
      <c r="BA5" s="126"/>
      <c r="BB5" s="109"/>
      <c r="BC5" s="114">
        <v>44177</v>
      </c>
      <c r="BD5" s="109"/>
      <c r="BE5" s="109" t="s">
        <v>317</v>
      </c>
      <c r="BF5" s="109">
        <v>2020</v>
      </c>
      <c r="BG5" s="109"/>
      <c r="BH5" s="109"/>
      <c r="BI5" s="109"/>
      <c r="BJ5" s="109"/>
      <c r="BK5" s="109"/>
    </row>
    <row r="6" spans="1:65" ht="12.75" customHeight="1" x14ac:dyDescent="0.2">
      <c r="A6" s="1" t="s">
        <v>1781</v>
      </c>
      <c r="B6" s="1" t="str">
        <f t="shared" si="0"/>
        <v>CIH-2018-00004</v>
      </c>
      <c r="C6" s="54">
        <v>4</v>
      </c>
      <c r="D6" s="54" t="s">
        <v>150</v>
      </c>
      <c r="E6" s="54" t="s">
        <v>906</v>
      </c>
      <c r="F6" s="54">
        <v>975</v>
      </c>
      <c r="G6" s="54">
        <v>3199</v>
      </c>
      <c r="H6" s="109" t="s">
        <v>1782</v>
      </c>
      <c r="I6" s="109" t="s">
        <v>87</v>
      </c>
      <c r="J6" s="109" t="s">
        <v>122</v>
      </c>
      <c r="K6" s="109">
        <v>221</v>
      </c>
      <c r="L6" s="109" t="s">
        <v>89</v>
      </c>
      <c r="M6" s="109" t="s">
        <v>132</v>
      </c>
      <c r="N6" s="109" t="s">
        <v>1783</v>
      </c>
      <c r="O6" s="109"/>
      <c r="P6" s="109"/>
      <c r="Q6" s="109"/>
      <c r="R6" s="54" t="s">
        <v>154</v>
      </c>
      <c r="S6" s="109" t="s">
        <v>1748</v>
      </c>
      <c r="T6" s="109" t="s">
        <v>1784</v>
      </c>
      <c r="U6" s="109" t="s">
        <v>1785</v>
      </c>
      <c r="V6" s="109"/>
      <c r="W6" s="109" t="s">
        <v>1786</v>
      </c>
      <c r="X6" s="109"/>
      <c r="Y6" s="109" t="s">
        <v>530</v>
      </c>
      <c r="Z6" s="109"/>
      <c r="AA6" s="109" t="s">
        <v>949</v>
      </c>
      <c r="AB6" s="109"/>
      <c r="AC6" s="109" t="s">
        <v>95</v>
      </c>
      <c r="AD6" s="109"/>
      <c r="AE6" s="109" t="s">
        <v>530</v>
      </c>
      <c r="AF6" s="109"/>
      <c r="AG6" s="109"/>
      <c r="AH6" s="109"/>
      <c r="AI6" s="109" t="s">
        <v>79</v>
      </c>
      <c r="AJ6" s="109"/>
      <c r="AK6" s="109"/>
      <c r="AL6" s="109"/>
      <c r="AM6" s="109"/>
      <c r="AN6" s="109"/>
      <c r="AO6" s="109">
        <v>1336</v>
      </c>
      <c r="AP6" s="109"/>
      <c r="AQ6" s="109"/>
      <c r="AR6" s="109"/>
      <c r="AS6" s="109">
        <v>1337</v>
      </c>
      <c r="AT6" s="109"/>
      <c r="AU6" s="109" t="s">
        <v>874</v>
      </c>
      <c r="AV6" s="109"/>
      <c r="AW6" s="109" t="s">
        <v>1787</v>
      </c>
      <c r="AX6" s="109" t="s">
        <v>1788</v>
      </c>
      <c r="AY6" s="109" t="s">
        <v>1789</v>
      </c>
      <c r="AZ6" s="109" t="s">
        <v>1790</v>
      </c>
      <c r="BA6" s="126"/>
      <c r="BB6" s="109"/>
      <c r="BC6" s="109"/>
      <c r="BD6" s="109"/>
      <c r="BE6" s="109"/>
      <c r="BF6" s="109"/>
      <c r="BG6" s="109"/>
      <c r="BH6" s="109"/>
      <c r="BI6" s="109"/>
      <c r="BJ6" s="109"/>
      <c r="BK6" s="109"/>
    </row>
    <row r="7" spans="1:65" ht="12.75" customHeight="1" x14ac:dyDescent="0.2">
      <c r="A7" s="1" t="s">
        <v>1791</v>
      </c>
      <c r="B7" s="1" t="str">
        <f t="shared" si="0"/>
        <v>CIH-2018-00005</v>
      </c>
      <c r="C7" s="54">
        <v>5</v>
      </c>
      <c r="D7" s="54" t="s">
        <v>1792</v>
      </c>
      <c r="E7" s="54" t="s">
        <v>906</v>
      </c>
      <c r="F7" s="54">
        <v>600</v>
      </c>
      <c r="G7" s="54">
        <v>1056557</v>
      </c>
      <c r="H7" s="109" t="s">
        <v>209</v>
      </c>
      <c r="I7" s="109" t="s">
        <v>87</v>
      </c>
      <c r="J7" s="109" t="s">
        <v>122</v>
      </c>
      <c r="K7" s="109">
        <v>157</v>
      </c>
      <c r="L7" s="109" t="s">
        <v>89</v>
      </c>
      <c r="M7" s="109" t="s">
        <v>1013</v>
      </c>
      <c r="N7" s="109"/>
      <c r="O7" s="109"/>
      <c r="P7" s="109" t="s">
        <v>1793</v>
      </c>
      <c r="Q7" s="109"/>
      <c r="R7" s="54" t="s">
        <v>73</v>
      </c>
      <c r="S7" s="109"/>
      <c r="T7" s="109" t="s">
        <v>1794</v>
      </c>
      <c r="U7" s="109" t="s">
        <v>1795</v>
      </c>
      <c r="V7" s="109"/>
      <c r="W7" s="109" t="s">
        <v>1796</v>
      </c>
      <c r="X7" s="109"/>
      <c r="Y7" s="109" t="s">
        <v>254</v>
      </c>
      <c r="Z7" s="109"/>
      <c r="AA7" s="109" t="s">
        <v>254</v>
      </c>
      <c r="AB7" s="109"/>
      <c r="AC7" s="109" t="s">
        <v>111</v>
      </c>
      <c r="AD7" s="109"/>
      <c r="AE7" s="109" t="s">
        <v>886</v>
      </c>
      <c r="AF7" s="109"/>
      <c r="AG7" s="109"/>
      <c r="AH7" s="109"/>
      <c r="AI7" s="109"/>
      <c r="AJ7" s="109"/>
      <c r="AK7" s="109"/>
      <c r="AL7" s="109"/>
      <c r="AM7" s="109"/>
      <c r="AN7" s="109"/>
      <c r="AO7" s="109"/>
      <c r="AP7" s="109"/>
      <c r="AQ7" s="109"/>
      <c r="AR7" s="109"/>
      <c r="AS7" s="109">
        <v>1349</v>
      </c>
      <c r="AT7" s="109"/>
      <c r="AU7" s="109" t="s">
        <v>874</v>
      </c>
      <c r="AV7" s="109"/>
      <c r="AW7" s="109"/>
      <c r="AX7" s="109"/>
      <c r="AY7" s="109"/>
      <c r="AZ7" s="109"/>
      <c r="BA7" s="109"/>
      <c r="BB7" s="109"/>
      <c r="BC7" s="109" t="s">
        <v>1797</v>
      </c>
      <c r="BD7" s="109"/>
      <c r="BE7" s="109" t="s">
        <v>317</v>
      </c>
      <c r="BF7" s="109">
        <v>2019</v>
      </c>
      <c r="BG7" s="109"/>
      <c r="BH7" s="109"/>
      <c r="BI7" s="109"/>
      <c r="BJ7" s="109"/>
      <c r="BK7" s="109"/>
    </row>
    <row r="8" spans="1:65" ht="12.75" customHeight="1" x14ac:dyDescent="0.2">
      <c r="A8" s="1" t="s">
        <v>1798</v>
      </c>
      <c r="B8" s="1" t="str">
        <f t="shared" si="0"/>
        <v>CIH-2018-00006</v>
      </c>
      <c r="C8" s="54">
        <v>6</v>
      </c>
      <c r="D8" s="54" t="s">
        <v>1799</v>
      </c>
      <c r="E8" s="54" t="s">
        <v>906</v>
      </c>
      <c r="F8" s="54">
        <v>600</v>
      </c>
      <c r="G8" s="54">
        <v>1056557</v>
      </c>
      <c r="H8" s="109" t="s">
        <v>209</v>
      </c>
      <c r="I8" s="109" t="s">
        <v>87</v>
      </c>
      <c r="J8" s="109" t="s">
        <v>122</v>
      </c>
      <c r="K8" s="109">
        <v>157</v>
      </c>
      <c r="L8" s="109" t="s">
        <v>89</v>
      </c>
      <c r="M8" s="109" t="s">
        <v>1013</v>
      </c>
      <c r="N8" s="109"/>
      <c r="O8" s="109"/>
      <c r="P8" s="109"/>
      <c r="Q8" s="109"/>
      <c r="R8" s="54" t="s">
        <v>73</v>
      </c>
      <c r="S8" s="109"/>
      <c r="T8" s="109" t="s">
        <v>1800</v>
      </c>
      <c r="U8" s="109" t="s">
        <v>1801</v>
      </c>
      <c r="V8" s="109"/>
      <c r="W8" s="109" t="s">
        <v>1802</v>
      </c>
      <c r="X8" s="109"/>
      <c r="Y8" s="109" t="s">
        <v>254</v>
      </c>
      <c r="Z8" s="109"/>
      <c r="AA8" s="109" t="s">
        <v>254</v>
      </c>
      <c r="AB8" s="109"/>
      <c r="AC8" s="109" t="s">
        <v>111</v>
      </c>
      <c r="AD8" s="109"/>
      <c r="AE8" s="109" t="s">
        <v>886</v>
      </c>
      <c r="AF8" s="109"/>
      <c r="AG8" s="109"/>
      <c r="AH8" s="109"/>
      <c r="AI8" s="109"/>
      <c r="AJ8" s="109"/>
      <c r="AK8" s="109"/>
      <c r="AL8" s="109"/>
      <c r="AM8" s="109"/>
      <c r="AN8" s="109"/>
      <c r="AO8" s="109"/>
      <c r="AP8" s="109"/>
      <c r="AQ8" s="109"/>
      <c r="AR8" s="109"/>
      <c r="AS8" s="109">
        <v>1350</v>
      </c>
      <c r="AT8" s="109"/>
      <c r="AU8" s="109" t="s">
        <v>874</v>
      </c>
      <c r="AV8" s="109"/>
      <c r="AW8" s="109"/>
      <c r="AX8" s="109"/>
      <c r="AY8" s="109"/>
      <c r="AZ8" s="109"/>
      <c r="BA8" s="109"/>
      <c r="BB8" s="109"/>
      <c r="BC8" s="109" t="s">
        <v>1797</v>
      </c>
      <c r="BD8" s="109"/>
      <c r="BE8" s="109" t="s">
        <v>317</v>
      </c>
      <c r="BF8" s="109">
        <v>2019</v>
      </c>
      <c r="BG8" s="109"/>
      <c r="BH8" s="109"/>
      <c r="BI8" s="109"/>
      <c r="BJ8" s="109"/>
      <c r="BK8" s="109"/>
    </row>
    <row r="9" spans="1:65" ht="12.75" customHeight="1" x14ac:dyDescent="0.2">
      <c r="A9" s="1" t="s">
        <v>1803</v>
      </c>
      <c r="B9" s="1" t="str">
        <f t="shared" si="0"/>
        <v>CIH-2018-00007</v>
      </c>
      <c r="C9" s="135">
        <v>7</v>
      </c>
      <c r="D9" s="54" t="s">
        <v>1804</v>
      </c>
      <c r="E9" s="54" t="s">
        <v>906</v>
      </c>
      <c r="F9" s="54">
        <v>600</v>
      </c>
      <c r="G9" s="54">
        <v>1056557</v>
      </c>
      <c r="H9" s="109" t="s">
        <v>209</v>
      </c>
      <c r="I9" s="109" t="s">
        <v>87</v>
      </c>
      <c r="J9" s="109" t="s">
        <v>122</v>
      </c>
      <c r="K9" s="109">
        <v>157</v>
      </c>
      <c r="L9" s="109" t="s">
        <v>89</v>
      </c>
      <c r="M9" s="109" t="s">
        <v>1013</v>
      </c>
      <c r="N9" s="109"/>
      <c r="O9" s="109"/>
      <c r="P9" s="109"/>
      <c r="Q9" s="109"/>
      <c r="R9" s="54" t="s">
        <v>73</v>
      </c>
      <c r="S9" s="109"/>
      <c r="T9" s="109" t="s">
        <v>1805</v>
      </c>
      <c r="U9" s="109" t="s">
        <v>1806</v>
      </c>
      <c r="V9" s="109"/>
      <c r="W9" s="109">
        <v>1339</v>
      </c>
      <c r="X9" s="109"/>
      <c r="Y9" s="109" t="s">
        <v>254</v>
      </c>
      <c r="Z9" s="109"/>
      <c r="AA9" s="109" t="s">
        <v>254</v>
      </c>
      <c r="AB9" s="109"/>
      <c r="AC9" s="109" t="s">
        <v>111</v>
      </c>
      <c r="AD9" s="109"/>
      <c r="AE9" s="109" t="s">
        <v>886</v>
      </c>
      <c r="AF9" s="109"/>
      <c r="AG9" s="109"/>
      <c r="AH9" s="109"/>
      <c r="AI9" s="109"/>
      <c r="AJ9" s="109"/>
      <c r="AK9" s="109"/>
      <c r="AL9" s="109"/>
      <c r="AM9" s="109"/>
      <c r="AN9" s="109"/>
      <c r="AO9" s="109"/>
      <c r="AP9" s="109"/>
      <c r="AQ9" s="109"/>
      <c r="AR9" s="109"/>
      <c r="AS9" s="109">
        <v>1351</v>
      </c>
      <c r="AT9" s="109"/>
      <c r="AU9" s="109" t="s">
        <v>874</v>
      </c>
      <c r="AV9" s="109"/>
      <c r="AW9" s="109"/>
      <c r="AX9" s="109"/>
      <c r="AY9" s="109"/>
      <c r="AZ9" s="109"/>
      <c r="BA9" s="109"/>
      <c r="BB9" s="109"/>
      <c r="BC9" s="109" t="s">
        <v>1797</v>
      </c>
      <c r="BD9" s="109"/>
      <c r="BE9" s="109" t="s">
        <v>317</v>
      </c>
      <c r="BF9" s="109">
        <v>2019</v>
      </c>
      <c r="BG9" s="109"/>
      <c r="BH9" s="109"/>
      <c r="BI9" s="109"/>
      <c r="BJ9" s="109"/>
      <c r="BK9" s="109"/>
    </row>
    <row r="10" spans="1:65" ht="12.75" customHeight="1" x14ac:dyDescent="0.2">
      <c r="A10" s="1" t="s">
        <v>1807</v>
      </c>
      <c r="B10" s="1" t="str">
        <f t="shared" si="0"/>
        <v>CIH-2018-00008</v>
      </c>
      <c r="C10" s="54">
        <v>8</v>
      </c>
      <c r="D10" s="54" t="s">
        <v>1808</v>
      </c>
      <c r="E10" s="54" t="s">
        <v>906</v>
      </c>
      <c r="F10" s="54">
        <v>600</v>
      </c>
      <c r="G10" s="54">
        <v>1056557</v>
      </c>
      <c r="H10" s="109" t="s">
        <v>209</v>
      </c>
      <c r="I10" s="109" t="s">
        <v>87</v>
      </c>
      <c r="J10" s="109" t="s">
        <v>122</v>
      </c>
      <c r="K10" s="109">
        <v>157</v>
      </c>
      <c r="L10" s="109" t="s">
        <v>89</v>
      </c>
      <c r="M10" s="109" t="s">
        <v>1013</v>
      </c>
      <c r="N10" s="109"/>
      <c r="O10" s="109"/>
      <c r="P10" s="109"/>
      <c r="Q10" s="109"/>
      <c r="R10" s="54" t="s">
        <v>73</v>
      </c>
      <c r="S10" s="109"/>
      <c r="T10" s="109" t="s">
        <v>1809</v>
      </c>
      <c r="U10" s="109" t="s">
        <v>1810</v>
      </c>
      <c r="V10" s="109"/>
      <c r="W10" s="109">
        <v>1340</v>
      </c>
      <c r="X10" s="109"/>
      <c r="Y10" s="109" t="s">
        <v>254</v>
      </c>
      <c r="Z10" s="109"/>
      <c r="AA10" s="109" t="s">
        <v>254</v>
      </c>
      <c r="AB10" s="109"/>
      <c r="AC10" s="109" t="s">
        <v>111</v>
      </c>
      <c r="AD10" s="109"/>
      <c r="AE10" s="109" t="s">
        <v>886</v>
      </c>
      <c r="AF10" s="109"/>
      <c r="AG10" s="109"/>
      <c r="AH10" s="109"/>
      <c r="AI10" s="109"/>
      <c r="AJ10" s="109"/>
      <c r="AK10" s="109"/>
      <c r="AL10" s="109"/>
      <c r="AM10" s="109"/>
      <c r="AN10" s="109"/>
      <c r="AO10" s="109"/>
      <c r="AP10" s="109"/>
      <c r="AQ10" s="109"/>
      <c r="AR10" s="109"/>
      <c r="AS10" s="109">
        <v>1352</v>
      </c>
      <c r="AT10" s="109"/>
      <c r="AU10" s="109" t="s">
        <v>874</v>
      </c>
      <c r="AV10" s="109" t="s">
        <v>468</v>
      </c>
      <c r="AW10" s="109" t="s">
        <v>92</v>
      </c>
      <c r="AX10" s="109" t="s">
        <v>1811</v>
      </c>
      <c r="AY10" s="109" t="s">
        <v>1812</v>
      </c>
      <c r="AZ10" s="109" t="s">
        <v>101</v>
      </c>
      <c r="BA10" s="109"/>
      <c r="BB10" s="109"/>
      <c r="BC10" s="109" t="s">
        <v>1797</v>
      </c>
      <c r="BD10" s="109"/>
      <c r="BE10" s="109" t="s">
        <v>317</v>
      </c>
      <c r="BF10" s="109">
        <v>2019</v>
      </c>
      <c r="BG10" s="109"/>
      <c r="BH10" s="109"/>
      <c r="BI10" s="109"/>
      <c r="BJ10" s="109"/>
      <c r="BK10" s="109"/>
    </row>
    <row r="11" spans="1:65" ht="12.75" customHeight="1" x14ac:dyDescent="0.2">
      <c r="A11" s="1" t="s">
        <v>1813</v>
      </c>
      <c r="B11" s="1" t="str">
        <f t="shared" si="0"/>
        <v>CIH-2018-00009</v>
      </c>
      <c r="C11" s="54">
        <v>9</v>
      </c>
      <c r="D11" s="54" t="s">
        <v>150</v>
      </c>
      <c r="E11" s="54" t="s">
        <v>906</v>
      </c>
      <c r="F11" s="54">
        <v>600</v>
      </c>
      <c r="G11" s="54">
        <v>1056557</v>
      </c>
      <c r="H11" s="109" t="s">
        <v>209</v>
      </c>
      <c r="I11" s="109" t="s">
        <v>87</v>
      </c>
      <c r="J11" s="109" t="s">
        <v>122</v>
      </c>
      <c r="K11" s="109">
        <v>157</v>
      </c>
      <c r="L11" s="109" t="s">
        <v>89</v>
      </c>
      <c r="M11" s="109" t="s">
        <v>1013</v>
      </c>
      <c r="N11" s="109"/>
      <c r="O11" s="109"/>
      <c r="P11" s="109" t="s">
        <v>1814</v>
      </c>
      <c r="Q11" s="109"/>
      <c r="R11" s="54" t="s">
        <v>73</v>
      </c>
      <c r="S11" s="109"/>
      <c r="T11" s="109" t="s">
        <v>1815</v>
      </c>
      <c r="U11" s="127" t="s">
        <v>1816</v>
      </c>
      <c r="V11" s="109"/>
      <c r="W11" s="109">
        <v>1341</v>
      </c>
      <c r="X11" s="109"/>
      <c r="Y11" s="109" t="s">
        <v>254</v>
      </c>
      <c r="Z11" s="109"/>
      <c r="AA11" s="109" t="s">
        <v>254</v>
      </c>
      <c r="AB11" s="109"/>
      <c r="AC11" s="109" t="s">
        <v>111</v>
      </c>
      <c r="AD11" s="109"/>
      <c r="AE11" s="109" t="s">
        <v>886</v>
      </c>
      <c r="AF11" s="109"/>
      <c r="AG11" s="109"/>
      <c r="AH11" s="109"/>
      <c r="AI11" s="109"/>
      <c r="AJ11" s="109"/>
      <c r="AK11" s="109"/>
      <c r="AL11" s="109"/>
      <c r="AM11" s="109"/>
      <c r="AN11" s="109"/>
      <c r="AO11" s="109"/>
      <c r="AP11" s="109"/>
      <c r="AQ11" s="109"/>
      <c r="AR11" s="109"/>
      <c r="AS11" s="109">
        <v>1353</v>
      </c>
      <c r="AT11" s="109"/>
      <c r="AU11" s="109" t="s">
        <v>874</v>
      </c>
      <c r="AV11" s="109"/>
      <c r="AW11" s="109"/>
      <c r="AX11" s="109"/>
      <c r="AY11" s="109"/>
      <c r="AZ11" s="109"/>
      <c r="BA11" s="109"/>
      <c r="BB11" s="109"/>
      <c r="BC11" s="109" t="s">
        <v>1797</v>
      </c>
      <c r="BD11" s="109"/>
      <c r="BE11" s="109" t="s">
        <v>317</v>
      </c>
      <c r="BF11" s="109">
        <v>2019</v>
      </c>
      <c r="BG11" s="109"/>
      <c r="BH11" s="109"/>
      <c r="BI11" s="109"/>
      <c r="BJ11" s="109"/>
      <c r="BK11" s="109"/>
    </row>
    <row r="12" spans="1:65" ht="12.75" customHeight="1" x14ac:dyDescent="0.2">
      <c r="A12" s="1" t="s">
        <v>1817</v>
      </c>
      <c r="B12" s="1" t="str">
        <f t="shared" ref="B12:B80" si="1">CONCATENATE("CIH-2018-000",C12)</f>
        <v>CIH-2018-00010</v>
      </c>
      <c r="C12" s="54">
        <v>10</v>
      </c>
      <c r="D12" s="54" t="s">
        <v>1818</v>
      </c>
      <c r="E12" s="54" t="s">
        <v>906</v>
      </c>
      <c r="F12" s="54">
        <v>600</v>
      </c>
      <c r="G12" s="54">
        <v>1056557</v>
      </c>
      <c r="H12" s="109" t="s">
        <v>209</v>
      </c>
      <c r="I12" s="109" t="s">
        <v>87</v>
      </c>
      <c r="J12" s="109" t="s">
        <v>122</v>
      </c>
      <c r="K12" s="109">
        <v>157</v>
      </c>
      <c r="L12" s="109" t="s">
        <v>89</v>
      </c>
      <c r="M12" s="109" t="s">
        <v>1013</v>
      </c>
      <c r="N12" s="109"/>
      <c r="O12" s="109"/>
      <c r="P12" s="109"/>
      <c r="Q12" s="109"/>
      <c r="R12" s="54" t="s">
        <v>73</v>
      </c>
      <c r="S12" s="109"/>
      <c r="T12" s="109" t="s">
        <v>1819</v>
      </c>
      <c r="U12" s="109" t="s">
        <v>1820</v>
      </c>
      <c r="V12" s="109"/>
      <c r="W12" s="109">
        <v>1342</v>
      </c>
      <c r="X12" s="109"/>
      <c r="Y12" s="109" t="s">
        <v>254</v>
      </c>
      <c r="Z12" s="109"/>
      <c r="AA12" s="109" t="s">
        <v>254</v>
      </c>
      <c r="AB12" s="109"/>
      <c r="AC12" s="109" t="s">
        <v>111</v>
      </c>
      <c r="AD12" s="109"/>
      <c r="AE12" s="109" t="s">
        <v>886</v>
      </c>
      <c r="AF12" s="109"/>
      <c r="AG12" s="109"/>
      <c r="AH12" s="109"/>
      <c r="AI12" s="109"/>
      <c r="AJ12" s="109"/>
      <c r="AK12" s="109"/>
      <c r="AL12" s="109"/>
      <c r="AM12" s="109"/>
      <c r="AN12" s="109"/>
      <c r="AO12" s="109"/>
      <c r="AP12" s="109"/>
      <c r="AQ12" s="109"/>
      <c r="AR12" s="109"/>
      <c r="AS12" s="109">
        <v>1354</v>
      </c>
      <c r="AT12" s="109"/>
      <c r="AU12" s="109" t="s">
        <v>874</v>
      </c>
      <c r="AV12" s="109"/>
      <c r="AW12" s="109"/>
      <c r="AX12" s="109"/>
      <c r="AY12" s="109"/>
      <c r="AZ12" s="109"/>
      <c r="BA12" s="109"/>
      <c r="BB12" s="109"/>
      <c r="BC12" s="109" t="s">
        <v>1797</v>
      </c>
      <c r="BD12" s="109"/>
      <c r="BE12" s="109" t="s">
        <v>317</v>
      </c>
      <c r="BF12" s="109">
        <v>2019</v>
      </c>
      <c r="BG12" s="109"/>
      <c r="BH12" s="109"/>
      <c r="BI12" s="109"/>
      <c r="BJ12" s="109"/>
      <c r="BK12" s="109"/>
    </row>
    <row r="13" spans="1:65" ht="12.75" customHeight="1" x14ac:dyDescent="0.2">
      <c r="A13" s="1" t="s">
        <v>1821</v>
      </c>
      <c r="B13" s="1" t="str">
        <f t="shared" si="1"/>
        <v>CIH-2018-00011</v>
      </c>
      <c r="C13" s="54">
        <v>11</v>
      </c>
      <c r="D13" s="54" t="s">
        <v>1822</v>
      </c>
      <c r="E13" s="54" t="s">
        <v>906</v>
      </c>
      <c r="F13" s="54">
        <v>600</v>
      </c>
      <c r="G13" s="54">
        <v>1056557</v>
      </c>
      <c r="H13" s="109" t="s">
        <v>209</v>
      </c>
      <c r="I13" s="109" t="s">
        <v>87</v>
      </c>
      <c r="J13" s="109" t="s">
        <v>122</v>
      </c>
      <c r="K13" s="109">
        <v>157</v>
      </c>
      <c r="L13" s="109" t="s">
        <v>89</v>
      </c>
      <c r="M13" s="109" t="s">
        <v>1013</v>
      </c>
      <c r="N13" s="109"/>
      <c r="O13" s="109"/>
      <c r="P13" s="109"/>
      <c r="Q13" s="109"/>
      <c r="R13" s="54" t="s">
        <v>73</v>
      </c>
      <c r="S13" s="109"/>
      <c r="T13" s="109" t="s">
        <v>1823</v>
      </c>
      <c r="U13" s="109" t="s">
        <v>1824</v>
      </c>
      <c r="V13" s="109"/>
      <c r="W13" s="109">
        <v>1343</v>
      </c>
      <c r="X13" s="109"/>
      <c r="Y13" s="109" t="s">
        <v>254</v>
      </c>
      <c r="Z13" s="109"/>
      <c r="AA13" s="109" t="s">
        <v>254</v>
      </c>
      <c r="AB13" s="109"/>
      <c r="AC13" s="109" t="s">
        <v>111</v>
      </c>
      <c r="AD13" s="109"/>
      <c r="AE13" s="109" t="s">
        <v>886</v>
      </c>
      <c r="AF13" s="109"/>
      <c r="AG13" s="109"/>
      <c r="AH13" s="109"/>
      <c r="AI13" s="109"/>
      <c r="AJ13" s="109"/>
      <c r="AK13" s="109"/>
      <c r="AL13" s="109"/>
      <c r="AM13" s="109"/>
      <c r="AN13" s="109"/>
      <c r="AO13" s="109"/>
      <c r="AP13" s="109"/>
      <c r="AQ13" s="109"/>
      <c r="AR13" s="109"/>
      <c r="AS13" s="109">
        <v>1355</v>
      </c>
      <c r="AT13" s="109"/>
      <c r="AU13" s="109" t="s">
        <v>874</v>
      </c>
      <c r="AV13" s="109"/>
      <c r="AW13" s="109"/>
      <c r="AX13" s="109"/>
      <c r="AY13" s="109"/>
      <c r="AZ13" s="109"/>
      <c r="BA13" s="109"/>
      <c r="BB13" s="109"/>
      <c r="BC13" s="109" t="s">
        <v>1797</v>
      </c>
      <c r="BD13" s="109"/>
      <c r="BE13" s="109" t="s">
        <v>317</v>
      </c>
      <c r="BF13" s="109">
        <v>2019</v>
      </c>
      <c r="BG13" s="109"/>
      <c r="BH13" s="109"/>
      <c r="BI13" s="109"/>
      <c r="BJ13" s="109"/>
      <c r="BK13" s="109"/>
    </row>
    <row r="14" spans="1:65" ht="12.75" customHeight="1" x14ac:dyDescent="0.2">
      <c r="A14" s="1" t="s">
        <v>1825</v>
      </c>
      <c r="B14" s="1" t="str">
        <f t="shared" si="1"/>
        <v>CIH-2018-00012</v>
      </c>
      <c r="C14" s="76">
        <v>12</v>
      </c>
      <c r="D14" s="136" t="s">
        <v>340</v>
      </c>
      <c r="E14" s="76"/>
      <c r="F14" s="76">
        <v>600</v>
      </c>
      <c r="G14" s="76"/>
      <c r="H14" s="134" t="s">
        <v>209</v>
      </c>
      <c r="I14" s="134" t="s">
        <v>87</v>
      </c>
      <c r="J14" s="134" t="s">
        <v>122</v>
      </c>
      <c r="K14" s="134">
        <v>157</v>
      </c>
      <c r="L14" s="134" t="s">
        <v>89</v>
      </c>
      <c r="M14" s="134" t="s">
        <v>1013</v>
      </c>
      <c r="N14" s="134"/>
      <c r="O14" s="134"/>
      <c r="P14" s="134" t="s">
        <v>1826</v>
      </c>
      <c r="Q14" s="134"/>
      <c r="R14" s="76" t="s">
        <v>340</v>
      </c>
      <c r="S14" s="134"/>
      <c r="T14" s="134"/>
      <c r="U14" s="134" t="s">
        <v>1827</v>
      </c>
      <c r="V14" s="134"/>
      <c r="W14" s="134"/>
      <c r="X14" s="134"/>
      <c r="Y14" s="134" t="s">
        <v>254</v>
      </c>
      <c r="Z14" s="134"/>
      <c r="AA14" s="134" t="s">
        <v>254</v>
      </c>
      <c r="AB14" s="134"/>
      <c r="AC14" s="134" t="s">
        <v>111</v>
      </c>
      <c r="AD14" s="134"/>
      <c r="AE14" s="134" t="s">
        <v>886</v>
      </c>
      <c r="AF14" s="134"/>
      <c r="AG14" s="134"/>
      <c r="AH14" s="134"/>
      <c r="AI14" s="134"/>
      <c r="AJ14" s="134"/>
      <c r="AK14" s="134"/>
      <c r="AL14" s="134"/>
      <c r="AM14" s="134"/>
      <c r="AN14" s="134"/>
      <c r="AO14" s="134"/>
      <c r="AP14" s="134"/>
      <c r="AQ14" s="134"/>
      <c r="AR14" s="134"/>
      <c r="AS14" s="134"/>
      <c r="AT14" s="134"/>
      <c r="AU14" s="134" t="s">
        <v>874</v>
      </c>
      <c r="AV14" s="134"/>
      <c r="AW14" s="134"/>
      <c r="AX14" s="134"/>
      <c r="AY14" s="134"/>
      <c r="AZ14" s="134"/>
      <c r="BA14" s="134"/>
      <c r="BB14" s="134"/>
      <c r="BC14" s="134"/>
      <c r="BD14" s="134"/>
      <c r="BE14" s="134"/>
      <c r="BF14" s="134"/>
      <c r="BG14" s="134"/>
      <c r="BH14" s="134"/>
      <c r="BI14" s="134"/>
      <c r="BJ14" s="134"/>
      <c r="BK14" s="134"/>
      <c r="BL14" s="137"/>
      <c r="BM14" s="137"/>
    </row>
    <row r="15" spans="1:65" ht="12.75" customHeight="1" x14ac:dyDescent="0.2">
      <c r="A15" s="1" t="s">
        <v>1828</v>
      </c>
      <c r="B15" s="1" t="str">
        <f t="shared" si="1"/>
        <v>CIH-2018-00013</v>
      </c>
      <c r="C15" s="135">
        <v>13</v>
      </c>
      <c r="D15" s="54" t="s">
        <v>1829</v>
      </c>
      <c r="E15" s="54" t="s">
        <v>906</v>
      </c>
      <c r="F15" s="54">
        <v>600</v>
      </c>
      <c r="G15" s="54">
        <v>1056557</v>
      </c>
      <c r="H15" s="109" t="s">
        <v>209</v>
      </c>
      <c r="I15" s="109" t="s">
        <v>87</v>
      </c>
      <c r="J15" s="109" t="s">
        <v>122</v>
      </c>
      <c r="K15" s="109">
        <v>157</v>
      </c>
      <c r="L15" s="109" t="s">
        <v>89</v>
      </c>
      <c r="M15" s="109" t="s">
        <v>1013</v>
      </c>
      <c r="N15" s="109"/>
      <c r="O15" s="109"/>
      <c r="P15" s="109"/>
      <c r="Q15" s="109"/>
      <c r="R15" s="54" t="s">
        <v>73</v>
      </c>
      <c r="S15" s="109"/>
      <c r="T15" s="109" t="s">
        <v>1830</v>
      </c>
      <c r="U15" s="109" t="s">
        <v>1831</v>
      </c>
      <c r="V15" s="109"/>
      <c r="W15" s="109">
        <v>1344</v>
      </c>
      <c r="X15" s="109"/>
      <c r="Y15" s="109" t="s">
        <v>254</v>
      </c>
      <c r="Z15" s="109"/>
      <c r="AA15" s="109" t="s">
        <v>254</v>
      </c>
      <c r="AB15" s="109"/>
      <c r="AC15" s="109" t="s">
        <v>111</v>
      </c>
      <c r="AD15" s="109"/>
      <c r="AE15" s="109" t="s">
        <v>886</v>
      </c>
      <c r="AF15" s="109"/>
      <c r="AG15" s="109"/>
      <c r="AH15" s="109"/>
      <c r="AI15" s="109"/>
      <c r="AJ15" s="109"/>
      <c r="AK15" s="109"/>
      <c r="AL15" s="109"/>
      <c r="AM15" s="109"/>
      <c r="AN15" s="109"/>
      <c r="AO15" s="109"/>
      <c r="AP15" s="109"/>
      <c r="AQ15" s="109"/>
      <c r="AR15" s="109"/>
      <c r="AS15" s="109">
        <v>1356</v>
      </c>
      <c r="AT15" s="109"/>
      <c r="AU15" s="109" t="s">
        <v>874</v>
      </c>
      <c r="AV15" s="109"/>
      <c r="AW15" s="109"/>
      <c r="AX15" s="109"/>
      <c r="AY15" s="109"/>
      <c r="AZ15" s="109"/>
      <c r="BA15" s="109"/>
      <c r="BB15" s="109"/>
      <c r="BC15" s="109" t="s">
        <v>1797</v>
      </c>
      <c r="BD15" s="109"/>
      <c r="BE15" s="109" t="s">
        <v>317</v>
      </c>
      <c r="BF15" s="109">
        <v>2019</v>
      </c>
      <c r="BG15" s="109"/>
      <c r="BH15" s="109"/>
      <c r="BI15" s="109"/>
      <c r="BJ15" s="109"/>
      <c r="BK15" s="109"/>
    </row>
    <row r="16" spans="1:65" ht="12.75" customHeight="1" x14ac:dyDescent="0.2">
      <c r="A16" s="1" t="s">
        <v>1832</v>
      </c>
      <c r="B16" s="1" t="str">
        <f t="shared" si="1"/>
        <v>CIH-2018-00014</v>
      </c>
      <c r="C16" s="135">
        <v>14</v>
      </c>
      <c r="D16" s="54" t="s">
        <v>1833</v>
      </c>
      <c r="E16" s="54" t="s">
        <v>906</v>
      </c>
      <c r="F16" s="54">
        <v>600</v>
      </c>
      <c r="G16" s="54">
        <v>1056557</v>
      </c>
      <c r="H16" s="109" t="s">
        <v>209</v>
      </c>
      <c r="I16" s="109" t="s">
        <v>87</v>
      </c>
      <c r="J16" s="109" t="s">
        <v>122</v>
      </c>
      <c r="K16" s="109">
        <v>157</v>
      </c>
      <c r="L16" s="109" t="s">
        <v>89</v>
      </c>
      <c r="M16" s="109" t="s">
        <v>1013</v>
      </c>
      <c r="N16" s="109"/>
      <c r="O16" s="109"/>
      <c r="P16" s="109"/>
      <c r="Q16" s="109"/>
      <c r="R16" s="54" t="s">
        <v>73</v>
      </c>
      <c r="S16" s="109"/>
      <c r="T16" s="109" t="s">
        <v>1834</v>
      </c>
      <c r="U16" s="109" t="s">
        <v>1835</v>
      </c>
      <c r="V16" s="109" t="s">
        <v>1836</v>
      </c>
      <c r="W16" s="109">
        <v>1345</v>
      </c>
      <c r="X16" s="109"/>
      <c r="Y16" s="109" t="s">
        <v>111</v>
      </c>
      <c r="Z16" s="109"/>
      <c r="AA16" s="109" t="s">
        <v>254</v>
      </c>
      <c r="AB16" s="109"/>
      <c r="AC16" s="109" t="s">
        <v>111</v>
      </c>
      <c r="AD16" s="109"/>
      <c r="AE16" s="109" t="s">
        <v>886</v>
      </c>
      <c r="AF16" s="109"/>
      <c r="AG16" s="109"/>
      <c r="AH16" s="109"/>
      <c r="AI16" s="109"/>
      <c r="AJ16" s="109"/>
      <c r="AK16" s="109"/>
      <c r="AL16" s="109"/>
      <c r="AM16" s="109"/>
      <c r="AN16" s="109"/>
      <c r="AO16" s="109"/>
      <c r="AP16" s="109"/>
      <c r="AQ16" s="109"/>
      <c r="AR16" s="109"/>
      <c r="AS16" s="109">
        <v>1357</v>
      </c>
      <c r="AT16" s="109"/>
      <c r="AU16" s="109" t="s">
        <v>874</v>
      </c>
      <c r="AV16" s="109"/>
      <c r="AW16" s="109"/>
      <c r="AX16" s="109"/>
      <c r="AY16" s="109"/>
      <c r="AZ16" s="109"/>
      <c r="BA16" s="109"/>
      <c r="BB16" s="109"/>
      <c r="BC16" s="109" t="s">
        <v>1797</v>
      </c>
      <c r="BD16" s="109"/>
      <c r="BE16" s="109" t="s">
        <v>317</v>
      </c>
      <c r="BF16" s="109">
        <v>2019</v>
      </c>
      <c r="BG16" s="109"/>
      <c r="BH16" s="109"/>
      <c r="BI16" s="109"/>
      <c r="BJ16" s="109"/>
      <c r="BK16" s="109"/>
    </row>
    <row r="17" spans="1:63" ht="12.75" customHeight="1" x14ac:dyDescent="0.2">
      <c r="A17" s="1" t="s">
        <v>1837</v>
      </c>
      <c r="B17" s="1" t="str">
        <f t="shared" si="1"/>
        <v>CIH-2018-00015</v>
      </c>
      <c r="C17" s="54">
        <v>15</v>
      </c>
      <c r="D17" s="54" t="s">
        <v>1838</v>
      </c>
      <c r="E17" s="54" t="s">
        <v>906</v>
      </c>
      <c r="F17" s="54">
        <v>600</v>
      </c>
      <c r="G17" s="54">
        <v>1056557</v>
      </c>
      <c r="H17" s="109" t="s">
        <v>209</v>
      </c>
      <c r="I17" s="109" t="s">
        <v>87</v>
      </c>
      <c r="J17" s="109" t="s">
        <v>122</v>
      </c>
      <c r="K17" s="109">
        <v>157</v>
      </c>
      <c r="L17" s="109" t="s">
        <v>89</v>
      </c>
      <c r="M17" s="109" t="s">
        <v>1013</v>
      </c>
      <c r="N17" s="109"/>
      <c r="O17" s="109"/>
      <c r="P17" s="109"/>
      <c r="Q17" s="109"/>
      <c r="R17" s="54" t="s">
        <v>73</v>
      </c>
      <c r="S17" s="109"/>
      <c r="T17" s="109" t="s">
        <v>1839</v>
      </c>
      <c r="U17" s="109" t="s">
        <v>1840</v>
      </c>
      <c r="V17" s="109"/>
      <c r="W17" s="109">
        <v>1346</v>
      </c>
      <c r="X17" s="109"/>
      <c r="Y17" s="109" t="s">
        <v>111</v>
      </c>
      <c r="Z17" s="109"/>
      <c r="AA17" s="109" t="s">
        <v>254</v>
      </c>
      <c r="AB17" s="109"/>
      <c r="AC17" s="109" t="s">
        <v>111</v>
      </c>
      <c r="AD17" s="109"/>
      <c r="AE17" s="109" t="s">
        <v>886</v>
      </c>
      <c r="AF17" s="109"/>
      <c r="AG17" s="109"/>
      <c r="AH17" s="109"/>
      <c r="AI17" s="109"/>
      <c r="AJ17" s="109"/>
      <c r="AK17" s="109"/>
      <c r="AL17" s="109"/>
      <c r="AM17" s="109"/>
      <c r="AN17" s="109"/>
      <c r="AO17" s="109"/>
      <c r="AP17" s="109"/>
      <c r="AQ17" s="109"/>
      <c r="AR17" s="109"/>
      <c r="AS17" s="109">
        <v>1359</v>
      </c>
      <c r="AT17" s="109"/>
      <c r="AU17" s="109" t="s">
        <v>874</v>
      </c>
      <c r="AV17" s="109"/>
      <c r="AW17" s="109"/>
      <c r="AX17" s="109"/>
      <c r="AY17" s="109"/>
      <c r="AZ17" s="109"/>
      <c r="BA17" s="109"/>
      <c r="BB17" s="109"/>
      <c r="BC17" s="109" t="s">
        <v>1797</v>
      </c>
      <c r="BD17" s="109"/>
      <c r="BE17" s="109" t="s">
        <v>317</v>
      </c>
      <c r="BF17" s="109">
        <v>2019</v>
      </c>
      <c r="BG17" s="109"/>
      <c r="BH17" s="109"/>
      <c r="BI17" s="109"/>
      <c r="BJ17" s="109"/>
      <c r="BK17" s="109"/>
    </row>
    <row r="18" spans="1:63" ht="12.75" customHeight="1" x14ac:dyDescent="0.2">
      <c r="A18" s="1" t="s">
        <v>1841</v>
      </c>
      <c r="B18" s="1" t="str">
        <f t="shared" si="1"/>
        <v>CIH-2018-00016</v>
      </c>
      <c r="C18" s="76">
        <v>16</v>
      </c>
      <c r="D18" s="54" t="s">
        <v>1842</v>
      </c>
      <c r="E18" s="54" t="s">
        <v>906</v>
      </c>
      <c r="F18" s="54">
        <v>600</v>
      </c>
      <c r="G18" s="54">
        <v>1056557</v>
      </c>
      <c r="H18" s="109" t="s">
        <v>209</v>
      </c>
      <c r="I18" s="109" t="s">
        <v>87</v>
      </c>
      <c r="J18" s="109" t="s">
        <v>122</v>
      </c>
      <c r="K18" s="109">
        <v>157</v>
      </c>
      <c r="L18" s="109" t="s">
        <v>89</v>
      </c>
      <c r="M18" s="109" t="s">
        <v>1013</v>
      </c>
      <c r="N18" s="109"/>
      <c r="O18" s="109"/>
      <c r="P18" s="109" t="s">
        <v>1843</v>
      </c>
      <c r="Q18" s="109"/>
      <c r="R18" s="54" t="s">
        <v>73</v>
      </c>
      <c r="S18" s="109"/>
      <c r="T18" s="109" t="s">
        <v>1844</v>
      </c>
      <c r="U18" s="109" t="s">
        <v>1845</v>
      </c>
      <c r="V18" s="109"/>
      <c r="W18" s="109">
        <v>1347</v>
      </c>
      <c r="X18" s="109"/>
      <c r="Y18" s="109" t="s">
        <v>111</v>
      </c>
      <c r="Z18" s="109"/>
      <c r="AA18" s="109" t="s">
        <v>254</v>
      </c>
      <c r="AB18" s="109"/>
      <c r="AC18" s="109" t="s">
        <v>111</v>
      </c>
      <c r="AD18" s="109"/>
      <c r="AE18" s="109" t="s">
        <v>886</v>
      </c>
      <c r="AF18" s="109"/>
      <c r="AG18" s="109"/>
      <c r="AH18" s="109"/>
      <c r="AI18" s="109"/>
      <c r="AJ18" s="109"/>
      <c r="AK18" s="109"/>
      <c r="AL18" s="109"/>
      <c r="AM18" s="109"/>
      <c r="AN18" s="109"/>
      <c r="AO18" s="109"/>
      <c r="AP18" s="109"/>
      <c r="AQ18" s="109"/>
      <c r="AR18" s="109"/>
      <c r="AS18" s="109">
        <v>1360</v>
      </c>
      <c r="AT18" s="109"/>
      <c r="AU18" s="109" t="s">
        <v>874</v>
      </c>
      <c r="AV18" s="109"/>
      <c r="AW18" s="109"/>
      <c r="AX18" s="109"/>
      <c r="AY18" s="109"/>
      <c r="AZ18" s="109"/>
      <c r="BA18" s="109"/>
      <c r="BB18" s="109"/>
      <c r="BC18" s="109" t="s">
        <v>1797</v>
      </c>
      <c r="BD18" s="109"/>
      <c r="BE18" s="109" t="s">
        <v>317</v>
      </c>
      <c r="BF18" s="109">
        <v>2019</v>
      </c>
      <c r="BG18" s="109"/>
      <c r="BH18" s="109"/>
      <c r="BI18" s="109"/>
      <c r="BJ18" s="109"/>
      <c r="BK18" s="109"/>
    </row>
    <row r="19" spans="1:63" ht="12.75" customHeight="1" x14ac:dyDescent="0.2">
      <c r="A19" s="1" t="s">
        <v>1846</v>
      </c>
      <c r="B19" s="1" t="str">
        <f t="shared" si="1"/>
        <v>CIH-2018-00017</v>
      </c>
      <c r="C19" s="54">
        <v>17</v>
      </c>
      <c r="D19" s="54" t="s">
        <v>1847</v>
      </c>
      <c r="E19" s="54" t="s">
        <v>906</v>
      </c>
      <c r="F19" s="54">
        <v>600</v>
      </c>
      <c r="G19" s="54">
        <v>1056557</v>
      </c>
      <c r="H19" s="109" t="s">
        <v>209</v>
      </c>
      <c r="I19" s="109" t="s">
        <v>87</v>
      </c>
      <c r="J19" s="109" t="s">
        <v>122</v>
      </c>
      <c r="K19" s="109">
        <v>157</v>
      </c>
      <c r="L19" s="109" t="s">
        <v>89</v>
      </c>
      <c r="M19" s="109" t="s">
        <v>1013</v>
      </c>
      <c r="N19" s="109"/>
      <c r="O19" s="109"/>
      <c r="P19" s="109"/>
      <c r="Q19" s="109"/>
      <c r="R19" s="54" t="s">
        <v>73</v>
      </c>
      <c r="S19" s="109"/>
      <c r="T19" s="109" t="s">
        <v>111</v>
      </c>
      <c r="U19" s="109" t="s">
        <v>1848</v>
      </c>
      <c r="V19" s="109"/>
      <c r="W19" s="109">
        <v>1348</v>
      </c>
      <c r="X19" s="109"/>
      <c r="Y19" s="109" t="s">
        <v>111</v>
      </c>
      <c r="Z19" s="109"/>
      <c r="AA19" s="109" t="s">
        <v>254</v>
      </c>
      <c r="AB19" s="109"/>
      <c r="AC19" s="109" t="s">
        <v>111</v>
      </c>
      <c r="AD19" s="109"/>
      <c r="AE19" s="109" t="s">
        <v>886</v>
      </c>
      <c r="AF19" s="109"/>
      <c r="AG19" s="109"/>
      <c r="AH19" s="109"/>
      <c r="AI19" s="109"/>
      <c r="AJ19" s="109"/>
      <c r="AK19" s="109"/>
      <c r="AL19" s="109"/>
      <c r="AM19" s="109"/>
      <c r="AN19" s="109"/>
      <c r="AO19" s="109"/>
      <c r="AP19" s="109"/>
      <c r="AQ19" s="109"/>
      <c r="AR19" s="109"/>
      <c r="AS19" s="109">
        <v>1361</v>
      </c>
      <c r="AT19" s="109"/>
      <c r="AU19" s="109" t="s">
        <v>874</v>
      </c>
      <c r="AV19" s="109"/>
      <c r="AW19" s="109"/>
      <c r="AX19" s="109"/>
      <c r="AY19" s="109"/>
      <c r="AZ19" s="109"/>
      <c r="BA19" s="109"/>
      <c r="BB19" s="109"/>
      <c r="BC19" s="109" t="s">
        <v>1797</v>
      </c>
      <c r="BD19" s="109"/>
      <c r="BE19" s="109" t="s">
        <v>317</v>
      </c>
      <c r="BF19" s="109">
        <v>2019</v>
      </c>
      <c r="BG19" s="109"/>
      <c r="BH19" s="109"/>
      <c r="BI19" s="109"/>
      <c r="BJ19" s="109"/>
      <c r="BK19" s="109"/>
    </row>
    <row r="20" spans="1:63" ht="12.75" customHeight="1" x14ac:dyDescent="0.2">
      <c r="A20" s="1" t="s">
        <v>1849</v>
      </c>
      <c r="B20" s="1" t="str">
        <f t="shared" si="1"/>
        <v>CIH-2018-00018</v>
      </c>
      <c r="C20" s="54">
        <v>18</v>
      </c>
      <c r="D20" s="54" t="s">
        <v>1850</v>
      </c>
      <c r="E20" s="54" t="s">
        <v>906</v>
      </c>
      <c r="F20" s="54">
        <v>906</v>
      </c>
      <c r="G20" s="54" t="s">
        <v>1851</v>
      </c>
      <c r="H20" s="109" t="s">
        <v>1852</v>
      </c>
      <c r="I20" s="109" t="s">
        <v>87</v>
      </c>
      <c r="J20" s="109" t="s">
        <v>122</v>
      </c>
      <c r="K20" s="109">
        <v>9</v>
      </c>
      <c r="L20" s="109" t="s">
        <v>1853</v>
      </c>
      <c r="M20" s="109" t="s">
        <v>610</v>
      </c>
      <c r="N20" s="109" t="s">
        <v>1854</v>
      </c>
      <c r="O20" s="109"/>
      <c r="P20" s="109" t="s">
        <v>1855</v>
      </c>
      <c r="Q20" s="109"/>
      <c r="R20" s="54" t="s">
        <v>92</v>
      </c>
      <c r="S20" s="109" t="s">
        <v>1748</v>
      </c>
      <c r="T20" s="109" t="s">
        <v>1856</v>
      </c>
      <c r="U20" s="109" t="s">
        <v>1857</v>
      </c>
      <c r="V20" s="109"/>
      <c r="W20" s="109" t="s">
        <v>1858</v>
      </c>
      <c r="X20" s="109"/>
      <c r="Y20" s="109" t="s">
        <v>95</v>
      </c>
      <c r="Z20" s="109"/>
      <c r="AA20" s="109" t="s">
        <v>949</v>
      </c>
      <c r="AB20" s="109"/>
      <c r="AC20" s="109" t="s">
        <v>95</v>
      </c>
      <c r="AD20" s="109"/>
      <c r="AE20" s="109" t="s">
        <v>530</v>
      </c>
      <c r="AF20" s="109"/>
      <c r="AG20" s="109"/>
      <c r="AH20" s="109"/>
      <c r="AI20" s="109" t="s">
        <v>1083</v>
      </c>
      <c r="AJ20" s="109"/>
      <c r="AK20" s="109"/>
      <c r="AL20" s="109"/>
      <c r="AM20" s="109"/>
      <c r="AN20" s="109"/>
      <c r="AO20" s="109" t="s">
        <v>1859</v>
      </c>
      <c r="AP20" s="109"/>
      <c r="AQ20" s="109"/>
      <c r="AR20" s="109"/>
      <c r="AS20" s="109">
        <v>1362</v>
      </c>
      <c r="AT20" s="109"/>
      <c r="AU20" s="109" t="s">
        <v>874</v>
      </c>
      <c r="AV20" s="109" t="s">
        <v>468</v>
      </c>
      <c r="AW20" s="109" t="s">
        <v>1860</v>
      </c>
      <c r="AX20" s="109" t="s">
        <v>1861</v>
      </c>
      <c r="AY20" s="109" t="s">
        <v>1862</v>
      </c>
      <c r="AZ20" s="109" t="s">
        <v>280</v>
      </c>
      <c r="BA20" s="109"/>
      <c r="BB20" s="109"/>
      <c r="BC20" s="109"/>
      <c r="BD20" s="109"/>
      <c r="BE20" s="109"/>
      <c r="BF20" s="109"/>
      <c r="BG20" s="109"/>
      <c r="BH20" s="109"/>
      <c r="BI20" s="109"/>
      <c r="BJ20" s="109"/>
      <c r="BK20" s="109"/>
    </row>
    <row r="21" spans="1:63" ht="12.75" customHeight="1" x14ac:dyDescent="0.2">
      <c r="A21" s="1" t="s">
        <v>1863</v>
      </c>
      <c r="B21" s="1" t="str">
        <f t="shared" si="1"/>
        <v>CIH-2018-00019</v>
      </c>
      <c r="C21" s="54">
        <v>19</v>
      </c>
      <c r="D21" s="54" t="s">
        <v>1864</v>
      </c>
      <c r="E21" s="54" t="s">
        <v>906</v>
      </c>
      <c r="F21" s="54">
        <v>975</v>
      </c>
      <c r="G21" s="54">
        <v>3041</v>
      </c>
      <c r="H21" s="109" t="s">
        <v>1865</v>
      </c>
      <c r="I21" s="109" t="s">
        <v>87</v>
      </c>
      <c r="J21" s="109" t="s">
        <v>122</v>
      </c>
      <c r="K21" s="109">
        <v>91</v>
      </c>
      <c r="L21" s="109" t="s">
        <v>1866</v>
      </c>
      <c r="M21" s="109" t="s">
        <v>132</v>
      </c>
      <c r="N21" s="109" t="s">
        <v>1867</v>
      </c>
      <c r="O21" s="109"/>
      <c r="P21" s="109"/>
      <c r="Q21" s="109"/>
      <c r="R21" s="54" t="s">
        <v>73</v>
      </c>
      <c r="S21" s="109"/>
      <c r="T21" s="109" t="s">
        <v>1868</v>
      </c>
      <c r="U21" s="109" t="s">
        <v>1869</v>
      </c>
      <c r="V21" s="109"/>
      <c r="W21" s="109" t="s">
        <v>1870</v>
      </c>
      <c r="X21" s="109"/>
      <c r="Y21" s="109" t="s">
        <v>949</v>
      </c>
      <c r="Z21" s="109"/>
      <c r="AA21" s="109" t="s">
        <v>949</v>
      </c>
      <c r="AB21" s="109"/>
      <c r="AC21" s="109" t="s">
        <v>95</v>
      </c>
      <c r="AD21" s="109"/>
      <c r="AE21" s="109" t="s">
        <v>530</v>
      </c>
      <c r="AF21" s="109"/>
      <c r="AG21" s="109"/>
      <c r="AH21" s="109"/>
      <c r="AI21" s="109" t="s">
        <v>79</v>
      </c>
      <c r="AJ21" s="109"/>
      <c r="AK21" s="109"/>
      <c r="AL21" s="109"/>
      <c r="AM21" s="109"/>
      <c r="AN21" s="109"/>
      <c r="AO21" s="109" t="s">
        <v>1871</v>
      </c>
      <c r="AP21" s="109"/>
      <c r="AQ21" s="109"/>
      <c r="AR21" s="109"/>
      <c r="AS21" s="109">
        <v>1369</v>
      </c>
      <c r="AT21" s="109"/>
      <c r="AU21" s="109" t="s">
        <v>874</v>
      </c>
      <c r="AV21" s="109" t="s">
        <v>468</v>
      </c>
      <c r="AW21" s="109" t="s">
        <v>92</v>
      </c>
      <c r="AX21" s="109" t="s">
        <v>1872</v>
      </c>
      <c r="AY21" s="109" t="s">
        <v>1581</v>
      </c>
      <c r="AZ21" s="109" t="s">
        <v>101</v>
      </c>
      <c r="BA21" s="109"/>
      <c r="BB21" s="109"/>
      <c r="BC21" s="109" t="s">
        <v>1703</v>
      </c>
      <c r="BD21" s="109">
        <v>459</v>
      </c>
      <c r="BE21" s="109" t="s">
        <v>1873</v>
      </c>
      <c r="BF21" s="109">
        <v>2018</v>
      </c>
      <c r="BG21" s="109"/>
      <c r="BH21" s="109"/>
      <c r="BI21" s="109"/>
      <c r="BJ21" s="109"/>
      <c r="BK21" s="109"/>
    </row>
    <row r="22" spans="1:63" ht="12.75" customHeight="1" x14ac:dyDescent="0.2">
      <c r="A22" s="1" t="s">
        <v>1874</v>
      </c>
      <c r="B22" s="1" t="str">
        <f t="shared" si="1"/>
        <v>CIH-2018-00020</v>
      </c>
      <c r="C22" s="54">
        <v>20</v>
      </c>
      <c r="D22" s="54" t="s">
        <v>1875</v>
      </c>
      <c r="E22" s="54" t="s">
        <v>906</v>
      </c>
      <c r="F22" s="54">
        <v>975</v>
      </c>
      <c r="G22" s="54">
        <v>3040</v>
      </c>
      <c r="H22" s="109" t="s">
        <v>1865</v>
      </c>
      <c r="I22" s="109" t="s">
        <v>87</v>
      </c>
      <c r="J22" s="109" t="s">
        <v>122</v>
      </c>
      <c r="K22" s="109">
        <v>91</v>
      </c>
      <c r="L22" s="109" t="s">
        <v>1449</v>
      </c>
      <c r="M22" s="109" t="s">
        <v>132</v>
      </c>
      <c r="N22" s="109" t="s">
        <v>1876</v>
      </c>
      <c r="O22" s="109"/>
      <c r="P22" s="109"/>
      <c r="Q22" s="109"/>
      <c r="R22" s="54" t="s">
        <v>73</v>
      </c>
      <c r="S22" s="109"/>
      <c r="T22" s="109" t="s">
        <v>1877</v>
      </c>
      <c r="U22" s="109" t="s">
        <v>1878</v>
      </c>
      <c r="V22" s="109"/>
      <c r="W22" s="109" t="s">
        <v>1879</v>
      </c>
      <c r="X22" s="109"/>
      <c r="Y22" s="109" t="s">
        <v>530</v>
      </c>
      <c r="Z22" s="109"/>
      <c r="AA22" s="109" t="s">
        <v>949</v>
      </c>
      <c r="AB22" s="109"/>
      <c r="AC22" s="109" t="s">
        <v>95</v>
      </c>
      <c r="AD22" s="109"/>
      <c r="AE22" s="109" t="s">
        <v>530</v>
      </c>
      <c r="AF22" s="109"/>
      <c r="AG22" s="109"/>
      <c r="AH22" s="109"/>
      <c r="AI22" s="109" t="s">
        <v>79</v>
      </c>
      <c r="AJ22" s="109"/>
      <c r="AK22" s="109"/>
      <c r="AL22" s="109"/>
      <c r="AM22" s="109"/>
      <c r="AN22" s="109"/>
      <c r="AO22" s="109" t="s">
        <v>1880</v>
      </c>
      <c r="AP22" s="109"/>
      <c r="AQ22" s="109"/>
      <c r="AR22" s="109"/>
      <c r="AS22" s="109">
        <v>1414</v>
      </c>
      <c r="AT22" s="109"/>
      <c r="AU22" s="109" t="s">
        <v>874</v>
      </c>
      <c r="AV22" s="109" t="s">
        <v>468</v>
      </c>
      <c r="AW22" s="109" t="s">
        <v>92</v>
      </c>
      <c r="AX22" s="109" t="s">
        <v>1881</v>
      </c>
      <c r="AY22" s="109" t="s">
        <v>1581</v>
      </c>
      <c r="AZ22" s="109" t="s">
        <v>101</v>
      </c>
      <c r="BA22" s="109"/>
      <c r="BB22" s="109"/>
      <c r="BC22" s="109" t="s">
        <v>1703</v>
      </c>
      <c r="BD22" s="109">
        <v>459</v>
      </c>
      <c r="BE22" s="109" t="s">
        <v>1873</v>
      </c>
      <c r="BF22" s="109">
        <v>2018</v>
      </c>
      <c r="BG22" s="109"/>
      <c r="BH22" s="109"/>
      <c r="BI22" s="109"/>
      <c r="BJ22" s="109"/>
      <c r="BK22" s="109"/>
    </row>
    <row r="23" spans="1:63" ht="12.75" customHeight="1" x14ac:dyDescent="0.2">
      <c r="A23" s="1" t="s">
        <v>1882</v>
      </c>
      <c r="B23" s="1" t="str">
        <f t="shared" si="1"/>
        <v>CIH-2018-00021</v>
      </c>
      <c r="C23" s="54">
        <v>21</v>
      </c>
      <c r="D23" s="54" t="s">
        <v>150</v>
      </c>
      <c r="E23" s="54" t="s">
        <v>906</v>
      </c>
      <c r="F23" s="54">
        <v>906</v>
      </c>
      <c r="G23" s="54" t="s">
        <v>1883</v>
      </c>
      <c r="H23" s="109" t="s">
        <v>89</v>
      </c>
      <c r="I23" s="109" t="s">
        <v>87</v>
      </c>
      <c r="J23" s="109" t="s">
        <v>122</v>
      </c>
      <c r="K23" s="109">
        <v>216</v>
      </c>
      <c r="L23" s="109" t="s">
        <v>1884</v>
      </c>
      <c r="M23" s="109" t="s">
        <v>610</v>
      </c>
      <c r="N23" s="109" t="s">
        <v>1885</v>
      </c>
      <c r="O23" s="109"/>
      <c r="P23" s="109" t="s">
        <v>1886</v>
      </c>
      <c r="Q23" s="109"/>
      <c r="R23" s="54" t="s">
        <v>154</v>
      </c>
      <c r="S23" s="109" t="s">
        <v>1748</v>
      </c>
      <c r="T23" s="109" t="s">
        <v>1887</v>
      </c>
      <c r="U23" s="109" t="s">
        <v>1888</v>
      </c>
      <c r="V23" s="109"/>
      <c r="W23" s="109" t="s">
        <v>1889</v>
      </c>
      <c r="X23" s="109"/>
      <c r="Y23" s="109" t="s">
        <v>949</v>
      </c>
      <c r="Z23" s="109"/>
      <c r="AA23" s="109" t="s">
        <v>949</v>
      </c>
      <c r="AB23" s="109"/>
      <c r="AC23" s="109" t="s">
        <v>95</v>
      </c>
      <c r="AD23" s="109"/>
      <c r="AE23" s="109" t="s">
        <v>530</v>
      </c>
      <c r="AF23" s="109"/>
      <c r="AG23" s="109"/>
      <c r="AH23" s="109"/>
      <c r="AI23" s="109" t="s">
        <v>1083</v>
      </c>
      <c r="AJ23" s="109"/>
      <c r="AK23" s="109"/>
      <c r="AL23" s="109"/>
      <c r="AM23" s="109"/>
      <c r="AN23" s="109"/>
      <c r="AO23" s="109" t="s">
        <v>1890</v>
      </c>
      <c r="AP23" s="109"/>
      <c r="AQ23" s="109"/>
      <c r="AR23" s="109"/>
      <c r="AS23" s="109">
        <v>1415</v>
      </c>
      <c r="AT23" s="109"/>
      <c r="AU23" s="109" t="s">
        <v>874</v>
      </c>
      <c r="AV23" s="109"/>
      <c r="AW23" s="109"/>
      <c r="AX23" s="109"/>
      <c r="AY23" s="109"/>
      <c r="AZ23" s="109"/>
      <c r="BA23" s="109"/>
      <c r="BB23" s="109"/>
      <c r="BC23" s="109"/>
      <c r="BD23" s="109"/>
      <c r="BE23" s="109"/>
      <c r="BF23" s="109"/>
      <c r="BG23" s="109"/>
      <c r="BH23" s="109"/>
      <c r="BI23" s="109"/>
      <c r="BJ23" s="109"/>
      <c r="BK23" s="109"/>
    </row>
    <row r="24" spans="1:63" ht="12.75" customHeight="1" x14ac:dyDescent="0.2">
      <c r="A24" s="1" t="s">
        <v>1891</v>
      </c>
      <c r="B24" s="1" t="str">
        <f t="shared" si="1"/>
        <v>CIH-2018-00022</v>
      </c>
      <c r="C24" s="132">
        <v>22</v>
      </c>
      <c r="D24" s="54" t="s">
        <v>1892</v>
      </c>
      <c r="E24" s="54" t="s">
        <v>359</v>
      </c>
      <c r="F24" s="54">
        <v>975</v>
      </c>
      <c r="G24" s="54">
        <v>4568</v>
      </c>
      <c r="H24" s="109" t="s">
        <v>881</v>
      </c>
      <c r="I24" s="109" t="s">
        <v>87</v>
      </c>
      <c r="J24" s="109" t="s">
        <v>122</v>
      </c>
      <c r="K24" s="109">
        <v>220</v>
      </c>
      <c r="L24" s="109" t="s">
        <v>89</v>
      </c>
      <c r="M24" s="109" t="s">
        <v>132</v>
      </c>
      <c r="N24" s="109" t="s">
        <v>1893</v>
      </c>
      <c r="O24" s="109"/>
      <c r="P24" s="109"/>
      <c r="Q24" s="109"/>
      <c r="R24" s="54" t="s">
        <v>73</v>
      </c>
      <c r="S24" s="109"/>
      <c r="T24" s="109" t="s">
        <v>1894</v>
      </c>
      <c r="U24" s="109" t="s">
        <v>1895</v>
      </c>
      <c r="V24" s="109"/>
      <c r="W24" s="109" t="s">
        <v>1896</v>
      </c>
      <c r="X24" s="109"/>
      <c r="Y24" s="109" t="s">
        <v>95</v>
      </c>
      <c r="Z24" s="109"/>
      <c r="AA24" s="109" t="s">
        <v>949</v>
      </c>
      <c r="AB24" s="109"/>
      <c r="AC24" s="109" t="s">
        <v>95</v>
      </c>
      <c r="AD24" s="109"/>
      <c r="AE24" s="109" t="s">
        <v>530</v>
      </c>
      <c r="AF24" s="109"/>
      <c r="AG24" s="109"/>
      <c r="AH24" s="109"/>
      <c r="AI24" s="109" t="s">
        <v>1083</v>
      </c>
      <c r="AJ24" s="109"/>
      <c r="AK24" s="109"/>
      <c r="AL24" s="109"/>
      <c r="AM24" s="109"/>
      <c r="AN24" s="109"/>
      <c r="AO24" s="109" t="s">
        <v>1897</v>
      </c>
      <c r="AP24" s="109"/>
      <c r="AQ24" s="109"/>
      <c r="AR24" s="109"/>
      <c r="AS24" s="109">
        <v>1420</v>
      </c>
      <c r="AT24" s="109"/>
      <c r="AU24" s="109" t="s">
        <v>874</v>
      </c>
      <c r="AV24" s="109" t="s">
        <v>468</v>
      </c>
      <c r="AW24" s="109" t="s">
        <v>92</v>
      </c>
      <c r="AX24" s="109">
        <v>1804000528</v>
      </c>
      <c r="AY24" s="109" t="s">
        <v>1898</v>
      </c>
      <c r="AZ24" s="109" t="s">
        <v>280</v>
      </c>
      <c r="BA24" s="109"/>
      <c r="BB24" s="109"/>
      <c r="BC24" s="114">
        <v>44266</v>
      </c>
      <c r="BD24" s="109"/>
      <c r="BE24" s="109" t="s">
        <v>281</v>
      </c>
      <c r="BF24" s="109">
        <v>2021</v>
      </c>
      <c r="BG24" s="109"/>
      <c r="BH24" s="109"/>
      <c r="BI24" s="109"/>
      <c r="BJ24" s="109"/>
      <c r="BK24" s="109"/>
    </row>
    <row r="25" spans="1:63" ht="12.75" customHeight="1" x14ac:dyDescent="0.2">
      <c r="A25" s="1" t="s">
        <v>1899</v>
      </c>
      <c r="B25" s="1" t="str">
        <f t="shared" si="1"/>
        <v>CIH-2018-00023</v>
      </c>
      <c r="C25" s="132">
        <v>23</v>
      </c>
      <c r="D25" s="54" t="s">
        <v>1900</v>
      </c>
      <c r="E25" s="54" t="s">
        <v>359</v>
      </c>
      <c r="F25" s="54">
        <v>975</v>
      </c>
      <c r="G25" s="54">
        <v>4566</v>
      </c>
      <c r="H25" s="109" t="s">
        <v>1901</v>
      </c>
      <c r="I25" s="109" t="s">
        <v>87</v>
      </c>
      <c r="J25" s="109" t="s">
        <v>122</v>
      </c>
      <c r="K25" s="109">
        <v>220</v>
      </c>
      <c r="L25" s="109" t="s">
        <v>89</v>
      </c>
      <c r="M25" s="109" t="s">
        <v>132</v>
      </c>
      <c r="N25" s="109" t="s">
        <v>1902</v>
      </c>
      <c r="O25" s="109"/>
      <c r="P25" s="109"/>
      <c r="Q25" s="109"/>
      <c r="R25" s="54" t="s">
        <v>73</v>
      </c>
      <c r="S25" s="109"/>
      <c r="T25" s="109" t="s">
        <v>1903</v>
      </c>
      <c r="U25" s="109" t="s">
        <v>1904</v>
      </c>
      <c r="V25" s="109"/>
      <c r="W25" s="109" t="s">
        <v>1905</v>
      </c>
      <c r="X25" s="109"/>
      <c r="Y25" s="109" t="s">
        <v>95</v>
      </c>
      <c r="Z25" s="109"/>
      <c r="AA25" s="109" t="s">
        <v>949</v>
      </c>
      <c r="AB25" s="109"/>
      <c r="AC25" s="109" t="s">
        <v>95</v>
      </c>
      <c r="AD25" s="109"/>
      <c r="AE25" s="109" t="s">
        <v>530</v>
      </c>
      <c r="AF25" s="109"/>
      <c r="AG25" s="109"/>
      <c r="AH25" s="109"/>
      <c r="AI25" s="109" t="s">
        <v>79</v>
      </c>
      <c r="AJ25" s="109"/>
      <c r="AK25" s="109"/>
      <c r="AL25" s="109"/>
      <c r="AM25" s="109"/>
      <c r="AN25" s="109"/>
      <c r="AO25" s="109"/>
      <c r="AP25" s="109"/>
      <c r="AQ25" s="109" t="s">
        <v>1906</v>
      </c>
      <c r="AR25" s="109" t="s">
        <v>1907</v>
      </c>
      <c r="AS25" s="109">
        <v>1423</v>
      </c>
      <c r="AT25" s="109"/>
      <c r="AU25" s="109" t="s">
        <v>874</v>
      </c>
      <c r="AV25" s="109"/>
      <c r="AW25" s="109"/>
      <c r="AX25" s="109"/>
      <c r="AY25" s="109"/>
      <c r="AZ25" s="109"/>
      <c r="BA25" s="109"/>
      <c r="BB25" s="109"/>
      <c r="BC25" s="114">
        <v>43637</v>
      </c>
      <c r="BD25" s="109"/>
      <c r="BE25" s="109" t="s">
        <v>281</v>
      </c>
      <c r="BF25" s="109">
        <v>2019</v>
      </c>
      <c r="BG25" s="109"/>
      <c r="BH25" s="109"/>
      <c r="BI25" s="109"/>
      <c r="BJ25" s="109"/>
      <c r="BK25" s="109"/>
    </row>
    <row r="26" spans="1:63" ht="12.75" customHeight="1" x14ac:dyDescent="0.2">
      <c r="A26" s="1" t="s">
        <v>1908</v>
      </c>
      <c r="B26" s="1" t="str">
        <f t="shared" si="1"/>
        <v>CIH-2018-00024</v>
      </c>
      <c r="C26" s="132">
        <v>24</v>
      </c>
      <c r="D26" s="54" t="s">
        <v>1909</v>
      </c>
      <c r="E26" s="54" t="s">
        <v>359</v>
      </c>
      <c r="F26" s="54">
        <v>975</v>
      </c>
      <c r="G26" s="54">
        <v>4567</v>
      </c>
      <c r="H26" s="109" t="s">
        <v>1901</v>
      </c>
      <c r="I26" s="109" t="s">
        <v>87</v>
      </c>
      <c r="J26" s="109" t="s">
        <v>122</v>
      </c>
      <c r="K26" s="109">
        <v>220</v>
      </c>
      <c r="L26" s="109" t="s">
        <v>89</v>
      </c>
      <c r="M26" s="109" t="s">
        <v>132</v>
      </c>
      <c r="N26" s="109" t="s">
        <v>1910</v>
      </c>
      <c r="O26" s="109"/>
      <c r="P26" s="109"/>
      <c r="Q26" s="109"/>
      <c r="R26" s="54" t="s">
        <v>73</v>
      </c>
      <c r="S26" s="109"/>
      <c r="T26" s="109" t="s">
        <v>1911</v>
      </c>
      <c r="U26" s="109" t="s">
        <v>1912</v>
      </c>
      <c r="V26" s="109"/>
      <c r="W26" s="109" t="s">
        <v>1913</v>
      </c>
      <c r="X26" s="109"/>
      <c r="Y26" s="109" t="s">
        <v>95</v>
      </c>
      <c r="Z26" s="109"/>
      <c r="AA26" s="109" t="s">
        <v>949</v>
      </c>
      <c r="AB26" s="109"/>
      <c r="AC26" s="109" t="s">
        <v>95</v>
      </c>
      <c r="AD26" s="109"/>
      <c r="AE26" s="109" t="s">
        <v>530</v>
      </c>
      <c r="AF26" s="109"/>
      <c r="AG26" s="109"/>
      <c r="AH26" s="109"/>
      <c r="AI26" s="109" t="s">
        <v>1083</v>
      </c>
      <c r="AJ26" s="109"/>
      <c r="AK26" s="109"/>
      <c r="AL26" s="109"/>
      <c r="AM26" s="109"/>
      <c r="AN26" s="109"/>
      <c r="AO26" s="109" t="s">
        <v>1914</v>
      </c>
      <c r="AP26" s="109"/>
      <c r="AQ26" s="109"/>
      <c r="AR26" s="109"/>
      <c r="AS26" s="109">
        <v>1426</v>
      </c>
      <c r="AT26" s="109"/>
      <c r="AU26" s="109" t="s">
        <v>874</v>
      </c>
      <c r="AV26" s="109"/>
      <c r="AW26" s="109"/>
      <c r="AX26" s="109"/>
      <c r="AY26" s="109"/>
      <c r="AZ26" s="109"/>
      <c r="BA26" s="109"/>
      <c r="BB26" s="109"/>
      <c r="BC26" s="114">
        <v>43637</v>
      </c>
      <c r="BD26" s="109"/>
      <c r="BE26" s="109" t="s">
        <v>281</v>
      </c>
      <c r="BF26" s="109">
        <v>2019</v>
      </c>
      <c r="BG26" s="109"/>
      <c r="BH26" s="109"/>
      <c r="BI26" s="109"/>
      <c r="BJ26" s="109"/>
      <c r="BK26" s="109"/>
    </row>
    <row r="27" spans="1:63" ht="12.75" customHeight="1" x14ac:dyDescent="0.2">
      <c r="A27" s="1" t="s">
        <v>1915</v>
      </c>
      <c r="B27" s="1" t="str">
        <f t="shared" si="1"/>
        <v>CIH-2018-00025</v>
      </c>
      <c r="C27" s="54">
        <v>25</v>
      </c>
      <c r="D27" s="54" t="s">
        <v>1916</v>
      </c>
      <c r="E27" s="54" t="s">
        <v>359</v>
      </c>
      <c r="F27" s="54">
        <v>975</v>
      </c>
      <c r="G27" s="54">
        <v>3106</v>
      </c>
      <c r="H27" s="109" t="s">
        <v>1917</v>
      </c>
      <c r="I27" s="109" t="s">
        <v>69</v>
      </c>
      <c r="J27" s="109" t="s">
        <v>122</v>
      </c>
      <c r="K27" s="109">
        <v>91</v>
      </c>
      <c r="L27" s="109" t="s">
        <v>89</v>
      </c>
      <c r="M27" s="109" t="s">
        <v>132</v>
      </c>
      <c r="N27" s="109" t="s">
        <v>1918</v>
      </c>
      <c r="O27" s="109"/>
      <c r="P27" s="109" t="s">
        <v>1919</v>
      </c>
      <c r="Q27" s="109"/>
      <c r="R27" s="54" t="s">
        <v>73</v>
      </c>
      <c r="S27" s="109"/>
      <c r="T27" s="109" t="s">
        <v>1920</v>
      </c>
      <c r="U27" s="138" t="s">
        <v>1921</v>
      </c>
      <c r="V27" s="109" t="s">
        <v>1922</v>
      </c>
      <c r="W27" s="109" t="s">
        <v>1923</v>
      </c>
      <c r="X27" s="109"/>
      <c r="Y27" s="109" t="s">
        <v>530</v>
      </c>
      <c r="Z27" s="109"/>
      <c r="AA27" s="109" t="s">
        <v>254</v>
      </c>
      <c r="AB27" s="109"/>
      <c r="AC27" s="109" t="s">
        <v>95</v>
      </c>
      <c r="AD27" s="109"/>
      <c r="AE27" s="109" t="s">
        <v>530</v>
      </c>
      <c r="AF27" s="109"/>
      <c r="AG27" s="109"/>
      <c r="AH27" s="109"/>
      <c r="AI27" s="109" t="s">
        <v>1083</v>
      </c>
      <c r="AJ27" s="109"/>
      <c r="AK27" s="109"/>
      <c r="AL27" s="109"/>
      <c r="AM27" s="109"/>
      <c r="AN27" s="109"/>
      <c r="AO27" s="109"/>
      <c r="AP27" s="109"/>
      <c r="AQ27" s="109"/>
      <c r="AR27" s="109"/>
      <c r="AS27" s="109">
        <v>1493</v>
      </c>
      <c r="AT27" s="109"/>
      <c r="AU27" s="109" t="s">
        <v>874</v>
      </c>
      <c r="AV27" s="109"/>
      <c r="AW27" s="109"/>
      <c r="AX27" s="109"/>
      <c r="AY27" s="109"/>
      <c r="AZ27" s="109"/>
      <c r="BA27" s="109"/>
      <c r="BB27" s="109"/>
      <c r="BC27" s="109" t="s">
        <v>1924</v>
      </c>
      <c r="BD27" s="109"/>
      <c r="BE27" s="109"/>
      <c r="BF27" s="109">
        <v>2019</v>
      </c>
      <c r="BG27" s="109"/>
      <c r="BH27" s="109"/>
      <c r="BI27" s="109"/>
      <c r="BJ27" s="109"/>
      <c r="BK27" s="109"/>
    </row>
    <row r="28" spans="1:63" ht="12.75" customHeight="1" x14ac:dyDescent="0.2">
      <c r="A28" s="1" t="s">
        <v>1925</v>
      </c>
      <c r="B28" s="1" t="str">
        <f t="shared" si="1"/>
        <v>CIH-2018-00026</v>
      </c>
      <c r="C28" s="54">
        <v>26</v>
      </c>
      <c r="D28" s="54" t="s">
        <v>1926</v>
      </c>
      <c r="E28" s="54" t="s">
        <v>359</v>
      </c>
      <c r="F28" s="54">
        <v>975</v>
      </c>
      <c r="G28" s="54">
        <v>2952</v>
      </c>
      <c r="H28" s="109" t="s">
        <v>1927</v>
      </c>
      <c r="I28" s="109" t="s">
        <v>87</v>
      </c>
      <c r="J28" s="109" t="s">
        <v>122</v>
      </c>
      <c r="K28" s="109">
        <v>91</v>
      </c>
      <c r="L28" s="109" t="s">
        <v>89</v>
      </c>
      <c r="M28" s="109" t="s">
        <v>132</v>
      </c>
      <c r="N28" s="109" t="s">
        <v>1928</v>
      </c>
      <c r="O28" s="109"/>
      <c r="P28" s="109" t="s">
        <v>1919</v>
      </c>
      <c r="Q28" s="109"/>
      <c r="R28" s="54" t="s">
        <v>73</v>
      </c>
      <c r="S28" s="109"/>
      <c r="T28" s="109" t="s">
        <v>1929</v>
      </c>
      <c r="U28" s="138" t="s">
        <v>1930</v>
      </c>
      <c r="V28" s="109"/>
      <c r="W28" s="109">
        <v>1459</v>
      </c>
      <c r="X28" s="109"/>
      <c r="Y28" s="109" t="s">
        <v>530</v>
      </c>
      <c r="Z28" s="109"/>
      <c r="AA28" s="109" t="s">
        <v>254</v>
      </c>
      <c r="AB28" s="109"/>
      <c r="AC28" s="109" t="s">
        <v>95</v>
      </c>
      <c r="AD28" s="109"/>
      <c r="AE28" s="109" t="s">
        <v>530</v>
      </c>
      <c r="AF28" s="109"/>
      <c r="AG28" s="109"/>
      <c r="AH28" s="109"/>
      <c r="AI28" s="109" t="s">
        <v>1083</v>
      </c>
      <c r="AJ28" s="109"/>
      <c r="AK28" s="109"/>
      <c r="AL28" s="109"/>
      <c r="AM28" s="109"/>
      <c r="AN28" s="109"/>
      <c r="AO28" s="109"/>
      <c r="AP28" s="109"/>
      <c r="AQ28" s="109"/>
      <c r="AR28" s="109"/>
      <c r="AS28" s="109">
        <v>1494</v>
      </c>
      <c r="AT28" s="109"/>
      <c r="AU28" s="109" t="s">
        <v>874</v>
      </c>
      <c r="AV28" s="109" t="s">
        <v>468</v>
      </c>
      <c r="AW28" s="109" t="s">
        <v>92</v>
      </c>
      <c r="AX28" s="109"/>
      <c r="AY28" s="109"/>
      <c r="AZ28" s="109"/>
      <c r="BA28" s="109"/>
      <c r="BB28" s="109"/>
      <c r="BC28" s="114">
        <v>44729</v>
      </c>
      <c r="BD28" s="109"/>
      <c r="BE28" s="109" t="s">
        <v>1931</v>
      </c>
      <c r="BF28" s="109">
        <v>2022</v>
      </c>
      <c r="BG28" s="109"/>
      <c r="BH28" s="109"/>
      <c r="BI28" s="109"/>
      <c r="BJ28" s="109"/>
      <c r="BK28" s="109"/>
    </row>
    <row r="29" spans="1:63" ht="12.75" customHeight="1" x14ac:dyDescent="0.2">
      <c r="A29" s="1" t="s">
        <v>1932</v>
      </c>
      <c r="B29" s="1" t="str">
        <f t="shared" si="1"/>
        <v>CIH-2018-00027</v>
      </c>
      <c r="C29" s="54">
        <v>27</v>
      </c>
      <c r="D29" s="54" t="s">
        <v>1933</v>
      </c>
      <c r="E29" s="54" t="s">
        <v>359</v>
      </c>
      <c r="F29" s="54">
        <v>975</v>
      </c>
      <c r="G29" s="54">
        <v>3961</v>
      </c>
      <c r="H29" s="109" t="s">
        <v>1934</v>
      </c>
      <c r="I29" s="109" t="s">
        <v>322</v>
      </c>
      <c r="J29" s="109" t="s">
        <v>122</v>
      </c>
      <c r="K29" s="109">
        <v>217</v>
      </c>
      <c r="L29" s="109" t="s">
        <v>758</v>
      </c>
      <c r="M29" s="109" t="s">
        <v>132</v>
      </c>
      <c r="N29" s="109" t="s">
        <v>1935</v>
      </c>
      <c r="O29" s="109"/>
      <c r="P29" s="109" t="s">
        <v>1919</v>
      </c>
      <c r="Q29" s="109"/>
      <c r="R29" s="54" t="s">
        <v>73</v>
      </c>
      <c r="S29" s="109"/>
      <c r="T29" s="109" t="s">
        <v>1936</v>
      </c>
      <c r="U29" s="138" t="s">
        <v>1937</v>
      </c>
      <c r="V29" s="109"/>
      <c r="W29" s="109">
        <v>1460</v>
      </c>
      <c r="X29" s="109"/>
      <c r="Y29" s="109" t="s">
        <v>530</v>
      </c>
      <c r="Z29" s="109"/>
      <c r="AA29" s="109" t="s">
        <v>254</v>
      </c>
      <c r="AB29" s="109"/>
      <c r="AC29" s="109" t="s">
        <v>95</v>
      </c>
      <c r="AD29" s="109"/>
      <c r="AE29" s="109" t="s">
        <v>530</v>
      </c>
      <c r="AF29" s="109"/>
      <c r="AG29" s="109"/>
      <c r="AH29" s="109"/>
      <c r="AI29" s="109" t="s">
        <v>1083</v>
      </c>
      <c r="AJ29" s="109"/>
      <c r="AK29" s="109"/>
      <c r="AL29" s="109"/>
      <c r="AM29" s="109"/>
      <c r="AN29" s="109"/>
      <c r="AO29" s="109"/>
      <c r="AP29" s="109"/>
      <c r="AQ29" s="109"/>
      <c r="AR29" s="109"/>
      <c r="AS29" s="109">
        <v>1495</v>
      </c>
      <c r="AT29" s="109"/>
      <c r="AU29" s="109" t="s">
        <v>874</v>
      </c>
      <c r="AV29" s="109" t="s">
        <v>1326</v>
      </c>
      <c r="AW29" s="109" t="s">
        <v>92</v>
      </c>
      <c r="AX29" s="109">
        <v>11243748</v>
      </c>
      <c r="AY29" s="109" t="s">
        <v>1938</v>
      </c>
      <c r="AZ29" s="109" t="s">
        <v>101</v>
      </c>
      <c r="BA29" s="109"/>
      <c r="BB29" s="109"/>
      <c r="BC29" s="109" t="s">
        <v>1067</v>
      </c>
      <c r="BD29" s="109"/>
      <c r="BE29" s="109" t="s">
        <v>1068</v>
      </c>
      <c r="BF29" s="109">
        <v>2019</v>
      </c>
      <c r="BG29" s="109"/>
      <c r="BH29" s="109"/>
      <c r="BI29" s="109"/>
      <c r="BJ29" s="109"/>
      <c r="BK29" s="109"/>
    </row>
    <row r="30" spans="1:63" ht="12.75" customHeight="1" x14ac:dyDescent="0.2">
      <c r="A30" s="1" t="s">
        <v>1939</v>
      </c>
      <c r="B30" s="1" t="str">
        <f t="shared" si="1"/>
        <v>CIH-2018-00028</v>
      </c>
      <c r="C30" s="54">
        <v>28</v>
      </c>
      <c r="D30" s="54" t="s">
        <v>1940</v>
      </c>
      <c r="E30" s="54" t="s">
        <v>359</v>
      </c>
      <c r="F30" s="54">
        <v>975</v>
      </c>
      <c r="G30" s="54" t="s">
        <v>1941</v>
      </c>
      <c r="H30" s="109" t="s">
        <v>1942</v>
      </c>
      <c r="I30" s="109" t="s">
        <v>87</v>
      </c>
      <c r="J30" s="109" t="s">
        <v>122</v>
      </c>
      <c r="K30" s="109">
        <v>221</v>
      </c>
      <c r="L30" s="109" t="s">
        <v>89</v>
      </c>
      <c r="M30" s="109" t="s">
        <v>132</v>
      </c>
      <c r="N30" s="109" t="s">
        <v>1943</v>
      </c>
      <c r="O30" s="109"/>
      <c r="P30" s="109" t="s">
        <v>1919</v>
      </c>
      <c r="Q30" s="109"/>
      <c r="R30" s="54" t="s">
        <v>73</v>
      </c>
      <c r="S30" s="109"/>
      <c r="T30" s="109" t="s">
        <v>1944</v>
      </c>
      <c r="U30" s="139" t="s">
        <v>1945</v>
      </c>
      <c r="V30" s="109"/>
      <c r="W30" s="109" t="s">
        <v>1946</v>
      </c>
      <c r="X30" s="109"/>
      <c r="Y30" s="109" t="s">
        <v>254</v>
      </c>
      <c r="Z30" s="109"/>
      <c r="AA30" s="109" t="s">
        <v>254</v>
      </c>
      <c r="AB30" s="109"/>
      <c r="AC30" s="109" t="s">
        <v>95</v>
      </c>
      <c r="AD30" s="109"/>
      <c r="AE30" s="109" t="s">
        <v>886</v>
      </c>
      <c r="AF30" s="109"/>
      <c r="AG30" s="109"/>
      <c r="AH30" s="109"/>
      <c r="AI30" s="109" t="s">
        <v>1083</v>
      </c>
      <c r="AJ30" s="109"/>
      <c r="AK30" s="109"/>
      <c r="AL30" s="109"/>
      <c r="AM30" s="109"/>
      <c r="AN30" s="109"/>
      <c r="AO30" s="109" t="s">
        <v>1947</v>
      </c>
      <c r="AP30" s="109"/>
      <c r="AQ30" s="109"/>
      <c r="AR30" s="109"/>
      <c r="AS30" s="109">
        <v>1496</v>
      </c>
      <c r="AT30" s="109"/>
      <c r="AU30" s="109" t="s">
        <v>874</v>
      </c>
      <c r="AV30" s="109"/>
      <c r="AW30" s="109"/>
      <c r="AX30" s="109"/>
      <c r="AY30" s="109"/>
      <c r="AZ30" s="109"/>
      <c r="BA30" s="109"/>
      <c r="BB30" s="109"/>
      <c r="BC30" s="109" t="s">
        <v>1948</v>
      </c>
      <c r="BD30" s="109"/>
      <c r="BE30" s="109"/>
      <c r="BF30" s="109">
        <v>2019</v>
      </c>
      <c r="BG30" s="109"/>
      <c r="BH30" s="109"/>
      <c r="BI30" s="109"/>
      <c r="BJ30" s="109"/>
      <c r="BK30" s="109"/>
    </row>
    <row r="31" spans="1:63" ht="12.75" customHeight="1" x14ac:dyDescent="0.2">
      <c r="A31" s="1" t="s">
        <v>1949</v>
      </c>
      <c r="B31" s="1" t="str">
        <f t="shared" si="1"/>
        <v>CIH-2018-00029</v>
      </c>
      <c r="C31" s="54">
        <v>29</v>
      </c>
      <c r="D31" s="54" t="s">
        <v>1950</v>
      </c>
      <c r="E31" s="54" t="s">
        <v>359</v>
      </c>
      <c r="F31" s="54">
        <v>975</v>
      </c>
      <c r="G31" s="54">
        <v>4833</v>
      </c>
      <c r="H31" s="109" t="s">
        <v>1934</v>
      </c>
      <c r="I31" s="109" t="s">
        <v>322</v>
      </c>
      <c r="J31" s="109" t="s">
        <v>122</v>
      </c>
      <c r="K31" s="109">
        <v>217</v>
      </c>
      <c r="L31" s="109" t="s">
        <v>758</v>
      </c>
      <c r="M31" s="109" t="s">
        <v>132</v>
      </c>
      <c r="N31" s="109" t="s">
        <v>1951</v>
      </c>
      <c r="O31" s="109"/>
      <c r="P31" s="109" t="s">
        <v>1919</v>
      </c>
      <c r="Q31" s="109"/>
      <c r="R31" s="54" t="s">
        <v>73</v>
      </c>
      <c r="S31" s="109"/>
      <c r="T31" s="109" t="s">
        <v>1952</v>
      </c>
      <c r="U31" s="139" t="s">
        <v>1953</v>
      </c>
      <c r="V31" s="109"/>
      <c r="W31" s="109">
        <v>1462</v>
      </c>
      <c r="X31" s="109"/>
      <c r="Y31" s="109" t="s">
        <v>254</v>
      </c>
      <c r="Z31" s="109"/>
      <c r="AA31" s="109" t="s">
        <v>254</v>
      </c>
      <c r="AB31" s="109"/>
      <c r="AC31" s="109" t="s">
        <v>95</v>
      </c>
      <c r="AD31" s="109"/>
      <c r="AE31" s="109" t="s">
        <v>886</v>
      </c>
      <c r="AF31" s="109"/>
      <c r="AG31" s="109"/>
      <c r="AH31" s="109"/>
      <c r="AI31" s="109" t="s">
        <v>1083</v>
      </c>
      <c r="AJ31" s="109"/>
      <c r="AK31" s="109"/>
      <c r="AL31" s="109"/>
      <c r="AM31" s="109"/>
      <c r="AN31" s="109"/>
      <c r="AO31" s="109" t="s">
        <v>1954</v>
      </c>
      <c r="AP31" s="109"/>
      <c r="AQ31" s="109"/>
      <c r="AR31" s="109"/>
      <c r="AS31" s="109">
        <v>1497</v>
      </c>
      <c r="AT31" s="109"/>
      <c r="AU31" s="109" t="s">
        <v>874</v>
      </c>
      <c r="AV31" s="109"/>
      <c r="AW31" s="109"/>
      <c r="AX31" s="109"/>
      <c r="AY31" s="109"/>
      <c r="AZ31" s="109"/>
      <c r="BA31" s="109"/>
      <c r="BB31" s="109"/>
      <c r="BC31" s="109" t="s">
        <v>1067</v>
      </c>
      <c r="BD31" s="109"/>
      <c r="BE31" s="109" t="s">
        <v>1068</v>
      </c>
      <c r="BF31" s="109">
        <v>2019</v>
      </c>
      <c r="BG31" s="109"/>
      <c r="BH31" s="109"/>
      <c r="BI31" s="109"/>
      <c r="BJ31" s="109"/>
      <c r="BK31" s="109"/>
    </row>
    <row r="32" spans="1:63" ht="12.75" customHeight="1" x14ac:dyDescent="0.2">
      <c r="A32" s="1" t="s">
        <v>1955</v>
      </c>
      <c r="B32" s="1" t="str">
        <f t="shared" si="1"/>
        <v>CIH-2018-00030</v>
      </c>
      <c r="C32" s="54">
        <v>30</v>
      </c>
      <c r="D32" s="54" t="s">
        <v>1956</v>
      </c>
      <c r="E32" s="54" t="s">
        <v>359</v>
      </c>
      <c r="F32" s="54">
        <v>975</v>
      </c>
      <c r="G32" s="54">
        <v>4834</v>
      </c>
      <c r="H32" s="109" t="s">
        <v>1934</v>
      </c>
      <c r="I32" s="109" t="s">
        <v>322</v>
      </c>
      <c r="J32" s="109" t="s">
        <v>122</v>
      </c>
      <c r="K32" s="109">
        <v>217</v>
      </c>
      <c r="L32" s="109" t="s">
        <v>758</v>
      </c>
      <c r="M32" s="109" t="s">
        <v>132</v>
      </c>
      <c r="N32" s="109" t="s">
        <v>1957</v>
      </c>
      <c r="O32" s="109"/>
      <c r="P32" s="109" t="s">
        <v>1919</v>
      </c>
      <c r="Q32" s="109"/>
      <c r="R32" s="54" t="s">
        <v>73</v>
      </c>
      <c r="S32" s="109"/>
      <c r="T32" s="109" t="s">
        <v>1958</v>
      </c>
      <c r="U32" s="139" t="s">
        <v>1959</v>
      </c>
      <c r="V32" s="109"/>
      <c r="W32" s="109">
        <v>1463</v>
      </c>
      <c r="X32" s="109"/>
      <c r="Y32" s="109" t="s">
        <v>254</v>
      </c>
      <c r="Z32" s="109"/>
      <c r="AA32" s="109" t="s">
        <v>254</v>
      </c>
      <c r="AB32" s="109"/>
      <c r="AC32" s="109" t="s">
        <v>111</v>
      </c>
      <c r="AD32" s="109"/>
      <c r="AE32" s="109" t="s">
        <v>530</v>
      </c>
      <c r="AF32" s="109"/>
      <c r="AG32" s="109"/>
      <c r="AH32" s="109"/>
      <c r="AI32" s="109" t="s">
        <v>79</v>
      </c>
      <c r="AJ32" s="109"/>
      <c r="AK32" s="109"/>
      <c r="AL32" s="109"/>
      <c r="AM32" s="109"/>
      <c r="AN32" s="109"/>
      <c r="AO32" s="109"/>
      <c r="AP32" s="109"/>
      <c r="AQ32" s="109" t="s">
        <v>1960</v>
      </c>
      <c r="AR32" s="109"/>
      <c r="AS32" s="109">
        <v>1498</v>
      </c>
      <c r="AT32" s="109"/>
      <c r="AU32" s="109" t="s">
        <v>874</v>
      </c>
      <c r="AV32" s="140"/>
      <c r="AW32" s="140"/>
      <c r="AX32" s="140"/>
      <c r="AY32" s="140"/>
      <c r="AZ32" s="140"/>
      <c r="BA32" s="140"/>
      <c r="BB32" s="140"/>
      <c r="BC32" s="109" t="s">
        <v>1067</v>
      </c>
      <c r="BD32" s="109"/>
      <c r="BE32" s="109" t="s">
        <v>1068</v>
      </c>
      <c r="BF32" s="109">
        <v>2019</v>
      </c>
      <c r="BG32" s="140"/>
      <c r="BH32" s="140"/>
      <c r="BI32" s="140"/>
      <c r="BJ32" s="140"/>
      <c r="BK32" s="140"/>
    </row>
    <row r="33" spans="1:65" ht="12.75" customHeight="1" x14ac:dyDescent="0.2">
      <c r="A33" s="1" t="s">
        <v>1961</v>
      </c>
      <c r="B33" s="1" t="str">
        <f t="shared" si="1"/>
        <v>CIH-2018-00031</v>
      </c>
      <c r="C33" s="54">
        <v>31</v>
      </c>
      <c r="D33" s="54" t="s">
        <v>1962</v>
      </c>
      <c r="E33" s="54" t="s">
        <v>359</v>
      </c>
      <c r="F33" s="54">
        <v>975</v>
      </c>
      <c r="G33" s="54">
        <v>4835</v>
      </c>
      <c r="H33" s="109" t="s">
        <v>1934</v>
      </c>
      <c r="I33" s="109" t="s">
        <v>322</v>
      </c>
      <c r="J33" s="109" t="s">
        <v>122</v>
      </c>
      <c r="K33" s="109">
        <v>217</v>
      </c>
      <c r="L33" s="109" t="s">
        <v>758</v>
      </c>
      <c r="M33" s="109" t="s">
        <v>132</v>
      </c>
      <c r="N33" s="109" t="s">
        <v>1963</v>
      </c>
      <c r="O33" s="109"/>
      <c r="P33" s="109" t="s">
        <v>1964</v>
      </c>
      <c r="Q33" s="109"/>
      <c r="R33" s="54" t="s">
        <v>73</v>
      </c>
      <c r="S33" s="109"/>
      <c r="T33" s="109" t="s">
        <v>1965</v>
      </c>
      <c r="U33" s="109" t="s">
        <v>1966</v>
      </c>
      <c r="V33" s="109"/>
      <c r="W33" s="109">
        <v>1464</v>
      </c>
      <c r="X33" s="109"/>
      <c r="Y33" s="109" t="s">
        <v>254</v>
      </c>
      <c r="Z33" s="109"/>
      <c r="AA33" s="109" t="s">
        <v>254</v>
      </c>
      <c r="AB33" s="109"/>
      <c r="AC33" s="109" t="s">
        <v>111</v>
      </c>
      <c r="AD33" s="109"/>
      <c r="AE33" s="109" t="s">
        <v>886</v>
      </c>
      <c r="AF33" s="109"/>
      <c r="AG33" s="109"/>
      <c r="AH33" s="109"/>
      <c r="AI33" s="109" t="s">
        <v>1083</v>
      </c>
      <c r="AJ33" s="109"/>
      <c r="AK33" s="109"/>
      <c r="AL33" s="109"/>
      <c r="AM33" s="109"/>
      <c r="AN33" s="109"/>
      <c r="AO33" s="109" t="s">
        <v>1967</v>
      </c>
      <c r="AP33" s="109"/>
      <c r="AQ33" s="109"/>
      <c r="AR33" s="109"/>
      <c r="AS33" s="109">
        <v>1499</v>
      </c>
      <c r="AT33" s="109"/>
      <c r="AU33" s="109" t="s">
        <v>874</v>
      </c>
      <c r="AV33" s="109"/>
      <c r="AW33" s="109"/>
      <c r="AX33" s="109"/>
      <c r="AY33" s="109"/>
      <c r="AZ33" s="109"/>
      <c r="BA33" s="109"/>
      <c r="BB33" s="109"/>
      <c r="BC33" s="114">
        <v>44165</v>
      </c>
      <c r="BD33" s="109"/>
      <c r="BE33" s="109" t="s">
        <v>1068</v>
      </c>
      <c r="BF33" s="109">
        <v>2020</v>
      </c>
      <c r="BG33" s="109"/>
      <c r="BH33" s="109"/>
      <c r="BI33" s="109"/>
      <c r="BJ33" s="109"/>
      <c r="BK33" s="109"/>
      <c r="BL33" s="109"/>
    </row>
    <row r="34" spans="1:65" ht="12.75" customHeight="1" x14ac:dyDescent="0.2">
      <c r="A34" s="1" t="s">
        <v>1968</v>
      </c>
      <c r="B34" s="1" t="str">
        <f t="shared" si="1"/>
        <v>CIH-2018-00032</v>
      </c>
      <c r="C34" s="54">
        <v>32</v>
      </c>
      <c r="D34" s="54" t="s">
        <v>1969</v>
      </c>
      <c r="E34" s="54" t="s">
        <v>359</v>
      </c>
      <c r="F34" s="54">
        <v>975</v>
      </c>
      <c r="G34" s="54">
        <v>4836</v>
      </c>
      <c r="H34" s="109" t="s">
        <v>1934</v>
      </c>
      <c r="I34" s="109" t="s">
        <v>322</v>
      </c>
      <c r="J34" s="109" t="s">
        <v>122</v>
      </c>
      <c r="K34" s="109">
        <v>217</v>
      </c>
      <c r="L34" s="109" t="s">
        <v>758</v>
      </c>
      <c r="M34" s="109" t="s">
        <v>132</v>
      </c>
      <c r="N34" s="109" t="s">
        <v>1970</v>
      </c>
      <c r="O34" s="109"/>
      <c r="P34" s="109" t="s">
        <v>1919</v>
      </c>
      <c r="Q34" s="109"/>
      <c r="R34" s="54" t="s">
        <v>73</v>
      </c>
      <c r="S34" s="109"/>
      <c r="T34" s="109" t="s">
        <v>95</v>
      </c>
      <c r="U34" s="109" t="s">
        <v>1971</v>
      </c>
      <c r="V34" s="109"/>
      <c r="W34" s="109">
        <v>1465</v>
      </c>
      <c r="X34" s="109"/>
      <c r="Y34" s="109" t="s">
        <v>95</v>
      </c>
      <c r="Z34" s="109"/>
      <c r="AA34" s="109" t="s">
        <v>254</v>
      </c>
      <c r="AB34" s="109"/>
      <c r="AC34" s="109" t="s">
        <v>95</v>
      </c>
      <c r="AD34" s="109"/>
      <c r="AE34" s="109" t="s">
        <v>886</v>
      </c>
      <c r="AF34" s="109"/>
      <c r="AG34" s="109"/>
      <c r="AH34" s="109"/>
      <c r="AI34" s="109" t="s">
        <v>79</v>
      </c>
      <c r="AJ34" s="109"/>
      <c r="AK34" s="109"/>
      <c r="AL34" s="109"/>
      <c r="AM34" s="109"/>
      <c r="AN34" s="109"/>
      <c r="AO34" s="109"/>
      <c r="AP34" s="109"/>
      <c r="AQ34" s="109" t="s">
        <v>1972</v>
      </c>
      <c r="AR34" s="109"/>
      <c r="AS34" s="109">
        <v>1500</v>
      </c>
      <c r="AT34" s="109"/>
      <c r="AU34" s="109" t="s">
        <v>874</v>
      </c>
      <c r="AV34" s="109" t="s">
        <v>468</v>
      </c>
      <c r="AW34" s="109" t="s">
        <v>92</v>
      </c>
      <c r="AX34" s="109">
        <v>11241711</v>
      </c>
      <c r="AY34" s="109" t="s">
        <v>1581</v>
      </c>
      <c r="AZ34" s="109" t="s">
        <v>101</v>
      </c>
      <c r="BA34" s="109"/>
      <c r="BB34" s="109"/>
      <c r="BC34" s="109" t="s">
        <v>1924</v>
      </c>
      <c r="BD34" s="109"/>
      <c r="BE34" s="109"/>
      <c r="BF34" s="109">
        <v>2019</v>
      </c>
      <c r="BG34" s="109"/>
      <c r="BH34" s="109"/>
      <c r="BI34" s="109"/>
      <c r="BJ34" s="109"/>
      <c r="BK34" s="109"/>
      <c r="BL34" s="109"/>
    </row>
    <row r="35" spans="1:65" ht="12.75" customHeight="1" x14ac:dyDescent="0.2">
      <c r="A35" s="1" t="s">
        <v>1973</v>
      </c>
      <c r="B35" s="1" t="str">
        <f t="shared" si="1"/>
        <v>CIH-2018-00033</v>
      </c>
      <c r="C35" s="54">
        <v>33</v>
      </c>
      <c r="D35" s="54" t="s">
        <v>1974</v>
      </c>
      <c r="E35" s="54" t="s">
        <v>359</v>
      </c>
      <c r="F35" s="54">
        <v>975</v>
      </c>
      <c r="G35" s="54">
        <v>4837</v>
      </c>
      <c r="H35" s="109" t="s">
        <v>1934</v>
      </c>
      <c r="I35" s="109" t="s">
        <v>322</v>
      </c>
      <c r="J35" s="109" t="s">
        <v>122</v>
      </c>
      <c r="K35" s="109">
        <v>217</v>
      </c>
      <c r="L35" s="109" t="s">
        <v>758</v>
      </c>
      <c r="M35" s="109" t="s">
        <v>132</v>
      </c>
      <c r="N35" s="109" t="s">
        <v>1975</v>
      </c>
      <c r="O35" s="109"/>
      <c r="P35" s="109" t="s">
        <v>1919</v>
      </c>
      <c r="Q35" s="109"/>
      <c r="R35" s="54" t="s">
        <v>377</v>
      </c>
      <c r="S35" s="109" t="s">
        <v>1976</v>
      </c>
      <c r="T35" s="109" t="s">
        <v>95</v>
      </c>
      <c r="U35" s="109" t="s">
        <v>1977</v>
      </c>
      <c r="V35" s="109"/>
      <c r="W35" s="109">
        <v>1466</v>
      </c>
      <c r="X35" s="109"/>
      <c r="Y35" s="109" t="s">
        <v>95</v>
      </c>
      <c r="Z35" s="109"/>
      <c r="AA35" s="109" t="s">
        <v>254</v>
      </c>
      <c r="AB35" s="109"/>
      <c r="AC35" s="109" t="s">
        <v>95</v>
      </c>
      <c r="AD35" s="109"/>
      <c r="AE35" s="109" t="s">
        <v>886</v>
      </c>
      <c r="AF35" s="109"/>
      <c r="AG35" s="109"/>
      <c r="AH35" s="109"/>
      <c r="AI35" s="109" t="s">
        <v>949</v>
      </c>
      <c r="AJ35" s="109"/>
      <c r="AK35" s="109"/>
      <c r="AL35" s="109"/>
      <c r="AM35" s="109"/>
      <c r="AN35" s="109"/>
      <c r="AO35" s="109"/>
      <c r="AP35" s="109"/>
      <c r="AQ35" s="109"/>
      <c r="AR35" s="109"/>
      <c r="AS35" s="109">
        <v>1501</v>
      </c>
      <c r="AT35" s="109"/>
      <c r="AU35" s="109" t="s">
        <v>874</v>
      </c>
      <c r="AV35" s="109"/>
      <c r="AW35" s="109"/>
      <c r="AX35" s="109"/>
      <c r="AY35" s="109"/>
      <c r="AZ35" s="109"/>
      <c r="BA35" s="109"/>
      <c r="BB35" s="109"/>
      <c r="BC35" s="109"/>
      <c r="BD35" s="109"/>
      <c r="BE35" s="109"/>
      <c r="BF35" s="109"/>
      <c r="BG35" s="109"/>
      <c r="BH35" s="109"/>
      <c r="BI35" s="109"/>
      <c r="BJ35" s="109"/>
      <c r="BK35" s="109"/>
      <c r="BL35" s="109"/>
    </row>
    <row r="36" spans="1:65" ht="12.75" customHeight="1" x14ac:dyDescent="0.2">
      <c r="A36" s="1" t="s">
        <v>1978</v>
      </c>
      <c r="B36" s="1" t="str">
        <f t="shared" si="1"/>
        <v>CIH-2018-00034</v>
      </c>
      <c r="C36" s="54">
        <v>34</v>
      </c>
      <c r="D36" s="54" t="s">
        <v>1979</v>
      </c>
      <c r="E36" s="54" t="s">
        <v>359</v>
      </c>
      <c r="F36" s="54">
        <v>975</v>
      </c>
      <c r="G36" s="54">
        <v>4838</v>
      </c>
      <c r="H36" s="109" t="s">
        <v>1934</v>
      </c>
      <c r="I36" s="109" t="s">
        <v>322</v>
      </c>
      <c r="J36" s="109" t="s">
        <v>122</v>
      </c>
      <c r="K36" s="109">
        <v>217</v>
      </c>
      <c r="L36" s="109" t="s">
        <v>758</v>
      </c>
      <c r="M36" s="109" t="s">
        <v>132</v>
      </c>
      <c r="N36" s="109" t="s">
        <v>1980</v>
      </c>
      <c r="O36" s="109"/>
      <c r="P36" s="109" t="s">
        <v>1919</v>
      </c>
      <c r="Q36" s="109"/>
      <c r="R36" s="54" t="s">
        <v>73</v>
      </c>
      <c r="S36" s="109"/>
      <c r="T36" s="109" t="s">
        <v>1981</v>
      </c>
      <c r="U36" s="109" t="s">
        <v>1982</v>
      </c>
      <c r="V36" s="109"/>
      <c r="W36" s="109" t="s">
        <v>1983</v>
      </c>
      <c r="X36" s="109"/>
      <c r="Y36" s="109" t="s">
        <v>95</v>
      </c>
      <c r="Z36" s="109"/>
      <c r="AA36" s="109" t="s">
        <v>396</v>
      </c>
      <c r="AB36" s="109"/>
      <c r="AC36" s="109" t="s">
        <v>95</v>
      </c>
      <c r="AD36" s="109"/>
      <c r="AE36" s="109" t="s">
        <v>530</v>
      </c>
      <c r="AF36" s="109"/>
      <c r="AG36" s="109"/>
      <c r="AH36" s="109"/>
      <c r="AI36" s="109" t="s">
        <v>949</v>
      </c>
      <c r="AJ36" s="109"/>
      <c r="AK36" s="109"/>
      <c r="AL36" s="109"/>
      <c r="AM36" s="109"/>
      <c r="AN36" s="109"/>
      <c r="AO36" s="109"/>
      <c r="AP36" s="109" t="s">
        <v>1984</v>
      </c>
      <c r="AQ36" s="109"/>
      <c r="AR36" s="109"/>
      <c r="AS36" s="109">
        <v>1502</v>
      </c>
      <c r="AT36" s="109"/>
      <c r="AU36" s="109" t="s">
        <v>874</v>
      </c>
      <c r="AV36" s="109"/>
      <c r="AW36" s="109"/>
      <c r="AX36" s="109"/>
      <c r="AY36" s="109"/>
      <c r="AZ36" s="109"/>
      <c r="BA36" s="109"/>
      <c r="BB36" s="109"/>
      <c r="BC36" s="114">
        <v>43607</v>
      </c>
      <c r="BD36" s="109"/>
      <c r="BE36" s="109" t="s">
        <v>1985</v>
      </c>
      <c r="BF36" s="109">
        <v>2019</v>
      </c>
      <c r="BG36" s="109"/>
      <c r="BH36" s="109"/>
      <c r="BI36" s="109"/>
      <c r="BJ36" s="109"/>
      <c r="BK36" s="109"/>
      <c r="BL36" s="109"/>
    </row>
    <row r="37" spans="1:65" ht="12.75" customHeight="1" x14ac:dyDescent="0.2">
      <c r="A37" s="1" t="s">
        <v>1986</v>
      </c>
      <c r="B37" s="1" t="str">
        <f t="shared" si="1"/>
        <v>CIH-2018-00035</v>
      </c>
      <c r="C37" s="54">
        <v>35</v>
      </c>
      <c r="D37" s="54" t="s">
        <v>1987</v>
      </c>
      <c r="E37" s="54" t="s">
        <v>359</v>
      </c>
      <c r="F37" s="54">
        <v>975</v>
      </c>
      <c r="G37" s="54">
        <v>4838</v>
      </c>
      <c r="H37" s="109" t="s">
        <v>1934</v>
      </c>
      <c r="I37" s="109" t="s">
        <v>322</v>
      </c>
      <c r="J37" s="109" t="s">
        <v>122</v>
      </c>
      <c r="K37" s="109">
        <v>217</v>
      </c>
      <c r="L37" s="109" t="s">
        <v>758</v>
      </c>
      <c r="M37" s="109" t="s">
        <v>132</v>
      </c>
      <c r="N37" s="109" t="s">
        <v>1988</v>
      </c>
      <c r="O37" s="109"/>
      <c r="P37" s="109" t="s">
        <v>1989</v>
      </c>
      <c r="Q37" s="109"/>
      <c r="R37" s="54" t="s">
        <v>154</v>
      </c>
      <c r="S37" s="109" t="s">
        <v>1990</v>
      </c>
      <c r="T37" s="109" t="s">
        <v>95</v>
      </c>
      <c r="U37" s="109" t="s">
        <v>1991</v>
      </c>
      <c r="V37" s="109"/>
      <c r="W37" s="109">
        <v>1468</v>
      </c>
      <c r="X37" s="109"/>
      <c r="Y37" s="109" t="s">
        <v>95</v>
      </c>
      <c r="Z37" s="109"/>
      <c r="AA37" s="109" t="s">
        <v>396</v>
      </c>
      <c r="AB37" s="109"/>
      <c r="AC37" s="109" t="s">
        <v>95</v>
      </c>
      <c r="AD37" s="109"/>
      <c r="AE37" s="109" t="s">
        <v>530</v>
      </c>
      <c r="AF37" s="109"/>
      <c r="AG37" s="109"/>
      <c r="AH37" s="109"/>
      <c r="AI37" s="109" t="s">
        <v>949</v>
      </c>
      <c r="AJ37" s="109"/>
      <c r="AK37" s="109"/>
      <c r="AL37" s="109"/>
      <c r="AM37" s="109"/>
      <c r="AN37" s="109"/>
      <c r="AO37" s="109"/>
      <c r="AP37" s="109" t="s">
        <v>1992</v>
      </c>
      <c r="AQ37" s="109"/>
      <c r="AR37" s="109"/>
      <c r="AS37" s="109">
        <v>1503</v>
      </c>
      <c r="AT37" s="109"/>
      <c r="AU37" s="109" t="s">
        <v>874</v>
      </c>
      <c r="AV37" s="109"/>
      <c r="AW37" s="109"/>
      <c r="AX37" s="109"/>
      <c r="AY37" s="109"/>
      <c r="AZ37" s="109"/>
      <c r="BA37" s="109"/>
      <c r="BB37" s="109"/>
      <c r="BC37" s="109"/>
      <c r="BD37" s="109"/>
      <c r="BE37" s="109"/>
      <c r="BF37" s="109"/>
      <c r="BG37" s="109"/>
      <c r="BH37" s="109"/>
      <c r="BI37" s="109"/>
      <c r="BJ37" s="109"/>
      <c r="BK37" s="109"/>
      <c r="BL37" s="109"/>
    </row>
    <row r="38" spans="1:65" ht="12.75" customHeight="1" x14ac:dyDescent="0.2">
      <c r="A38" s="1" t="s">
        <v>1993</v>
      </c>
      <c r="B38" s="1" t="str">
        <f t="shared" si="1"/>
        <v>CIH-2018-00036</v>
      </c>
      <c r="C38" s="54">
        <v>36</v>
      </c>
      <c r="D38" s="54" t="s">
        <v>1994</v>
      </c>
      <c r="E38" s="54" t="s">
        <v>359</v>
      </c>
      <c r="F38" s="54">
        <v>975</v>
      </c>
      <c r="G38" s="54">
        <v>4872</v>
      </c>
      <c r="H38" s="109" t="s">
        <v>1934</v>
      </c>
      <c r="I38" s="109" t="s">
        <v>322</v>
      </c>
      <c r="J38" s="109" t="s">
        <v>122</v>
      </c>
      <c r="K38" s="109">
        <v>217</v>
      </c>
      <c r="L38" s="109" t="s">
        <v>758</v>
      </c>
      <c r="M38" s="109" t="s">
        <v>132</v>
      </c>
      <c r="N38" s="109" t="s">
        <v>1995</v>
      </c>
      <c r="O38" s="109"/>
      <c r="P38" s="109" t="s">
        <v>1919</v>
      </c>
      <c r="Q38" s="109"/>
      <c r="R38" s="54" t="s">
        <v>377</v>
      </c>
      <c r="S38" s="109"/>
      <c r="T38" s="109" t="s">
        <v>1996</v>
      </c>
      <c r="U38" s="109" t="s">
        <v>1997</v>
      </c>
      <c r="V38" s="109"/>
      <c r="W38" s="109">
        <v>1469</v>
      </c>
      <c r="X38" s="109"/>
      <c r="Y38" s="109" t="s">
        <v>111</v>
      </c>
      <c r="Z38" s="109"/>
      <c r="AA38" s="109" t="s">
        <v>396</v>
      </c>
      <c r="AB38" s="109"/>
      <c r="AC38" s="109" t="s">
        <v>111</v>
      </c>
      <c r="AD38" s="109"/>
      <c r="AE38" s="109" t="s">
        <v>886</v>
      </c>
      <c r="AF38" s="109"/>
      <c r="AG38" s="109"/>
      <c r="AH38" s="109"/>
      <c r="AI38" s="109" t="s">
        <v>79</v>
      </c>
      <c r="AJ38" s="109"/>
      <c r="AK38" s="109"/>
      <c r="AL38" s="109"/>
      <c r="AM38" s="109"/>
      <c r="AN38" s="109"/>
      <c r="AO38" s="109"/>
      <c r="AP38" s="109"/>
      <c r="AQ38" s="109" t="s">
        <v>1998</v>
      </c>
      <c r="AR38" s="109"/>
      <c r="AS38" s="109">
        <v>1504</v>
      </c>
      <c r="AT38" s="109"/>
      <c r="AU38" s="109" t="s">
        <v>874</v>
      </c>
      <c r="AV38" s="109"/>
      <c r="AW38" s="109"/>
      <c r="AX38" s="109"/>
      <c r="AY38" s="109"/>
      <c r="AZ38" s="109"/>
      <c r="BA38" s="109"/>
      <c r="BB38" s="109"/>
      <c r="BC38" s="109"/>
      <c r="BD38" s="109"/>
      <c r="BE38" s="109"/>
      <c r="BF38" s="109"/>
      <c r="BG38" s="109"/>
      <c r="BH38" s="109"/>
      <c r="BI38" s="109"/>
      <c r="BJ38" s="109"/>
      <c r="BK38" s="109"/>
      <c r="BL38" s="109"/>
    </row>
    <row r="39" spans="1:65" ht="12.75" customHeight="1" x14ac:dyDescent="0.2">
      <c r="A39" s="1" t="s">
        <v>1999</v>
      </c>
      <c r="B39" s="1" t="str">
        <f t="shared" si="1"/>
        <v>CIH-2018-00037</v>
      </c>
      <c r="C39" s="54">
        <v>37</v>
      </c>
      <c r="D39" s="54" t="s">
        <v>2000</v>
      </c>
      <c r="E39" s="54" t="s">
        <v>359</v>
      </c>
      <c r="F39" s="54">
        <v>975</v>
      </c>
      <c r="G39" s="54">
        <v>5521</v>
      </c>
      <c r="H39" s="109" t="s">
        <v>454</v>
      </c>
      <c r="I39" s="109" t="s">
        <v>87</v>
      </c>
      <c r="J39" s="109" t="s">
        <v>122</v>
      </c>
      <c r="K39" s="109">
        <v>221</v>
      </c>
      <c r="L39" s="109" t="s">
        <v>89</v>
      </c>
      <c r="M39" s="109" t="s">
        <v>132</v>
      </c>
      <c r="N39" s="109" t="s">
        <v>2001</v>
      </c>
      <c r="O39" s="109"/>
      <c r="P39" s="109" t="s">
        <v>2002</v>
      </c>
      <c r="Q39" s="109"/>
      <c r="R39" s="54" t="s">
        <v>73</v>
      </c>
      <c r="S39" s="109" t="s">
        <v>2003</v>
      </c>
      <c r="T39" s="109" t="s">
        <v>111</v>
      </c>
      <c r="U39" s="109" t="s">
        <v>2004</v>
      </c>
      <c r="V39" s="109"/>
      <c r="W39" s="109">
        <v>1472</v>
      </c>
      <c r="X39" s="109"/>
      <c r="Y39" s="109" t="s">
        <v>111</v>
      </c>
      <c r="Z39" s="109"/>
      <c r="AA39" s="109" t="s">
        <v>396</v>
      </c>
      <c r="AB39" s="109"/>
      <c r="AC39" s="109" t="s">
        <v>111</v>
      </c>
      <c r="AD39" s="109"/>
      <c r="AE39" s="109" t="s">
        <v>886</v>
      </c>
      <c r="AF39" s="109"/>
      <c r="AG39" s="109"/>
      <c r="AH39" s="109"/>
      <c r="AI39" s="109" t="s">
        <v>79</v>
      </c>
      <c r="AJ39" s="109"/>
      <c r="AK39" s="109"/>
      <c r="AL39" s="109"/>
      <c r="AM39" s="109"/>
      <c r="AN39" s="109"/>
      <c r="AO39" s="109"/>
      <c r="AP39" s="109"/>
      <c r="AQ39" s="109"/>
      <c r="AR39" s="109"/>
      <c r="AS39" s="109">
        <v>1505</v>
      </c>
      <c r="AT39" s="109"/>
      <c r="AU39" s="109" t="s">
        <v>874</v>
      </c>
      <c r="AV39" s="109"/>
      <c r="AW39" s="109"/>
      <c r="AX39" s="109"/>
      <c r="AY39" s="109"/>
      <c r="AZ39" s="109"/>
      <c r="BA39" s="109"/>
      <c r="BB39" s="109"/>
      <c r="BC39" s="114">
        <v>44462</v>
      </c>
      <c r="BD39" s="109"/>
      <c r="BE39" s="109" t="s">
        <v>680</v>
      </c>
      <c r="BF39" s="109">
        <v>2021</v>
      </c>
      <c r="BG39" s="109"/>
      <c r="BH39" s="109"/>
      <c r="BI39" s="109"/>
      <c r="BJ39" s="109"/>
      <c r="BK39" s="109"/>
      <c r="BL39" s="109"/>
    </row>
    <row r="40" spans="1:65" ht="12.75" customHeight="1" x14ac:dyDescent="0.2">
      <c r="A40" s="1" t="s">
        <v>2005</v>
      </c>
      <c r="B40" s="1" t="str">
        <f t="shared" si="1"/>
        <v>CIH-2018-00038</v>
      </c>
      <c r="C40" s="75">
        <v>38</v>
      </c>
      <c r="D40" s="75" t="s">
        <v>150</v>
      </c>
      <c r="E40" s="75" t="s">
        <v>359</v>
      </c>
      <c r="F40" s="75">
        <v>975</v>
      </c>
      <c r="G40" s="75">
        <v>5521</v>
      </c>
      <c r="H40" s="141" t="s">
        <v>454</v>
      </c>
      <c r="I40" s="141" t="s">
        <v>87</v>
      </c>
      <c r="J40" s="141" t="s">
        <v>122</v>
      </c>
      <c r="K40" s="141">
        <v>221</v>
      </c>
      <c r="L40" s="141" t="s">
        <v>89</v>
      </c>
      <c r="M40" s="141" t="s">
        <v>132</v>
      </c>
      <c r="N40" s="141" t="s">
        <v>2006</v>
      </c>
      <c r="O40" s="141"/>
      <c r="P40" s="141" t="s">
        <v>2007</v>
      </c>
      <c r="Q40" s="141" t="s">
        <v>2008</v>
      </c>
      <c r="R40" s="75" t="s">
        <v>154</v>
      </c>
      <c r="S40" s="141"/>
      <c r="T40" s="141" t="s">
        <v>111</v>
      </c>
      <c r="U40" s="141" t="s">
        <v>2009</v>
      </c>
      <c r="V40" s="141"/>
      <c r="W40" s="141">
        <v>1473</v>
      </c>
      <c r="X40" s="141"/>
      <c r="Y40" s="141" t="s">
        <v>111</v>
      </c>
      <c r="Z40" s="141"/>
      <c r="AA40" s="141" t="s">
        <v>396</v>
      </c>
      <c r="AB40" s="141"/>
      <c r="AC40" s="141" t="s">
        <v>111</v>
      </c>
      <c r="AD40" s="141"/>
      <c r="AE40" s="141" t="s">
        <v>530</v>
      </c>
      <c r="AF40" s="141"/>
      <c r="AG40" s="141"/>
      <c r="AH40" s="141"/>
      <c r="AI40" s="141" t="s">
        <v>79</v>
      </c>
      <c r="AJ40" s="141"/>
      <c r="AK40" s="141"/>
      <c r="AL40" s="141"/>
      <c r="AM40" s="141"/>
      <c r="AN40" s="141"/>
      <c r="AO40" s="141"/>
      <c r="AP40" s="141"/>
      <c r="AQ40" s="141"/>
      <c r="AR40" s="141"/>
      <c r="AS40" s="141">
        <v>1506</v>
      </c>
      <c r="AT40" s="141"/>
      <c r="AU40" s="141" t="s">
        <v>874</v>
      </c>
      <c r="AV40" s="141" t="s">
        <v>468</v>
      </c>
      <c r="AW40" s="141" t="s">
        <v>154</v>
      </c>
      <c r="AX40" s="141" t="s">
        <v>2010</v>
      </c>
      <c r="AY40" s="141"/>
      <c r="AZ40" s="141" t="s">
        <v>280</v>
      </c>
      <c r="BA40" s="141"/>
      <c r="BB40" s="141"/>
      <c r="BC40" s="141"/>
      <c r="BD40" s="141"/>
      <c r="BE40" s="141"/>
      <c r="BF40" s="141"/>
      <c r="BG40" s="141"/>
      <c r="BH40" s="141"/>
      <c r="BI40" s="141"/>
      <c r="BJ40" s="141"/>
      <c r="BK40" s="141"/>
      <c r="BL40" s="141" t="s">
        <v>2011</v>
      </c>
      <c r="BM40" s="142"/>
    </row>
    <row r="41" spans="1:65" ht="12.75" customHeight="1" x14ac:dyDescent="0.2">
      <c r="A41" s="1" t="s">
        <v>2012</v>
      </c>
      <c r="B41" s="1" t="str">
        <f t="shared" si="1"/>
        <v>CIH-2018-00039</v>
      </c>
      <c r="C41" s="54">
        <v>39</v>
      </c>
      <c r="D41" s="54" t="s">
        <v>2013</v>
      </c>
      <c r="E41" s="54" t="s">
        <v>359</v>
      </c>
      <c r="F41" s="54">
        <v>975</v>
      </c>
      <c r="G41" s="54">
        <v>5521</v>
      </c>
      <c r="H41" s="109" t="s">
        <v>454</v>
      </c>
      <c r="I41" s="109" t="s">
        <v>87</v>
      </c>
      <c r="J41" s="109" t="s">
        <v>122</v>
      </c>
      <c r="K41" s="109">
        <v>221</v>
      </c>
      <c r="L41" s="109" t="s">
        <v>89</v>
      </c>
      <c r="M41" s="109" t="s">
        <v>132</v>
      </c>
      <c r="N41" s="109" t="s">
        <v>2014</v>
      </c>
      <c r="O41" s="109"/>
      <c r="P41" s="109" t="s">
        <v>2015</v>
      </c>
      <c r="Q41" s="109" t="s">
        <v>2016</v>
      </c>
      <c r="R41" s="54" t="s">
        <v>2017</v>
      </c>
      <c r="S41" s="109"/>
      <c r="T41" s="109" t="s">
        <v>111</v>
      </c>
      <c r="U41" s="109" t="s">
        <v>2018</v>
      </c>
      <c r="V41" s="109"/>
      <c r="W41" s="109">
        <v>1474</v>
      </c>
      <c r="X41" s="109"/>
      <c r="Y41" s="109" t="s">
        <v>111</v>
      </c>
      <c r="Z41" s="109"/>
      <c r="AA41" s="109" t="s">
        <v>254</v>
      </c>
      <c r="AB41" s="109"/>
      <c r="AC41" s="109" t="s">
        <v>111</v>
      </c>
      <c r="AD41" s="109"/>
      <c r="AE41" s="109" t="s">
        <v>886</v>
      </c>
      <c r="AF41" s="109"/>
      <c r="AG41" s="109"/>
      <c r="AH41" s="109"/>
      <c r="AI41" s="109" t="s">
        <v>79</v>
      </c>
      <c r="AJ41" s="109"/>
      <c r="AK41" s="109"/>
      <c r="AL41" s="109"/>
      <c r="AM41" s="109"/>
      <c r="AN41" s="109"/>
      <c r="AO41" s="109"/>
      <c r="AP41" s="109"/>
      <c r="AQ41" s="109"/>
      <c r="AR41" s="109"/>
      <c r="AS41" s="109">
        <v>1507</v>
      </c>
      <c r="AT41" s="109"/>
      <c r="AU41" s="109" t="s">
        <v>874</v>
      </c>
      <c r="AV41" s="109"/>
      <c r="AW41" s="109" t="s">
        <v>2019</v>
      </c>
      <c r="AX41" s="109" t="s">
        <v>2020</v>
      </c>
      <c r="AY41" s="109" t="s">
        <v>2021</v>
      </c>
      <c r="AZ41" s="109" t="s">
        <v>2022</v>
      </c>
      <c r="BA41" s="109"/>
      <c r="BB41" s="109"/>
      <c r="BC41" s="109"/>
      <c r="BD41" s="109"/>
      <c r="BE41" s="109"/>
      <c r="BF41" s="109"/>
      <c r="BG41" s="109"/>
      <c r="BH41" s="109"/>
      <c r="BI41" s="109"/>
      <c r="BJ41" s="109"/>
      <c r="BK41" s="109"/>
      <c r="BL41" s="109"/>
    </row>
    <row r="42" spans="1:65" ht="12.75" customHeight="1" x14ac:dyDescent="0.2">
      <c r="A42" s="1" t="s">
        <v>2023</v>
      </c>
      <c r="B42" s="1" t="str">
        <f t="shared" si="1"/>
        <v>CIH-2018-00040</v>
      </c>
      <c r="C42" s="54">
        <v>40</v>
      </c>
      <c r="D42" s="54" t="s">
        <v>2024</v>
      </c>
      <c r="E42" s="54" t="s">
        <v>359</v>
      </c>
      <c r="F42" s="54">
        <v>975</v>
      </c>
      <c r="G42" s="54">
        <v>5521</v>
      </c>
      <c r="H42" s="109" t="s">
        <v>454</v>
      </c>
      <c r="I42" s="109" t="s">
        <v>87</v>
      </c>
      <c r="J42" s="109" t="s">
        <v>122</v>
      </c>
      <c r="K42" s="109">
        <v>221</v>
      </c>
      <c r="L42" s="109" t="s">
        <v>89</v>
      </c>
      <c r="M42" s="109" t="s">
        <v>132</v>
      </c>
      <c r="N42" s="109" t="s">
        <v>2025</v>
      </c>
      <c r="O42" s="109"/>
      <c r="P42" s="109" t="s">
        <v>2026</v>
      </c>
      <c r="Q42" s="109"/>
      <c r="R42" s="54" t="s">
        <v>154</v>
      </c>
      <c r="S42" s="109"/>
      <c r="T42" s="109" t="s">
        <v>2027</v>
      </c>
      <c r="U42" s="109" t="s">
        <v>2028</v>
      </c>
      <c r="V42" s="109"/>
      <c r="W42" s="109">
        <v>1475</v>
      </c>
      <c r="X42" s="109"/>
      <c r="Y42" s="109" t="s">
        <v>254</v>
      </c>
      <c r="Z42" s="109"/>
      <c r="AA42" s="109" t="s">
        <v>254</v>
      </c>
      <c r="AB42" s="109"/>
      <c r="AC42" s="109" t="s">
        <v>95</v>
      </c>
      <c r="AD42" s="109"/>
      <c r="AE42" s="109" t="s">
        <v>530</v>
      </c>
      <c r="AF42" s="109"/>
      <c r="AG42" s="109"/>
      <c r="AH42" s="109"/>
      <c r="AI42" s="109" t="s">
        <v>949</v>
      </c>
      <c r="AJ42" s="109"/>
      <c r="AK42" s="109"/>
      <c r="AL42" s="109"/>
      <c r="AM42" s="109"/>
      <c r="AN42" s="109"/>
      <c r="AO42" s="109"/>
      <c r="AP42" s="109"/>
      <c r="AQ42" s="109"/>
      <c r="AR42" s="109"/>
      <c r="AS42" s="109">
        <v>1508</v>
      </c>
      <c r="AT42" s="109"/>
      <c r="AU42" s="109" t="s">
        <v>874</v>
      </c>
      <c r="AV42" s="109"/>
      <c r="AW42" s="109" t="s">
        <v>154</v>
      </c>
      <c r="AX42" s="109" t="s">
        <v>2029</v>
      </c>
      <c r="AY42" s="109" t="s">
        <v>2030</v>
      </c>
      <c r="AZ42" s="109" t="s">
        <v>280</v>
      </c>
      <c r="BA42" s="109"/>
      <c r="BB42" s="109"/>
      <c r="BC42" s="109"/>
      <c r="BD42" s="109"/>
      <c r="BE42" s="109"/>
      <c r="BF42" s="109"/>
      <c r="BG42" s="109"/>
      <c r="BH42" s="109"/>
      <c r="BI42" s="109"/>
      <c r="BJ42" s="109"/>
      <c r="BK42" s="109"/>
      <c r="BL42" s="109"/>
    </row>
    <row r="43" spans="1:65" ht="12.75" customHeight="1" x14ac:dyDescent="0.2">
      <c r="A43" s="1" t="s">
        <v>2031</v>
      </c>
      <c r="B43" s="1" t="str">
        <f t="shared" si="1"/>
        <v>CIH-2018-00041</v>
      </c>
      <c r="C43" s="54">
        <v>41</v>
      </c>
      <c r="D43" s="54" t="s">
        <v>2032</v>
      </c>
      <c r="E43" s="54" t="s">
        <v>359</v>
      </c>
      <c r="F43" s="54">
        <v>975</v>
      </c>
      <c r="G43" s="54">
        <v>5521</v>
      </c>
      <c r="H43" s="109" t="s">
        <v>454</v>
      </c>
      <c r="I43" s="109" t="s">
        <v>87</v>
      </c>
      <c r="J43" s="109" t="s">
        <v>122</v>
      </c>
      <c r="K43" s="109">
        <v>221</v>
      </c>
      <c r="L43" s="109" t="s">
        <v>89</v>
      </c>
      <c r="M43" s="109" t="s">
        <v>132</v>
      </c>
      <c r="N43" s="109" t="s">
        <v>2033</v>
      </c>
      <c r="O43" s="109"/>
      <c r="P43" s="109" t="s">
        <v>2034</v>
      </c>
      <c r="Q43" s="109"/>
      <c r="R43" s="54" t="s">
        <v>154</v>
      </c>
      <c r="S43" s="109" t="s">
        <v>2035</v>
      </c>
      <c r="T43" s="109" t="s">
        <v>886</v>
      </c>
      <c r="U43" s="109" t="s">
        <v>2036</v>
      </c>
      <c r="V43" s="109"/>
      <c r="W43" s="109">
        <v>1476</v>
      </c>
      <c r="X43" s="109"/>
      <c r="Y43" s="109" t="s">
        <v>886</v>
      </c>
      <c r="Z43" s="109"/>
      <c r="AA43" s="109" t="s">
        <v>254</v>
      </c>
      <c r="AB43" s="109"/>
      <c r="AC43" s="109" t="s">
        <v>95</v>
      </c>
      <c r="AD43" s="109"/>
      <c r="AE43" s="109" t="s">
        <v>886</v>
      </c>
      <c r="AF43" s="109"/>
      <c r="AG43" s="109"/>
      <c r="AH43" s="109"/>
      <c r="AI43" s="109" t="s">
        <v>949</v>
      </c>
      <c r="AJ43" s="109"/>
      <c r="AK43" s="109"/>
      <c r="AL43" s="109"/>
      <c r="AM43" s="109"/>
      <c r="AN43" s="109"/>
      <c r="AO43" s="109"/>
      <c r="AP43" s="109"/>
      <c r="AQ43" s="109"/>
      <c r="AR43" s="109"/>
      <c r="AS43" s="109">
        <v>1509</v>
      </c>
      <c r="AT43" s="109"/>
      <c r="AU43" s="109" t="s">
        <v>874</v>
      </c>
      <c r="AV43" s="109"/>
      <c r="AW43" s="109" t="s">
        <v>154</v>
      </c>
      <c r="AX43" s="109" t="s">
        <v>2029</v>
      </c>
      <c r="AY43" s="109" t="s">
        <v>2030</v>
      </c>
      <c r="AZ43" s="109" t="s">
        <v>280</v>
      </c>
      <c r="BA43" s="109"/>
      <c r="BB43" s="109"/>
      <c r="BC43" s="109"/>
      <c r="BD43" s="109"/>
      <c r="BE43" s="109"/>
      <c r="BF43" s="109"/>
      <c r="BG43" s="109"/>
      <c r="BH43" s="109"/>
      <c r="BI43" s="109"/>
      <c r="BJ43" s="109"/>
      <c r="BK43" s="109"/>
      <c r="BL43" s="109"/>
    </row>
    <row r="44" spans="1:65" ht="12.75" customHeight="1" x14ac:dyDescent="0.2">
      <c r="A44" s="1" t="s">
        <v>2037</v>
      </c>
      <c r="B44" s="1" t="str">
        <f t="shared" si="1"/>
        <v>CIH-2018-00042</v>
      </c>
      <c r="C44" s="54">
        <v>42</v>
      </c>
      <c r="D44" s="54" t="s">
        <v>150</v>
      </c>
      <c r="E44" s="54" t="s">
        <v>359</v>
      </c>
      <c r="F44" s="54">
        <v>975</v>
      </c>
      <c r="G44" s="54">
        <v>5521</v>
      </c>
      <c r="H44" s="109" t="s">
        <v>454</v>
      </c>
      <c r="I44" s="109" t="s">
        <v>87</v>
      </c>
      <c r="J44" s="109" t="s">
        <v>122</v>
      </c>
      <c r="K44" s="109">
        <v>221</v>
      </c>
      <c r="L44" s="109" t="s">
        <v>89</v>
      </c>
      <c r="M44" s="109" t="s">
        <v>132</v>
      </c>
      <c r="N44" s="109" t="s">
        <v>2038</v>
      </c>
      <c r="O44" s="109"/>
      <c r="P44" s="109" t="s">
        <v>2039</v>
      </c>
      <c r="Q44" s="109"/>
      <c r="R44" s="54" t="s">
        <v>2017</v>
      </c>
      <c r="S44" s="109"/>
      <c r="T44" s="109" t="s">
        <v>886</v>
      </c>
      <c r="U44" s="109" t="s">
        <v>2040</v>
      </c>
      <c r="V44" s="109"/>
      <c r="W44" s="109" t="s">
        <v>2041</v>
      </c>
      <c r="X44" s="109"/>
      <c r="Y44" s="109" t="s">
        <v>886</v>
      </c>
      <c r="Z44" s="109"/>
      <c r="AA44" s="109" t="s">
        <v>396</v>
      </c>
      <c r="AB44" s="109"/>
      <c r="AC44" s="109" t="s">
        <v>95</v>
      </c>
      <c r="AD44" s="109"/>
      <c r="AE44" s="109" t="s">
        <v>886</v>
      </c>
      <c r="AF44" s="109"/>
      <c r="AG44" s="109"/>
      <c r="AH44" s="109"/>
      <c r="AI44" s="109" t="s">
        <v>79</v>
      </c>
      <c r="AJ44" s="109"/>
      <c r="AK44" s="109"/>
      <c r="AL44" s="109"/>
      <c r="AM44" s="109"/>
      <c r="AN44" s="109"/>
      <c r="AO44" s="109"/>
      <c r="AP44" s="109"/>
      <c r="AQ44" s="109"/>
      <c r="AR44" s="109"/>
      <c r="AS44" s="109">
        <v>1510</v>
      </c>
      <c r="AT44" s="109"/>
      <c r="AU44" s="109" t="s">
        <v>874</v>
      </c>
      <c r="AV44" s="109"/>
      <c r="AW44" s="109"/>
      <c r="AX44" s="109"/>
      <c r="AY44" s="109"/>
      <c r="AZ44" s="109"/>
      <c r="BA44" s="109"/>
      <c r="BB44" s="109"/>
      <c r="BC44" s="109"/>
      <c r="BD44" s="109"/>
      <c r="BE44" s="109"/>
      <c r="BF44" s="109"/>
      <c r="BG44" s="109"/>
      <c r="BH44" s="109"/>
      <c r="BI44" s="109"/>
      <c r="BJ44" s="109"/>
      <c r="BK44" s="109"/>
      <c r="BL44" s="109"/>
    </row>
    <row r="45" spans="1:65" ht="15" customHeight="1" x14ac:dyDescent="0.2">
      <c r="A45" s="1" t="s">
        <v>2042</v>
      </c>
      <c r="B45" s="1" t="str">
        <f t="shared" si="1"/>
        <v>CIH-2018-00043</v>
      </c>
      <c r="C45" s="54">
        <v>43</v>
      </c>
      <c r="D45" s="54" t="s">
        <v>2043</v>
      </c>
      <c r="E45" s="54" t="s">
        <v>359</v>
      </c>
      <c r="F45" s="54">
        <v>975</v>
      </c>
      <c r="G45" s="54">
        <v>5521</v>
      </c>
      <c r="H45" s="109" t="s">
        <v>454</v>
      </c>
      <c r="I45" s="109" t="s">
        <v>87</v>
      </c>
      <c r="J45" s="109" t="s">
        <v>122</v>
      </c>
      <c r="K45" s="109">
        <v>221</v>
      </c>
      <c r="L45" s="109" t="s">
        <v>89</v>
      </c>
      <c r="M45" s="109" t="s">
        <v>132</v>
      </c>
      <c r="N45" s="109" t="s">
        <v>2044</v>
      </c>
      <c r="O45" s="109"/>
      <c r="P45" s="109" t="s">
        <v>2045</v>
      </c>
      <c r="Q45" s="54" t="s">
        <v>2046</v>
      </c>
      <c r="R45" s="54" t="s">
        <v>154</v>
      </c>
      <c r="S45" s="109" t="s">
        <v>2047</v>
      </c>
      <c r="T45" s="109" t="s">
        <v>396</v>
      </c>
      <c r="U45" s="143" t="s">
        <v>2048</v>
      </c>
      <c r="V45" s="109"/>
      <c r="W45" s="109">
        <v>1489</v>
      </c>
      <c r="X45" s="109"/>
      <c r="Y45" s="109" t="s">
        <v>396</v>
      </c>
      <c r="Z45" s="109"/>
      <c r="AA45" s="109" t="s">
        <v>396</v>
      </c>
      <c r="AB45" s="109"/>
      <c r="AC45" s="109" t="s">
        <v>95</v>
      </c>
      <c r="AD45" s="109"/>
      <c r="AE45" s="109" t="s">
        <v>530</v>
      </c>
      <c r="AF45" s="109"/>
      <c r="AG45" s="109"/>
      <c r="AH45" s="109"/>
      <c r="AI45" s="109" t="s">
        <v>949</v>
      </c>
      <c r="AJ45" s="109"/>
      <c r="AK45" s="109"/>
      <c r="AL45" s="109"/>
      <c r="AM45" s="109"/>
      <c r="AN45" s="109"/>
      <c r="AO45" s="109"/>
      <c r="AP45" s="109"/>
      <c r="AQ45" s="109"/>
      <c r="AR45" s="109"/>
      <c r="AS45" s="109">
        <v>1511</v>
      </c>
      <c r="AT45" s="109"/>
      <c r="AU45" s="109" t="s">
        <v>874</v>
      </c>
      <c r="AV45" s="109" t="s">
        <v>468</v>
      </c>
      <c r="AW45" s="109" t="s">
        <v>154</v>
      </c>
      <c r="AX45" s="109" t="s">
        <v>2049</v>
      </c>
      <c r="AY45" s="109" t="s">
        <v>315</v>
      </c>
      <c r="AZ45" s="109" t="s">
        <v>280</v>
      </c>
      <c r="BA45" s="109"/>
      <c r="BB45" s="109"/>
      <c r="BC45" s="109"/>
      <c r="BD45" s="109"/>
      <c r="BE45" s="109"/>
      <c r="BF45" s="109"/>
      <c r="BG45" s="109"/>
      <c r="BH45" s="109"/>
      <c r="BI45" s="109"/>
      <c r="BJ45" s="109"/>
      <c r="BK45" s="109"/>
      <c r="BL45" s="109"/>
    </row>
    <row r="46" spans="1:65" ht="15" customHeight="1" x14ac:dyDescent="0.2">
      <c r="A46" s="1" t="s">
        <v>2050</v>
      </c>
      <c r="B46" s="1" t="str">
        <f t="shared" si="1"/>
        <v>CIH-2018-00044</v>
      </c>
      <c r="C46" s="54">
        <v>44</v>
      </c>
      <c r="D46" s="54" t="s">
        <v>150</v>
      </c>
      <c r="E46" s="54" t="s">
        <v>359</v>
      </c>
      <c r="F46" s="54">
        <v>975</v>
      </c>
      <c r="G46" s="54">
        <v>5521</v>
      </c>
      <c r="H46" s="109" t="s">
        <v>454</v>
      </c>
      <c r="I46" s="109" t="s">
        <v>87</v>
      </c>
      <c r="J46" s="109" t="s">
        <v>122</v>
      </c>
      <c r="K46" s="109">
        <v>221</v>
      </c>
      <c r="L46" s="109" t="s">
        <v>89</v>
      </c>
      <c r="M46" s="109" t="s">
        <v>132</v>
      </c>
      <c r="N46" s="109" t="s">
        <v>2051</v>
      </c>
      <c r="O46" s="109"/>
      <c r="P46" s="109" t="s">
        <v>2052</v>
      </c>
      <c r="Q46" s="109"/>
      <c r="R46" s="54" t="s">
        <v>154</v>
      </c>
      <c r="S46" s="109" t="s">
        <v>2035</v>
      </c>
      <c r="T46" s="109" t="s">
        <v>396</v>
      </c>
      <c r="U46" s="143" t="s">
        <v>2053</v>
      </c>
      <c r="V46" s="109"/>
      <c r="W46" s="109">
        <v>1488</v>
      </c>
      <c r="X46" s="109"/>
      <c r="Y46" s="109" t="s">
        <v>396</v>
      </c>
      <c r="Z46" s="109"/>
      <c r="AA46" s="109" t="s">
        <v>396</v>
      </c>
      <c r="AB46" s="109"/>
      <c r="AC46" s="109" t="s">
        <v>95</v>
      </c>
      <c r="AD46" s="109"/>
      <c r="AE46" s="109" t="s">
        <v>530</v>
      </c>
      <c r="AF46" s="109"/>
      <c r="AG46" s="109"/>
      <c r="AH46" s="109"/>
      <c r="AI46" s="109" t="s">
        <v>949</v>
      </c>
      <c r="AJ46" s="109"/>
      <c r="AK46" s="109"/>
      <c r="AL46" s="109"/>
      <c r="AM46" s="109"/>
      <c r="AN46" s="109"/>
      <c r="AO46" s="109"/>
      <c r="AP46" s="109"/>
      <c r="AQ46" s="109"/>
      <c r="AR46" s="109"/>
      <c r="AS46" s="109">
        <v>1512</v>
      </c>
      <c r="AT46" s="109"/>
      <c r="AU46" s="109" t="s">
        <v>874</v>
      </c>
      <c r="AV46" s="109"/>
      <c r="AW46" s="109" t="s">
        <v>154</v>
      </c>
      <c r="AX46" s="109" t="s">
        <v>2029</v>
      </c>
      <c r="AY46" s="109" t="s">
        <v>2030</v>
      </c>
      <c r="AZ46" s="109" t="s">
        <v>280</v>
      </c>
      <c r="BA46" s="109"/>
      <c r="BB46" s="109"/>
      <c r="BC46" s="109"/>
      <c r="BD46" s="109"/>
      <c r="BE46" s="109"/>
      <c r="BF46" s="109"/>
      <c r="BG46" s="109"/>
      <c r="BH46" s="109"/>
      <c r="BI46" s="109"/>
      <c r="BJ46" s="109"/>
      <c r="BK46" s="109"/>
      <c r="BL46" s="109"/>
    </row>
    <row r="47" spans="1:65" ht="15" customHeight="1" x14ac:dyDescent="0.2">
      <c r="A47" s="1" t="s">
        <v>2054</v>
      </c>
      <c r="B47" s="1" t="str">
        <f t="shared" si="1"/>
        <v>CIH-2018-00045</v>
      </c>
      <c r="C47" s="54">
        <v>45</v>
      </c>
      <c r="D47" s="54" t="s">
        <v>150</v>
      </c>
      <c r="E47" s="54" t="s">
        <v>359</v>
      </c>
      <c r="F47" s="54">
        <v>975</v>
      </c>
      <c r="G47" s="54">
        <v>5521</v>
      </c>
      <c r="H47" s="109" t="s">
        <v>454</v>
      </c>
      <c r="I47" s="109" t="s">
        <v>87</v>
      </c>
      <c r="J47" s="109" t="s">
        <v>122</v>
      </c>
      <c r="K47" s="109">
        <v>221</v>
      </c>
      <c r="L47" s="109" t="s">
        <v>89</v>
      </c>
      <c r="M47" s="109" t="s">
        <v>132</v>
      </c>
      <c r="N47" s="109" t="s">
        <v>2055</v>
      </c>
      <c r="O47" s="109"/>
      <c r="P47" s="109" t="s">
        <v>2056</v>
      </c>
      <c r="Q47" s="109"/>
      <c r="R47" s="54" t="s">
        <v>2017</v>
      </c>
      <c r="S47" s="109"/>
      <c r="T47" s="109" t="s">
        <v>396</v>
      </c>
      <c r="U47" s="143" t="s">
        <v>2057</v>
      </c>
      <c r="V47" s="109"/>
      <c r="W47" s="109">
        <v>1487</v>
      </c>
      <c r="X47" s="109"/>
      <c r="Y47" s="109" t="s">
        <v>396</v>
      </c>
      <c r="Z47" s="109"/>
      <c r="AA47" s="109" t="s">
        <v>396</v>
      </c>
      <c r="AB47" s="109"/>
      <c r="AC47" s="109" t="s">
        <v>95</v>
      </c>
      <c r="AD47" s="109"/>
      <c r="AE47" s="109" t="s">
        <v>530</v>
      </c>
      <c r="AF47" s="109"/>
      <c r="AG47" s="109"/>
      <c r="AH47" s="109"/>
      <c r="AI47" s="109" t="s">
        <v>79</v>
      </c>
      <c r="AJ47" s="109"/>
      <c r="AK47" s="109"/>
      <c r="AL47" s="109"/>
      <c r="AM47" s="109"/>
      <c r="AN47" s="109"/>
      <c r="AO47" s="109"/>
      <c r="AP47" s="109"/>
      <c r="AQ47" s="109"/>
      <c r="AR47" s="109"/>
      <c r="AS47" s="109">
        <v>1513</v>
      </c>
      <c r="AT47" s="109"/>
      <c r="AU47" s="109" t="s">
        <v>874</v>
      </c>
      <c r="AV47" s="109"/>
      <c r="AW47" s="109"/>
      <c r="AX47" s="109"/>
      <c r="AY47" s="109"/>
      <c r="AZ47" s="109"/>
      <c r="BA47" s="109"/>
      <c r="BB47" s="109"/>
      <c r="BC47" s="109"/>
      <c r="BD47" s="109"/>
      <c r="BE47" s="109"/>
      <c r="BF47" s="109"/>
      <c r="BG47" s="109"/>
      <c r="BH47" s="109"/>
      <c r="BI47" s="109"/>
      <c r="BJ47" s="109"/>
      <c r="BK47" s="109"/>
      <c r="BL47" s="109"/>
    </row>
    <row r="48" spans="1:65" ht="15" customHeight="1" x14ac:dyDescent="0.2">
      <c r="A48" s="1" t="s">
        <v>2058</v>
      </c>
      <c r="B48" s="1" t="str">
        <f t="shared" si="1"/>
        <v>CIH-2018-00046</v>
      </c>
      <c r="C48" s="54">
        <v>46</v>
      </c>
      <c r="D48" s="54" t="s">
        <v>150</v>
      </c>
      <c r="E48" s="54" t="s">
        <v>359</v>
      </c>
      <c r="F48" s="54">
        <v>975</v>
      </c>
      <c r="G48" s="54">
        <v>5521</v>
      </c>
      <c r="H48" s="109" t="s">
        <v>454</v>
      </c>
      <c r="I48" s="109" t="s">
        <v>87</v>
      </c>
      <c r="J48" s="109" t="s">
        <v>122</v>
      </c>
      <c r="K48" s="109">
        <v>221</v>
      </c>
      <c r="L48" s="109" t="s">
        <v>89</v>
      </c>
      <c r="M48" s="109" t="s">
        <v>132</v>
      </c>
      <c r="N48" s="109" t="s">
        <v>2059</v>
      </c>
      <c r="O48" s="109"/>
      <c r="P48" s="109" t="s">
        <v>2060</v>
      </c>
      <c r="Q48" s="109"/>
      <c r="R48" s="54" t="s">
        <v>2017</v>
      </c>
      <c r="S48" s="109"/>
      <c r="T48" s="109" t="s">
        <v>396</v>
      </c>
      <c r="U48" s="143" t="s">
        <v>2061</v>
      </c>
      <c r="V48" s="109"/>
      <c r="W48" s="109">
        <v>1486</v>
      </c>
      <c r="X48" s="109"/>
      <c r="Y48" s="109" t="s">
        <v>396</v>
      </c>
      <c r="Z48" s="109"/>
      <c r="AA48" s="109" t="s">
        <v>396</v>
      </c>
      <c r="AB48" s="109"/>
      <c r="AC48" s="109" t="s">
        <v>95</v>
      </c>
      <c r="AD48" s="109"/>
      <c r="AE48" s="109" t="s">
        <v>530</v>
      </c>
      <c r="AF48" s="109"/>
      <c r="AG48" s="109"/>
      <c r="AH48" s="109"/>
      <c r="AI48" s="109" t="s">
        <v>1083</v>
      </c>
      <c r="AJ48" s="109"/>
      <c r="AK48" s="109"/>
      <c r="AL48" s="109"/>
      <c r="AM48" s="109"/>
      <c r="AN48" s="109"/>
      <c r="AO48" s="109"/>
      <c r="AP48" s="109"/>
      <c r="AQ48" s="109"/>
      <c r="AR48" s="109"/>
      <c r="AS48" s="109">
        <v>1514</v>
      </c>
      <c r="AT48" s="109"/>
      <c r="AU48" s="109" t="s">
        <v>874</v>
      </c>
      <c r="AV48" s="109" t="s">
        <v>468</v>
      </c>
      <c r="AW48" s="109" t="s">
        <v>154</v>
      </c>
      <c r="AX48" s="109" t="s">
        <v>2062</v>
      </c>
      <c r="AY48" s="109"/>
      <c r="AZ48" s="109" t="s">
        <v>280</v>
      </c>
      <c r="BA48" s="109"/>
      <c r="BB48" s="109"/>
      <c r="BC48" s="109"/>
      <c r="BD48" s="109"/>
      <c r="BE48" s="109"/>
      <c r="BF48" s="109"/>
      <c r="BG48" s="109"/>
      <c r="BH48" s="109"/>
      <c r="BI48" s="109"/>
      <c r="BJ48" s="109"/>
      <c r="BK48" s="109"/>
      <c r="BL48" s="109"/>
    </row>
    <row r="49" spans="1:65" ht="15" customHeight="1" x14ac:dyDescent="0.2">
      <c r="A49" s="1" t="s">
        <v>2063</v>
      </c>
      <c r="B49" s="1" t="str">
        <f t="shared" si="1"/>
        <v>CIH-2018-00047</v>
      </c>
      <c r="C49" s="54">
        <v>47</v>
      </c>
      <c r="D49" s="54" t="s">
        <v>2064</v>
      </c>
      <c r="E49" s="54" t="s">
        <v>359</v>
      </c>
      <c r="F49" s="54">
        <v>975</v>
      </c>
      <c r="G49" s="54">
        <v>5521</v>
      </c>
      <c r="H49" s="109" t="s">
        <v>454</v>
      </c>
      <c r="I49" s="109" t="s">
        <v>87</v>
      </c>
      <c r="J49" s="109" t="s">
        <v>122</v>
      </c>
      <c r="K49" s="109">
        <v>221</v>
      </c>
      <c r="L49" s="109" t="s">
        <v>89</v>
      </c>
      <c r="M49" s="109" t="s">
        <v>132</v>
      </c>
      <c r="N49" s="109" t="s">
        <v>2065</v>
      </c>
      <c r="O49" s="109"/>
      <c r="P49" s="109" t="s">
        <v>2066</v>
      </c>
      <c r="Q49" s="54" t="s">
        <v>377</v>
      </c>
      <c r="R49" s="54" t="s">
        <v>154</v>
      </c>
      <c r="S49" s="109"/>
      <c r="T49" s="109" t="s">
        <v>396</v>
      </c>
      <c r="U49" s="143" t="s">
        <v>2067</v>
      </c>
      <c r="V49" s="109"/>
      <c r="W49" s="109">
        <v>1485</v>
      </c>
      <c r="X49" s="109"/>
      <c r="Y49" s="109" t="s">
        <v>396</v>
      </c>
      <c r="Z49" s="109"/>
      <c r="AA49" s="109" t="s">
        <v>396</v>
      </c>
      <c r="AB49" s="109"/>
      <c r="AC49" s="109" t="s">
        <v>111</v>
      </c>
      <c r="AD49" s="109"/>
      <c r="AE49" s="109" t="s">
        <v>530</v>
      </c>
      <c r="AF49" s="109"/>
      <c r="AG49" s="109"/>
      <c r="AH49" s="109"/>
      <c r="AI49" s="109" t="s">
        <v>1083</v>
      </c>
      <c r="AJ49" s="109"/>
      <c r="AK49" s="109"/>
      <c r="AL49" s="109"/>
      <c r="AM49" s="109"/>
      <c r="AN49" s="109"/>
      <c r="AO49" s="109"/>
      <c r="AP49" s="109"/>
      <c r="AQ49" s="109"/>
      <c r="AR49" s="109"/>
      <c r="AS49" s="109">
        <v>1515</v>
      </c>
      <c r="AT49" s="109"/>
      <c r="AU49" s="109" t="s">
        <v>874</v>
      </c>
      <c r="AV49" s="109" t="s">
        <v>468</v>
      </c>
      <c r="AW49" s="109" t="s">
        <v>154</v>
      </c>
      <c r="AX49" s="109" t="s">
        <v>2068</v>
      </c>
      <c r="AY49" s="109"/>
      <c r="AZ49" s="109" t="s">
        <v>280</v>
      </c>
      <c r="BA49" s="109"/>
      <c r="BB49" s="109"/>
      <c r="BC49" s="109"/>
      <c r="BD49" s="109"/>
      <c r="BE49" s="109"/>
      <c r="BF49" s="109"/>
      <c r="BG49" s="109"/>
      <c r="BH49" s="109"/>
      <c r="BI49" s="109"/>
      <c r="BJ49" s="109"/>
      <c r="BK49" s="109"/>
      <c r="BL49" s="109"/>
    </row>
    <row r="50" spans="1:65" ht="12.75" customHeight="1" x14ac:dyDescent="0.2">
      <c r="A50" s="1" t="s">
        <v>2069</v>
      </c>
      <c r="B50" s="1" t="str">
        <f t="shared" si="1"/>
        <v>CIH-2018-00048</v>
      </c>
      <c r="C50" s="54">
        <v>48</v>
      </c>
      <c r="D50" s="54" t="s">
        <v>2070</v>
      </c>
      <c r="E50" s="54" t="s">
        <v>359</v>
      </c>
      <c r="F50" s="54">
        <v>975</v>
      </c>
      <c r="G50" s="54">
        <v>5521</v>
      </c>
      <c r="H50" s="109" t="s">
        <v>454</v>
      </c>
      <c r="I50" s="109" t="s">
        <v>87</v>
      </c>
      <c r="J50" s="109" t="s">
        <v>122</v>
      </c>
      <c r="K50" s="109">
        <v>221</v>
      </c>
      <c r="L50" s="109" t="s">
        <v>89</v>
      </c>
      <c r="M50" s="109" t="s">
        <v>132</v>
      </c>
      <c r="N50" s="109" t="s">
        <v>2071</v>
      </c>
      <c r="O50" s="109"/>
      <c r="P50" s="109" t="s">
        <v>2072</v>
      </c>
      <c r="Q50" s="109" t="s">
        <v>2003</v>
      </c>
      <c r="R50" s="54" t="s">
        <v>154</v>
      </c>
      <c r="S50" s="109"/>
      <c r="T50" s="109" t="s">
        <v>886</v>
      </c>
      <c r="U50" s="109" t="s">
        <v>2073</v>
      </c>
      <c r="V50" s="109"/>
      <c r="W50" s="109" t="s">
        <v>2074</v>
      </c>
      <c r="X50" s="109"/>
      <c r="Y50" s="109" t="s">
        <v>254</v>
      </c>
      <c r="Z50" s="109"/>
      <c r="AA50" s="109" t="s">
        <v>254</v>
      </c>
      <c r="AB50" s="109"/>
      <c r="AC50" s="109" t="s">
        <v>111</v>
      </c>
      <c r="AD50" s="109"/>
      <c r="AE50" s="109" t="s">
        <v>886</v>
      </c>
      <c r="AF50" s="109"/>
      <c r="AG50" s="109"/>
      <c r="AH50" s="109"/>
      <c r="AI50" s="109" t="s">
        <v>79</v>
      </c>
      <c r="AJ50" s="109"/>
      <c r="AK50" s="109"/>
      <c r="AL50" s="109"/>
      <c r="AM50" s="109"/>
      <c r="AN50" s="109"/>
      <c r="AO50" s="109"/>
      <c r="AP50" s="109"/>
      <c r="AQ50" s="109"/>
      <c r="AR50" s="109"/>
      <c r="AS50" s="109">
        <v>1516</v>
      </c>
      <c r="AT50" s="109"/>
      <c r="AU50" s="109" t="s">
        <v>874</v>
      </c>
      <c r="AV50" s="109" t="s">
        <v>468</v>
      </c>
      <c r="AW50" s="109" t="s">
        <v>154</v>
      </c>
      <c r="AX50" s="109" t="s">
        <v>2075</v>
      </c>
      <c r="AY50" s="109" t="s">
        <v>835</v>
      </c>
      <c r="AZ50" s="109" t="s">
        <v>280</v>
      </c>
      <c r="BA50" s="109"/>
      <c r="BB50" s="109"/>
      <c r="BC50" s="109"/>
      <c r="BD50" s="109"/>
      <c r="BE50" s="109"/>
      <c r="BF50" s="109"/>
      <c r="BG50" s="109"/>
      <c r="BH50" s="109"/>
      <c r="BI50" s="109"/>
      <c r="BJ50" s="109"/>
      <c r="BK50" s="109"/>
      <c r="BL50" s="109"/>
    </row>
    <row r="51" spans="1:65" ht="12.75" customHeight="1" x14ac:dyDescent="0.2">
      <c r="A51" s="1" t="s">
        <v>2076</v>
      </c>
      <c r="B51" s="1" t="str">
        <f t="shared" si="1"/>
        <v>CIH-2018-00049</v>
      </c>
      <c r="C51" s="54">
        <v>49</v>
      </c>
      <c r="D51" s="54" t="s">
        <v>2077</v>
      </c>
      <c r="E51" s="54" t="s">
        <v>359</v>
      </c>
      <c r="F51" s="54">
        <v>975</v>
      </c>
      <c r="G51" s="54">
        <v>5521</v>
      </c>
      <c r="H51" s="109" t="s">
        <v>454</v>
      </c>
      <c r="I51" s="109" t="s">
        <v>87</v>
      </c>
      <c r="J51" s="109" t="s">
        <v>122</v>
      </c>
      <c r="K51" s="109">
        <v>221</v>
      </c>
      <c r="L51" s="109" t="s">
        <v>89</v>
      </c>
      <c r="M51" s="109" t="s">
        <v>132</v>
      </c>
      <c r="N51" s="109" t="s">
        <v>2078</v>
      </c>
      <c r="O51" s="109"/>
      <c r="P51" s="109" t="s">
        <v>2079</v>
      </c>
      <c r="Q51" s="109"/>
      <c r="R51" s="54" t="s">
        <v>73</v>
      </c>
      <c r="S51" s="109"/>
      <c r="T51" s="109" t="s">
        <v>2080</v>
      </c>
      <c r="U51" s="109" t="s">
        <v>2081</v>
      </c>
      <c r="V51" s="109"/>
      <c r="W51" s="109">
        <v>1490</v>
      </c>
      <c r="X51" s="109"/>
      <c r="Y51" s="109" t="s">
        <v>254</v>
      </c>
      <c r="Z51" s="109"/>
      <c r="AA51" s="109" t="s">
        <v>254</v>
      </c>
      <c r="AB51" s="109"/>
      <c r="AC51" s="109" t="s">
        <v>111</v>
      </c>
      <c r="AD51" s="109"/>
      <c r="AE51" s="109" t="s">
        <v>530</v>
      </c>
      <c r="AF51" s="109"/>
      <c r="AG51" s="109"/>
      <c r="AH51" s="109"/>
      <c r="AI51" s="109" t="s">
        <v>79</v>
      </c>
      <c r="AJ51" s="109"/>
      <c r="AK51" s="109"/>
      <c r="AL51" s="109"/>
      <c r="AM51" s="109"/>
      <c r="AN51" s="109"/>
      <c r="AO51" s="109"/>
      <c r="AP51" s="109"/>
      <c r="AQ51" s="109"/>
      <c r="AR51" s="109"/>
      <c r="AS51" s="109">
        <v>1517</v>
      </c>
      <c r="AT51" s="109"/>
      <c r="AU51" s="109" t="s">
        <v>874</v>
      </c>
      <c r="AV51" s="109"/>
      <c r="AW51" s="109"/>
      <c r="AX51" s="109"/>
      <c r="AY51" s="109"/>
      <c r="AZ51" s="109"/>
      <c r="BA51" s="109"/>
      <c r="BB51" s="109"/>
      <c r="BC51" s="114">
        <v>44315</v>
      </c>
      <c r="BD51" s="109"/>
      <c r="BE51" s="109" t="s">
        <v>680</v>
      </c>
      <c r="BF51" s="109">
        <v>2021</v>
      </c>
      <c r="BG51" s="109"/>
      <c r="BH51" s="109"/>
      <c r="BI51" s="109"/>
      <c r="BJ51" s="109"/>
      <c r="BK51" s="109"/>
      <c r="BL51" s="109"/>
    </row>
    <row r="52" spans="1:65" ht="12.75" customHeight="1" x14ac:dyDescent="0.2">
      <c r="A52" s="1" t="s">
        <v>2082</v>
      </c>
      <c r="B52" s="1" t="str">
        <f t="shared" si="1"/>
        <v>CIH-2018-00050</v>
      </c>
      <c r="C52" s="54">
        <v>50</v>
      </c>
      <c r="D52" s="54" t="s">
        <v>2083</v>
      </c>
      <c r="E52" s="54" t="s">
        <v>359</v>
      </c>
      <c r="F52" s="54">
        <v>975</v>
      </c>
      <c r="G52" s="54">
        <v>5521</v>
      </c>
      <c r="H52" s="109" t="s">
        <v>454</v>
      </c>
      <c r="I52" s="109" t="s">
        <v>87</v>
      </c>
      <c r="J52" s="109" t="s">
        <v>122</v>
      </c>
      <c r="K52" s="109">
        <v>221</v>
      </c>
      <c r="L52" s="109" t="s">
        <v>89</v>
      </c>
      <c r="M52" s="109" t="s">
        <v>132</v>
      </c>
      <c r="N52" s="109" t="s">
        <v>2084</v>
      </c>
      <c r="O52" s="109"/>
      <c r="P52" s="109" t="s">
        <v>2085</v>
      </c>
      <c r="Q52" s="109"/>
      <c r="R52" s="54" t="s">
        <v>73</v>
      </c>
      <c r="S52" s="109" t="s">
        <v>2086</v>
      </c>
      <c r="T52" s="109" t="s">
        <v>886</v>
      </c>
      <c r="U52" s="109" t="s">
        <v>2087</v>
      </c>
      <c r="V52" s="109"/>
      <c r="W52" s="109">
        <v>1491</v>
      </c>
      <c r="X52" s="109"/>
      <c r="Y52" s="109" t="s">
        <v>886</v>
      </c>
      <c r="Z52" s="109"/>
      <c r="AA52" s="109" t="s">
        <v>396</v>
      </c>
      <c r="AB52" s="109"/>
      <c r="AC52" s="109" t="s">
        <v>111</v>
      </c>
      <c r="AD52" s="109"/>
      <c r="AE52" s="109" t="s">
        <v>886</v>
      </c>
      <c r="AF52" s="109"/>
      <c r="AG52" s="109"/>
      <c r="AH52" s="109"/>
      <c r="AI52" s="109" t="s">
        <v>1083</v>
      </c>
      <c r="AJ52" s="109"/>
      <c r="AK52" s="109"/>
      <c r="AL52" s="109"/>
      <c r="AM52" s="109"/>
      <c r="AN52" s="109"/>
      <c r="AO52" s="109"/>
      <c r="AP52" s="109"/>
      <c r="AQ52" s="109"/>
      <c r="AR52" s="109"/>
      <c r="AS52" s="109">
        <v>1518</v>
      </c>
      <c r="AT52" s="109"/>
      <c r="AU52" s="109" t="s">
        <v>874</v>
      </c>
      <c r="AV52" s="109"/>
      <c r="AW52" s="109"/>
      <c r="AX52" s="109"/>
      <c r="AY52" s="109"/>
      <c r="AZ52" s="109"/>
      <c r="BA52" s="109"/>
      <c r="BB52" s="109"/>
      <c r="BC52" s="114">
        <v>44797</v>
      </c>
      <c r="BD52" s="109"/>
      <c r="BE52" s="109" t="s">
        <v>680</v>
      </c>
      <c r="BF52" s="109">
        <v>2022</v>
      </c>
      <c r="BG52" s="109"/>
      <c r="BH52" s="109"/>
      <c r="BI52" s="109"/>
      <c r="BJ52" s="109"/>
      <c r="BK52" s="109"/>
      <c r="BL52" s="109"/>
    </row>
    <row r="53" spans="1:65" ht="12.75" customHeight="1" x14ac:dyDescent="0.2">
      <c r="A53" s="1" t="s">
        <v>2088</v>
      </c>
      <c r="B53" s="1" t="str">
        <f t="shared" si="1"/>
        <v>CIH-2018-00051</v>
      </c>
      <c r="C53" s="54">
        <v>51</v>
      </c>
      <c r="D53" s="54" t="s">
        <v>150</v>
      </c>
      <c r="E53" s="54" t="s">
        <v>359</v>
      </c>
      <c r="F53" s="54">
        <v>975</v>
      </c>
      <c r="G53" s="54" t="s">
        <v>2089</v>
      </c>
      <c r="H53" s="109" t="s">
        <v>639</v>
      </c>
      <c r="I53" s="109" t="s">
        <v>87</v>
      </c>
      <c r="J53" s="109" t="s">
        <v>122</v>
      </c>
      <c r="K53" s="109">
        <v>221</v>
      </c>
      <c r="L53" s="109" t="s">
        <v>89</v>
      </c>
      <c r="M53" s="109" t="s">
        <v>132</v>
      </c>
      <c r="N53" s="109" t="s">
        <v>2090</v>
      </c>
      <c r="O53" s="109"/>
      <c r="P53" s="109" t="s">
        <v>2091</v>
      </c>
      <c r="Q53" s="109"/>
      <c r="R53" s="54" t="s">
        <v>294</v>
      </c>
      <c r="S53" s="109" t="s">
        <v>2092</v>
      </c>
      <c r="T53" s="109" t="s">
        <v>2080</v>
      </c>
      <c r="U53" s="109" t="s">
        <v>2093</v>
      </c>
      <c r="V53" s="109"/>
      <c r="W53" s="109">
        <v>4114</v>
      </c>
      <c r="X53" s="109"/>
      <c r="Y53" s="109" t="s">
        <v>254</v>
      </c>
      <c r="Z53" s="109"/>
      <c r="AA53" s="109" t="s">
        <v>254</v>
      </c>
      <c r="AB53" s="109"/>
      <c r="AC53" s="109" t="s">
        <v>111</v>
      </c>
      <c r="AD53" s="109"/>
      <c r="AE53" s="109" t="s">
        <v>530</v>
      </c>
      <c r="AF53" s="109"/>
      <c r="AG53" s="109"/>
      <c r="AH53" s="109"/>
      <c r="AI53" s="109" t="s">
        <v>949</v>
      </c>
      <c r="AJ53" s="109"/>
      <c r="AK53" s="109"/>
      <c r="AL53" s="109"/>
      <c r="AM53" s="109"/>
      <c r="AN53" s="109"/>
      <c r="AO53" s="109"/>
      <c r="AP53" s="109"/>
      <c r="AQ53" s="109"/>
      <c r="AR53" s="109"/>
      <c r="AS53" s="109">
        <v>1519</v>
      </c>
      <c r="AT53" s="109"/>
      <c r="AU53" s="109" t="s">
        <v>874</v>
      </c>
      <c r="AV53" s="109" t="s">
        <v>468</v>
      </c>
      <c r="AW53" s="109" t="s">
        <v>294</v>
      </c>
      <c r="AX53" s="109" t="s">
        <v>2094</v>
      </c>
      <c r="AY53" s="109" t="s">
        <v>315</v>
      </c>
      <c r="AZ53" s="109" t="s">
        <v>2095</v>
      </c>
      <c r="BA53" s="109"/>
      <c r="BB53" s="109"/>
      <c r="BC53" s="109"/>
      <c r="BD53" s="109"/>
      <c r="BE53" s="109"/>
      <c r="BF53" s="109"/>
      <c r="BG53" s="109"/>
      <c r="BH53" s="109"/>
      <c r="BI53" s="109"/>
      <c r="BJ53" s="109"/>
      <c r="BK53" s="109"/>
      <c r="BL53" s="109" t="s">
        <v>2096</v>
      </c>
    </row>
    <row r="54" spans="1:65" ht="12.75" customHeight="1" x14ac:dyDescent="0.2">
      <c r="A54" s="1" t="s">
        <v>2097</v>
      </c>
      <c r="B54" s="1" t="str">
        <f t="shared" si="1"/>
        <v>CIH-2018-00052</v>
      </c>
      <c r="C54" s="54">
        <v>52</v>
      </c>
      <c r="D54" s="54" t="s">
        <v>2098</v>
      </c>
      <c r="E54" s="54" t="s">
        <v>359</v>
      </c>
      <c r="F54" s="54">
        <v>906</v>
      </c>
      <c r="G54" s="54" t="s">
        <v>2099</v>
      </c>
      <c r="H54" s="109" t="s">
        <v>430</v>
      </c>
      <c r="I54" s="109" t="s">
        <v>87</v>
      </c>
      <c r="J54" s="109" t="s">
        <v>122</v>
      </c>
      <c r="K54" s="109">
        <v>191</v>
      </c>
      <c r="L54" s="109" t="s">
        <v>89</v>
      </c>
      <c r="M54" s="109" t="s">
        <v>1013</v>
      </c>
      <c r="N54" s="109" t="s">
        <v>2100</v>
      </c>
      <c r="O54" s="109"/>
      <c r="P54" s="109" t="s">
        <v>2101</v>
      </c>
      <c r="Q54" s="109"/>
      <c r="R54" s="54" t="s">
        <v>73</v>
      </c>
      <c r="S54" s="109"/>
      <c r="T54" s="109" t="s">
        <v>95</v>
      </c>
      <c r="U54" s="109" t="s">
        <v>2102</v>
      </c>
      <c r="V54" s="109" t="s">
        <v>2103</v>
      </c>
      <c r="W54" s="109" t="s">
        <v>2104</v>
      </c>
      <c r="X54" s="109"/>
      <c r="Y54" s="109" t="s">
        <v>95</v>
      </c>
      <c r="Z54" s="109"/>
      <c r="AA54" s="109" t="s">
        <v>396</v>
      </c>
      <c r="AB54" s="109"/>
      <c r="AC54" s="109" t="s">
        <v>95</v>
      </c>
      <c r="AD54" s="109"/>
      <c r="AE54" s="109" t="s">
        <v>530</v>
      </c>
      <c r="AF54" s="109"/>
      <c r="AG54" s="109"/>
      <c r="AH54" s="109"/>
      <c r="AI54" s="109" t="s">
        <v>949</v>
      </c>
      <c r="AJ54" s="109"/>
      <c r="AK54" s="109"/>
      <c r="AL54" s="109"/>
      <c r="AM54" s="109"/>
      <c r="AN54" s="109"/>
      <c r="AO54" s="109"/>
      <c r="AP54" s="109"/>
      <c r="AQ54" s="109"/>
      <c r="AR54" s="109"/>
      <c r="AS54" s="109">
        <v>1522</v>
      </c>
      <c r="AT54" s="109"/>
      <c r="AU54" s="109" t="s">
        <v>874</v>
      </c>
      <c r="AV54" s="109" t="s">
        <v>468</v>
      </c>
      <c r="AW54" s="109" t="s">
        <v>92</v>
      </c>
      <c r="AX54" s="109" t="s">
        <v>2105</v>
      </c>
      <c r="AY54" s="109" t="s">
        <v>2106</v>
      </c>
      <c r="AZ54" s="109" t="s">
        <v>101</v>
      </c>
      <c r="BA54" s="109"/>
      <c r="BB54" s="109"/>
      <c r="BC54" s="109" t="s">
        <v>994</v>
      </c>
      <c r="BD54" s="109"/>
      <c r="BE54" s="109" t="s">
        <v>995</v>
      </c>
      <c r="BF54" s="109">
        <v>2020</v>
      </c>
      <c r="BG54" s="109"/>
      <c r="BH54" s="109"/>
      <c r="BI54" s="109"/>
      <c r="BJ54" s="109"/>
      <c r="BK54" s="109"/>
      <c r="BL54" s="109"/>
    </row>
    <row r="55" spans="1:65" ht="12.75" customHeight="1" x14ac:dyDescent="0.2">
      <c r="A55" s="1" t="s">
        <v>2107</v>
      </c>
      <c r="B55" s="1" t="str">
        <f t="shared" si="1"/>
        <v>CIH-2018-00053</v>
      </c>
      <c r="C55" s="54">
        <v>53</v>
      </c>
      <c r="D55" s="54" t="s">
        <v>2108</v>
      </c>
      <c r="E55" s="54" t="s">
        <v>359</v>
      </c>
      <c r="F55" s="54">
        <v>975</v>
      </c>
      <c r="G55" s="54">
        <v>5521</v>
      </c>
      <c r="H55" s="109" t="s">
        <v>454</v>
      </c>
      <c r="I55" s="109" t="s">
        <v>87</v>
      </c>
      <c r="J55" s="109" t="s">
        <v>122</v>
      </c>
      <c r="K55" s="109">
        <v>221</v>
      </c>
      <c r="L55" s="109" t="s">
        <v>89</v>
      </c>
      <c r="M55" s="109" t="s">
        <v>132</v>
      </c>
      <c r="N55" s="109" t="s">
        <v>2109</v>
      </c>
      <c r="O55" s="109"/>
      <c r="P55" s="109" t="s">
        <v>2110</v>
      </c>
      <c r="Q55" s="109"/>
      <c r="R55" s="54" t="s">
        <v>154</v>
      </c>
      <c r="S55" s="109" t="s">
        <v>1748</v>
      </c>
      <c r="T55" s="109"/>
      <c r="U55" s="109"/>
      <c r="V55" s="109"/>
      <c r="W55" s="109"/>
      <c r="X55" s="109"/>
      <c r="Y55" s="109" t="s">
        <v>76</v>
      </c>
      <c r="Z55" s="109"/>
      <c r="AA55" s="109" t="s">
        <v>396</v>
      </c>
      <c r="AB55" s="109"/>
      <c r="AC55" s="109" t="s">
        <v>76</v>
      </c>
      <c r="AD55" s="109"/>
      <c r="AE55" s="109" t="s">
        <v>530</v>
      </c>
      <c r="AF55" s="109"/>
      <c r="AG55" s="109"/>
      <c r="AH55" s="109"/>
      <c r="AI55" s="109"/>
      <c r="AJ55" s="109"/>
      <c r="AK55" s="109"/>
      <c r="AL55" s="109"/>
      <c r="AM55" s="109"/>
      <c r="AN55" s="109"/>
      <c r="AO55" s="109"/>
      <c r="AP55" s="109"/>
      <c r="AQ55" s="109"/>
      <c r="AR55" s="109"/>
      <c r="AS55" s="109"/>
      <c r="AT55" s="109"/>
      <c r="AU55" s="109"/>
      <c r="AV55" s="109"/>
      <c r="AW55" s="109" t="s">
        <v>154</v>
      </c>
      <c r="AX55" s="109" t="s">
        <v>2111</v>
      </c>
      <c r="AY55" s="109" t="s">
        <v>835</v>
      </c>
      <c r="AZ55" s="109" t="s">
        <v>280</v>
      </c>
      <c r="BA55" s="109"/>
      <c r="BB55" s="109"/>
      <c r="BC55" s="109"/>
      <c r="BD55" s="109"/>
      <c r="BE55" s="109"/>
      <c r="BF55" s="109"/>
      <c r="BG55" s="109"/>
      <c r="BH55" s="109"/>
      <c r="BI55" s="109"/>
      <c r="BJ55" s="109"/>
      <c r="BK55" s="109"/>
      <c r="BL55" s="109"/>
      <c r="BM55" s="144"/>
    </row>
    <row r="56" spans="1:65" ht="12.75" customHeight="1" x14ac:dyDescent="0.2">
      <c r="A56" s="1" t="s">
        <v>2112</v>
      </c>
      <c r="B56" s="1" t="str">
        <f t="shared" si="1"/>
        <v>CIH-2018-00054</v>
      </c>
      <c r="C56" s="54">
        <v>54</v>
      </c>
      <c r="D56" s="54" t="s">
        <v>150</v>
      </c>
      <c r="E56" s="54" t="s">
        <v>359</v>
      </c>
      <c r="F56" s="54">
        <v>975</v>
      </c>
      <c r="G56" s="54">
        <v>5521</v>
      </c>
      <c r="H56" s="109" t="s">
        <v>454</v>
      </c>
      <c r="I56" s="109" t="s">
        <v>87</v>
      </c>
      <c r="J56" s="109" t="s">
        <v>122</v>
      </c>
      <c r="K56" s="109">
        <v>221</v>
      </c>
      <c r="L56" s="109" t="s">
        <v>89</v>
      </c>
      <c r="M56" s="109" t="s">
        <v>132</v>
      </c>
      <c r="N56" s="109" t="s">
        <v>2113</v>
      </c>
      <c r="O56" s="109"/>
      <c r="P56" s="109" t="s">
        <v>2114</v>
      </c>
      <c r="Q56" s="109"/>
      <c r="R56" s="54" t="s">
        <v>154</v>
      </c>
      <c r="S56" s="109" t="s">
        <v>1748</v>
      </c>
      <c r="T56" s="109"/>
      <c r="U56" s="109"/>
      <c r="V56" s="109"/>
      <c r="W56" s="109"/>
      <c r="X56" s="109"/>
      <c r="Y56" s="109" t="s">
        <v>76</v>
      </c>
      <c r="Z56" s="109"/>
      <c r="AA56" s="109" t="s">
        <v>396</v>
      </c>
      <c r="AB56" s="109"/>
      <c r="AC56" s="109" t="s">
        <v>76</v>
      </c>
      <c r="AD56" s="109"/>
      <c r="AE56" s="109" t="s">
        <v>530</v>
      </c>
      <c r="AF56" s="109"/>
      <c r="AG56" s="109"/>
      <c r="AH56" s="109"/>
      <c r="AI56" s="109"/>
      <c r="AJ56" s="109"/>
      <c r="AK56" s="109"/>
      <c r="AL56" s="109"/>
      <c r="AM56" s="109"/>
      <c r="AN56" s="109"/>
      <c r="AO56" s="109"/>
      <c r="AP56" s="109"/>
      <c r="AQ56" s="109"/>
      <c r="AR56" s="109"/>
      <c r="AS56" s="109"/>
      <c r="AT56" s="109"/>
      <c r="AU56" s="109"/>
      <c r="AV56" s="109"/>
      <c r="AW56" s="109" t="s">
        <v>154</v>
      </c>
      <c r="AX56" s="109" t="s">
        <v>2115</v>
      </c>
      <c r="AY56" s="109" t="s">
        <v>315</v>
      </c>
      <c r="AZ56" s="109" t="s">
        <v>280</v>
      </c>
      <c r="BA56" s="109"/>
      <c r="BB56" s="109"/>
      <c r="BC56" s="109"/>
      <c r="BD56" s="109"/>
      <c r="BE56" s="109"/>
      <c r="BF56" s="109"/>
      <c r="BG56" s="109"/>
      <c r="BH56" s="109"/>
      <c r="BI56" s="109"/>
      <c r="BJ56" s="109"/>
      <c r="BK56" s="109"/>
      <c r="BL56" s="109"/>
    </row>
    <row r="57" spans="1:65" ht="12.75" customHeight="1" x14ac:dyDescent="0.2">
      <c r="A57" s="1" t="s">
        <v>2116</v>
      </c>
      <c r="B57" s="1" t="str">
        <f t="shared" si="1"/>
        <v>CIH-2018-00055</v>
      </c>
      <c r="C57" s="54">
        <v>55</v>
      </c>
      <c r="D57" s="54" t="s">
        <v>2117</v>
      </c>
      <c r="E57" s="54" t="s">
        <v>359</v>
      </c>
      <c r="F57" s="54">
        <v>975</v>
      </c>
      <c r="G57" s="54">
        <v>5521</v>
      </c>
      <c r="H57" s="109" t="s">
        <v>454</v>
      </c>
      <c r="I57" s="109" t="s">
        <v>87</v>
      </c>
      <c r="J57" s="109" t="s">
        <v>122</v>
      </c>
      <c r="K57" s="109">
        <v>221</v>
      </c>
      <c r="L57" s="109" t="s">
        <v>89</v>
      </c>
      <c r="M57" s="109" t="s">
        <v>132</v>
      </c>
      <c r="N57" s="109" t="s">
        <v>2118</v>
      </c>
      <c r="O57" s="109"/>
      <c r="P57" s="109" t="s">
        <v>2119</v>
      </c>
      <c r="Q57" s="109"/>
      <c r="R57" s="54" t="s">
        <v>154</v>
      </c>
      <c r="S57" s="109"/>
      <c r="T57" s="109"/>
      <c r="U57" s="109" t="s">
        <v>2120</v>
      </c>
      <c r="V57" s="109"/>
      <c r="W57" s="109"/>
      <c r="X57" s="109"/>
      <c r="Y57" s="109" t="s">
        <v>76</v>
      </c>
      <c r="Z57" s="109"/>
      <c r="AA57" s="109" t="s">
        <v>396</v>
      </c>
      <c r="AB57" s="109"/>
      <c r="AC57" s="109" t="s">
        <v>76</v>
      </c>
      <c r="AD57" s="109"/>
      <c r="AE57" s="109" t="s">
        <v>530</v>
      </c>
      <c r="AF57" s="109"/>
      <c r="AG57" s="109"/>
      <c r="AH57" s="109"/>
      <c r="AI57" s="109"/>
      <c r="AJ57" s="109"/>
      <c r="AK57" s="109"/>
      <c r="AL57" s="109"/>
      <c r="AM57" s="109"/>
      <c r="AN57" s="109"/>
      <c r="AO57" s="109"/>
      <c r="AP57" s="109"/>
      <c r="AQ57" s="109"/>
      <c r="AR57" s="109"/>
      <c r="AS57" s="109"/>
      <c r="AT57" s="109"/>
      <c r="AU57" s="109"/>
      <c r="AV57" s="109"/>
      <c r="AW57" s="109" t="s">
        <v>154</v>
      </c>
      <c r="AX57" s="109" t="s">
        <v>2121</v>
      </c>
      <c r="AY57" s="109" t="s">
        <v>2122</v>
      </c>
      <c r="AZ57" s="109" t="s">
        <v>280</v>
      </c>
      <c r="BA57" s="109"/>
      <c r="BB57" s="109"/>
      <c r="BC57" s="109"/>
      <c r="BD57" s="109"/>
      <c r="BE57" s="109"/>
      <c r="BF57" s="109"/>
      <c r="BG57" s="109"/>
      <c r="BH57" s="109"/>
      <c r="BI57" s="109"/>
      <c r="BJ57" s="109"/>
      <c r="BK57" s="109"/>
      <c r="BL57" s="109"/>
    </row>
    <row r="58" spans="1:65" ht="12.75" customHeight="1" x14ac:dyDescent="0.2">
      <c r="A58" s="1" t="s">
        <v>2123</v>
      </c>
      <c r="B58" s="1" t="str">
        <f t="shared" si="1"/>
        <v>CIH-2018-00056</v>
      </c>
      <c r="C58" s="54">
        <v>56</v>
      </c>
      <c r="D58" s="54" t="s">
        <v>2117</v>
      </c>
      <c r="E58" s="54" t="s">
        <v>359</v>
      </c>
      <c r="F58" s="54">
        <v>975</v>
      </c>
      <c r="G58" s="54">
        <v>5521</v>
      </c>
      <c r="H58" s="109" t="s">
        <v>454</v>
      </c>
      <c r="I58" s="109" t="s">
        <v>87</v>
      </c>
      <c r="J58" s="109" t="s">
        <v>122</v>
      </c>
      <c r="K58" s="109">
        <v>221</v>
      </c>
      <c r="L58" s="109" t="s">
        <v>89</v>
      </c>
      <c r="M58" s="109" t="s">
        <v>132</v>
      </c>
      <c r="N58" s="109" t="s">
        <v>2124</v>
      </c>
      <c r="O58" s="109"/>
      <c r="P58" s="109" t="s">
        <v>2125</v>
      </c>
      <c r="Q58" s="109"/>
      <c r="R58" s="54" t="s">
        <v>154</v>
      </c>
      <c r="S58" s="109"/>
      <c r="T58" s="109"/>
      <c r="U58" s="109" t="s">
        <v>2126</v>
      </c>
      <c r="V58" s="109"/>
      <c r="W58" s="109"/>
      <c r="X58" s="109"/>
      <c r="Y58" s="109" t="s">
        <v>76</v>
      </c>
      <c r="Z58" s="109"/>
      <c r="AA58" s="109" t="s">
        <v>396</v>
      </c>
      <c r="AB58" s="109"/>
      <c r="AC58" s="109" t="s">
        <v>76</v>
      </c>
      <c r="AD58" s="109"/>
      <c r="AE58" s="109" t="s">
        <v>530</v>
      </c>
      <c r="AF58" s="109"/>
      <c r="AG58" s="109"/>
      <c r="AH58" s="109"/>
      <c r="AI58" s="109"/>
      <c r="AJ58" s="109"/>
      <c r="AK58" s="109"/>
      <c r="AL58" s="109"/>
      <c r="AM58" s="109"/>
      <c r="AN58" s="109"/>
      <c r="AO58" s="109"/>
      <c r="AP58" s="109"/>
      <c r="AQ58" s="109"/>
      <c r="AR58" s="109"/>
      <c r="AS58" s="109"/>
      <c r="AT58" s="109"/>
      <c r="AU58" s="109"/>
      <c r="AV58" s="109"/>
      <c r="AW58" s="109" t="s">
        <v>154</v>
      </c>
      <c r="AX58" s="109" t="s">
        <v>2127</v>
      </c>
      <c r="AY58" s="109" t="s">
        <v>315</v>
      </c>
      <c r="AZ58" s="109" t="s">
        <v>280</v>
      </c>
      <c r="BA58" s="109"/>
      <c r="BB58" s="109"/>
      <c r="BC58" s="109"/>
      <c r="BD58" s="109"/>
      <c r="BE58" s="109"/>
      <c r="BF58" s="109"/>
      <c r="BG58" s="109"/>
      <c r="BH58" s="109"/>
      <c r="BI58" s="109"/>
      <c r="BJ58" s="109"/>
      <c r="BK58" s="109"/>
      <c r="BL58" s="109"/>
    </row>
    <row r="59" spans="1:65" ht="12.75" customHeight="1" x14ac:dyDescent="0.2">
      <c r="A59" s="1" t="s">
        <v>2128</v>
      </c>
      <c r="B59" s="1" t="str">
        <f t="shared" si="1"/>
        <v>CIH-2018-00057</v>
      </c>
      <c r="C59" s="145">
        <v>57</v>
      </c>
      <c r="D59" s="54" t="s">
        <v>2129</v>
      </c>
      <c r="E59" s="54" t="s">
        <v>359</v>
      </c>
      <c r="F59" s="54">
        <v>975</v>
      </c>
      <c r="G59" s="54">
        <v>5521</v>
      </c>
      <c r="H59" s="109" t="s">
        <v>454</v>
      </c>
      <c r="I59" s="109" t="s">
        <v>87</v>
      </c>
      <c r="J59" s="109" t="s">
        <v>122</v>
      </c>
      <c r="K59" s="109">
        <v>221</v>
      </c>
      <c r="L59" s="109" t="s">
        <v>89</v>
      </c>
      <c r="M59" s="109" t="s">
        <v>132</v>
      </c>
      <c r="N59" s="109" t="s">
        <v>2130</v>
      </c>
      <c r="O59" s="109"/>
      <c r="P59" s="109" t="s">
        <v>2131</v>
      </c>
      <c r="Q59" s="109"/>
      <c r="R59" s="54" t="s">
        <v>73</v>
      </c>
      <c r="S59" s="109" t="s">
        <v>2003</v>
      </c>
      <c r="T59" s="109"/>
      <c r="U59" s="109"/>
      <c r="V59" s="109"/>
      <c r="W59" s="109"/>
      <c r="X59" s="109"/>
      <c r="Y59" s="109" t="s">
        <v>530</v>
      </c>
      <c r="Z59" s="109"/>
      <c r="AA59" s="109" t="s">
        <v>396</v>
      </c>
      <c r="AB59" s="109"/>
      <c r="AC59" s="109" t="s">
        <v>76</v>
      </c>
      <c r="AD59" s="109"/>
      <c r="AE59" s="109" t="s">
        <v>530</v>
      </c>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14">
        <v>44273</v>
      </c>
      <c r="BD59" s="109"/>
      <c r="BE59" s="109" t="s">
        <v>680</v>
      </c>
      <c r="BF59" s="109">
        <v>2021</v>
      </c>
      <c r="BG59" s="109"/>
      <c r="BH59" s="109"/>
      <c r="BI59" s="109"/>
      <c r="BJ59" s="109"/>
      <c r="BK59" s="109"/>
      <c r="BL59" s="109"/>
    </row>
    <row r="60" spans="1:65" ht="12.75" customHeight="1" x14ac:dyDescent="0.2">
      <c r="A60" s="1" t="s">
        <v>2132</v>
      </c>
      <c r="B60" s="1" t="str">
        <f t="shared" si="1"/>
        <v>CIH-2018-00058</v>
      </c>
      <c r="C60" s="54">
        <v>58</v>
      </c>
      <c r="D60" s="54" t="s">
        <v>2133</v>
      </c>
      <c r="E60" s="54" t="s">
        <v>359</v>
      </c>
      <c r="F60" s="54">
        <v>975</v>
      </c>
      <c r="G60" s="54">
        <v>5521</v>
      </c>
      <c r="H60" s="109" t="s">
        <v>454</v>
      </c>
      <c r="I60" s="109" t="s">
        <v>87</v>
      </c>
      <c r="J60" s="109" t="s">
        <v>122</v>
      </c>
      <c r="K60" s="109">
        <v>221</v>
      </c>
      <c r="L60" s="109" t="s">
        <v>89</v>
      </c>
      <c r="M60" s="109" t="s">
        <v>132</v>
      </c>
      <c r="N60" s="109" t="s">
        <v>2134</v>
      </c>
      <c r="O60" s="109"/>
      <c r="P60" s="109" t="s">
        <v>2135</v>
      </c>
      <c r="Q60" s="109"/>
      <c r="R60" s="54" t="s">
        <v>154</v>
      </c>
      <c r="S60" s="109"/>
      <c r="T60" s="109"/>
      <c r="U60" s="109"/>
      <c r="V60" s="109"/>
      <c r="W60" s="109"/>
      <c r="X60" s="109"/>
      <c r="Y60" s="109" t="s">
        <v>76</v>
      </c>
      <c r="Z60" s="109"/>
      <c r="AA60" s="109" t="s">
        <v>396</v>
      </c>
      <c r="AB60" s="109"/>
      <c r="AC60" s="109" t="s">
        <v>76</v>
      </c>
      <c r="AD60" s="109"/>
      <c r="AE60" s="109" t="s">
        <v>530</v>
      </c>
      <c r="AF60" s="109"/>
      <c r="AG60" s="109"/>
      <c r="AH60" s="109"/>
      <c r="AI60" s="109"/>
      <c r="AJ60" s="109"/>
      <c r="AK60" s="109"/>
      <c r="AL60" s="109"/>
      <c r="AM60" s="109"/>
      <c r="AN60" s="109"/>
      <c r="AO60" s="109"/>
      <c r="AP60" s="109"/>
      <c r="AQ60" s="109"/>
      <c r="AR60" s="109"/>
      <c r="AS60" s="109"/>
      <c r="AT60" s="109"/>
      <c r="AU60" s="109"/>
      <c r="AV60" s="109"/>
      <c r="AW60" s="109" t="s">
        <v>154</v>
      </c>
      <c r="AX60" s="109" t="s">
        <v>2115</v>
      </c>
      <c r="AY60" s="109" t="s">
        <v>315</v>
      </c>
      <c r="AZ60" s="109" t="s">
        <v>280</v>
      </c>
      <c r="BA60" s="109"/>
      <c r="BB60" s="109"/>
      <c r="BC60" s="109"/>
      <c r="BD60" s="109"/>
      <c r="BE60" s="109"/>
      <c r="BF60" s="109"/>
      <c r="BG60" s="109"/>
      <c r="BH60" s="109"/>
      <c r="BI60" s="109"/>
      <c r="BJ60" s="109"/>
      <c r="BK60" s="109"/>
      <c r="BL60" s="109"/>
    </row>
    <row r="61" spans="1:65" ht="12.75" customHeight="1" x14ac:dyDescent="0.2">
      <c r="A61" s="1" t="s">
        <v>2136</v>
      </c>
      <c r="B61" s="1" t="str">
        <f t="shared" si="1"/>
        <v>CIH-2018-00059</v>
      </c>
      <c r="C61" s="54">
        <v>59</v>
      </c>
      <c r="D61" s="54" t="s">
        <v>150</v>
      </c>
      <c r="E61" s="54" t="s">
        <v>359</v>
      </c>
      <c r="F61" s="54">
        <v>975</v>
      </c>
      <c r="G61" s="54">
        <v>5521</v>
      </c>
      <c r="H61" s="109" t="s">
        <v>454</v>
      </c>
      <c r="I61" s="109" t="s">
        <v>87</v>
      </c>
      <c r="J61" s="109" t="s">
        <v>122</v>
      </c>
      <c r="K61" s="109">
        <v>221</v>
      </c>
      <c r="L61" s="109" t="s">
        <v>89</v>
      </c>
      <c r="M61" s="109" t="s">
        <v>132</v>
      </c>
      <c r="N61" s="140" t="s">
        <v>2137</v>
      </c>
      <c r="O61" s="140"/>
      <c r="P61" s="140" t="s">
        <v>2138</v>
      </c>
      <c r="Q61" s="140"/>
      <c r="R61" s="54" t="s">
        <v>154</v>
      </c>
      <c r="S61" s="140"/>
      <c r="T61" s="140"/>
      <c r="U61" s="140"/>
      <c r="V61" s="140"/>
      <c r="W61" s="140"/>
      <c r="X61" s="140"/>
      <c r="Y61" s="140" t="s">
        <v>886</v>
      </c>
      <c r="Z61" s="140"/>
      <c r="AA61" s="109" t="s">
        <v>396</v>
      </c>
      <c r="AB61" s="140"/>
      <c r="AC61" s="109" t="s">
        <v>76</v>
      </c>
      <c r="AD61" s="140"/>
      <c r="AE61" s="109" t="s">
        <v>530</v>
      </c>
      <c r="AF61" s="140"/>
      <c r="AG61" s="140"/>
      <c r="AH61" s="140"/>
      <c r="AI61" s="140"/>
      <c r="AJ61" s="140"/>
      <c r="AK61" s="140"/>
      <c r="AL61" s="140"/>
      <c r="AM61" s="140"/>
      <c r="AN61" s="140"/>
      <c r="AO61" s="140"/>
      <c r="AP61" s="140"/>
      <c r="AQ61" s="140"/>
      <c r="AR61" s="140"/>
      <c r="AS61" s="140"/>
      <c r="AT61" s="140"/>
      <c r="AU61" s="140"/>
      <c r="AV61" s="109"/>
      <c r="AW61" s="109" t="s">
        <v>154</v>
      </c>
      <c r="AX61" s="109" t="s">
        <v>2139</v>
      </c>
      <c r="AY61" s="109" t="s">
        <v>315</v>
      </c>
      <c r="AZ61" s="109" t="s">
        <v>280</v>
      </c>
      <c r="BA61" s="109"/>
      <c r="BB61" s="109"/>
      <c r="BC61" s="109"/>
      <c r="BD61" s="109"/>
      <c r="BE61" s="109"/>
      <c r="BF61" s="109"/>
      <c r="BG61" s="109"/>
      <c r="BH61" s="109"/>
      <c r="BI61" s="109"/>
      <c r="BJ61" s="109"/>
      <c r="BK61" s="109"/>
      <c r="BL61" s="109"/>
    </row>
    <row r="62" spans="1:65" ht="12.75" customHeight="1" x14ac:dyDescent="0.2">
      <c r="A62" s="1" t="s">
        <v>2140</v>
      </c>
      <c r="B62" s="1" t="str">
        <f t="shared" si="1"/>
        <v>CIH-2018-00060</v>
      </c>
      <c r="C62" s="145">
        <v>60</v>
      </c>
      <c r="D62" s="54" t="s">
        <v>2141</v>
      </c>
      <c r="E62" s="54" t="s">
        <v>359</v>
      </c>
      <c r="F62" s="54">
        <v>975</v>
      </c>
      <c r="G62" s="54">
        <v>5521</v>
      </c>
      <c r="H62" s="109" t="s">
        <v>454</v>
      </c>
      <c r="I62" s="109" t="s">
        <v>87</v>
      </c>
      <c r="J62" s="109" t="s">
        <v>122</v>
      </c>
      <c r="K62" s="109">
        <v>221</v>
      </c>
      <c r="L62" s="109" t="s">
        <v>89</v>
      </c>
      <c r="M62" s="109" t="s">
        <v>132</v>
      </c>
      <c r="N62" s="109" t="s">
        <v>2142</v>
      </c>
      <c r="O62" s="109"/>
      <c r="P62" s="109" t="s">
        <v>2143</v>
      </c>
      <c r="Q62" s="109"/>
      <c r="R62" s="54" t="s">
        <v>73</v>
      </c>
      <c r="S62" s="109"/>
      <c r="T62" s="109"/>
      <c r="U62" s="109"/>
      <c r="V62" s="109"/>
      <c r="W62" s="109"/>
      <c r="X62" s="109"/>
      <c r="Y62" s="109" t="s">
        <v>530</v>
      </c>
      <c r="Z62" s="109"/>
      <c r="AA62" s="109" t="s">
        <v>396</v>
      </c>
      <c r="AB62" s="109"/>
      <c r="AC62" s="109" t="s">
        <v>76</v>
      </c>
      <c r="AD62" s="109"/>
      <c r="AE62" s="109" t="s">
        <v>530</v>
      </c>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14">
        <v>44421</v>
      </c>
      <c r="BD62" s="109"/>
      <c r="BE62" s="109" t="s">
        <v>680</v>
      </c>
      <c r="BF62" s="109">
        <v>2021</v>
      </c>
      <c r="BG62" s="109"/>
      <c r="BH62" s="109"/>
      <c r="BI62" s="109"/>
      <c r="BJ62" s="109"/>
      <c r="BK62" s="109"/>
      <c r="BL62" s="109"/>
    </row>
    <row r="63" spans="1:65" ht="12.75" customHeight="1" x14ac:dyDescent="0.2">
      <c r="A63" s="1" t="s">
        <v>2144</v>
      </c>
      <c r="B63" s="1" t="str">
        <f t="shared" si="1"/>
        <v>CIH-2018-00061</v>
      </c>
      <c r="C63" s="145">
        <v>61</v>
      </c>
      <c r="D63" s="54" t="s">
        <v>2145</v>
      </c>
      <c r="E63" s="54" t="s">
        <v>359</v>
      </c>
      <c r="F63" s="54">
        <v>975</v>
      </c>
      <c r="G63" s="54">
        <v>5521</v>
      </c>
      <c r="H63" s="109" t="s">
        <v>454</v>
      </c>
      <c r="I63" s="109" t="s">
        <v>87</v>
      </c>
      <c r="J63" s="109" t="s">
        <v>122</v>
      </c>
      <c r="K63" s="109">
        <v>221</v>
      </c>
      <c r="L63" s="109" t="s">
        <v>89</v>
      </c>
      <c r="M63" s="109" t="s">
        <v>132</v>
      </c>
      <c r="N63" s="109" t="s">
        <v>2146</v>
      </c>
      <c r="O63" s="109"/>
      <c r="P63" s="109" t="s">
        <v>2147</v>
      </c>
      <c r="Q63" s="109"/>
      <c r="R63" s="54" t="s">
        <v>377</v>
      </c>
      <c r="S63" s="109" t="s">
        <v>2148</v>
      </c>
      <c r="T63" s="109"/>
      <c r="U63" s="109"/>
      <c r="V63" s="109"/>
      <c r="W63" s="109"/>
      <c r="X63" s="109"/>
      <c r="Y63" s="109" t="s">
        <v>530</v>
      </c>
      <c r="Z63" s="109"/>
      <c r="AA63" s="109" t="s">
        <v>396</v>
      </c>
      <c r="AB63" s="109"/>
      <c r="AC63" s="109" t="s">
        <v>76</v>
      </c>
      <c r="AD63" s="109"/>
      <c r="AE63" s="109" t="s">
        <v>530</v>
      </c>
      <c r="AF63" s="109"/>
      <c r="AG63" s="109"/>
      <c r="AH63" s="109"/>
      <c r="AI63" s="109"/>
      <c r="AJ63" s="109"/>
      <c r="AK63" s="109"/>
      <c r="AL63" s="109"/>
      <c r="AM63" s="109"/>
      <c r="AN63" s="109"/>
      <c r="AO63" s="109"/>
      <c r="AP63" s="109"/>
      <c r="AQ63" s="109"/>
      <c r="AR63" s="109"/>
      <c r="AS63" s="109"/>
      <c r="AT63" s="109"/>
      <c r="AU63" s="109"/>
      <c r="AV63" s="109"/>
      <c r="AW63" s="109" t="s">
        <v>377</v>
      </c>
      <c r="AX63" s="109" t="s">
        <v>2149</v>
      </c>
      <c r="AY63" s="109" t="s">
        <v>1386</v>
      </c>
      <c r="AZ63" s="109" t="s">
        <v>280</v>
      </c>
      <c r="BA63" s="109"/>
      <c r="BB63" s="109"/>
      <c r="BC63" s="109"/>
      <c r="BD63" s="109"/>
      <c r="BE63" s="109"/>
      <c r="BF63" s="109"/>
      <c r="BG63" s="109"/>
      <c r="BH63" s="109"/>
      <c r="BI63" s="109"/>
      <c r="BJ63" s="109"/>
      <c r="BK63" s="109"/>
      <c r="BL63" s="109"/>
    </row>
    <row r="64" spans="1:65" ht="12.75" customHeight="1" x14ac:dyDescent="0.2">
      <c r="A64" s="1" t="s">
        <v>2150</v>
      </c>
      <c r="B64" s="1" t="str">
        <f t="shared" si="1"/>
        <v>CIH-2018-00062</v>
      </c>
      <c r="C64" s="145">
        <v>62</v>
      </c>
      <c r="D64" s="54" t="s">
        <v>2151</v>
      </c>
      <c r="E64" s="54" t="s">
        <v>359</v>
      </c>
      <c r="F64" s="54">
        <v>975</v>
      </c>
      <c r="G64" s="54">
        <v>5521</v>
      </c>
      <c r="H64" s="109" t="s">
        <v>454</v>
      </c>
      <c r="I64" s="109" t="s">
        <v>87</v>
      </c>
      <c r="J64" s="109" t="s">
        <v>122</v>
      </c>
      <c r="K64" s="109">
        <v>221</v>
      </c>
      <c r="L64" s="109" t="s">
        <v>89</v>
      </c>
      <c r="M64" s="109" t="s">
        <v>132</v>
      </c>
      <c r="N64" s="109" t="s">
        <v>2152</v>
      </c>
      <c r="O64" s="109"/>
      <c r="P64" s="109" t="s">
        <v>2153</v>
      </c>
      <c r="Q64" s="109" t="s">
        <v>2003</v>
      </c>
      <c r="R64" s="54" t="s">
        <v>73</v>
      </c>
      <c r="S64" s="109"/>
      <c r="T64" s="109" t="s">
        <v>2154</v>
      </c>
      <c r="U64" s="109" t="s">
        <v>2155</v>
      </c>
      <c r="V64" s="109"/>
      <c r="W64" s="109"/>
      <c r="X64" s="109"/>
      <c r="Y64" s="109" t="s">
        <v>530</v>
      </c>
      <c r="Z64" s="109"/>
      <c r="AA64" s="109" t="s">
        <v>396</v>
      </c>
      <c r="AB64" s="109"/>
      <c r="AC64" s="109" t="s">
        <v>76</v>
      </c>
      <c r="AD64" s="109"/>
      <c r="AE64" s="109" t="s">
        <v>530</v>
      </c>
      <c r="AF64" s="109"/>
      <c r="AG64" s="109"/>
      <c r="AH64" s="109"/>
      <c r="AI64" s="109"/>
      <c r="AJ64" s="109"/>
      <c r="AK64" s="109"/>
      <c r="AL64" s="109"/>
      <c r="AM64" s="109"/>
      <c r="AN64" s="109"/>
      <c r="AO64" s="109"/>
      <c r="AP64" s="109"/>
      <c r="AQ64" s="109"/>
      <c r="AR64" s="109"/>
      <c r="AS64" s="109"/>
      <c r="AT64" s="109"/>
      <c r="AU64" s="109"/>
      <c r="AV64" s="109" t="s">
        <v>468</v>
      </c>
      <c r="AW64" s="109" t="s">
        <v>154</v>
      </c>
      <c r="AX64" s="109" t="s">
        <v>2156</v>
      </c>
      <c r="AY64" s="109" t="s">
        <v>315</v>
      </c>
      <c r="AZ64" s="109" t="s">
        <v>280</v>
      </c>
      <c r="BA64" s="109"/>
      <c r="BB64" s="109"/>
      <c r="BC64" s="114">
        <v>45253</v>
      </c>
      <c r="BD64" s="109"/>
      <c r="BE64" s="109" t="s">
        <v>1387</v>
      </c>
      <c r="BF64" s="109">
        <v>2023</v>
      </c>
      <c r="BG64" s="109"/>
      <c r="BH64" s="109"/>
      <c r="BI64" s="109"/>
      <c r="BJ64" s="109"/>
      <c r="BK64" s="109"/>
      <c r="BL64" s="109"/>
    </row>
    <row r="65" spans="1:65" ht="12.75" customHeight="1" x14ac:dyDescent="0.2">
      <c r="A65" s="1" t="s">
        <v>2157</v>
      </c>
      <c r="B65" s="1" t="str">
        <f t="shared" si="1"/>
        <v>CIH-2018-00063</v>
      </c>
      <c r="C65" s="145">
        <v>63</v>
      </c>
      <c r="D65" s="54" t="s">
        <v>2158</v>
      </c>
      <c r="E65" s="54" t="s">
        <v>359</v>
      </c>
      <c r="F65" s="54">
        <v>975</v>
      </c>
      <c r="G65" s="54">
        <v>5521</v>
      </c>
      <c r="H65" s="109" t="s">
        <v>454</v>
      </c>
      <c r="I65" s="109" t="s">
        <v>87</v>
      </c>
      <c r="J65" s="109" t="s">
        <v>122</v>
      </c>
      <c r="K65" s="109">
        <v>221</v>
      </c>
      <c r="L65" s="109" t="s">
        <v>89</v>
      </c>
      <c r="M65" s="109" t="s">
        <v>132</v>
      </c>
      <c r="N65" s="109" t="s">
        <v>2159</v>
      </c>
      <c r="O65" s="109"/>
      <c r="P65" s="109" t="s">
        <v>2160</v>
      </c>
      <c r="Q65" s="109" t="s">
        <v>2161</v>
      </c>
      <c r="R65" s="54" t="s">
        <v>73</v>
      </c>
      <c r="S65" s="109" t="s">
        <v>2162</v>
      </c>
      <c r="T65" s="109" t="s">
        <v>2163</v>
      </c>
      <c r="U65" s="109" t="s">
        <v>2164</v>
      </c>
      <c r="V65" s="109"/>
      <c r="W65" s="109"/>
      <c r="X65" s="109"/>
      <c r="Y65" s="109" t="s">
        <v>886</v>
      </c>
      <c r="Z65" s="109"/>
      <c r="AA65" s="109" t="s">
        <v>396</v>
      </c>
      <c r="AB65" s="109"/>
      <c r="AC65" s="109" t="s">
        <v>76</v>
      </c>
      <c r="AD65" s="109"/>
      <c r="AE65" s="109" t="s">
        <v>530</v>
      </c>
      <c r="AF65" s="109"/>
      <c r="AG65" s="109"/>
      <c r="AH65" s="109"/>
      <c r="AI65" s="109"/>
      <c r="AJ65" s="109"/>
      <c r="AK65" s="109"/>
      <c r="AL65" s="109"/>
      <c r="AM65" s="109"/>
      <c r="AN65" s="109"/>
      <c r="AO65" s="109"/>
      <c r="AP65" s="109"/>
      <c r="AQ65" s="109"/>
      <c r="AR65" s="109"/>
      <c r="AS65" s="109"/>
      <c r="AT65" s="109"/>
      <c r="AU65" s="109"/>
      <c r="AV65" s="109"/>
      <c r="AW65" s="109" t="s">
        <v>1860</v>
      </c>
      <c r="AX65" s="109" t="s">
        <v>2165</v>
      </c>
      <c r="AY65" s="109" t="s">
        <v>2166</v>
      </c>
      <c r="AZ65" s="109" t="s">
        <v>280</v>
      </c>
      <c r="BA65" s="109"/>
      <c r="BB65" s="109"/>
      <c r="BC65" s="114">
        <v>44952</v>
      </c>
      <c r="BD65" s="109"/>
      <c r="BE65" s="109" t="s">
        <v>1387</v>
      </c>
      <c r="BF65" s="109">
        <v>2023</v>
      </c>
      <c r="BG65" s="109"/>
      <c r="BH65" s="109"/>
      <c r="BI65" s="109"/>
      <c r="BJ65" s="109"/>
      <c r="BK65" s="109"/>
      <c r="BL65" s="109"/>
      <c r="BM65" s="144"/>
    </row>
    <row r="66" spans="1:65" ht="12.75" customHeight="1" x14ac:dyDescent="0.2">
      <c r="A66" s="1" t="s">
        <v>2167</v>
      </c>
      <c r="B66" s="1" t="str">
        <f t="shared" si="1"/>
        <v>CIH-2018-00064</v>
      </c>
      <c r="C66" s="54">
        <v>64</v>
      </c>
      <c r="D66" s="54" t="s">
        <v>2168</v>
      </c>
      <c r="E66" s="54" t="s">
        <v>359</v>
      </c>
      <c r="F66" s="54">
        <v>975</v>
      </c>
      <c r="G66" s="54">
        <v>5521</v>
      </c>
      <c r="H66" s="109" t="s">
        <v>454</v>
      </c>
      <c r="I66" s="109" t="s">
        <v>87</v>
      </c>
      <c r="J66" s="109" t="s">
        <v>122</v>
      </c>
      <c r="K66" s="109">
        <v>221</v>
      </c>
      <c r="L66" s="109" t="s">
        <v>89</v>
      </c>
      <c r="M66" s="109" t="s">
        <v>132</v>
      </c>
      <c r="N66" s="109" t="s">
        <v>2169</v>
      </c>
      <c r="O66" s="109"/>
      <c r="P66" s="109" t="s">
        <v>2170</v>
      </c>
      <c r="Q66" s="109"/>
      <c r="R66" s="54" t="s">
        <v>377</v>
      </c>
      <c r="S66" s="109" t="s">
        <v>2171</v>
      </c>
      <c r="T66" s="109"/>
      <c r="U66" s="109"/>
      <c r="V66" s="109"/>
      <c r="W66" s="109"/>
      <c r="X66" s="109"/>
      <c r="Y66" s="109" t="s">
        <v>886</v>
      </c>
      <c r="Z66" s="109"/>
      <c r="AA66" s="109" t="s">
        <v>396</v>
      </c>
      <c r="AB66" s="109"/>
      <c r="AC66" s="109" t="s">
        <v>76</v>
      </c>
      <c r="AD66" s="109"/>
      <c r="AE66" s="109" t="s">
        <v>530</v>
      </c>
      <c r="AF66" s="109"/>
      <c r="AG66" s="109"/>
      <c r="AH66" s="109"/>
      <c r="AI66" s="109"/>
      <c r="AJ66" s="109"/>
      <c r="AK66" s="109"/>
      <c r="AL66" s="109"/>
      <c r="AM66" s="109"/>
      <c r="AN66" s="109"/>
      <c r="AO66" s="109"/>
      <c r="AP66" s="109"/>
      <c r="AQ66" s="109"/>
      <c r="AR66" s="109"/>
      <c r="AS66" s="109"/>
      <c r="AT66" s="109"/>
      <c r="AU66" s="109"/>
      <c r="AV66" s="109"/>
      <c r="AW66" s="109" t="s">
        <v>567</v>
      </c>
      <c r="AX66" s="109" t="s">
        <v>2172</v>
      </c>
      <c r="AY66" s="109" t="s">
        <v>2173</v>
      </c>
      <c r="AZ66" s="109" t="s">
        <v>280</v>
      </c>
      <c r="BA66" s="109"/>
      <c r="BB66" s="109"/>
      <c r="BC66" s="109"/>
      <c r="BD66" s="109"/>
      <c r="BE66" s="109"/>
      <c r="BF66" s="109"/>
      <c r="BG66" s="109"/>
      <c r="BH66" s="109"/>
      <c r="BI66" s="109"/>
      <c r="BJ66" s="109"/>
      <c r="BK66" s="109"/>
      <c r="BL66" s="109"/>
    </row>
    <row r="67" spans="1:65" ht="12.75" customHeight="1" x14ac:dyDescent="0.2">
      <c r="A67" s="1" t="s">
        <v>2174</v>
      </c>
      <c r="B67" s="1" t="str">
        <f t="shared" si="1"/>
        <v>CIH-2018-00065</v>
      </c>
      <c r="C67" s="145">
        <v>65</v>
      </c>
      <c r="D67" s="54" t="s">
        <v>2175</v>
      </c>
      <c r="E67" s="54" t="s">
        <v>359</v>
      </c>
      <c r="F67" s="54">
        <v>975</v>
      </c>
      <c r="G67" s="54">
        <v>5521</v>
      </c>
      <c r="H67" s="109" t="s">
        <v>454</v>
      </c>
      <c r="I67" s="109" t="s">
        <v>87</v>
      </c>
      <c r="J67" s="109" t="s">
        <v>122</v>
      </c>
      <c r="K67" s="109">
        <v>221</v>
      </c>
      <c r="L67" s="109" t="s">
        <v>89</v>
      </c>
      <c r="M67" s="109" t="s">
        <v>132</v>
      </c>
      <c r="N67" s="109" t="s">
        <v>2176</v>
      </c>
      <c r="O67" s="109"/>
      <c r="P67" s="109" t="s">
        <v>2177</v>
      </c>
      <c r="Q67" s="109"/>
      <c r="R67" s="54" t="s">
        <v>73</v>
      </c>
      <c r="S67" s="109"/>
      <c r="T67" s="109"/>
      <c r="U67" s="109"/>
      <c r="V67" s="109"/>
      <c r="W67" s="109"/>
      <c r="X67" s="109"/>
      <c r="Y67" s="109" t="s">
        <v>530</v>
      </c>
      <c r="Z67" s="109"/>
      <c r="AA67" s="109" t="s">
        <v>396</v>
      </c>
      <c r="AB67" s="109"/>
      <c r="AC67" s="109" t="s">
        <v>76</v>
      </c>
      <c r="AD67" s="109"/>
      <c r="AE67" s="109" t="s">
        <v>530</v>
      </c>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14">
        <v>44132</v>
      </c>
      <c r="BD67" s="109" t="s">
        <v>2178</v>
      </c>
      <c r="BE67" s="109" t="s">
        <v>680</v>
      </c>
      <c r="BF67" s="109">
        <v>2020</v>
      </c>
      <c r="BG67" s="109"/>
      <c r="BH67" s="109"/>
      <c r="BI67" s="109"/>
      <c r="BJ67" s="109"/>
      <c r="BK67" s="109"/>
      <c r="BL67" s="109"/>
    </row>
    <row r="68" spans="1:65" ht="12.75" customHeight="1" x14ac:dyDescent="0.2">
      <c r="A68" s="1" t="s">
        <v>2179</v>
      </c>
      <c r="B68" s="1" t="str">
        <f t="shared" si="1"/>
        <v>CIH-2018-00066</v>
      </c>
      <c r="C68" s="145">
        <v>66</v>
      </c>
      <c r="D68" s="54" t="s">
        <v>2180</v>
      </c>
      <c r="E68" s="54" t="s">
        <v>359</v>
      </c>
      <c r="F68" s="54">
        <v>975</v>
      </c>
      <c r="G68" s="54">
        <v>5521</v>
      </c>
      <c r="H68" s="109" t="s">
        <v>454</v>
      </c>
      <c r="I68" s="109" t="s">
        <v>87</v>
      </c>
      <c r="J68" s="109" t="s">
        <v>122</v>
      </c>
      <c r="K68" s="109">
        <v>221</v>
      </c>
      <c r="L68" s="109" t="s">
        <v>89</v>
      </c>
      <c r="M68" s="109" t="s">
        <v>132</v>
      </c>
      <c r="N68" s="109" t="s">
        <v>2181</v>
      </c>
      <c r="O68" s="109"/>
      <c r="P68" s="109" t="s">
        <v>2182</v>
      </c>
      <c r="Q68" s="144"/>
      <c r="R68" s="99" t="s">
        <v>73</v>
      </c>
      <c r="S68" s="54" t="s">
        <v>2003</v>
      </c>
      <c r="T68" s="109"/>
      <c r="U68" s="109"/>
      <c r="V68" s="109"/>
      <c r="W68" s="109"/>
      <c r="X68" s="109" t="s">
        <v>2183</v>
      </c>
      <c r="Y68" s="109" t="s">
        <v>886</v>
      </c>
      <c r="Z68" s="109"/>
      <c r="AA68" s="109" t="s">
        <v>396</v>
      </c>
      <c r="AB68" s="109"/>
      <c r="AC68" s="109" t="s">
        <v>76</v>
      </c>
      <c r="AD68" s="109"/>
      <c r="AE68" s="109" t="s">
        <v>530</v>
      </c>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14">
        <v>44376</v>
      </c>
      <c r="BD68" s="109"/>
      <c r="BE68" s="109" t="s">
        <v>680</v>
      </c>
      <c r="BF68" s="109">
        <v>2021</v>
      </c>
      <c r="BG68" s="109"/>
      <c r="BH68" s="109"/>
      <c r="BI68" s="109"/>
      <c r="BJ68" s="109"/>
      <c r="BK68" s="109"/>
      <c r="BL68" s="109" t="s">
        <v>2184</v>
      </c>
    </row>
    <row r="69" spans="1:65" ht="12.75" customHeight="1" x14ac:dyDescent="0.2">
      <c r="A69" s="1" t="s">
        <v>2185</v>
      </c>
      <c r="B69" s="1" t="str">
        <f t="shared" si="1"/>
        <v>CIH-2018-00067</v>
      </c>
      <c r="C69" s="145">
        <v>67</v>
      </c>
      <c r="D69" s="54" t="s">
        <v>2186</v>
      </c>
      <c r="E69" s="54" t="s">
        <v>359</v>
      </c>
      <c r="F69" s="54">
        <v>975</v>
      </c>
      <c r="G69" s="54">
        <v>5521</v>
      </c>
      <c r="H69" s="109" t="s">
        <v>454</v>
      </c>
      <c r="I69" s="109" t="s">
        <v>87</v>
      </c>
      <c r="J69" s="109" t="s">
        <v>122</v>
      </c>
      <c r="K69" s="109">
        <v>221</v>
      </c>
      <c r="L69" s="109" t="s">
        <v>89</v>
      </c>
      <c r="M69" s="109" t="s">
        <v>132</v>
      </c>
      <c r="N69" s="109" t="s">
        <v>2187</v>
      </c>
      <c r="O69" s="109"/>
      <c r="P69" s="109" t="s">
        <v>2188</v>
      </c>
      <c r="Q69" s="109"/>
      <c r="R69" s="54" t="s">
        <v>73</v>
      </c>
      <c r="S69" s="109"/>
      <c r="T69" s="109"/>
      <c r="U69" s="109"/>
      <c r="V69" s="109"/>
      <c r="W69" s="109"/>
      <c r="X69" s="109"/>
      <c r="Y69" s="109" t="s">
        <v>396</v>
      </c>
      <c r="Z69" s="109"/>
      <c r="AA69" s="109" t="s">
        <v>396</v>
      </c>
      <c r="AB69" s="109"/>
      <c r="AC69" s="109" t="s">
        <v>76</v>
      </c>
      <c r="AD69" s="109"/>
      <c r="AE69" s="109" t="s">
        <v>530</v>
      </c>
      <c r="AF69" s="109"/>
      <c r="AG69" s="109"/>
      <c r="AH69" s="109"/>
      <c r="AI69" s="109"/>
      <c r="AJ69" s="109"/>
      <c r="AK69" s="109"/>
      <c r="AL69" s="109"/>
      <c r="AM69" s="109"/>
      <c r="AN69" s="109"/>
      <c r="AO69" s="109"/>
      <c r="AP69" s="109"/>
      <c r="AQ69" s="109"/>
      <c r="AR69" s="109"/>
      <c r="AS69" s="109"/>
      <c r="AT69" s="109"/>
      <c r="AU69" s="109"/>
      <c r="AV69" s="109"/>
      <c r="AW69" s="109" t="s">
        <v>1860</v>
      </c>
      <c r="AX69" s="109" t="s">
        <v>2189</v>
      </c>
      <c r="AY69" s="109" t="s">
        <v>2190</v>
      </c>
      <c r="AZ69" s="109" t="s">
        <v>280</v>
      </c>
      <c r="BA69" s="109"/>
      <c r="BB69" s="109"/>
      <c r="BC69" s="114">
        <v>45044</v>
      </c>
      <c r="BD69" s="109"/>
      <c r="BE69" s="109" t="s">
        <v>680</v>
      </c>
      <c r="BF69" s="109">
        <v>2023</v>
      </c>
      <c r="BG69" s="109"/>
      <c r="BH69" s="109"/>
      <c r="BI69" s="109"/>
      <c r="BJ69" s="109"/>
      <c r="BK69" s="109"/>
      <c r="BL69" s="109"/>
    </row>
    <row r="70" spans="1:65" ht="12.75" customHeight="1" x14ac:dyDescent="0.2">
      <c r="A70" s="1" t="s">
        <v>2191</v>
      </c>
      <c r="B70" s="1" t="str">
        <f t="shared" si="1"/>
        <v>CIH-2018-00068</v>
      </c>
      <c r="C70" s="54">
        <v>68</v>
      </c>
      <c r="D70" s="54" t="s">
        <v>150</v>
      </c>
      <c r="E70" s="54" t="s">
        <v>359</v>
      </c>
      <c r="F70" s="54">
        <v>975</v>
      </c>
      <c r="G70" s="54">
        <v>5521</v>
      </c>
      <c r="H70" s="109" t="s">
        <v>454</v>
      </c>
      <c r="I70" s="109" t="s">
        <v>87</v>
      </c>
      <c r="J70" s="109" t="s">
        <v>122</v>
      </c>
      <c r="K70" s="109">
        <v>221</v>
      </c>
      <c r="L70" s="109" t="s">
        <v>89</v>
      </c>
      <c r="M70" s="109" t="s">
        <v>132</v>
      </c>
      <c r="N70" s="109" t="s">
        <v>2192</v>
      </c>
      <c r="O70" s="109"/>
      <c r="P70" s="109" t="s">
        <v>2193</v>
      </c>
      <c r="Q70" s="109"/>
      <c r="R70" s="54" t="s">
        <v>154</v>
      </c>
      <c r="S70" s="109"/>
      <c r="T70" s="109" t="s">
        <v>2194</v>
      </c>
      <c r="U70" s="109" t="s">
        <v>2195</v>
      </c>
      <c r="V70" s="109"/>
      <c r="W70" s="109"/>
      <c r="X70" s="109"/>
      <c r="Y70" s="109" t="s">
        <v>886</v>
      </c>
      <c r="Z70" s="109"/>
      <c r="AA70" s="109" t="s">
        <v>396</v>
      </c>
      <c r="AB70" s="109"/>
      <c r="AC70" s="109" t="s">
        <v>76</v>
      </c>
      <c r="AD70" s="109"/>
      <c r="AE70" s="109" t="s">
        <v>530</v>
      </c>
      <c r="AF70" s="109"/>
      <c r="AG70" s="109"/>
      <c r="AH70" s="109"/>
      <c r="AI70" s="109"/>
      <c r="AJ70" s="109"/>
      <c r="AK70" s="109"/>
      <c r="AL70" s="109"/>
      <c r="AM70" s="109"/>
      <c r="AN70" s="109"/>
      <c r="AO70" s="109"/>
      <c r="AP70" s="109"/>
      <c r="AQ70" s="109"/>
      <c r="AR70" s="109"/>
      <c r="AS70" s="109"/>
      <c r="AT70" s="109"/>
      <c r="AU70" s="109"/>
      <c r="AV70" s="109"/>
      <c r="AW70" s="109" t="s">
        <v>154</v>
      </c>
      <c r="AX70" s="109" t="s">
        <v>2196</v>
      </c>
      <c r="AY70" s="109" t="s">
        <v>315</v>
      </c>
      <c r="AZ70" s="109" t="s">
        <v>280</v>
      </c>
      <c r="BA70" s="109"/>
      <c r="BB70" s="109"/>
      <c r="BC70" s="109"/>
      <c r="BD70" s="109"/>
      <c r="BE70" s="109"/>
      <c r="BF70" s="109"/>
      <c r="BG70" s="109"/>
      <c r="BH70" s="109"/>
      <c r="BI70" s="109"/>
      <c r="BJ70" s="109"/>
      <c r="BK70" s="109"/>
      <c r="BL70" s="109"/>
    </row>
    <row r="71" spans="1:65" ht="12.75" customHeight="1" x14ac:dyDescent="0.2">
      <c r="A71" s="1" t="s">
        <v>2197</v>
      </c>
      <c r="B71" s="1" t="str">
        <f t="shared" si="1"/>
        <v>CIH-2018-00069</v>
      </c>
      <c r="C71" s="145">
        <v>69</v>
      </c>
      <c r="D71" s="54" t="s">
        <v>2198</v>
      </c>
      <c r="E71" s="54" t="s">
        <v>359</v>
      </c>
      <c r="F71" s="54">
        <v>975</v>
      </c>
      <c r="G71" s="54">
        <v>5521</v>
      </c>
      <c r="H71" s="109" t="s">
        <v>454</v>
      </c>
      <c r="I71" s="109" t="s">
        <v>87</v>
      </c>
      <c r="J71" s="109" t="s">
        <v>122</v>
      </c>
      <c r="K71" s="109">
        <v>221</v>
      </c>
      <c r="L71" s="109" t="s">
        <v>89</v>
      </c>
      <c r="M71" s="109" t="s">
        <v>132</v>
      </c>
      <c r="N71" s="109" t="s">
        <v>2199</v>
      </c>
      <c r="O71" s="109"/>
      <c r="P71" s="109" t="s">
        <v>2200</v>
      </c>
      <c r="Q71" s="109" t="s">
        <v>2003</v>
      </c>
      <c r="R71" s="54" t="s">
        <v>154</v>
      </c>
      <c r="S71" s="109"/>
      <c r="T71" s="109" t="s">
        <v>2154</v>
      </c>
      <c r="U71" s="109" t="s">
        <v>2201</v>
      </c>
      <c r="V71" s="109"/>
      <c r="W71" s="109"/>
      <c r="X71" s="109"/>
      <c r="Y71" s="109" t="s">
        <v>396</v>
      </c>
      <c r="Z71" s="109"/>
      <c r="AA71" s="109" t="s">
        <v>396</v>
      </c>
      <c r="AB71" s="109"/>
      <c r="AC71" s="109" t="s">
        <v>76</v>
      </c>
      <c r="AD71" s="109"/>
      <c r="AE71" s="109" t="s">
        <v>530</v>
      </c>
      <c r="AF71" s="109"/>
      <c r="AG71" s="109"/>
      <c r="AH71" s="109"/>
      <c r="AI71" s="109"/>
      <c r="AJ71" s="109"/>
      <c r="AK71" s="109"/>
      <c r="AL71" s="109"/>
      <c r="AM71" s="109"/>
      <c r="AN71" s="109"/>
      <c r="AO71" s="109"/>
      <c r="AP71" s="109"/>
      <c r="AQ71" s="109"/>
      <c r="AR71" s="109"/>
      <c r="AS71" s="109"/>
      <c r="AT71" s="109"/>
      <c r="AU71" s="109"/>
      <c r="AV71" s="109"/>
      <c r="AW71" s="109" t="s">
        <v>154</v>
      </c>
      <c r="AX71" s="109" t="s">
        <v>2202</v>
      </c>
      <c r="AY71" s="109" t="s">
        <v>835</v>
      </c>
      <c r="AZ71" s="109" t="s">
        <v>280</v>
      </c>
      <c r="BA71" s="109"/>
      <c r="BB71" s="109"/>
      <c r="BC71" s="109"/>
      <c r="BD71" s="109"/>
      <c r="BE71" s="109"/>
      <c r="BF71" s="109"/>
      <c r="BG71" s="109"/>
      <c r="BH71" s="109"/>
      <c r="BI71" s="109"/>
      <c r="BJ71" s="109"/>
      <c r="BK71" s="109"/>
      <c r="BL71" s="109"/>
    </row>
    <row r="72" spans="1:65" ht="12.75" customHeight="1" x14ac:dyDescent="0.2">
      <c r="A72" s="1" t="s">
        <v>2203</v>
      </c>
      <c r="B72" s="1" t="str">
        <f t="shared" si="1"/>
        <v>CIH-2018-00070</v>
      </c>
      <c r="C72" s="54">
        <v>70</v>
      </c>
      <c r="D72" s="54" t="s">
        <v>150</v>
      </c>
      <c r="E72" s="54" t="s">
        <v>359</v>
      </c>
      <c r="F72" s="54">
        <v>975</v>
      </c>
      <c r="G72" s="54">
        <v>5521</v>
      </c>
      <c r="H72" s="109" t="s">
        <v>454</v>
      </c>
      <c r="I72" s="109" t="s">
        <v>87</v>
      </c>
      <c r="J72" s="109" t="s">
        <v>122</v>
      </c>
      <c r="K72" s="109">
        <v>221</v>
      </c>
      <c r="L72" s="109" t="s">
        <v>89</v>
      </c>
      <c r="M72" s="109" t="s">
        <v>132</v>
      </c>
      <c r="N72" s="109" t="s">
        <v>2204</v>
      </c>
      <c r="O72" s="109"/>
      <c r="P72" s="109" t="s">
        <v>2205</v>
      </c>
      <c r="Q72" s="109" t="s">
        <v>2206</v>
      </c>
      <c r="R72" s="54" t="s">
        <v>377</v>
      </c>
      <c r="S72" s="109"/>
      <c r="T72" s="109" t="s">
        <v>2163</v>
      </c>
      <c r="U72" s="109" t="s">
        <v>2207</v>
      </c>
      <c r="V72" s="109"/>
      <c r="W72" s="109"/>
      <c r="X72" s="109"/>
      <c r="Y72" s="109" t="s">
        <v>111</v>
      </c>
      <c r="Z72" s="109"/>
      <c r="AA72" s="109" t="s">
        <v>396</v>
      </c>
      <c r="AB72" s="109"/>
      <c r="AC72" s="109" t="s">
        <v>76</v>
      </c>
      <c r="AD72" s="109"/>
      <c r="AE72" s="109" t="s">
        <v>530</v>
      </c>
      <c r="AF72" s="109"/>
      <c r="AG72" s="109"/>
      <c r="AH72" s="109"/>
      <c r="AI72" s="109"/>
      <c r="AJ72" s="109"/>
      <c r="AK72" s="109"/>
      <c r="AL72" s="109"/>
      <c r="AM72" s="109"/>
      <c r="AN72" s="109"/>
      <c r="AO72" s="109"/>
      <c r="AP72" s="109"/>
      <c r="AQ72" s="109"/>
      <c r="AR72" s="109"/>
      <c r="AS72" s="109"/>
      <c r="AT72" s="109"/>
      <c r="AU72" s="109"/>
      <c r="AV72" s="109"/>
      <c r="AW72" s="109" t="s">
        <v>567</v>
      </c>
      <c r="AX72" s="109" t="s">
        <v>2208</v>
      </c>
      <c r="AY72" s="109" t="s">
        <v>2209</v>
      </c>
      <c r="AZ72" s="109" t="s">
        <v>2210</v>
      </c>
      <c r="BA72" s="109"/>
      <c r="BB72" s="109"/>
      <c r="BC72" s="109"/>
      <c r="BD72" s="109"/>
      <c r="BE72" s="109"/>
      <c r="BF72" s="109"/>
      <c r="BG72" s="109"/>
      <c r="BH72" s="109"/>
      <c r="BI72" s="109"/>
      <c r="BJ72" s="109"/>
      <c r="BK72" s="109"/>
      <c r="BL72" s="109"/>
    </row>
    <row r="73" spans="1:65" ht="12.75" customHeight="1" x14ac:dyDescent="0.2">
      <c r="A73" s="1" t="s">
        <v>2211</v>
      </c>
      <c r="B73" s="1" t="str">
        <f t="shared" si="1"/>
        <v>CIH-2018-00071</v>
      </c>
      <c r="C73" s="145">
        <v>71</v>
      </c>
      <c r="D73" s="54" t="s">
        <v>2212</v>
      </c>
      <c r="E73" s="54" t="s">
        <v>359</v>
      </c>
      <c r="F73" s="54">
        <v>975</v>
      </c>
      <c r="G73" s="54">
        <v>5521</v>
      </c>
      <c r="H73" s="109" t="s">
        <v>454</v>
      </c>
      <c r="I73" s="109" t="s">
        <v>87</v>
      </c>
      <c r="J73" s="109" t="s">
        <v>122</v>
      </c>
      <c r="K73" s="109">
        <v>221</v>
      </c>
      <c r="L73" s="109" t="s">
        <v>89</v>
      </c>
      <c r="M73" s="109" t="s">
        <v>132</v>
      </c>
      <c r="N73" s="109" t="s">
        <v>2213</v>
      </c>
      <c r="O73" s="109"/>
      <c r="P73" s="109" t="s">
        <v>2214</v>
      </c>
      <c r="Q73" s="109"/>
      <c r="R73" s="54" t="s">
        <v>73</v>
      </c>
      <c r="S73" s="109" t="s">
        <v>2215</v>
      </c>
      <c r="T73" s="109"/>
      <c r="U73" s="109"/>
      <c r="V73" s="109"/>
      <c r="W73" s="109"/>
      <c r="X73" s="109"/>
      <c r="Y73" s="109" t="s">
        <v>111</v>
      </c>
      <c r="Z73" s="109"/>
      <c r="AA73" s="109" t="s">
        <v>396</v>
      </c>
      <c r="AB73" s="109"/>
      <c r="AC73" s="109" t="s">
        <v>76</v>
      </c>
      <c r="AD73" s="109"/>
      <c r="AE73" s="109" t="s">
        <v>530</v>
      </c>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14">
        <v>44803</v>
      </c>
      <c r="BD73" s="109"/>
      <c r="BE73" s="109" t="s">
        <v>680</v>
      </c>
      <c r="BF73" s="109">
        <v>2022</v>
      </c>
      <c r="BG73" s="109"/>
      <c r="BH73" s="109"/>
      <c r="BI73" s="109"/>
      <c r="BJ73" s="109"/>
      <c r="BK73" s="109"/>
      <c r="BL73" s="109"/>
    </row>
    <row r="74" spans="1:65" ht="12.75" customHeight="1" x14ac:dyDescent="0.2">
      <c r="A74" s="1" t="s">
        <v>2216</v>
      </c>
      <c r="B74" s="1" t="str">
        <f t="shared" si="1"/>
        <v>CIH-2018-00072</v>
      </c>
      <c r="C74" s="145">
        <v>72</v>
      </c>
      <c r="D74" s="54" t="s">
        <v>2217</v>
      </c>
      <c r="E74" s="54" t="s">
        <v>359</v>
      </c>
      <c r="F74" s="54">
        <v>975</v>
      </c>
      <c r="G74" s="54">
        <v>5521</v>
      </c>
      <c r="H74" s="109" t="s">
        <v>454</v>
      </c>
      <c r="I74" s="109" t="s">
        <v>87</v>
      </c>
      <c r="J74" s="109" t="s">
        <v>122</v>
      </c>
      <c r="K74" s="109">
        <v>221</v>
      </c>
      <c r="L74" s="109" t="s">
        <v>89</v>
      </c>
      <c r="M74" s="109" t="s">
        <v>132</v>
      </c>
      <c r="N74" s="109" t="s">
        <v>2218</v>
      </c>
      <c r="O74" s="109"/>
      <c r="P74" s="109" t="s">
        <v>2219</v>
      </c>
      <c r="Q74" s="109"/>
      <c r="R74" s="54" t="s">
        <v>73</v>
      </c>
      <c r="S74" s="109"/>
      <c r="T74" s="109"/>
      <c r="U74" s="109"/>
      <c r="V74" s="109"/>
      <c r="W74" s="109"/>
      <c r="X74" s="109"/>
      <c r="Y74" s="109" t="s">
        <v>76</v>
      </c>
      <c r="Z74" s="109"/>
      <c r="AA74" s="109" t="s">
        <v>396</v>
      </c>
      <c r="AB74" s="109"/>
      <c r="AC74" s="109" t="s">
        <v>76</v>
      </c>
      <c r="AD74" s="109"/>
      <c r="AE74" s="109" t="s">
        <v>530</v>
      </c>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14">
        <v>44421</v>
      </c>
      <c r="BD74" s="109"/>
      <c r="BE74" s="109" t="s">
        <v>680</v>
      </c>
      <c r="BF74" s="109">
        <v>2021</v>
      </c>
      <c r="BG74" s="109"/>
      <c r="BH74" s="109"/>
      <c r="BI74" s="109"/>
      <c r="BJ74" s="109"/>
      <c r="BK74" s="109"/>
      <c r="BL74" s="109"/>
    </row>
    <row r="75" spans="1:65" ht="12.75" customHeight="1" x14ac:dyDescent="0.2">
      <c r="A75" s="1" t="s">
        <v>2220</v>
      </c>
      <c r="B75" s="1" t="str">
        <f t="shared" si="1"/>
        <v>CIH-2018-00073</v>
      </c>
      <c r="C75" s="54">
        <v>73</v>
      </c>
      <c r="D75" s="54" t="s">
        <v>2221</v>
      </c>
      <c r="E75" s="54" t="s">
        <v>359</v>
      </c>
      <c r="F75" s="54">
        <v>975</v>
      </c>
      <c r="G75" s="54">
        <v>5521</v>
      </c>
      <c r="H75" s="109" t="s">
        <v>454</v>
      </c>
      <c r="I75" s="109" t="s">
        <v>87</v>
      </c>
      <c r="J75" s="109" t="s">
        <v>122</v>
      </c>
      <c r="K75" s="109">
        <v>221</v>
      </c>
      <c r="L75" s="109" t="s">
        <v>89</v>
      </c>
      <c r="M75" s="109" t="s">
        <v>132</v>
      </c>
      <c r="N75" s="109" t="s">
        <v>2222</v>
      </c>
      <c r="O75" s="109"/>
      <c r="P75" s="109" t="s">
        <v>2223</v>
      </c>
      <c r="Q75" s="109" t="s">
        <v>2224</v>
      </c>
      <c r="R75" s="54" t="s">
        <v>73</v>
      </c>
      <c r="S75" s="109" t="s">
        <v>280</v>
      </c>
      <c r="T75" s="109"/>
      <c r="U75" s="109"/>
      <c r="V75" s="109"/>
      <c r="W75" s="109"/>
      <c r="X75" s="109"/>
      <c r="Y75" s="109" t="s">
        <v>111</v>
      </c>
      <c r="Z75" s="109"/>
      <c r="AA75" s="109" t="s">
        <v>396</v>
      </c>
      <c r="AB75" s="109"/>
      <c r="AC75" s="109" t="s">
        <v>76</v>
      </c>
      <c r="AD75" s="109"/>
      <c r="AE75" s="109" t="s">
        <v>530</v>
      </c>
      <c r="AF75" s="109"/>
      <c r="AG75" s="109"/>
      <c r="AH75" s="109"/>
      <c r="AI75" s="109"/>
      <c r="AJ75" s="109"/>
      <c r="AK75" s="109"/>
      <c r="AL75" s="109"/>
      <c r="AM75" s="109"/>
      <c r="AN75" s="109"/>
      <c r="AO75" s="109"/>
      <c r="AP75" s="109"/>
      <c r="AQ75" s="109"/>
      <c r="AR75" s="109"/>
      <c r="AS75" s="109"/>
      <c r="AT75" s="109"/>
      <c r="AU75" s="109"/>
      <c r="AV75" s="109"/>
      <c r="AW75" s="109" t="s">
        <v>1860</v>
      </c>
      <c r="AX75" s="109" t="s">
        <v>2225</v>
      </c>
      <c r="AY75" s="109" t="s">
        <v>2226</v>
      </c>
      <c r="AZ75" s="109" t="s">
        <v>280</v>
      </c>
      <c r="BA75" s="109"/>
      <c r="BB75" s="109"/>
      <c r="BC75" s="114">
        <v>45190</v>
      </c>
      <c r="BD75" s="109"/>
      <c r="BE75" s="109" t="s">
        <v>680</v>
      </c>
      <c r="BF75" s="109">
        <v>2023</v>
      </c>
      <c r="BG75" s="109"/>
      <c r="BH75" s="109"/>
      <c r="BI75" s="109"/>
      <c r="BJ75" s="109"/>
      <c r="BK75" s="109"/>
      <c r="BL75" s="109"/>
    </row>
    <row r="76" spans="1:65" ht="12.75" customHeight="1" x14ac:dyDescent="0.2">
      <c r="A76" s="1" t="s">
        <v>2227</v>
      </c>
      <c r="B76" s="1" t="str">
        <f t="shared" si="1"/>
        <v>CIH-2018-00074</v>
      </c>
      <c r="C76" s="75">
        <v>74</v>
      </c>
      <c r="D76" s="75" t="s">
        <v>2117</v>
      </c>
      <c r="E76" s="75" t="s">
        <v>359</v>
      </c>
      <c r="F76" s="75">
        <v>975</v>
      </c>
      <c r="G76" s="75">
        <v>5521</v>
      </c>
      <c r="H76" s="141" t="s">
        <v>454</v>
      </c>
      <c r="I76" s="141" t="s">
        <v>87</v>
      </c>
      <c r="J76" s="141" t="s">
        <v>122</v>
      </c>
      <c r="K76" s="141">
        <v>221</v>
      </c>
      <c r="L76" s="141" t="s">
        <v>89</v>
      </c>
      <c r="M76" s="141" t="s">
        <v>132</v>
      </c>
      <c r="N76" s="141" t="s">
        <v>2228</v>
      </c>
      <c r="O76" s="141"/>
      <c r="P76" s="141" t="s">
        <v>2229</v>
      </c>
      <c r="Q76" s="141"/>
      <c r="R76" s="75" t="s">
        <v>154</v>
      </c>
      <c r="S76" s="141"/>
      <c r="T76" s="141"/>
      <c r="U76" s="141"/>
      <c r="V76" s="141"/>
      <c r="W76" s="141"/>
      <c r="X76" s="141"/>
      <c r="Y76" s="141" t="s">
        <v>111</v>
      </c>
      <c r="Z76" s="141"/>
      <c r="AA76" s="141" t="s">
        <v>396</v>
      </c>
      <c r="AB76" s="141"/>
      <c r="AC76" s="141" t="s">
        <v>76</v>
      </c>
      <c r="AD76" s="141"/>
      <c r="AE76" s="141" t="s">
        <v>530</v>
      </c>
      <c r="AF76" s="141"/>
      <c r="AG76" s="141"/>
      <c r="AH76" s="141"/>
      <c r="AI76" s="141"/>
      <c r="AJ76" s="141"/>
      <c r="AK76" s="141"/>
      <c r="AL76" s="141"/>
      <c r="AM76" s="141"/>
      <c r="AN76" s="141"/>
      <c r="AO76" s="141"/>
      <c r="AP76" s="141"/>
      <c r="AQ76" s="141"/>
      <c r="AR76" s="141"/>
      <c r="AS76" s="141"/>
      <c r="AT76" s="141"/>
      <c r="AU76" s="141"/>
      <c r="AV76" s="141"/>
      <c r="AW76" s="141" t="s">
        <v>2230</v>
      </c>
      <c r="AX76" s="141" t="s">
        <v>2231</v>
      </c>
      <c r="AY76" s="141" t="s">
        <v>835</v>
      </c>
      <c r="AZ76" s="141" t="s">
        <v>280</v>
      </c>
      <c r="BA76" s="141"/>
      <c r="BB76" s="141"/>
      <c r="BC76" s="141"/>
      <c r="BD76" s="141"/>
      <c r="BE76" s="141"/>
      <c r="BF76" s="141"/>
      <c r="BG76" s="141"/>
      <c r="BH76" s="141"/>
      <c r="BI76" s="141"/>
      <c r="BJ76" s="141"/>
      <c r="BK76" s="141"/>
      <c r="BL76" s="141"/>
      <c r="BM76" s="142"/>
    </row>
    <row r="77" spans="1:65" ht="12.75" customHeight="1" x14ac:dyDescent="0.2">
      <c r="A77" s="1" t="s">
        <v>2232</v>
      </c>
      <c r="B77" s="1" t="str">
        <f t="shared" si="1"/>
        <v>CIH-2018-00075</v>
      </c>
      <c r="C77" s="54">
        <v>75</v>
      </c>
      <c r="D77" s="54" t="s">
        <v>150</v>
      </c>
      <c r="E77" s="54" t="s">
        <v>359</v>
      </c>
      <c r="F77" s="54">
        <v>906</v>
      </c>
      <c r="G77" s="54" t="s">
        <v>2233</v>
      </c>
      <c r="H77" s="109" t="s">
        <v>1212</v>
      </c>
      <c r="I77" s="109" t="s">
        <v>87</v>
      </c>
      <c r="J77" s="109" t="s">
        <v>122</v>
      </c>
      <c r="K77" s="109">
        <v>3</v>
      </c>
      <c r="L77" s="109" t="s">
        <v>1212</v>
      </c>
      <c r="M77" s="109" t="s">
        <v>610</v>
      </c>
      <c r="N77" s="109" t="s">
        <v>2234</v>
      </c>
      <c r="O77" s="109"/>
      <c r="P77" s="109"/>
      <c r="Q77" s="54" t="s">
        <v>377</v>
      </c>
      <c r="R77" s="54" t="s">
        <v>154</v>
      </c>
      <c r="S77" s="109"/>
      <c r="T77" s="109"/>
      <c r="U77" s="109"/>
      <c r="V77" s="109"/>
      <c r="W77" s="109"/>
      <c r="X77" s="109"/>
      <c r="Y77" s="109" t="s">
        <v>111</v>
      </c>
      <c r="Z77" s="109"/>
      <c r="AA77" s="109" t="s">
        <v>396</v>
      </c>
      <c r="AB77" s="109"/>
      <c r="AC77" s="109" t="s">
        <v>111</v>
      </c>
      <c r="AD77" s="109"/>
      <c r="AE77" s="109" t="s">
        <v>886</v>
      </c>
      <c r="AF77" s="109"/>
      <c r="AG77" s="109"/>
      <c r="AH77" s="109" t="s">
        <v>886</v>
      </c>
      <c r="AJ77" s="109"/>
      <c r="AK77" s="109"/>
      <c r="AL77" s="109"/>
      <c r="AM77" s="109"/>
      <c r="AN77" s="109"/>
      <c r="AO77" s="109"/>
      <c r="AP77" s="109"/>
      <c r="AQ77" s="109"/>
      <c r="AR77" s="109"/>
      <c r="AS77" s="109"/>
      <c r="AT77" s="109"/>
      <c r="AU77" s="109"/>
      <c r="AV77" s="109"/>
      <c r="AW77" s="109" t="s">
        <v>154</v>
      </c>
      <c r="AX77" s="109" t="s">
        <v>2235</v>
      </c>
      <c r="AY77" s="109" t="s">
        <v>2236</v>
      </c>
      <c r="AZ77" s="109" t="s">
        <v>2237</v>
      </c>
      <c r="BA77" s="109"/>
      <c r="BB77" s="109"/>
      <c r="BC77" s="109"/>
      <c r="BD77" s="109"/>
      <c r="BE77" s="109"/>
      <c r="BF77" s="109"/>
      <c r="BG77" s="109"/>
      <c r="BH77" s="109"/>
      <c r="BI77" s="109"/>
      <c r="BJ77" s="109"/>
      <c r="BK77" s="109"/>
      <c r="BL77" s="109"/>
    </row>
    <row r="78" spans="1:65" ht="12.75" customHeight="1" x14ac:dyDescent="0.2">
      <c r="A78" s="1" t="s">
        <v>2238</v>
      </c>
      <c r="B78" s="1" t="str">
        <f t="shared" si="1"/>
        <v>CIH-2018-00076</v>
      </c>
      <c r="C78" s="54">
        <v>76</v>
      </c>
      <c r="D78" s="54" t="s">
        <v>2239</v>
      </c>
      <c r="E78" s="54" t="s">
        <v>359</v>
      </c>
      <c r="F78" s="54">
        <v>906</v>
      </c>
      <c r="G78" s="54" t="s">
        <v>2240</v>
      </c>
      <c r="H78" s="109" t="s">
        <v>2241</v>
      </c>
      <c r="I78" s="109" t="s">
        <v>322</v>
      </c>
      <c r="J78" s="109" t="s">
        <v>122</v>
      </c>
      <c r="K78" s="109">
        <v>2</v>
      </c>
      <c r="L78" s="109" t="s">
        <v>758</v>
      </c>
      <c r="M78" s="109" t="s">
        <v>610</v>
      </c>
      <c r="N78" s="109" t="s">
        <v>2242</v>
      </c>
      <c r="O78" s="109"/>
      <c r="P78" s="109" t="s">
        <v>2243</v>
      </c>
      <c r="Q78" s="109"/>
      <c r="R78" s="54" t="s">
        <v>73</v>
      </c>
      <c r="S78" s="109"/>
      <c r="T78" s="109" t="s">
        <v>2244</v>
      </c>
      <c r="U78" s="109" t="s">
        <v>2245</v>
      </c>
      <c r="V78" s="109"/>
      <c r="W78" s="109"/>
      <c r="X78" s="109"/>
      <c r="Y78" s="109" t="s">
        <v>396</v>
      </c>
      <c r="Z78" s="109"/>
      <c r="AA78" s="109" t="s">
        <v>396</v>
      </c>
      <c r="AB78" s="109"/>
      <c r="AC78" s="109" t="s">
        <v>111</v>
      </c>
      <c r="AD78" s="109"/>
      <c r="AE78" s="109" t="s">
        <v>886</v>
      </c>
      <c r="AF78" s="109"/>
      <c r="AG78" s="109"/>
      <c r="AH78" s="109" t="s">
        <v>111</v>
      </c>
      <c r="AI78" s="109"/>
      <c r="AJ78" s="109"/>
      <c r="AK78" s="109"/>
      <c r="AL78" s="109"/>
      <c r="AM78" s="109"/>
      <c r="AN78" s="109"/>
      <c r="AO78" s="109"/>
      <c r="AP78" s="109"/>
      <c r="AQ78" s="109"/>
      <c r="AR78" s="109"/>
      <c r="AS78" s="109"/>
      <c r="AT78" s="109"/>
      <c r="AU78" s="109"/>
      <c r="AV78" s="109" t="s">
        <v>468</v>
      </c>
      <c r="AW78" s="109" t="s">
        <v>92</v>
      </c>
      <c r="AX78" s="109" t="s">
        <v>2246</v>
      </c>
      <c r="AY78" s="109" t="s">
        <v>2106</v>
      </c>
      <c r="AZ78" s="109" t="s">
        <v>101</v>
      </c>
      <c r="BA78" s="109"/>
      <c r="BB78" s="109"/>
      <c r="BC78" s="114">
        <v>44704</v>
      </c>
      <c r="BD78" s="109"/>
      <c r="BE78" s="109" t="s">
        <v>995</v>
      </c>
      <c r="BF78" s="109">
        <v>2022</v>
      </c>
      <c r="BG78" s="109"/>
      <c r="BH78" s="109"/>
      <c r="BI78" s="109"/>
      <c r="BJ78" s="109"/>
      <c r="BK78" s="109"/>
      <c r="BL78" s="109"/>
    </row>
    <row r="79" spans="1:65" ht="25.5" customHeight="1" x14ac:dyDescent="0.2">
      <c r="A79" s="1" t="s">
        <v>2247</v>
      </c>
      <c r="B79" s="1" t="str">
        <f t="shared" si="1"/>
        <v>CIH-2018-00077</v>
      </c>
      <c r="C79" s="54">
        <v>77</v>
      </c>
      <c r="D79" s="54" t="s">
        <v>2248</v>
      </c>
      <c r="E79" s="54" t="s">
        <v>359</v>
      </c>
      <c r="F79" s="54">
        <v>906</v>
      </c>
      <c r="G79" s="54" t="s">
        <v>2249</v>
      </c>
      <c r="H79" s="109" t="s">
        <v>142</v>
      </c>
      <c r="I79" s="109" t="s">
        <v>87</v>
      </c>
      <c r="J79" s="109" t="s">
        <v>2250</v>
      </c>
      <c r="K79" s="109"/>
      <c r="L79" s="109" t="s">
        <v>1162</v>
      </c>
      <c r="M79" s="109" t="s">
        <v>610</v>
      </c>
      <c r="N79" s="109" t="s">
        <v>2251</v>
      </c>
      <c r="O79" s="109" t="s">
        <v>2252</v>
      </c>
      <c r="P79" s="109"/>
      <c r="Q79" s="109"/>
      <c r="R79" s="54" t="s">
        <v>73</v>
      </c>
      <c r="S79" s="109"/>
      <c r="T79" s="109" t="s">
        <v>2244</v>
      </c>
      <c r="U79" s="109" t="s">
        <v>2253</v>
      </c>
      <c r="V79" s="109"/>
      <c r="W79" s="109"/>
      <c r="X79" s="109"/>
      <c r="Y79" s="109" t="s">
        <v>396</v>
      </c>
      <c r="Z79" s="109"/>
      <c r="AA79" s="109" t="s">
        <v>396</v>
      </c>
      <c r="AB79" s="109"/>
      <c r="AC79" s="109" t="s">
        <v>111</v>
      </c>
      <c r="AD79" s="109"/>
      <c r="AE79" s="109" t="s">
        <v>886</v>
      </c>
      <c r="AF79" s="109"/>
      <c r="AG79" s="109"/>
      <c r="AH79" s="109"/>
      <c r="AI79" s="109"/>
      <c r="AJ79" s="109"/>
      <c r="AK79" s="109"/>
      <c r="AL79" s="109"/>
      <c r="AM79" s="109"/>
      <c r="AN79" s="109"/>
      <c r="AO79" s="109"/>
      <c r="AP79" s="109"/>
      <c r="AQ79" s="109"/>
      <c r="AR79" s="109"/>
      <c r="AS79" s="109"/>
      <c r="AT79" s="109"/>
      <c r="AU79" s="109"/>
      <c r="AV79" s="109" t="s">
        <v>468</v>
      </c>
      <c r="AW79" s="109" t="s">
        <v>92</v>
      </c>
      <c r="AX79" s="109" t="s">
        <v>2254</v>
      </c>
      <c r="AY79" s="109" t="s">
        <v>2106</v>
      </c>
      <c r="AZ79" s="109" t="s">
        <v>101</v>
      </c>
      <c r="BA79" s="109"/>
      <c r="BB79" s="109"/>
      <c r="BC79" s="114">
        <v>44691</v>
      </c>
      <c r="BD79" s="109"/>
      <c r="BE79" s="109" t="s">
        <v>680</v>
      </c>
      <c r="BF79" s="109">
        <v>2022</v>
      </c>
      <c r="BG79" s="109"/>
      <c r="BH79" s="109"/>
      <c r="BI79" s="109"/>
      <c r="BJ79" s="109"/>
      <c r="BK79" s="109"/>
      <c r="BL79" s="146" t="s">
        <v>2255</v>
      </c>
    </row>
    <row r="80" spans="1:65" ht="12.75" customHeight="1" x14ac:dyDescent="0.2">
      <c r="A80" s="1" t="s">
        <v>2256</v>
      </c>
      <c r="B80" s="1" t="str">
        <f t="shared" si="1"/>
        <v>CIH-2018-00078</v>
      </c>
      <c r="C80" s="54">
        <v>78</v>
      </c>
      <c r="D80" s="54" t="s">
        <v>2257</v>
      </c>
      <c r="E80" s="54" t="s">
        <v>359</v>
      </c>
      <c r="F80" s="54">
        <v>975</v>
      </c>
      <c r="G80" s="54">
        <v>5898</v>
      </c>
      <c r="H80" s="109" t="s">
        <v>2258</v>
      </c>
      <c r="I80" s="109" t="s">
        <v>322</v>
      </c>
      <c r="J80" s="109" t="s">
        <v>122</v>
      </c>
      <c r="K80" s="109">
        <v>217</v>
      </c>
      <c r="L80" s="109" t="s">
        <v>758</v>
      </c>
      <c r="M80" s="109" t="s">
        <v>610</v>
      </c>
      <c r="N80" s="109" t="s">
        <v>2259</v>
      </c>
      <c r="O80" s="109"/>
      <c r="P80" s="109" t="s">
        <v>2260</v>
      </c>
      <c r="Q80" s="109"/>
      <c r="R80" s="54" t="s">
        <v>73</v>
      </c>
      <c r="S80" s="109"/>
      <c r="T80" s="109" t="s">
        <v>2244</v>
      </c>
      <c r="U80" s="109" t="s">
        <v>2261</v>
      </c>
      <c r="V80" s="109"/>
      <c r="W80" s="109"/>
      <c r="X80" s="109"/>
      <c r="Y80" s="109" t="s">
        <v>396</v>
      </c>
      <c r="Z80" s="109"/>
      <c r="AA80" s="109" t="s">
        <v>396</v>
      </c>
      <c r="AB80" s="109"/>
      <c r="AC80" s="109" t="s">
        <v>111</v>
      </c>
      <c r="AD80" s="109"/>
      <c r="AE80" s="109" t="s">
        <v>886</v>
      </c>
      <c r="AF80" s="109"/>
      <c r="AG80" s="109"/>
      <c r="AH80" s="109"/>
      <c r="AI80" s="109"/>
      <c r="AJ80" s="109"/>
      <c r="AK80" s="109"/>
      <c r="AL80" s="109"/>
      <c r="AM80" s="109"/>
      <c r="AN80" s="109"/>
      <c r="AO80" s="109"/>
      <c r="AP80" s="109"/>
      <c r="AQ80" s="109"/>
      <c r="AR80" s="109"/>
      <c r="AS80" s="109"/>
      <c r="AT80" s="109"/>
      <c r="AU80" s="109"/>
      <c r="AV80" s="109" t="s">
        <v>468</v>
      </c>
      <c r="AW80" s="109" t="s">
        <v>92</v>
      </c>
      <c r="AX80" s="109" t="s">
        <v>2262</v>
      </c>
      <c r="AY80" s="109" t="s">
        <v>2106</v>
      </c>
      <c r="AZ80" s="109" t="s">
        <v>101</v>
      </c>
      <c r="BA80" s="109"/>
      <c r="BB80" s="109"/>
      <c r="BC80" s="109"/>
      <c r="BD80" s="109"/>
      <c r="BE80" s="109"/>
      <c r="BF80" s="109"/>
      <c r="BG80" s="109"/>
      <c r="BH80" s="109"/>
      <c r="BI80" s="109"/>
      <c r="BJ80" s="109"/>
      <c r="BK80" s="109"/>
      <c r="BL80" s="109"/>
    </row>
    <row r="81" spans="1:18" ht="12.75" customHeight="1" x14ac:dyDescent="0.2">
      <c r="A81" s="1"/>
      <c r="B81" s="1"/>
      <c r="D81" s="99"/>
      <c r="E81" s="99"/>
      <c r="F81" s="99"/>
      <c r="G81" s="99"/>
      <c r="R81" s="99"/>
    </row>
    <row r="82" spans="1:18" ht="12.75" customHeight="1" x14ac:dyDescent="0.2">
      <c r="A82" s="1"/>
      <c r="B82" s="1"/>
      <c r="D82" s="99"/>
      <c r="E82" s="99"/>
      <c r="F82" s="99"/>
      <c r="G82" s="99"/>
      <c r="R82" s="99"/>
    </row>
    <row r="83" spans="1:18" ht="12.75" customHeight="1" x14ac:dyDescent="0.2">
      <c r="A83" s="1"/>
      <c r="B83" s="1"/>
      <c r="D83" s="99"/>
      <c r="E83" s="99"/>
      <c r="F83" s="99"/>
      <c r="G83" s="99"/>
      <c r="R83" s="99"/>
    </row>
    <row r="84" spans="1:18" ht="12.75" customHeight="1" x14ac:dyDescent="0.2">
      <c r="A84" s="1"/>
      <c r="B84" s="1"/>
      <c r="D84" s="99"/>
      <c r="E84" s="99"/>
      <c r="F84" s="99"/>
      <c r="G84" s="99"/>
      <c r="R84" s="99"/>
    </row>
    <row r="85" spans="1:18" ht="12.75" customHeight="1" x14ac:dyDescent="0.2">
      <c r="A85" s="1"/>
      <c r="B85" s="1"/>
      <c r="D85" s="99"/>
      <c r="E85" s="99"/>
      <c r="F85" s="99"/>
      <c r="G85" s="99"/>
      <c r="R85" s="99"/>
    </row>
    <row r="86" spans="1:18" ht="12.75" customHeight="1" x14ac:dyDescent="0.2">
      <c r="A86" s="1"/>
      <c r="B86" s="1"/>
      <c r="D86" s="99"/>
      <c r="E86" s="99"/>
      <c r="F86" s="99"/>
      <c r="G86" s="99"/>
      <c r="R86" s="99"/>
    </row>
    <row r="87" spans="1:18" ht="12.75" customHeight="1" x14ac:dyDescent="0.2">
      <c r="A87" s="1"/>
      <c r="B87" s="1"/>
      <c r="D87" s="99"/>
      <c r="E87" s="99"/>
      <c r="F87" s="99"/>
      <c r="G87" s="99"/>
      <c r="R87" s="99"/>
    </row>
    <row r="88" spans="1:18" ht="12.75" customHeight="1" x14ac:dyDescent="0.2">
      <c r="A88" s="1"/>
      <c r="B88" s="1"/>
      <c r="D88" s="99"/>
      <c r="E88" s="99"/>
      <c r="F88" s="99"/>
      <c r="G88" s="99"/>
      <c r="R88" s="99"/>
    </row>
    <row r="89" spans="1:18" ht="12.75" customHeight="1" x14ac:dyDescent="0.2">
      <c r="A89" s="1"/>
      <c r="B89" s="1"/>
      <c r="D89" s="99"/>
      <c r="E89" s="99"/>
      <c r="F89" s="99"/>
      <c r="G89" s="99"/>
      <c r="R89" s="99"/>
    </row>
    <row r="90" spans="1:18" ht="12.75" customHeight="1" x14ac:dyDescent="0.2">
      <c r="A90" s="1"/>
      <c r="B90" s="1"/>
      <c r="D90" s="99"/>
      <c r="E90" s="99"/>
      <c r="F90" s="99"/>
      <c r="G90" s="99"/>
      <c r="R90" s="99"/>
    </row>
    <row r="91" spans="1:18" ht="12.75" customHeight="1" x14ac:dyDescent="0.2">
      <c r="A91" s="1"/>
      <c r="B91" s="1"/>
      <c r="D91" s="99"/>
      <c r="E91" s="99"/>
      <c r="F91" s="99"/>
      <c r="G91" s="99"/>
      <c r="R91" s="99"/>
    </row>
    <row r="92" spans="1:18" ht="12.75" customHeight="1" x14ac:dyDescent="0.2">
      <c r="A92" s="1"/>
      <c r="B92" s="1"/>
      <c r="D92" s="99"/>
      <c r="E92" s="99"/>
      <c r="F92" s="99"/>
      <c r="G92" s="99"/>
      <c r="R92" s="99"/>
    </row>
    <row r="93" spans="1:18" ht="12.75" customHeight="1" x14ac:dyDescent="0.2">
      <c r="A93" s="1"/>
      <c r="B93" s="1"/>
      <c r="D93" s="99"/>
      <c r="E93" s="99"/>
      <c r="F93" s="99"/>
      <c r="G93" s="99"/>
      <c r="R93" s="99"/>
    </row>
    <row r="94" spans="1:18" ht="12.75" customHeight="1" x14ac:dyDescent="0.2">
      <c r="A94" s="1"/>
      <c r="B94" s="1"/>
      <c r="D94" s="99"/>
      <c r="E94" s="99"/>
      <c r="F94" s="99"/>
      <c r="G94" s="99"/>
      <c r="R94" s="99"/>
    </row>
    <row r="95" spans="1:18" ht="12.75" customHeight="1" x14ac:dyDescent="0.2">
      <c r="A95" s="1"/>
      <c r="B95" s="1"/>
      <c r="D95" s="99"/>
      <c r="E95" s="99"/>
      <c r="F95" s="99"/>
      <c r="G95" s="99"/>
      <c r="R95" s="99"/>
    </row>
    <row r="96" spans="1:18" ht="12.75" customHeight="1" x14ac:dyDescent="0.2">
      <c r="A96" s="1"/>
      <c r="B96" s="1"/>
      <c r="D96" s="99"/>
      <c r="E96" s="99"/>
      <c r="F96" s="99"/>
      <c r="G96" s="99"/>
      <c r="R96" s="99"/>
    </row>
    <row r="97" spans="1:18" ht="12.75" customHeight="1" x14ac:dyDescent="0.2">
      <c r="A97" s="1"/>
      <c r="B97" s="1"/>
      <c r="D97" s="99"/>
      <c r="E97" s="99"/>
      <c r="F97" s="99"/>
      <c r="G97" s="99"/>
      <c r="R97" s="99"/>
    </row>
    <row r="98" spans="1:18" ht="12.75" customHeight="1" x14ac:dyDescent="0.2">
      <c r="A98" s="1"/>
      <c r="B98" s="1"/>
      <c r="D98" s="99"/>
      <c r="E98" s="99"/>
      <c r="F98" s="99"/>
      <c r="G98" s="99"/>
      <c r="R98" s="99"/>
    </row>
    <row r="99" spans="1:18" ht="12.75" customHeight="1" x14ac:dyDescent="0.2">
      <c r="A99" s="1"/>
      <c r="B99" s="1"/>
      <c r="D99" s="99"/>
      <c r="E99" s="99"/>
      <c r="F99" s="99"/>
      <c r="G99" s="99"/>
      <c r="R99" s="99"/>
    </row>
    <row r="100" spans="1:18" ht="12.75" customHeight="1" x14ac:dyDescent="0.2">
      <c r="A100" s="1"/>
      <c r="B100" s="1"/>
      <c r="D100" s="99"/>
      <c r="E100" s="99"/>
      <c r="F100" s="99"/>
      <c r="G100" s="99"/>
      <c r="R100" s="99"/>
    </row>
    <row r="101" spans="1:18" ht="12.75" customHeight="1" x14ac:dyDescent="0.2">
      <c r="A101" s="1"/>
      <c r="B101" s="1"/>
      <c r="D101" s="99"/>
      <c r="E101" s="99"/>
      <c r="F101" s="99"/>
      <c r="G101" s="99"/>
      <c r="R101" s="99"/>
    </row>
    <row r="102" spans="1:18" ht="12.75" customHeight="1" x14ac:dyDescent="0.2">
      <c r="A102" s="1"/>
      <c r="B102" s="1"/>
      <c r="D102" s="99"/>
      <c r="E102" s="99"/>
      <c r="F102" s="99"/>
      <c r="G102" s="99"/>
      <c r="R102" s="99"/>
    </row>
    <row r="103" spans="1:18" ht="12.75" customHeight="1" x14ac:dyDescent="0.2">
      <c r="A103" s="1"/>
      <c r="B103" s="1"/>
      <c r="D103" s="99"/>
      <c r="E103" s="99"/>
      <c r="F103" s="99"/>
      <c r="G103" s="99"/>
      <c r="R103" s="99"/>
    </row>
    <row r="104" spans="1:18" ht="12.75" customHeight="1" x14ac:dyDescent="0.2">
      <c r="A104" s="1"/>
      <c r="B104" s="1"/>
      <c r="D104" s="99"/>
      <c r="E104" s="99"/>
      <c r="F104" s="99"/>
      <c r="G104" s="99"/>
      <c r="R104" s="99"/>
    </row>
    <row r="105" spans="1:18" ht="12.75" customHeight="1" x14ac:dyDescent="0.2">
      <c r="A105" s="1"/>
      <c r="B105" s="1"/>
      <c r="D105" s="99"/>
      <c r="E105" s="99"/>
      <c r="F105" s="99"/>
      <c r="G105" s="99"/>
      <c r="R105" s="99"/>
    </row>
    <row r="106" spans="1:18" ht="12.75" customHeight="1" x14ac:dyDescent="0.2">
      <c r="A106" s="1"/>
      <c r="B106" s="1"/>
      <c r="D106" s="99"/>
      <c r="E106" s="99"/>
      <c r="F106" s="99"/>
      <c r="G106" s="99"/>
      <c r="R106" s="99"/>
    </row>
    <row r="107" spans="1:18" ht="12.75" customHeight="1" x14ac:dyDescent="0.2">
      <c r="A107" s="1"/>
      <c r="B107" s="1"/>
      <c r="D107" s="99"/>
      <c r="E107" s="99"/>
      <c r="F107" s="99"/>
      <c r="G107" s="99"/>
      <c r="R107" s="99"/>
    </row>
    <row r="108" spans="1:18" ht="12.75" customHeight="1" x14ac:dyDescent="0.2">
      <c r="A108" s="1"/>
      <c r="B108" s="1"/>
      <c r="D108" s="99"/>
      <c r="E108" s="99"/>
      <c r="F108" s="99"/>
      <c r="G108" s="99"/>
      <c r="R108" s="99"/>
    </row>
    <row r="109" spans="1:18" ht="12.75" customHeight="1" x14ac:dyDescent="0.2">
      <c r="A109" s="1"/>
      <c r="B109" s="1"/>
      <c r="D109" s="99"/>
      <c r="E109" s="99"/>
      <c r="F109" s="99"/>
      <c r="G109" s="99"/>
      <c r="R109" s="99"/>
    </row>
    <row r="110" spans="1:18" ht="12.75" customHeight="1" x14ac:dyDescent="0.2">
      <c r="A110" s="1"/>
      <c r="B110" s="1"/>
      <c r="D110" s="99"/>
      <c r="E110" s="99"/>
      <c r="F110" s="99"/>
      <c r="G110" s="99"/>
      <c r="R110" s="99"/>
    </row>
    <row r="111" spans="1:18" ht="12.75" customHeight="1" x14ac:dyDescent="0.2">
      <c r="A111" s="1"/>
      <c r="B111" s="1"/>
      <c r="D111" s="99"/>
      <c r="E111" s="99"/>
      <c r="F111" s="99"/>
      <c r="G111" s="99"/>
      <c r="R111" s="99"/>
    </row>
    <row r="112" spans="1:18" ht="12.75" customHeight="1" x14ac:dyDescent="0.2">
      <c r="A112" s="1"/>
      <c r="B112" s="1"/>
      <c r="D112" s="99"/>
      <c r="E112" s="99"/>
      <c r="F112" s="99"/>
      <c r="G112" s="99"/>
      <c r="R112" s="99"/>
    </row>
    <row r="113" spans="1:18" ht="12.75" customHeight="1" x14ac:dyDescent="0.2">
      <c r="A113" s="1"/>
      <c r="B113" s="1"/>
      <c r="D113" s="99"/>
      <c r="E113" s="99"/>
      <c r="F113" s="99"/>
      <c r="G113" s="99"/>
      <c r="R113" s="99"/>
    </row>
    <row r="114" spans="1:18" ht="12.75" customHeight="1" x14ac:dyDescent="0.2">
      <c r="A114" s="1"/>
      <c r="B114" s="1"/>
      <c r="D114" s="99"/>
      <c r="E114" s="99"/>
      <c r="F114" s="99"/>
      <c r="G114" s="99"/>
      <c r="R114" s="99"/>
    </row>
    <row r="115" spans="1:18" ht="12.75" customHeight="1" x14ac:dyDescent="0.2">
      <c r="A115" s="1"/>
      <c r="B115" s="1"/>
      <c r="D115" s="99"/>
      <c r="E115" s="99"/>
      <c r="F115" s="99"/>
      <c r="G115" s="99"/>
      <c r="R115" s="99"/>
    </row>
    <row r="116" spans="1:18" ht="12.75" customHeight="1" x14ac:dyDescent="0.2">
      <c r="A116" s="1"/>
      <c r="B116" s="1"/>
      <c r="D116" s="99"/>
      <c r="E116" s="99"/>
      <c r="F116" s="99"/>
      <c r="G116" s="99"/>
      <c r="R116" s="99"/>
    </row>
    <row r="117" spans="1:18" ht="12.75" customHeight="1" x14ac:dyDescent="0.2">
      <c r="A117" s="1"/>
      <c r="B117" s="1"/>
      <c r="D117" s="99"/>
      <c r="E117" s="99"/>
      <c r="F117" s="99"/>
      <c r="G117" s="99"/>
      <c r="R117" s="99"/>
    </row>
    <row r="118" spans="1:18" ht="12.75" customHeight="1" x14ac:dyDescent="0.2">
      <c r="A118" s="1"/>
      <c r="B118" s="1"/>
      <c r="D118" s="99"/>
      <c r="E118" s="99"/>
      <c r="F118" s="99"/>
      <c r="G118" s="99"/>
      <c r="R118" s="99"/>
    </row>
    <row r="119" spans="1:18" ht="12.75" customHeight="1" x14ac:dyDescent="0.2">
      <c r="A119" s="1"/>
      <c r="B119" s="1"/>
      <c r="D119" s="99"/>
      <c r="E119" s="99"/>
      <c r="F119" s="99"/>
      <c r="G119" s="99"/>
      <c r="R119" s="99"/>
    </row>
    <row r="120" spans="1:18" ht="12.75" customHeight="1" x14ac:dyDescent="0.2">
      <c r="A120" s="1"/>
      <c r="B120" s="1"/>
      <c r="D120" s="99"/>
      <c r="E120" s="99"/>
      <c r="F120" s="99"/>
      <c r="G120" s="99"/>
      <c r="R120" s="99"/>
    </row>
    <row r="121" spans="1:18" ht="12.75" customHeight="1" x14ac:dyDescent="0.2">
      <c r="A121" s="1"/>
      <c r="B121" s="1"/>
      <c r="D121" s="99"/>
      <c r="E121" s="99"/>
      <c r="F121" s="99"/>
      <c r="G121" s="99"/>
      <c r="R121" s="99"/>
    </row>
    <row r="122" spans="1:18" ht="12.75" customHeight="1" x14ac:dyDescent="0.2">
      <c r="A122" s="1"/>
      <c r="B122" s="1"/>
      <c r="D122" s="99"/>
      <c r="E122" s="99"/>
      <c r="F122" s="99"/>
      <c r="G122" s="99"/>
      <c r="R122" s="99"/>
    </row>
    <row r="123" spans="1:18" ht="12.75" customHeight="1" x14ac:dyDescent="0.2">
      <c r="A123" s="1"/>
      <c r="B123" s="1"/>
      <c r="D123" s="99"/>
      <c r="E123" s="99"/>
      <c r="F123" s="99"/>
      <c r="G123" s="99"/>
      <c r="R123" s="99"/>
    </row>
    <row r="124" spans="1:18" ht="12.75" customHeight="1" x14ac:dyDescent="0.2">
      <c r="A124" s="1"/>
      <c r="B124" s="1"/>
      <c r="D124" s="99"/>
      <c r="E124" s="99"/>
      <c r="F124" s="99"/>
      <c r="G124" s="99"/>
      <c r="R124" s="99"/>
    </row>
    <row r="125" spans="1:18" ht="12.75" customHeight="1" x14ac:dyDescent="0.2">
      <c r="A125" s="1"/>
      <c r="B125" s="1"/>
      <c r="D125" s="99"/>
      <c r="E125" s="99"/>
      <c r="F125" s="99"/>
      <c r="G125" s="99"/>
      <c r="R125" s="99"/>
    </row>
    <row r="126" spans="1:18" ht="12.75" customHeight="1" x14ac:dyDescent="0.2">
      <c r="A126" s="1"/>
      <c r="B126" s="1"/>
      <c r="D126" s="99"/>
      <c r="E126" s="99"/>
      <c r="F126" s="99"/>
      <c r="G126" s="99"/>
      <c r="R126" s="99"/>
    </row>
    <row r="127" spans="1:18" ht="12.75" customHeight="1" x14ac:dyDescent="0.2">
      <c r="A127" s="1"/>
      <c r="B127" s="1"/>
      <c r="D127" s="99"/>
      <c r="E127" s="99"/>
      <c r="F127" s="99"/>
      <c r="G127" s="99"/>
      <c r="R127" s="99"/>
    </row>
    <row r="128" spans="1:18" ht="12.75" customHeight="1" x14ac:dyDescent="0.2">
      <c r="A128" s="1"/>
      <c r="B128" s="1"/>
      <c r="D128" s="99"/>
      <c r="E128" s="99"/>
      <c r="F128" s="99"/>
      <c r="G128" s="99"/>
      <c r="R128" s="99"/>
    </row>
    <row r="129" spans="1:18" ht="12.75" customHeight="1" x14ac:dyDescent="0.2">
      <c r="A129" s="1"/>
      <c r="B129" s="1"/>
      <c r="D129" s="99"/>
      <c r="E129" s="99"/>
      <c r="F129" s="99"/>
      <c r="G129" s="99"/>
      <c r="R129" s="99"/>
    </row>
    <row r="130" spans="1:18" ht="12.75" customHeight="1" x14ac:dyDescent="0.2">
      <c r="A130" s="1"/>
      <c r="B130" s="1"/>
      <c r="D130" s="99"/>
      <c r="E130" s="99"/>
      <c r="F130" s="99"/>
      <c r="G130" s="99"/>
      <c r="R130" s="99"/>
    </row>
    <row r="131" spans="1:18" ht="12.75" customHeight="1" x14ac:dyDescent="0.2">
      <c r="A131" s="1"/>
      <c r="B131" s="1"/>
      <c r="D131" s="99"/>
      <c r="E131" s="99"/>
      <c r="F131" s="99"/>
      <c r="G131" s="99"/>
      <c r="R131" s="99"/>
    </row>
    <row r="132" spans="1:18" ht="12.75" customHeight="1" x14ac:dyDescent="0.2">
      <c r="A132" s="1"/>
      <c r="B132" s="1"/>
      <c r="D132" s="99"/>
      <c r="E132" s="99"/>
      <c r="F132" s="99"/>
      <c r="G132" s="99"/>
      <c r="R132" s="99"/>
    </row>
    <row r="133" spans="1:18" ht="12.75" customHeight="1" x14ac:dyDescent="0.2">
      <c r="A133" s="1"/>
      <c r="B133" s="1"/>
      <c r="D133" s="99"/>
      <c r="E133" s="99"/>
      <c r="F133" s="99"/>
      <c r="G133" s="99"/>
      <c r="R133" s="99"/>
    </row>
    <row r="134" spans="1:18" ht="12.75" customHeight="1" x14ac:dyDescent="0.2">
      <c r="A134" s="1"/>
      <c r="B134" s="1"/>
      <c r="D134" s="99"/>
      <c r="E134" s="99"/>
      <c r="F134" s="99"/>
      <c r="G134" s="99"/>
      <c r="R134" s="99"/>
    </row>
    <row r="135" spans="1:18" ht="12.75" customHeight="1" x14ac:dyDescent="0.2">
      <c r="A135" s="1"/>
      <c r="B135" s="1"/>
      <c r="D135" s="99"/>
      <c r="E135" s="99"/>
      <c r="F135" s="99"/>
      <c r="G135" s="99"/>
      <c r="R135" s="99"/>
    </row>
    <row r="136" spans="1:18" ht="12.75" customHeight="1" x14ac:dyDescent="0.2">
      <c r="A136" s="1"/>
      <c r="B136" s="1"/>
      <c r="D136" s="99"/>
      <c r="E136" s="99"/>
      <c r="F136" s="99"/>
      <c r="G136" s="99"/>
      <c r="R136" s="99"/>
    </row>
    <row r="137" spans="1:18" ht="12.75" customHeight="1" x14ac:dyDescent="0.2">
      <c r="A137" s="1"/>
      <c r="B137" s="1"/>
      <c r="D137" s="99"/>
      <c r="E137" s="99"/>
      <c r="F137" s="99"/>
      <c r="G137" s="99"/>
      <c r="R137" s="99"/>
    </row>
    <row r="138" spans="1:18" ht="12.75" customHeight="1" x14ac:dyDescent="0.2">
      <c r="A138" s="1"/>
      <c r="B138" s="1"/>
      <c r="D138" s="99"/>
      <c r="E138" s="99"/>
      <c r="F138" s="99"/>
      <c r="G138" s="99"/>
      <c r="R138" s="99"/>
    </row>
    <row r="139" spans="1:18" ht="12.75" customHeight="1" x14ac:dyDescent="0.2">
      <c r="A139" s="1"/>
      <c r="B139" s="1"/>
      <c r="D139" s="99"/>
      <c r="E139" s="99"/>
      <c r="F139" s="99"/>
      <c r="G139" s="99"/>
      <c r="R139" s="99"/>
    </row>
    <row r="140" spans="1:18" ht="12.75" customHeight="1" x14ac:dyDescent="0.2">
      <c r="A140" s="1"/>
      <c r="B140" s="1"/>
      <c r="D140" s="99"/>
      <c r="E140" s="99"/>
      <c r="F140" s="99"/>
      <c r="G140" s="99"/>
      <c r="R140" s="99"/>
    </row>
    <row r="141" spans="1:18" ht="12.75" customHeight="1" x14ac:dyDescent="0.2">
      <c r="A141" s="1"/>
      <c r="B141" s="1"/>
      <c r="D141" s="99"/>
      <c r="E141" s="99"/>
      <c r="F141" s="99"/>
      <c r="G141" s="99"/>
      <c r="R141" s="99"/>
    </row>
    <row r="142" spans="1:18" ht="12.75" customHeight="1" x14ac:dyDescent="0.2">
      <c r="A142" s="1"/>
      <c r="B142" s="1"/>
      <c r="D142" s="99"/>
      <c r="E142" s="99"/>
      <c r="F142" s="99"/>
      <c r="G142" s="99"/>
      <c r="R142" s="99"/>
    </row>
    <row r="143" spans="1:18" ht="12.75" customHeight="1" x14ac:dyDescent="0.2">
      <c r="A143" s="1"/>
      <c r="B143" s="1"/>
      <c r="D143" s="99"/>
      <c r="E143" s="99"/>
      <c r="F143" s="99"/>
      <c r="G143" s="99"/>
      <c r="R143" s="99"/>
    </row>
    <row r="144" spans="1:18" ht="12.75" customHeight="1" x14ac:dyDescent="0.2">
      <c r="A144" s="1"/>
      <c r="B144" s="1"/>
      <c r="D144" s="99"/>
      <c r="E144" s="99"/>
      <c r="F144" s="99"/>
      <c r="G144" s="99"/>
      <c r="R144" s="99"/>
    </row>
    <row r="145" spans="1:18" ht="12.75" customHeight="1" x14ac:dyDescent="0.2">
      <c r="A145" s="1"/>
      <c r="B145" s="1"/>
      <c r="D145" s="99"/>
      <c r="E145" s="99"/>
      <c r="F145" s="99"/>
      <c r="G145" s="99"/>
      <c r="R145" s="99"/>
    </row>
    <row r="146" spans="1:18" ht="12.75" customHeight="1" x14ac:dyDescent="0.2">
      <c r="A146" s="1"/>
      <c r="B146" s="1"/>
      <c r="D146" s="99"/>
      <c r="E146" s="99"/>
      <c r="F146" s="99"/>
      <c r="G146" s="99"/>
      <c r="R146" s="99"/>
    </row>
    <row r="147" spans="1:18" ht="12.75" customHeight="1" x14ac:dyDescent="0.2">
      <c r="A147" s="1"/>
      <c r="B147" s="1"/>
      <c r="D147" s="99"/>
      <c r="E147" s="99"/>
      <c r="F147" s="99"/>
      <c r="G147" s="99"/>
      <c r="R147" s="99"/>
    </row>
    <row r="148" spans="1:18" ht="12.75" customHeight="1" x14ac:dyDescent="0.2">
      <c r="A148" s="1"/>
      <c r="B148" s="1"/>
      <c r="D148" s="99"/>
      <c r="E148" s="99"/>
      <c r="F148" s="99"/>
      <c r="G148" s="99"/>
      <c r="R148" s="99"/>
    </row>
    <row r="149" spans="1:18" ht="12.75" customHeight="1" x14ac:dyDescent="0.2">
      <c r="A149" s="1"/>
      <c r="B149" s="1"/>
      <c r="D149" s="99"/>
      <c r="E149" s="99"/>
      <c r="F149" s="99"/>
      <c r="G149" s="99"/>
      <c r="R149" s="99"/>
    </row>
    <row r="150" spans="1:18" ht="12.75" customHeight="1" x14ac:dyDescent="0.2">
      <c r="A150" s="1"/>
      <c r="B150" s="1"/>
      <c r="D150" s="99"/>
      <c r="E150" s="99"/>
      <c r="F150" s="99"/>
      <c r="G150" s="99"/>
      <c r="R150" s="99"/>
    </row>
    <row r="151" spans="1:18" ht="12.75" customHeight="1" x14ac:dyDescent="0.2">
      <c r="A151" s="1"/>
      <c r="B151" s="1"/>
      <c r="D151" s="99"/>
      <c r="E151" s="99"/>
      <c r="F151" s="99"/>
      <c r="G151" s="99"/>
      <c r="R151" s="99"/>
    </row>
    <row r="152" spans="1:18" ht="12.75" customHeight="1" x14ac:dyDescent="0.2">
      <c r="A152" s="1"/>
      <c r="B152" s="1"/>
      <c r="D152" s="99"/>
      <c r="E152" s="99"/>
      <c r="F152" s="99"/>
      <c r="G152" s="99"/>
      <c r="R152" s="99"/>
    </row>
    <row r="153" spans="1:18" ht="12.75" customHeight="1" x14ac:dyDescent="0.2">
      <c r="A153" s="1"/>
      <c r="B153" s="1"/>
      <c r="D153" s="99"/>
      <c r="E153" s="99"/>
      <c r="F153" s="99"/>
      <c r="G153" s="99"/>
      <c r="R153" s="99"/>
    </row>
    <row r="154" spans="1:18" ht="12.75" customHeight="1" x14ac:dyDescent="0.2">
      <c r="A154" s="1"/>
      <c r="B154" s="1"/>
      <c r="D154" s="99"/>
      <c r="E154" s="99"/>
      <c r="F154" s="99"/>
      <c r="G154" s="99"/>
      <c r="R154" s="99"/>
    </row>
    <row r="155" spans="1:18" ht="12.75" customHeight="1" x14ac:dyDescent="0.2">
      <c r="A155" s="1"/>
      <c r="B155" s="1"/>
      <c r="D155" s="99"/>
      <c r="E155" s="99"/>
      <c r="F155" s="99"/>
      <c r="G155" s="99"/>
      <c r="R155" s="99"/>
    </row>
    <row r="156" spans="1:18" ht="12.75" customHeight="1" x14ac:dyDescent="0.2">
      <c r="A156" s="1"/>
      <c r="B156" s="1"/>
      <c r="D156" s="99"/>
      <c r="E156" s="99"/>
      <c r="F156" s="99"/>
      <c r="G156" s="99"/>
      <c r="R156" s="99"/>
    </row>
    <row r="157" spans="1:18" ht="12.75" customHeight="1" x14ac:dyDescent="0.2">
      <c r="A157" s="1"/>
      <c r="B157" s="1"/>
      <c r="D157" s="99"/>
      <c r="E157" s="99"/>
      <c r="F157" s="99"/>
      <c r="G157" s="99"/>
      <c r="R157" s="99"/>
    </row>
    <row r="158" spans="1:18" ht="12.75" customHeight="1" x14ac:dyDescent="0.2">
      <c r="A158" s="1"/>
      <c r="B158" s="1"/>
      <c r="D158" s="99"/>
      <c r="E158" s="99"/>
      <c r="F158" s="99"/>
      <c r="G158" s="99"/>
      <c r="R158" s="99"/>
    </row>
    <row r="159" spans="1:18" ht="12.75" customHeight="1" x14ac:dyDescent="0.2">
      <c r="A159" s="1"/>
      <c r="B159" s="1"/>
      <c r="D159" s="99"/>
      <c r="E159" s="99"/>
      <c r="F159" s="99"/>
      <c r="G159" s="99"/>
      <c r="R159" s="99"/>
    </row>
    <row r="160" spans="1:18" ht="12.75" customHeight="1" x14ac:dyDescent="0.2">
      <c r="A160" s="1"/>
      <c r="B160" s="1"/>
      <c r="D160" s="99"/>
      <c r="E160" s="99"/>
      <c r="F160" s="99"/>
      <c r="G160" s="99"/>
      <c r="R160" s="99"/>
    </row>
    <row r="161" spans="1:18" ht="12.75" customHeight="1" x14ac:dyDescent="0.2">
      <c r="A161" s="1"/>
      <c r="B161" s="1"/>
      <c r="D161" s="99"/>
      <c r="E161" s="99"/>
      <c r="F161" s="99"/>
      <c r="G161" s="99"/>
      <c r="R161" s="99"/>
    </row>
    <row r="162" spans="1:18" ht="12.75" customHeight="1" x14ac:dyDescent="0.2">
      <c r="A162" s="1"/>
      <c r="B162" s="1"/>
      <c r="D162" s="99"/>
      <c r="E162" s="99"/>
      <c r="F162" s="99"/>
      <c r="G162" s="99"/>
      <c r="R162" s="99"/>
    </row>
    <row r="163" spans="1:18" ht="12.75" customHeight="1" x14ac:dyDescent="0.2">
      <c r="A163" s="1"/>
      <c r="B163" s="1"/>
      <c r="D163" s="99"/>
      <c r="E163" s="99"/>
      <c r="F163" s="99"/>
      <c r="G163" s="99"/>
      <c r="R163" s="99"/>
    </row>
    <row r="164" spans="1:18" ht="12.75" customHeight="1" x14ac:dyDescent="0.2">
      <c r="A164" s="1"/>
      <c r="B164" s="1"/>
      <c r="D164" s="99"/>
      <c r="E164" s="99"/>
      <c r="F164" s="99"/>
      <c r="G164" s="99"/>
      <c r="R164" s="99"/>
    </row>
    <row r="165" spans="1:18" ht="12.75" customHeight="1" x14ac:dyDescent="0.2">
      <c r="A165" s="1"/>
      <c r="B165" s="1"/>
      <c r="D165" s="99"/>
      <c r="E165" s="99"/>
      <c r="F165" s="99"/>
      <c r="G165" s="99"/>
      <c r="R165" s="99"/>
    </row>
    <row r="166" spans="1:18" ht="12.75" customHeight="1" x14ac:dyDescent="0.2">
      <c r="A166" s="1"/>
      <c r="B166" s="1"/>
      <c r="D166" s="99"/>
      <c r="E166" s="99"/>
      <c r="F166" s="99"/>
      <c r="G166" s="99"/>
      <c r="R166" s="99"/>
    </row>
    <row r="167" spans="1:18" ht="12.75" customHeight="1" x14ac:dyDescent="0.2">
      <c r="A167" s="1"/>
      <c r="B167" s="1"/>
      <c r="D167" s="99"/>
      <c r="E167" s="99"/>
      <c r="F167" s="99"/>
      <c r="G167" s="99"/>
      <c r="R167" s="99"/>
    </row>
    <row r="168" spans="1:18" ht="12.75" customHeight="1" x14ac:dyDescent="0.2">
      <c r="A168" s="1"/>
      <c r="B168" s="1"/>
      <c r="D168" s="99"/>
      <c r="E168" s="99"/>
      <c r="F168" s="99"/>
      <c r="G168" s="99"/>
      <c r="R168" s="99"/>
    </row>
    <row r="169" spans="1:18" ht="12.75" customHeight="1" x14ac:dyDescent="0.2">
      <c r="A169" s="1"/>
      <c r="B169" s="1"/>
      <c r="D169" s="99"/>
      <c r="E169" s="99"/>
      <c r="F169" s="99"/>
      <c r="G169" s="99"/>
      <c r="R169" s="99"/>
    </row>
    <row r="170" spans="1:18" ht="12.75" customHeight="1" x14ac:dyDescent="0.2">
      <c r="A170" s="1"/>
      <c r="B170" s="1"/>
      <c r="D170" s="99"/>
      <c r="E170" s="99"/>
      <c r="F170" s="99"/>
      <c r="G170" s="99"/>
      <c r="R170" s="99"/>
    </row>
    <row r="171" spans="1:18" ht="12.75" customHeight="1" x14ac:dyDescent="0.2">
      <c r="A171" s="1"/>
      <c r="B171" s="1"/>
      <c r="D171" s="99"/>
      <c r="E171" s="99"/>
      <c r="F171" s="99"/>
      <c r="G171" s="99"/>
      <c r="R171" s="99"/>
    </row>
    <row r="172" spans="1:18" ht="12.75" customHeight="1" x14ac:dyDescent="0.2">
      <c r="A172" s="1"/>
      <c r="B172" s="1"/>
      <c r="D172" s="99"/>
      <c r="E172" s="99"/>
      <c r="F172" s="99"/>
      <c r="G172" s="99"/>
      <c r="R172" s="99"/>
    </row>
    <row r="173" spans="1:18" ht="12.75" customHeight="1" x14ac:dyDescent="0.2">
      <c r="A173" s="1"/>
      <c r="B173" s="1"/>
      <c r="D173" s="99"/>
      <c r="E173" s="99"/>
      <c r="F173" s="99"/>
      <c r="G173" s="99"/>
      <c r="R173" s="99"/>
    </row>
    <row r="174" spans="1:18" ht="12.75" customHeight="1" x14ac:dyDescent="0.2">
      <c r="A174" s="1"/>
      <c r="B174" s="1"/>
      <c r="D174" s="99"/>
      <c r="E174" s="99"/>
      <c r="F174" s="99"/>
      <c r="G174" s="99"/>
      <c r="R174" s="99"/>
    </row>
    <row r="175" spans="1:18" ht="12.75" customHeight="1" x14ac:dyDescent="0.2">
      <c r="A175" s="1"/>
      <c r="B175" s="1"/>
      <c r="D175" s="99"/>
      <c r="E175" s="99"/>
      <c r="F175" s="99"/>
      <c r="G175" s="99"/>
      <c r="R175" s="99"/>
    </row>
    <row r="176" spans="1:18" ht="12.75" customHeight="1" x14ac:dyDescent="0.2">
      <c r="A176" s="1"/>
      <c r="B176" s="1"/>
      <c r="D176" s="99"/>
      <c r="E176" s="99"/>
      <c r="F176" s="99"/>
      <c r="G176" s="99"/>
      <c r="R176" s="99"/>
    </row>
    <row r="177" spans="1:18" ht="12.75" customHeight="1" x14ac:dyDescent="0.2">
      <c r="A177" s="1"/>
      <c r="B177" s="1"/>
      <c r="D177" s="99"/>
      <c r="E177" s="99"/>
      <c r="F177" s="99"/>
      <c r="G177" s="99"/>
      <c r="R177" s="99"/>
    </row>
    <row r="178" spans="1:18" ht="12.75" customHeight="1" x14ac:dyDescent="0.2">
      <c r="A178" s="1"/>
      <c r="B178" s="1"/>
      <c r="D178" s="99"/>
      <c r="E178" s="99"/>
      <c r="F178" s="99"/>
      <c r="G178" s="99"/>
      <c r="R178" s="99"/>
    </row>
    <row r="179" spans="1:18" ht="12.75" customHeight="1" x14ac:dyDescent="0.2">
      <c r="A179" s="1"/>
      <c r="B179" s="1"/>
      <c r="D179" s="99"/>
      <c r="E179" s="99"/>
      <c r="F179" s="99"/>
      <c r="G179" s="99"/>
      <c r="R179" s="99"/>
    </row>
    <row r="180" spans="1:18" ht="12.75" customHeight="1" x14ac:dyDescent="0.2">
      <c r="A180" s="1"/>
      <c r="B180" s="1"/>
      <c r="D180" s="99"/>
      <c r="E180" s="99"/>
      <c r="F180" s="99"/>
      <c r="G180" s="99"/>
      <c r="R180" s="99"/>
    </row>
    <row r="181" spans="1:18" ht="12.75" customHeight="1" x14ac:dyDescent="0.2">
      <c r="A181" s="1"/>
      <c r="B181" s="1"/>
      <c r="D181" s="99"/>
      <c r="E181" s="99"/>
      <c r="F181" s="99"/>
      <c r="G181" s="99"/>
      <c r="R181" s="99"/>
    </row>
    <row r="182" spans="1:18" ht="12.75" customHeight="1" x14ac:dyDescent="0.2">
      <c r="A182" s="1"/>
      <c r="B182" s="1"/>
      <c r="D182" s="99"/>
      <c r="E182" s="99"/>
      <c r="F182" s="99"/>
      <c r="G182" s="99"/>
      <c r="R182" s="99"/>
    </row>
    <row r="183" spans="1:18" ht="12.75" customHeight="1" x14ac:dyDescent="0.2">
      <c r="A183" s="1"/>
      <c r="B183" s="1"/>
      <c r="D183" s="99"/>
      <c r="E183" s="99"/>
      <c r="F183" s="99"/>
      <c r="G183" s="99"/>
      <c r="R183" s="99"/>
    </row>
    <row r="184" spans="1:18" ht="12.75" customHeight="1" x14ac:dyDescent="0.2">
      <c r="A184" s="1"/>
      <c r="B184" s="1"/>
      <c r="D184" s="99"/>
      <c r="E184" s="99"/>
      <c r="F184" s="99"/>
      <c r="G184" s="99"/>
      <c r="R184" s="99"/>
    </row>
    <row r="185" spans="1:18" ht="12.75" customHeight="1" x14ac:dyDescent="0.2">
      <c r="A185" s="1"/>
      <c r="B185" s="1"/>
      <c r="D185" s="99"/>
      <c r="E185" s="99"/>
      <c r="F185" s="99"/>
      <c r="G185" s="99"/>
      <c r="R185" s="99"/>
    </row>
    <row r="186" spans="1:18" ht="12.75" customHeight="1" x14ac:dyDescent="0.2">
      <c r="A186" s="1"/>
      <c r="B186" s="1"/>
      <c r="D186" s="99"/>
      <c r="E186" s="99"/>
      <c r="F186" s="99"/>
      <c r="G186" s="99"/>
      <c r="R186" s="99"/>
    </row>
    <row r="187" spans="1:18" ht="12.75" customHeight="1" x14ac:dyDescent="0.2">
      <c r="A187" s="1"/>
      <c r="B187" s="1"/>
      <c r="D187" s="99"/>
      <c r="E187" s="99"/>
      <c r="F187" s="99"/>
      <c r="G187" s="99"/>
      <c r="R187" s="99"/>
    </row>
    <row r="188" spans="1:18" ht="12.75" customHeight="1" x14ac:dyDescent="0.2">
      <c r="A188" s="1"/>
      <c r="B188" s="1"/>
      <c r="D188" s="99"/>
      <c r="E188" s="99"/>
      <c r="F188" s="99"/>
      <c r="G188" s="99"/>
      <c r="R188" s="99"/>
    </row>
    <row r="189" spans="1:18" ht="12.75" customHeight="1" x14ac:dyDescent="0.2">
      <c r="A189" s="1"/>
      <c r="B189" s="1"/>
      <c r="D189" s="99"/>
      <c r="E189" s="99"/>
      <c r="F189" s="99"/>
      <c r="G189" s="99"/>
      <c r="R189" s="99"/>
    </row>
    <row r="190" spans="1:18" ht="12.75" customHeight="1" x14ac:dyDescent="0.2">
      <c r="A190" s="1"/>
      <c r="B190" s="1"/>
      <c r="D190" s="99"/>
      <c r="E190" s="99"/>
      <c r="F190" s="99"/>
      <c r="G190" s="99"/>
      <c r="R190" s="99"/>
    </row>
    <row r="191" spans="1:18" ht="12.75" customHeight="1" x14ac:dyDescent="0.2">
      <c r="A191" s="1"/>
      <c r="B191" s="1"/>
      <c r="D191" s="99"/>
      <c r="E191" s="99"/>
      <c r="F191" s="99"/>
      <c r="G191" s="99"/>
      <c r="R191" s="99"/>
    </row>
    <row r="192" spans="1:18" ht="12.75" customHeight="1" x14ac:dyDescent="0.2">
      <c r="A192" s="1"/>
      <c r="B192" s="1"/>
      <c r="D192" s="99"/>
      <c r="E192" s="99"/>
      <c r="F192" s="99"/>
      <c r="G192" s="99"/>
      <c r="R192" s="99"/>
    </row>
    <row r="193" spans="1:18" ht="12.75" customHeight="1" x14ac:dyDescent="0.2">
      <c r="A193" s="1"/>
      <c r="B193" s="1"/>
      <c r="D193" s="99"/>
      <c r="E193" s="99"/>
      <c r="F193" s="99"/>
      <c r="G193" s="99"/>
      <c r="R193" s="99"/>
    </row>
    <row r="194" spans="1:18" ht="12.75" customHeight="1" x14ac:dyDescent="0.2">
      <c r="A194" s="1"/>
      <c r="B194" s="1"/>
      <c r="D194" s="99"/>
      <c r="E194" s="99"/>
      <c r="F194" s="99"/>
      <c r="G194" s="99"/>
      <c r="R194" s="99"/>
    </row>
    <row r="195" spans="1:18" ht="12.75" customHeight="1" x14ac:dyDescent="0.2">
      <c r="A195" s="1"/>
      <c r="B195" s="1"/>
      <c r="D195" s="99"/>
      <c r="E195" s="99"/>
      <c r="F195" s="99"/>
      <c r="G195" s="99"/>
      <c r="R195" s="99"/>
    </row>
    <row r="196" spans="1:18" ht="12.75" customHeight="1" x14ac:dyDescent="0.2">
      <c r="A196" s="1"/>
      <c r="B196" s="1"/>
      <c r="D196" s="99"/>
      <c r="E196" s="99"/>
      <c r="F196" s="99"/>
      <c r="G196" s="99"/>
      <c r="R196" s="99"/>
    </row>
    <row r="197" spans="1:18" ht="12.75" customHeight="1" x14ac:dyDescent="0.2">
      <c r="A197" s="1"/>
      <c r="B197" s="1"/>
      <c r="D197" s="99"/>
      <c r="E197" s="99"/>
      <c r="F197" s="99"/>
      <c r="G197" s="99"/>
      <c r="R197" s="99"/>
    </row>
    <row r="198" spans="1:18" ht="12.75" customHeight="1" x14ac:dyDescent="0.2">
      <c r="A198" s="1"/>
      <c r="B198" s="1"/>
      <c r="D198" s="99"/>
      <c r="E198" s="99"/>
      <c r="F198" s="99"/>
      <c r="G198" s="99"/>
      <c r="R198" s="99"/>
    </row>
    <row r="199" spans="1:18" ht="12.75" customHeight="1" x14ac:dyDescent="0.2">
      <c r="A199" s="1"/>
      <c r="B199" s="1"/>
      <c r="D199" s="99"/>
      <c r="E199" s="99"/>
      <c r="F199" s="99"/>
      <c r="G199" s="99"/>
      <c r="R199" s="99"/>
    </row>
    <row r="200" spans="1:18" ht="12.75" customHeight="1" x14ac:dyDescent="0.2">
      <c r="A200" s="1"/>
      <c r="B200" s="1"/>
      <c r="D200" s="99"/>
      <c r="E200" s="99"/>
      <c r="F200" s="99"/>
      <c r="G200" s="99"/>
      <c r="R200" s="99"/>
    </row>
    <row r="201" spans="1:18" ht="12.75" customHeight="1" x14ac:dyDescent="0.2">
      <c r="A201" s="1"/>
      <c r="B201" s="1"/>
      <c r="D201" s="99"/>
      <c r="E201" s="99"/>
      <c r="F201" s="99"/>
      <c r="G201" s="99"/>
      <c r="R201" s="99"/>
    </row>
    <row r="202" spans="1:18" ht="12.75" customHeight="1" x14ac:dyDescent="0.2">
      <c r="A202" s="1"/>
      <c r="B202" s="1"/>
      <c r="D202" s="99"/>
      <c r="E202" s="99"/>
      <c r="F202" s="99"/>
      <c r="G202" s="99"/>
      <c r="R202" s="99"/>
    </row>
    <row r="203" spans="1:18" ht="12.75" customHeight="1" x14ac:dyDescent="0.2">
      <c r="A203" s="1"/>
      <c r="B203" s="1"/>
      <c r="D203" s="99"/>
      <c r="E203" s="99"/>
      <c r="F203" s="99"/>
      <c r="G203" s="99"/>
      <c r="R203" s="99"/>
    </row>
    <row r="204" spans="1:18" ht="12.75" customHeight="1" x14ac:dyDescent="0.2">
      <c r="A204" s="1"/>
      <c r="B204" s="1"/>
      <c r="D204" s="99"/>
      <c r="E204" s="99"/>
      <c r="F204" s="99"/>
      <c r="G204" s="99"/>
      <c r="R204" s="99"/>
    </row>
    <row r="205" spans="1:18" ht="12.75" customHeight="1" x14ac:dyDescent="0.2">
      <c r="A205" s="1"/>
      <c r="B205" s="1"/>
      <c r="D205" s="99"/>
      <c r="E205" s="99"/>
      <c r="F205" s="99"/>
      <c r="G205" s="99"/>
      <c r="R205" s="99"/>
    </row>
    <row r="206" spans="1:18" ht="12.75" customHeight="1" x14ac:dyDescent="0.2">
      <c r="A206" s="1"/>
      <c r="B206" s="1"/>
      <c r="D206" s="99"/>
      <c r="E206" s="99"/>
      <c r="F206" s="99"/>
      <c r="G206" s="99"/>
      <c r="R206" s="99"/>
    </row>
    <row r="207" spans="1:18" ht="12.75" customHeight="1" x14ac:dyDescent="0.2">
      <c r="A207" s="1"/>
      <c r="B207" s="1"/>
      <c r="D207" s="99"/>
      <c r="E207" s="99"/>
      <c r="F207" s="99"/>
      <c r="G207" s="99"/>
      <c r="R207" s="99"/>
    </row>
    <row r="208" spans="1:18" ht="12.75" customHeight="1" x14ac:dyDescent="0.2">
      <c r="A208" s="1"/>
      <c r="B208" s="1"/>
      <c r="D208" s="99"/>
      <c r="E208" s="99"/>
      <c r="F208" s="99"/>
      <c r="G208" s="99"/>
      <c r="R208" s="99"/>
    </row>
    <row r="209" spans="1:18" ht="12.75" customHeight="1" x14ac:dyDescent="0.2">
      <c r="A209" s="1"/>
      <c r="B209" s="1"/>
      <c r="D209" s="99"/>
      <c r="E209" s="99"/>
      <c r="F209" s="99"/>
      <c r="G209" s="99"/>
      <c r="R209" s="99"/>
    </row>
    <row r="210" spans="1:18" ht="12.75" customHeight="1" x14ac:dyDescent="0.2">
      <c r="A210" s="1"/>
      <c r="B210" s="1"/>
      <c r="D210" s="99"/>
      <c r="E210" s="99"/>
      <c r="F210" s="99"/>
      <c r="G210" s="99"/>
      <c r="R210" s="99"/>
    </row>
    <row r="211" spans="1:18" ht="12.75" customHeight="1" x14ac:dyDescent="0.2">
      <c r="A211" s="1"/>
      <c r="B211" s="1"/>
      <c r="D211" s="99"/>
      <c r="E211" s="99"/>
      <c r="F211" s="99"/>
      <c r="G211" s="99"/>
      <c r="R211" s="99"/>
    </row>
    <row r="212" spans="1:18" ht="12.75" customHeight="1" x14ac:dyDescent="0.2">
      <c r="A212" s="1"/>
      <c r="B212" s="1"/>
      <c r="D212" s="99"/>
      <c r="E212" s="99"/>
      <c r="F212" s="99"/>
      <c r="G212" s="99"/>
      <c r="R212" s="99"/>
    </row>
    <row r="213" spans="1:18" ht="12.75" customHeight="1" x14ac:dyDescent="0.2">
      <c r="A213" s="1"/>
      <c r="B213" s="1"/>
      <c r="D213" s="99"/>
      <c r="E213" s="99"/>
      <c r="F213" s="99"/>
      <c r="G213" s="99"/>
      <c r="R213" s="99"/>
    </row>
    <row r="214" spans="1:18" ht="12.75" customHeight="1" x14ac:dyDescent="0.2">
      <c r="A214" s="1"/>
      <c r="B214" s="1"/>
      <c r="D214" s="99"/>
      <c r="E214" s="99"/>
      <c r="F214" s="99"/>
      <c r="G214" s="99"/>
      <c r="R214" s="99"/>
    </row>
    <row r="215" spans="1:18" ht="12.75" customHeight="1" x14ac:dyDescent="0.2">
      <c r="A215" s="1"/>
      <c r="B215" s="1"/>
      <c r="D215" s="99"/>
      <c r="E215" s="99"/>
      <c r="F215" s="99"/>
      <c r="G215" s="99"/>
      <c r="R215" s="99"/>
    </row>
    <row r="216" spans="1:18" ht="12.75" customHeight="1" x14ac:dyDescent="0.2">
      <c r="A216" s="1"/>
      <c r="B216" s="1"/>
      <c r="D216" s="99"/>
      <c r="E216" s="99"/>
      <c r="F216" s="99"/>
      <c r="G216" s="99"/>
      <c r="R216" s="99"/>
    </row>
    <row r="217" spans="1:18" ht="12.75" customHeight="1" x14ac:dyDescent="0.2">
      <c r="A217" s="1"/>
      <c r="B217" s="1"/>
      <c r="D217" s="99"/>
      <c r="E217" s="99"/>
      <c r="F217" s="99"/>
      <c r="G217" s="99"/>
      <c r="R217" s="99"/>
    </row>
    <row r="218" spans="1:18" ht="12.75" customHeight="1" x14ac:dyDescent="0.2">
      <c r="A218" s="1"/>
      <c r="B218" s="1"/>
      <c r="D218" s="99"/>
      <c r="E218" s="99"/>
      <c r="F218" s="99"/>
      <c r="G218" s="99"/>
      <c r="R218" s="99"/>
    </row>
    <row r="219" spans="1:18" ht="12.75" customHeight="1" x14ac:dyDescent="0.2">
      <c r="A219" s="1"/>
      <c r="B219" s="1"/>
      <c r="D219" s="99"/>
      <c r="E219" s="99"/>
      <c r="F219" s="99"/>
      <c r="G219" s="99"/>
      <c r="R219" s="99"/>
    </row>
    <row r="220" spans="1:18" ht="12.75" customHeight="1" x14ac:dyDescent="0.2">
      <c r="A220" s="1"/>
      <c r="B220" s="1"/>
      <c r="D220" s="99"/>
      <c r="E220" s="99"/>
      <c r="F220" s="99"/>
      <c r="G220" s="99"/>
      <c r="R220" s="99"/>
    </row>
    <row r="221" spans="1:18" ht="12.75" customHeight="1" x14ac:dyDescent="0.2">
      <c r="A221" s="1"/>
      <c r="B221" s="1"/>
      <c r="D221" s="99"/>
      <c r="E221" s="99"/>
      <c r="F221" s="99"/>
      <c r="G221" s="99"/>
      <c r="R221" s="99"/>
    </row>
    <row r="222" spans="1:18" ht="12.75" customHeight="1" x14ac:dyDescent="0.2">
      <c r="A222" s="1"/>
      <c r="B222" s="1"/>
      <c r="D222" s="99"/>
      <c r="E222" s="99"/>
      <c r="F222" s="99"/>
      <c r="G222" s="99"/>
      <c r="R222" s="99"/>
    </row>
    <row r="223" spans="1:18" ht="12.75" customHeight="1" x14ac:dyDescent="0.2">
      <c r="A223" s="1"/>
      <c r="B223" s="1"/>
      <c r="D223" s="99"/>
      <c r="E223" s="99"/>
      <c r="F223" s="99"/>
      <c r="G223" s="99"/>
      <c r="R223" s="99"/>
    </row>
    <row r="224" spans="1:18" ht="12.75" customHeight="1" x14ac:dyDescent="0.2">
      <c r="A224" s="1"/>
      <c r="B224" s="1"/>
      <c r="D224" s="99"/>
      <c r="E224" s="99"/>
      <c r="F224" s="99"/>
      <c r="G224" s="99"/>
      <c r="R224" s="99"/>
    </row>
    <row r="225" spans="1:18" ht="12.75" customHeight="1" x14ac:dyDescent="0.2">
      <c r="A225" s="1"/>
      <c r="B225" s="1"/>
      <c r="D225" s="99"/>
      <c r="E225" s="99"/>
      <c r="F225" s="99"/>
      <c r="G225" s="99"/>
      <c r="R225" s="99"/>
    </row>
    <row r="226" spans="1:18" ht="12.75" customHeight="1" x14ac:dyDescent="0.2">
      <c r="A226" s="1"/>
      <c r="B226" s="1"/>
      <c r="D226" s="99"/>
      <c r="E226" s="99"/>
      <c r="F226" s="99"/>
      <c r="G226" s="99"/>
      <c r="R226" s="99"/>
    </row>
    <row r="227" spans="1:18" ht="12.75" customHeight="1" x14ac:dyDescent="0.2">
      <c r="A227" s="1"/>
      <c r="B227" s="1"/>
      <c r="D227" s="99"/>
      <c r="E227" s="99"/>
      <c r="F227" s="99"/>
      <c r="G227" s="99"/>
      <c r="R227" s="99"/>
    </row>
    <row r="228" spans="1:18" ht="12.75" customHeight="1" x14ac:dyDescent="0.2">
      <c r="A228" s="1"/>
      <c r="B228" s="1"/>
      <c r="D228" s="99"/>
      <c r="E228" s="99"/>
      <c r="F228" s="99"/>
      <c r="G228" s="99"/>
      <c r="R228" s="99"/>
    </row>
    <row r="229" spans="1:18" ht="12.75" customHeight="1" x14ac:dyDescent="0.2">
      <c r="A229" s="1"/>
      <c r="B229" s="1"/>
      <c r="D229" s="99"/>
      <c r="E229" s="99"/>
      <c r="F229" s="99"/>
      <c r="G229" s="99"/>
      <c r="R229" s="99"/>
    </row>
    <row r="230" spans="1:18" ht="12.75" customHeight="1" x14ac:dyDescent="0.2">
      <c r="A230" s="1"/>
      <c r="B230" s="1"/>
      <c r="D230" s="99"/>
      <c r="E230" s="99"/>
      <c r="F230" s="99"/>
      <c r="G230" s="99"/>
      <c r="R230" s="99"/>
    </row>
    <row r="231" spans="1:18" ht="12.75" customHeight="1" x14ac:dyDescent="0.2">
      <c r="A231" s="1"/>
      <c r="B231" s="1"/>
      <c r="D231" s="99"/>
      <c r="E231" s="99"/>
      <c r="F231" s="99"/>
      <c r="G231" s="99"/>
      <c r="R231" s="99"/>
    </row>
    <row r="232" spans="1:18" ht="12.75" customHeight="1" x14ac:dyDescent="0.2">
      <c r="A232" s="1"/>
      <c r="B232" s="1"/>
      <c r="D232" s="99"/>
      <c r="E232" s="99"/>
      <c r="F232" s="99"/>
      <c r="G232" s="99"/>
      <c r="R232" s="99"/>
    </row>
    <row r="233" spans="1:18" ht="12.75" customHeight="1" x14ac:dyDescent="0.2">
      <c r="A233" s="1"/>
      <c r="B233" s="1"/>
      <c r="D233" s="99"/>
      <c r="E233" s="99"/>
      <c r="F233" s="99"/>
      <c r="G233" s="99"/>
      <c r="R233" s="99"/>
    </row>
    <row r="234" spans="1:18" ht="12.75" customHeight="1" x14ac:dyDescent="0.2">
      <c r="A234" s="1"/>
      <c r="B234" s="1"/>
      <c r="D234" s="99"/>
      <c r="E234" s="99"/>
      <c r="F234" s="99"/>
      <c r="G234" s="99"/>
      <c r="R234" s="99"/>
    </row>
    <row r="235" spans="1:18" ht="12.75" customHeight="1" x14ac:dyDescent="0.2">
      <c r="A235" s="1"/>
      <c r="B235" s="1"/>
      <c r="D235" s="99"/>
      <c r="E235" s="99"/>
      <c r="F235" s="99"/>
      <c r="G235" s="99"/>
      <c r="R235" s="99"/>
    </row>
    <row r="236" spans="1:18" ht="12.75" customHeight="1" x14ac:dyDescent="0.2">
      <c r="A236" s="1"/>
      <c r="B236" s="1"/>
      <c r="D236" s="99"/>
      <c r="E236" s="99"/>
      <c r="F236" s="99"/>
      <c r="G236" s="99"/>
      <c r="R236" s="99"/>
    </row>
    <row r="237" spans="1:18" ht="12.75" customHeight="1" x14ac:dyDescent="0.2">
      <c r="A237" s="1"/>
      <c r="B237" s="1"/>
      <c r="D237" s="99"/>
      <c r="E237" s="99"/>
      <c r="F237" s="99"/>
      <c r="G237" s="99"/>
      <c r="R237" s="99"/>
    </row>
    <row r="238" spans="1:18" ht="12.75" customHeight="1" x14ac:dyDescent="0.2">
      <c r="A238" s="1"/>
      <c r="B238" s="1"/>
      <c r="D238" s="99"/>
      <c r="E238" s="99"/>
      <c r="F238" s="99"/>
      <c r="G238" s="99"/>
      <c r="R238" s="99"/>
    </row>
    <row r="239" spans="1:18" ht="12.75" customHeight="1" x14ac:dyDescent="0.2">
      <c r="A239" s="1"/>
      <c r="B239" s="1"/>
      <c r="D239" s="99"/>
      <c r="E239" s="99"/>
      <c r="F239" s="99"/>
      <c r="G239" s="99"/>
      <c r="R239" s="99"/>
    </row>
    <row r="240" spans="1:18" ht="12.75" customHeight="1" x14ac:dyDescent="0.2">
      <c r="A240" s="1"/>
      <c r="B240" s="1"/>
      <c r="D240" s="99"/>
      <c r="E240" s="99"/>
      <c r="F240" s="99"/>
      <c r="G240" s="99"/>
      <c r="R240" s="99"/>
    </row>
    <row r="241" spans="1:18" ht="12.75" customHeight="1" x14ac:dyDescent="0.2">
      <c r="A241" s="1"/>
      <c r="B241" s="1"/>
      <c r="D241" s="99"/>
      <c r="E241" s="99"/>
      <c r="F241" s="99"/>
      <c r="G241" s="99"/>
      <c r="R241" s="99"/>
    </row>
    <row r="242" spans="1:18" ht="12.75" customHeight="1" x14ac:dyDescent="0.2">
      <c r="A242" s="1"/>
      <c r="B242" s="1"/>
      <c r="D242" s="99"/>
      <c r="E242" s="99"/>
      <c r="F242" s="99"/>
      <c r="G242" s="99"/>
      <c r="R242" s="99"/>
    </row>
    <row r="243" spans="1:18" ht="12.75" customHeight="1" x14ac:dyDescent="0.2">
      <c r="A243" s="1"/>
      <c r="B243" s="1"/>
      <c r="D243" s="99"/>
      <c r="E243" s="99"/>
      <c r="F243" s="99"/>
      <c r="G243" s="99"/>
      <c r="R243" s="99"/>
    </row>
    <row r="244" spans="1:18" ht="12.75" customHeight="1" x14ac:dyDescent="0.2">
      <c r="A244" s="1"/>
      <c r="B244" s="1"/>
      <c r="D244" s="99"/>
      <c r="E244" s="99"/>
      <c r="F244" s="99"/>
      <c r="G244" s="99"/>
      <c r="R244" s="99"/>
    </row>
    <row r="245" spans="1:18" ht="12.75" customHeight="1" x14ac:dyDescent="0.2">
      <c r="A245" s="1"/>
      <c r="B245" s="1"/>
      <c r="D245" s="99"/>
      <c r="E245" s="99"/>
      <c r="F245" s="99"/>
      <c r="G245" s="99"/>
      <c r="R245" s="99"/>
    </row>
    <row r="246" spans="1:18" ht="12.75" customHeight="1" x14ac:dyDescent="0.2">
      <c r="A246" s="1"/>
      <c r="B246" s="1"/>
      <c r="D246" s="99"/>
      <c r="E246" s="99"/>
      <c r="F246" s="99"/>
      <c r="G246" s="99"/>
      <c r="R246" s="99"/>
    </row>
    <row r="247" spans="1:18" ht="12.75" customHeight="1" x14ac:dyDescent="0.2">
      <c r="A247" s="1"/>
      <c r="B247" s="1"/>
      <c r="D247" s="99"/>
      <c r="E247" s="99"/>
      <c r="F247" s="99"/>
      <c r="G247" s="99"/>
      <c r="R247" s="99"/>
    </row>
    <row r="248" spans="1:18" ht="12.75" customHeight="1" x14ac:dyDescent="0.2">
      <c r="A248" s="1"/>
      <c r="B248" s="1"/>
      <c r="D248" s="99"/>
      <c r="E248" s="99"/>
      <c r="F248" s="99"/>
      <c r="G248" s="99"/>
      <c r="R248" s="99"/>
    </row>
    <row r="249" spans="1:18" ht="12.75" customHeight="1" x14ac:dyDescent="0.2">
      <c r="A249" s="1"/>
      <c r="B249" s="1"/>
      <c r="D249" s="99"/>
      <c r="E249" s="99"/>
      <c r="F249" s="99"/>
      <c r="G249" s="99"/>
      <c r="R249" s="99"/>
    </row>
    <row r="250" spans="1:18" ht="12.75" customHeight="1" x14ac:dyDescent="0.2">
      <c r="A250" s="1"/>
      <c r="B250" s="1"/>
      <c r="D250" s="99"/>
      <c r="E250" s="99"/>
      <c r="F250" s="99"/>
      <c r="G250" s="99"/>
      <c r="R250" s="99"/>
    </row>
    <row r="251" spans="1:18" ht="12.75" customHeight="1" x14ac:dyDescent="0.2">
      <c r="A251" s="1"/>
      <c r="B251" s="1"/>
      <c r="D251" s="99"/>
      <c r="E251" s="99"/>
      <c r="F251" s="99"/>
      <c r="G251" s="99"/>
      <c r="R251" s="99"/>
    </row>
    <row r="252" spans="1:18" ht="12.75" customHeight="1" x14ac:dyDescent="0.2">
      <c r="A252" s="1"/>
      <c r="B252" s="1"/>
      <c r="D252" s="99"/>
      <c r="E252" s="99"/>
      <c r="F252" s="99"/>
      <c r="G252" s="99"/>
      <c r="R252" s="99"/>
    </row>
    <row r="253" spans="1:18" ht="12.75" customHeight="1" x14ac:dyDescent="0.2">
      <c r="A253" s="1"/>
      <c r="B253" s="1"/>
      <c r="D253" s="99"/>
      <c r="E253" s="99"/>
      <c r="F253" s="99"/>
      <c r="G253" s="99"/>
      <c r="R253" s="99"/>
    </row>
    <row r="254" spans="1:18" ht="12.75" customHeight="1" x14ac:dyDescent="0.2">
      <c r="A254" s="1"/>
      <c r="B254" s="1"/>
      <c r="D254" s="99"/>
      <c r="E254" s="99"/>
      <c r="F254" s="99"/>
      <c r="G254" s="99"/>
      <c r="R254" s="99"/>
    </row>
    <row r="255" spans="1:18" ht="12.75" customHeight="1" x14ac:dyDescent="0.2">
      <c r="A255" s="1"/>
      <c r="B255" s="1"/>
      <c r="D255" s="99"/>
      <c r="E255" s="99"/>
      <c r="F255" s="99"/>
      <c r="G255" s="99"/>
      <c r="R255" s="99"/>
    </row>
    <row r="256" spans="1:18" ht="12.75" customHeight="1" x14ac:dyDescent="0.2">
      <c r="A256" s="1"/>
      <c r="B256" s="1"/>
      <c r="R256" s="99"/>
    </row>
    <row r="257" spans="1:18" ht="12.75" customHeight="1" x14ac:dyDescent="0.2">
      <c r="A257" s="1"/>
      <c r="B257" s="1"/>
      <c r="D257" s="99"/>
      <c r="E257" s="99"/>
      <c r="F257" s="99"/>
      <c r="G257" s="99"/>
      <c r="R257" s="99"/>
    </row>
    <row r="258" spans="1:18" ht="12.75" customHeight="1" x14ac:dyDescent="0.2">
      <c r="A258" s="1"/>
      <c r="B258" s="1"/>
      <c r="D258" s="99"/>
      <c r="E258" s="99"/>
      <c r="F258" s="99"/>
      <c r="G258" s="99"/>
      <c r="R258" s="99"/>
    </row>
    <row r="259" spans="1:18" ht="12.75" customHeight="1" x14ac:dyDescent="0.2">
      <c r="A259" s="1"/>
      <c r="B259" s="1"/>
      <c r="D259" s="99"/>
      <c r="E259" s="99"/>
      <c r="F259" s="99"/>
      <c r="G259" s="99"/>
      <c r="R259" s="99"/>
    </row>
    <row r="260" spans="1:18" ht="12.75" customHeight="1" x14ac:dyDescent="0.2">
      <c r="A260" s="1"/>
      <c r="B260" s="1"/>
      <c r="D260" s="99"/>
      <c r="E260" s="99"/>
      <c r="F260" s="99"/>
      <c r="G260" s="99"/>
      <c r="R260" s="99"/>
    </row>
    <row r="261" spans="1:18" ht="12.75" customHeight="1" x14ac:dyDescent="0.2">
      <c r="A261" s="1"/>
      <c r="B261" s="1"/>
      <c r="D261" s="99"/>
      <c r="E261" s="99"/>
      <c r="F261" s="99"/>
      <c r="G261" s="99"/>
      <c r="R261" s="99"/>
    </row>
    <row r="262" spans="1:18" ht="12.75" customHeight="1" x14ac:dyDescent="0.2">
      <c r="A262" s="1"/>
      <c r="B262" s="1"/>
      <c r="D262" s="99"/>
      <c r="E262" s="99"/>
      <c r="F262" s="99"/>
      <c r="G262" s="99"/>
      <c r="R262" s="99"/>
    </row>
    <row r="263" spans="1:18" ht="12.75" customHeight="1" x14ac:dyDescent="0.2">
      <c r="A263" s="1"/>
      <c r="B263" s="1"/>
      <c r="D263" s="99"/>
      <c r="E263" s="99"/>
      <c r="F263" s="99"/>
      <c r="G263" s="99"/>
      <c r="R263" s="99"/>
    </row>
    <row r="264" spans="1:18" ht="12.75" customHeight="1" x14ac:dyDescent="0.2">
      <c r="A264" s="1"/>
      <c r="B264" s="1"/>
      <c r="D264" s="99"/>
      <c r="E264" s="99"/>
      <c r="F264" s="99"/>
      <c r="G264" s="99"/>
      <c r="R264" s="99"/>
    </row>
    <row r="265" spans="1:18" ht="12.75" customHeight="1" x14ac:dyDescent="0.2">
      <c r="A265" s="1"/>
      <c r="B265" s="1"/>
      <c r="D265" s="99"/>
      <c r="E265" s="99"/>
      <c r="F265" s="99"/>
      <c r="G265" s="99"/>
      <c r="R265" s="99"/>
    </row>
    <row r="266" spans="1:18" ht="12.75" customHeight="1" x14ac:dyDescent="0.2">
      <c r="A266" s="1"/>
      <c r="B266" s="1"/>
      <c r="D266" s="99"/>
      <c r="E266" s="99"/>
      <c r="F266" s="99"/>
      <c r="G266" s="99"/>
      <c r="R266" s="99"/>
    </row>
    <row r="267" spans="1:18" ht="12.75" customHeight="1" x14ac:dyDescent="0.2">
      <c r="A267" s="1"/>
      <c r="B267" s="1"/>
      <c r="D267" s="99"/>
      <c r="E267" s="99"/>
      <c r="F267" s="99"/>
      <c r="G267" s="99"/>
      <c r="R267" s="99"/>
    </row>
    <row r="268" spans="1:18" ht="12.75" customHeight="1" x14ac:dyDescent="0.2">
      <c r="A268" s="1"/>
      <c r="B268" s="1"/>
      <c r="D268" s="99"/>
      <c r="E268" s="99"/>
      <c r="F268" s="99"/>
      <c r="G268" s="99"/>
      <c r="R268" s="99"/>
    </row>
    <row r="269" spans="1:18" ht="12.75" customHeight="1" x14ac:dyDescent="0.2">
      <c r="A269" s="1"/>
      <c r="B269" s="1"/>
      <c r="D269" s="99"/>
      <c r="E269" s="99"/>
      <c r="F269" s="99"/>
      <c r="G269" s="99"/>
      <c r="R269" s="99"/>
    </row>
    <row r="270" spans="1:18" ht="12.75" customHeight="1" x14ac:dyDescent="0.2">
      <c r="A270" s="1"/>
      <c r="B270" s="1"/>
      <c r="D270" s="99"/>
      <c r="E270" s="99"/>
      <c r="F270" s="99"/>
      <c r="G270" s="99"/>
      <c r="R270" s="99"/>
    </row>
    <row r="271" spans="1:18" ht="12.75" customHeight="1" x14ac:dyDescent="0.2">
      <c r="A271" s="1"/>
      <c r="B271" s="1"/>
      <c r="D271" s="99"/>
      <c r="E271" s="99"/>
      <c r="F271" s="99"/>
      <c r="G271" s="99"/>
      <c r="R271" s="99"/>
    </row>
    <row r="272" spans="1:18" ht="12.75" customHeight="1" x14ac:dyDescent="0.2">
      <c r="A272" s="1"/>
      <c r="B272" s="1"/>
      <c r="D272" s="99"/>
      <c r="E272" s="99"/>
      <c r="F272" s="99"/>
      <c r="G272" s="99"/>
      <c r="R272" s="99"/>
    </row>
    <row r="273" spans="1:18" ht="12.75" customHeight="1" x14ac:dyDescent="0.2">
      <c r="A273" s="1"/>
      <c r="B273" s="1"/>
      <c r="D273" s="99"/>
      <c r="E273" s="99"/>
      <c r="F273" s="99"/>
      <c r="G273" s="99"/>
      <c r="R273" s="99"/>
    </row>
    <row r="274" spans="1:18" ht="12.75" customHeight="1" x14ac:dyDescent="0.2">
      <c r="A274" s="1"/>
      <c r="B274" s="1"/>
      <c r="D274" s="99"/>
      <c r="E274" s="99"/>
      <c r="F274" s="99"/>
      <c r="G274" s="99"/>
      <c r="R274" s="99"/>
    </row>
    <row r="275" spans="1:18" ht="12.75" customHeight="1" x14ac:dyDescent="0.2">
      <c r="A275" s="1"/>
      <c r="B275" s="1"/>
      <c r="D275" s="99"/>
      <c r="E275" s="99"/>
      <c r="F275" s="99"/>
      <c r="G275" s="99"/>
      <c r="R275" s="99"/>
    </row>
    <row r="276" spans="1:18" ht="12.75" customHeight="1" x14ac:dyDescent="0.2">
      <c r="A276" s="1"/>
      <c r="B276" s="1"/>
      <c r="D276" s="99"/>
      <c r="E276" s="99"/>
      <c r="F276" s="99"/>
      <c r="G276" s="99"/>
      <c r="R276" s="99"/>
    </row>
    <row r="277" spans="1:18" ht="12.75" customHeight="1" x14ac:dyDescent="0.2">
      <c r="A277" s="1"/>
      <c r="B277" s="1"/>
      <c r="D277" s="99"/>
      <c r="E277" s="99"/>
      <c r="F277" s="99"/>
      <c r="G277" s="99"/>
      <c r="R277" s="99"/>
    </row>
    <row r="278" spans="1:18" ht="12.75" customHeight="1" x14ac:dyDescent="0.2">
      <c r="A278" s="1"/>
      <c r="B278" s="1"/>
      <c r="D278" s="99"/>
      <c r="E278" s="99"/>
      <c r="F278" s="99"/>
      <c r="G278" s="99"/>
      <c r="R278" s="99"/>
    </row>
    <row r="279" spans="1:18" ht="12.75" customHeight="1" x14ac:dyDescent="0.2">
      <c r="A279" s="1"/>
      <c r="B279" s="1"/>
      <c r="D279" s="99"/>
      <c r="E279" s="99"/>
      <c r="F279" s="99"/>
      <c r="G279" s="99"/>
      <c r="R279" s="99"/>
    </row>
    <row r="280" spans="1:18" ht="12.75" customHeight="1" x14ac:dyDescent="0.2">
      <c r="A280" s="1"/>
      <c r="B280" s="1"/>
      <c r="D280" s="99"/>
      <c r="E280" s="99"/>
      <c r="F280" s="99"/>
      <c r="G280" s="99"/>
      <c r="R280" s="99"/>
    </row>
    <row r="281" spans="1:18" ht="15.75" customHeight="1" x14ac:dyDescent="0.2">
      <c r="A281" s="1"/>
      <c r="B281" s="1"/>
    </row>
    <row r="282" spans="1:18" ht="15.75" customHeight="1" x14ac:dyDescent="0.2">
      <c r="A282" s="1"/>
      <c r="B282" s="1"/>
    </row>
    <row r="283" spans="1:18" ht="15.75" customHeight="1" x14ac:dyDescent="0.2">
      <c r="A283" s="1"/>
      <c r="B283" s="1"/>
    </row>
    <row r="284" spans="1:18" ht="15.75" customHeight="1" x14ac:dyDescent="0.2">
      <c r="A284" s="1"/>
      <c r="B284" s="1"/>
    </row>
    <row r="285" spans="1:18" ht="15.75" customHeight="1" x14ac:dyDescent="0.2">
      <c r="A285" s="1"/>
      <c r="B285" s="1"/>
    </row>
    <row r="286" spans="1:18" ht="15.75" customHeight="1" x14ac:dyDescent="0.2">
      <c r="A286" s="1"/>
      <c r="B286" s="1"/>
    </row>
    <row r="287" spans="1:18" ht="15.75" customHeight="1" x14ac:dyDescent="0.2">
      <c r="A287" s="1"/>
      <c r="B287" s="1"/>
    </row>
    <row r="288" spans="1:18" ht="15.75" customHeight="1" x14ac:dyDescent="0.2">
      <c r="A288" s="1"/>
      <c r="B288" s="1"/>
    </row>
    <row r="289" spans="1:2" ht="15.75" customHeight="1" x14ac:dyDescent="0.2">
      <c r="A289" s="1"/>
      <c r="B289" s="1"/>
    </row>
    <row r="290" spans="1:2" ht="15.75" customHeight="1" x14ac:dyDescent="0.2">
      <c r="A290" s="1"/>
      <c r="B290" s="1"/>
    </row>
    <row r="291" spans="1:2" ht="15.75" customHeight="1" x14ac:dyDescent="0.2">
      <c r="A291" s="1"/>
      <c r="B291" s="1"/>
    </row>
    <row r="292" spans="1:2" ht="15.75" customHeight="1" x14ac:dyDescent="0.2">
      <c r="A292" s="1"/>
      <c r="B292" s="1"/>
    </row>
    <row r="293" spans="1:2" ht="15.75" customHeight="1" x14ac:dyDescent="0.2">
      <c r="A293" s="1"/>
      <c r="B293" s="1"/>
    </row>
    <row r="294" spans="1:2" ht="15.75" customHeight="1" x14ac:dyDescent="0.2">
      <c r="A294" s="1"/>
      <c r="B294" s="1"/>
    </row>
    <row r="295" spans="1:2" ht="15.75" customHeight="1" x14ac:dyDescent="0.2">
      <c r="A295" s="1"/>
      <c r="B295" s="1"/>
    </row>
    <row r="296" spans="1:2" ht="15.75" customHeight="1" x14ac:dyDescent="0.2">
      <c r="A296" s="1"/>
      <c r="B296" s="1"/>
    </row>
    <row r="297" spans="1:2" ht="15.75" customHeight="1" x14ac:dyDescent="0.2">
      <c r="A297" s="1"/>
      <c r="B297" s="1"/>
    </row>
    <row r="298" spans="1:2" ht="15.75" customHeight="1" x14ac:dyDescent="0.2">
      <c r="A298" s="1"/>
      <c r="B298" s="1"/>
    </row>
    <row r="299" spans="1:2" ht="15.75" customHeight="1" x14ac:dyDescent="0.2">
      <c r="A299" s="1"/>
      <c r="B299" s="1"/>
    </row>
    <row r="300" spans="1:2" ht="15.75" customHeight="1" x14ac:dyDescent="0.2">
      <c r="A300" s="1"/>
      <c r="B300" s="1"/>
    </row>
    <row r="301" spans="1:2" ht="15.75" customHeight="1" x14ac:dyDescent="0.2">
      <c r="A301" s="1"/>
      <c r="B301" s="1"/>
    </row>
    <row r="302" spans="1:2" ht="15.75" customHeight="1" x14ac:dyDescent="0.2">
      <c r="A302" s="1"/>
      <c r="B302" s="1"/>
    </row>
    <row r="303" spans="1:2" ht="15.75" customHeight="1" x14ac:dyDescent="0.2">
      <c r="A303" s="1"/>
      <c r="B303" s="1"/>
    </row>
    <row r="304" spans="1:2" ht="15.75" customHeight="1" x14ac:dyDescent="0.2">
      <c r="A304" s="1"/>
      <c r="B304" s="1"/>
    </row>
    <row r="305" spans="1:2" ht="15.75" customHeight="1" x14ac:dyDescent="0.2">
      <c r="A305" s="1"/>
      <c r="B305" s="1"/>
    </row>
    <row r="306" spans="1:2" ht="15.75" customHeight="1" x14ac:dyDescent="0.2">
      <c r="A306" s="1"/>
      <c r="B306" s="1"/>
    </row>
    <row r="307" spans="1:2" ht="15.75" customHeight="1" x14ac:dyDescent="0.2">
      <c r="A307" s="1"/>
      <c r="B307" s="1"/>
    </row>
    <row r="308" spans="1:2" ht="15.75" customHeight="1" x14ac:dyDescent="0.2">
      <c r="A308" s="1"/>
      <c r="B308" s="1"/>
    </row>
    <row r="309" spans="1:2" ht="15.75" customHeight="1" x14ac:dyDescent="0.2">
      <c r="A309" s="1"/>
      <c r="B309" s="1"/>
    </row>
    <row r="310" spans="1:2" ht="15.75" customHeight="1" x14ac:dyDescent="0.2">
      <c r="A310" s="1"/>
      <c r="B310" s="1"/>
    </row>
    <row r="311" spans="1:2" ht="15.75" customHeight="1" x14ac:dyDescent="0.2">
      <c r="A311" s="1"/>
      <c r="B311" s="1"/>
    </row>
    <row r="312" spans="1:2" ht="15.75" customHeight="1" x14ac:dyDescent="0.2">
      <c r="A312" s="1"/>
      <c r="B312" s="1"/>
    </row>
    <row r="313" spans="1:2" ht="15.75" customHeight="1" x14ac:dyDescent="0.2">
      <c r="A313" s="1"/>
      <c r="B313" s="1"/>
    </row>
    <row r="314" spans="1:2" ht="15.75" customHeight="1" x14ac:dyDescent="0.2">
      <c r="A314" s="1"/>
      <c r="B314" s="1"/>
    </row>
    <row r="315" spans="1:2" ht="15.75" customHeight="1" x14ac:dyDescent="0.2">
      <c r="A315" s="1"/>
      <c r="B315" s="1"/>
    </row>
    <row r="316" spans="1:2" ht="15.75" customHeight="1" x14ac:dyDescent="0.2">
      <c r="A316" s="1"/>
      <c r="B316" s="1"/>
    </row>
    <row r="317" spans="1:2" ht="15.75" customHeight="1" x14ac:dyDescent="0.2">
      <c r="A317" s="1"/>
      <c r="B317" s="1"/>
    </row>
    <row r="318" spans="1:2" ht="15.75" customHeight="1" x14ac:dyDescent="0.2">
      <c r="A318" s="1"/>
      <c r="B318" s="1"/>
    </row>
    <row r="319" spans="1:2" ht="15.75" customHeight="1" x14ac:dyDescent="0.2">
      <c r="A319" s="1"/>
      <c r="B319" s="1"/>
    </row>
    <row r="320" spans="1:2" ht="15.75" customHeight="1" x14ac:dyDescent="0.2">
      <c r="A320" s="1"/>
      <c r="B320" s="1"/>
    </row>
    <row r="321" spans="1:2" ht="15.75" customHeight="1" x14ac:dyDescent="0.2">
      <c r="A321" s="1"/>
      <c r="B321" s="1"/>
    </row>
    <row r="322" spans="1:2" ht="15.75" customHeight="1" x14ac:dyDescent="0.2">
      <c r="A322" s="1"/>
      <c r="B322" s="1"/>
    </row>
    <row r="323" spans="1:2" ht="15.75" customHeight="1" x14ac:dyDescent="0.2">
      <c r="A323" s="1"/>
      <c r="B323" s="1"/>
    </row>
    <row r="324" spans="1:2" ht="15.75" customHeight="1" x14ac:dyDescent="0.2">
      <c r="A324" s="1"/>
      <c r="B324" s="1"/>
    </row>
    <row r="325" spans="1:2" ht="15.75" customHeight="1" x14ac:dyDescent="0.2">
      <c r="A325" s="1"/>
      <c r="B325" s="1"/>
    </row>
    <row r="326" spans="1:2" ht="15.75" customHeight="1" x14ac:dyDescent="0.2">
      <c r="A326" s="1"/>
      <c r="B326" s="1"/>
    </row>
    <row r="327" spans="1:2" ht="15.75" customHeight="1" x14ac:dyDescent="0.2">
      <c r="A327" s="1"/>
      <c r="B327" s="1"/>
    </row>
    <row r="328" spans="1:2" ht="15.75" customHeight="1" x14ac:dyDescent="0.2">
      <c r="A328" s="1"/>
      <c r="B328" s="1"/>
    </row>
    <row r="329" spans="1:2" ht="15.75" customHeight="1" x14ac:dyDescent="0.2">
      <c r="A329" s="1"/>
      <c r="B329" s="1"/>
    </row>
    <row r="330" spans="1:2" ht="15.75" customHeight="1" x14ac:dyDescent="0.2">
      <c r="A330" s="1"/>
      <c r="B330" s="1"/>
    </row>
    <row r="331" spans="1:2" ht="15.75" customHeight="1" x14ac:dyDescent="0.2">
      <c r="A331" s="1"/>
      <c r="B331" s="1"/>
    </row>
    <row r="332" spans="1:2" ht="15.75" customHeight="1" x14ac:dyDescent="0.2">
      <c r="A332" s="1"/>
      <c r="B332" s="1"/>
    </row>
    <row r="333" spans="1:2" ht="15.75" customHeight="1" x14ac:dyDescent="0.2">
      <c r="A333" s="1"/>
      <c r="B333" s="1"/>
    </row>
    <row r="334" spans="1:2" ht="15.75" customHeight="1" x14ac:dyDescent="0.2">
      <c r="A334" s="1"/>
      <c r="B334" s="1"/>
    </row>
    <row r="335" spans="1:2" ht="15.75" customHeight="1" x14ac:dyDescent="0.2">
      <c r="A335" s="1"/>
      <c r="B335" s="1"/>
    </row>
    <row r="336" spans="1:2" ht="15.75" customHeight="1" x14ac:dyDescent="0.2">
      <c r="A336" s="1"/>
      <c r="B336" s="1"/>
    </row>
    <row r="337" spans="1:2" ht="15.75" customHeight="1" x14ac:dyDescent="0.2">
      <c r="A337" s="1"/>
      <c r="B337" s="1"/>
    </row>
    <row r="338" spans="1:2" ht="15.75" customHeight="1" x14ac:dyDescent="0.2">
      <c r="A338" s="1"/>
      <c r="B338" s="1"/>
    </row>
    <row r="339" spans="1:2" ht="15.75" customHeight="1" x14ac:dyDescent="0.2">
      <c r="A339" s="1"/>
      <c r="B339" s="1"/>
    </row>
    <row r="340" spans="1:2" ht="15.75" customHeight="1" x14ac:dyDescent="0.2">
      <c r="A340" s="1"/>
      <c r="B340" s="1"/>
    </row>
    <row r="341" spans="1:2" ht="15.75" customHeight="1" x14ac:dyDescent="0.2">
      <c r="A341" s="1"/>
      <c r="B341" s="1"/>
    </row>
    <row r="342" spans="1:2" ht="15.75" customHeight="1" x14ac:dyDescent="0.2">
      <c r="A342" s="1"/>
      <c r="B342" s="1"/>
    </row>
    <row r="343" spans="1:2" ht="15.75" customHeight="1" x14ac:dyDescent="0.2">
      <c r="A343" s="1"/>
      <c r="B343" s="1"/>
    </row>
    <row r="344" spans="1:2" ht="15.75" customHeight="1" x14ac:dyDescent="0.2">
      <c r="A344" s="1"/>
      <c r="B344" s="1"/>
    </row>
    <row r="345" spans="1:2" ht="15.75" customHeight="1" x14ac:dyDescent="0.2">
      <c r="A345" s="1"/>
      <c r="B345" s="1"/>
    </row>
    <row r="346" spans="1:2" ht="15.75" customHeight="1" x14ac:dyDescent="0.2">
      <c r="A346" s="1"/>
      <c r="B346" s="1"/>
    </row>
    <row r="347" spans="1:2" ht="15.75" customHeight="1" x14ac:dyDescent="0.2">
      <c r="A347" s="1"/>
      <c r="B347" s="1"/>
    </row>
    <row r="348" spans="1:2" ht="15.75" customHeight="1" x14ac:dyDescent="0.2">
      <c r="A348" s="1"/>
      <c r="B348" s="1"/>
    </row>
    <row r="349" spans="1:2" ht="15.75" customHeight="1" x14ac:dyDescent="0.2">
      <c r="A349" s="1"/>
      <c r="B349" s="1"/>
    </row>
    <row r="350" spans="1:2" ht="15.75" customHeight="1" x14ac:dyDescent="0.2">
      <c r="A350" s="1"/>
      <c r="B350" s="1"/>
    </row>
    <row r="351" spans="1:2" ht="15.75" customHeight="1" x14ac:dyDescent="0.2">
      <c r="A351" s="1"/>
      <c r="B351" s="1"/>
    </row>
    <row r="352" spans="1:2" ht="15.75" customHeight="1" x14ac:dyDescent="0.2">
      <c r="A352" s="1"/>
      <c r="B352" s="1"/>
    </row>
    <row r="353" spans="1:2" ht="15.75" customHeight="1" x14ac:dyDescent="0.2">
      <c r="A353" s="1"/>
      <c r="B353" s="1"/>
    </row>
    <row r="354" spans="1:2" ht="15.75" customHeight="1" x14ac:dyDescent="0.2">
      <c r="A354" s="1"/>
      <c r="B354" s="1"/>
    </row>
    <row r="355" spans="1:2" ht="15.75" customHeight="1" x14ac:dyDescent="0.2">
      <c r="A355" s="1"/>
      <c r="B355" s="1"/>
    </row>
    <row r="356" spans="1:2" ht="15.75" customHeight="1" x14ac:dyDescent="0.2">
      <c r="A356" s="1"/>
      <c r="B356" s="1"/>
    </row>
    <row r="357" spans="1:2" ht="15.75" customHeight="1" x14ac:dyDescent="0.2">
      <c r="A357" s="1"/>
      <c r="B357" s="1"/>
    </row>
    <row r="358" spans="1:2" ht="15.75" customHeight="1" x14ac:dyDescent="0.2">
      <c r="A358" s="1"/>
      <c r="B358" s="1"/>
    </row>
    <row r="359" spans="1:2" ht="15.75" customHeight="1" x14ac:dyDescent="0.2">
      <c r="A359" s="1"/>
      <c r="B359" s="1"/>
    </row>
    <row r="360" spans="1:2" ht="15.75" customHeight="1" x14ac:dyDescent="0.2">
      <c r="A360" s="1"/>
      <c r="B360" s="1"/>
    </row>
    <row r="361" spans="1:2" ht="15.75" customHeight="1" x14ac:dyDescent="0.2">
      <c r="A361" s="1"/>
      <c r="B361" s="1"/>
    </row>
    <row r="362" spans="1:2" ht="15.75" customHeight="1" x14ac:dyDescent="0.2">
      <c r="A362" s="1"/>
      <c r="B362" s="1"/>
    </row>
    <row r="363" spans="1:2" ht="15.75" customHeight="1" x14ac:dyDescent="0.2">
      <c r="A363" s="1"/>
      <c r="B363" s="1"/>
    </row>
    <row r="364" spans="1:2" ht="15.75" customHeight="1" x14ac:dyDescent="0.2">
      <c r="A364" s="1"/>
      <c r="B364" s="1"/>
    </row>
    <row r="365" spans="1:2" ht="15.75" customHeight="1" x14ac:dyDescent="0.2">
      <c r="A365" s="1"/>
      <c r="B365" s="1"/>
    </row>
    <row r="366" spans="1:2" ht="15.75" customHeight="1" x14ac:dyDescent="0.2">
      <c r="A366" s="1"/>
      <c r="B366" s="1"/>
    </row>
    <row r="367" spans="1:2" ht="15.75" customHeight="1" x14ac:dyDescent="0.2">
      <c r="A367" s="1"/>
      <c r="B367" s="1"/>
    </row>
    <row r="368" spans="1:2" ht="15.75" customHeight="1" x14ac:dyDescent="0.2">
      <c r="A368" s="1"/>
      <c r="B368" s="1"/>
    </row>
    <row r="369" spans="1:2" ht="15.75" customHeight="1" x14ac:dyDescent="0.2">
      <c r="A369" s="1"/>
      <c r="B369" s="1"/>
    </row>
    <row r="370" spans="1:2" ht="15.75" customHeight="1" x14ac:dyDescent="0.2">
      <c r="A370" s="1"/>
      <c r="B370" s="1"/>
    </row>
    <row r="371" spans="1:2" ht="15.75" customHeight="1" x14ac:dyDescent="0.2">
      <c r="A371" s="1"/>
      <c r="B371" s="1"/>
    </row>
    <row r="372" spans="1:2" ht="15.75" customHeight="1" x14ac:dyDescent="0.2">
      <c r="A372" s="1"/>
      <c r="B372" s="1"/>
    </row>
    <row r="373" spans="1:2" ht="15.75" customHeight="1" x14ac:dyDescent="0.2">
      <c r="A373" s="1"/>
      <c r="B373" s="1"/>
    </row>
    <row r="374" spans="1:2" ht="15.75" customHeight="1" x14ac:dyDescent="0.2">
      <c r="A374" s="1"/>
      <c r="B374" s="1"/>
    </row>
    <row r="375" spans="1:2" ht="15.75" customHeight="1" x14ac:dyDescent="0.2">
      <c r="A375" s="1"/>
      <c r="B375" s="1"/>
    </row>
    <row r="376" spans="1:2" ht="15.75" customHeight="1" x14ac:dyDescent="0.2">
      <c r="A376" s="1"/>
      <c r="B376" s="1"/>
    </row>
    <row r="377" spans="1:2" ht="15.75" customHeight="1" x14ac:dyDescent="0.2">
      <c r="A377" s="1"/>
      <c r="B377" s="1"/>
    </row>
    <row r="378" spans="1:2" ht="15.75" customHeight="1" x14ac:dyDescent="0.2">
      <c r="A378" s="1"/>
      <c r="B378" s="1"/>
    </row>
    <row r="379" spans="1:2" ht="15.75" customHeight="1" x14ac:dyDescent="0.2">
      <c r="A379" s="1"/>
      <c r="B379" s="1"/>
    </row>
    <row r="380" spans="1:2" ht="15.75" customHeight="1" x14ac:dyDescent="0.2">
      <c r="A380" s="1"/>
      <c r="B380" s="1"/>
    </row>
    <row r="381" spans="1:2" ht="15.75" customHeight="1" x14ac:dyDescent="0.2">
      <c r="A381" s="1"/>
      <c r="B381" s="1"/>
    </row>
    <row r="382" spans="1:2" ht="15.75" customHeight="1" x14ac:dyDescent="0.2">
      <c r="A382" s="1"/>
      <c r="B382" s="1"/>
    </row>
    <row r="383" spans="1:2" ht="15.75" customHeight="1" x14ac:dyDescent="0.2">
      <c r="A383" s="1"/>
      <c r="B383" s="1"/>
    </row>
    <row r="384" spans="1:2" ht="15.75" customHeight="1" x14ac:dyDescent="0.2">
      <c r="A384" s="1"/>
      <c r="B384" s="1"/>
    </row>
    <row r="385" spans="1:2" ht="15.75" customHeight="1" x14ac:dyDescent="0.2">
      <c r="A385" s="1"/>
      <c r="B385" s="1"/>
    </row>
    <row r="386" spans="1:2" ht="15.75" customHeight="1" x14ac:dyDescent="0.2">
      <c r="A386" s="1"/>
      <c r="B386" s="1"/>
    </row>
    <row r="387" spans="1:2" ht="15.75" customHeight="1" x14ac:dyDescent="0.2">
      <c r="A387" s="1"/>
      <c r="B387" s="1"/>
    </row>
    <row r="388" spans="1:2" ht="15.75" customHeight="1" x14ac:dyDescent="0.2">
      <c r="A388" s="1"/>
      <c r="B388" s="1"/>
    </row>
    <row r="389" spans="1:2" ht="15.75" customHeight="1" x14ac:dyDescent="0.2">
      <c r="A389" s="1"/>
      <c r="B389" s="1"/>
    </row>
    <row r="390" spans="1:2" ht="15.75" customHeight="1" x14ac:dyDescent="0.2">
      <c r="A390" s="1"/>
      <c r="B390" s="1"/>
    </row>
    <row r="391" spans="1:2" ht="15.75" customHeight="1" x14ac:dyDescent="0.2">
      <c r="A391" s="1"/>
      <c r="B391" s="1"/>
    </row>
    <row r="392" spans="1:2" ht="15.75" customHeight="1" x14ac:dyDescent="0.2">
      <c r="A392" s="1"/>
      <c r="B392" s="1"/>
    </row>
    <row r="393" spans="1:2" ht="15.75" customHeight="1" x14ac:dyDescent="0.2">
      <c r="A393" s="1"/>
      <c r="B393" s="1"/>
    </row>
    <row r="394" spans="1:2" ht="15.75" customHeight="1" x14ac:dyDescent="0.2">
      <c r="A394" s="1"/>
      <c r="B394" s="1"/>
    </row>
    <row r="395" spans="1:2" ht="15.75" customHeight="1" x14ac:dyDescent="0.2">
      <c r="A395" s="1"/>
      <c r="B395" s="1"/>
    </row>
    <row r="396" spans="1:2" ht="15.75" customHeight="1" x14ac:dyDescent="0.2">
      <c r="A396" s="1"/>
      <c r="B396" s="1"/>
    </row>
    <row r="397" spans="1:2" ht="15.75" customHeight="1" x14ac:dyDescent="0.2">
      <c r="A397" s="1"/>
      <c r="B397" s="1"/>
    </row>
    <row r="398" spans="1:2" ht="15.75" customHeight="1" x14ac:dyDescent="0.2">
      <c r="A398" s="1"/>
      <c r="B398" s="1"/>
    </row>
    <row r="399" spans="1:2" ht="15.75" customHeight="1" x14ac:dyDescent="0.2">
      <c r="A399" s="1"/>
      <c r="B399" s="1"/>
    </row>
    <row r="400" spans="1:2" ht="15.75" customHeight="1" x14ac:dyDescent="0.2">
      <c r="A400" s="1"/>
      <c r="B400" s="1"/>
    </row>
    <row r="401" spans="1:2" ht="15.75" customHeight="1" x14ac:dyDescent="0.2">
      <c r="A401" s="1"/>
      <c r="B401" s="1"/>
    </row>
    <row r="402" spans="1:2" ht="15.75" customHeight="1" x14ac:dyDescent="0.2">
      <c r="A402" s="1"/>
      <c r="B402" s="1"/>
    </row>
    <row r="403" spans="1:2" ht="15.75" customHeight="1" x14ac:dyDescent="0.2">
      <c r="A403" s="1"/>
      <c r="B403" s="1"/>
    </row>
    <row r="404" spans="1:2" ht="15.75" customHeight="1" x14ac:dyDescent="0.2">
      <c r="A404" s="1"/>
      <c r="B404" s="1"/>
    </row>
    <row r="405" spans="1:2" ht="15.75" customHeight="1" x14ac:dyDescent="0.2">
      <c r="A405" s="1"/>
      <c r="B405" s="1"/>
    </row>
    <row r="406" spans="1:2" ht="15.75" customHeight="1" x14ac:dyDescent="0.2">
      <c r="A406" s="1"/>
      <c r="B406" s="1"/>
    </row>
    <row r="407" spans="1:2" ht="15.75" customHeight="1" x14ac:dyDescent="0.2">
      <c r="A407" s="1"/>
      <c r="B407" s="1"/>
    </row>
    <row r="408" spans="1:2" ht="15.75" customHeight="1" x14ac:dyDescent="0.2">
      <c r="A408" s="1"/>
      <c r="B408" s="1"/>
    </row>
    <row r="409" spans="1:2" ht="15.75" customHeight="1" x14ac:dyDescent="0.2">
      <c r="A409" s="1"/>
      <c r="B409" s="1"/>
    </row>
    <row r="410" spans="1:2" ht="15.75" customHeight="1" x14ac:dyDescent="0.2">
      <c r="A410" s="1"/>
      <c r="B410" s="1"/>
    </row>
    <row r="411" spans="1:2" ht="15.75" customHeight="1" x14ac:dyDescent="0.2">
      <c r="A411" s="1"/>
      <c r="B411" s="1"/>
    </row>
    <row r="412" spans="1:2" ht="15.75" customHeight="1" x14ac:dyDescent="0.2">
      <c r="A412" s="1"/>
      <c r="B412" s="1"/>
    </row>
    <row r="413" spans="1:2" ht="15.75" customHeight="1" x14ac:dyDescent="0.2">
      <c r="A413" s="1"/>
      <c r="B413" s="1"/>
    </row>
    <row r="414" spans="1:2" ht="15.75" customHeight="1" x14ac:dyDescent="0.2">
      <c r="A414" s="1"/>
      <c r="B414" s="1"/>
    </row>
    <row r="415" spans="1:2" ht="15.75" customHeight="1" x14ac:dyDescent="0.2">
      <c r="A415" s="1"/>
      <c r="B415" s="1"/>
    </row>
    <row r="416" spans="1:2" ht="15.75" customHeight="1" x14ac:dyDescent="0.2">
      <c r="A416" s="1"/>
      <c r="B416" s="1"/>
    </row>
    <row r="417" spans="1:2" ht="15.75" customHeight="1" x14ac:dyDescent="0.2">
      <c r="A417" s="1"/>
      <c r="B417" s="1"/>
    </row>
    <row r="418" spans="1:2" ht="15.75" customHeight="1" x14ac:dyDescent="0.2">
      <c r="A418" s="1"/>
      <c r="B418" s="1"/>
    </row>
    <row r="419" spans="1:2" ht="15.75" customHeight="1" x14ac:dyDescent="0.2">
      <c r="A419" s="1"/>
      <c r="B419" s="1"/>
    </row>
    <row r="420" spans="1:2" ht="15.75" customHeight="1" x14ac:dyDescent="0.2">
      <c r="A420" s="1"/>
      <c r="B420" s="1"/>
    </row>
    <row r="421" spans="1:2" ht="15.75" customHeight="1" x14ac:dyDescent="0.2">
      <c r="A421" s="1"/>
      <c r="B421" s="1"/>
    </row>
    <row r="422" spans="1:2" ht="15.75" customHeight="1" x14ac:dyDescent="0.2">
      <c r="A422" s="1"/>
      <c r="B422" s="1"/>
    </row>
    <row r="423" spans="1:2" ht="15.75" customHeight="1" x14ac:dyDescent="0.2">
      <c r="A423" s="1"/>
      <c r="B423" s="1"/>
    </row>
    <row r="424" spans="1:2" ht="15.75" customHeight="1" x14ac:dyDescent="0.2">
      <c r="A424" s="1"/>
      <c r="B424" s="1"/>
    </row>
    <row r="425" spans="1:2" ht="15.75" customHeight="1" x14ac:dyDescent="0.2">
      <c r="A425" s="1"/>
      <c r="B425" s="1"/>
    </row>
    <row r="426" spans="1:2" ht="15.75" customHeight="1" x14ac:dyDescent="0.2">
      <c r="A426" s="1"/>
      <c r="B426" s="1"/>
    </row>
    <row r="427" spans="1:2" ht="15.75" customHeight="1" x14ac:dyDescent="0.2">
      <c r="A427" s="1"/>
      <c r="B427" s="1"/>
    </row>
    <row r="428" spans="1:2" ht="15.75" customHeight="1" x14ac:dyDescent="0.2">
      <c r="A428" s="1"/>
      <c r="B428" s="1"/>
    </row>
    <row r="429" spans="1:2" ht="15.75" customHeight="1" x14ac:dyDescent="0.2">
      <c r="A429" s="1"/>
      <c r="B429" s="1"/>
    </row>
    <row r="430" spans="1:2" ht="15.75" customHeight="1" x14ac:dyDescent="0.2">
      <c r="A430" s="1"/>
      <c r="B430" s="1"/>
    </row>
    <row r="431" spans="1:2" ht="15.75" customHeight="1" x14ac:dyDescent="0.2">
      <c r="A431" s="1"/>
      <c r="B431" s="1"/>
    </row>
    <row r="432" spans="1:2" ht="15.75" customHeight="1" x14ac:dyDescent="0.2">
      <c r="A432" s="1"/>
      <c r="B432" s="1"/>
    </row>
    <row r="433" spans="1:2" ht="15.75" customHeight="1" x14ac:dyDescent="0.2">
      <c r="A433" s="1"/>
      <c r="B433" s="1"/>
    </row>
    <row r="434" spans="1:2" ht="15.75" customHeight="1" x14ac:dyDescent="0.2">
      <c r="A434" s="1"/>
      <c r="B434" s="1"/>
    </row>
    <row r="435" spans="1:2" ht="15.75" customHeight="1" x14ac:dyDescent="0.2">
      <c r="A435" s="1"/>
      <c r="B435" s="1"/>
    </row>
    <row r="436" spans="1:2" ht="15.75" customHeight="1" x14ac:dyDescent="0.2">
      <c r="A436" s="1"/>
      <c r="B436" s="1"/>
    </row>
    <row r="437" spans="1:2" ht="15.75" customHeight="1" x14ac:dyDescent="0.2">
      <c r="A437" s="1"/>
      <c r="B437" s="1"/>
    </row>
    <row r="438" spans="1:2" ht="15.75" customHeight="1" x14ac:dyDescent="0.2">
      <c r="A438" s="1"/>
      <c r="B438" s="1"/>
    </row>
    <row r="439" spans="1:2" ht="15.75" customHeight="1" x14ac:dyDescent="0.2">
      <c r="A439" s="1"/>
      <c r="B439" s="1"/>
    </row>
    <row r="440" spans="1:2" ht="15.75" customHeight="1" x14ac:dyDescent="0.2">
      <c r="A440" s="1"/>
      <c r="B440" s="1"/>
    </row>
    <row r="441" spans="1:2" ht="15.75" customHeight="1" x14ac:dyDescent="0.2">
      <c r="A441" s="1"/>
      <c r="B441" s="1"/>
    </row>
    <row r="442" spans="1:2" ht="15.75" customHeight="1" x14ac:dyDescent="0.2">
      <c r="A442" s="1"/>
      <c r="B442" s="1"/>
    </row>
    <row r="443" spans="1:2" ht="15.75" customHeight="1" x14ac:dyDescent="0.2">
      <c r="A443" s="1"/>
      <c r="B443" s="1"/>
    </row>
    <row r="444" spans="1:2" ht="15.75" customHeight="1" x14ac:dyDescent="0.2">
      <c r="A444" s="1"/>
      <c r="B444" s="1"/>
    </row>
    <row r="445" spans="1:2" ht="15.75" customHeight="1" x14ac:dyDescent="0.2">
      <c r="A445" s="1"/>
      <c r="B445" s="1"/>
    </row>
    <row r="446" spans="1:2" ht="15.75" customHeight="1" x14ac:dyDescent="0.2">
      <c r="A446" s="1"/>
      <c r="B446" s="1"/>
    </row>
    <row r="447" spans="1:2" ht="15.75" customHeight="1" x14ac:dyDescent="0.2">
      <c r="A447" s="1"/>
      <c r="B447" s="1"/>
    </row>
    <row r="448" spans="1:2" ht="15.75" customHeight="1" x14ac:dyDescent="0.2">
      <c r="A448" s="1"/>
      <c r="B448" s="1"/>
    </row>
    <row r="449" spans="1:2" ht="15.75" customHeight="1" x14ac:dyDescent="0.2">
      <c r="A449" s="1"/>
      <c r="B449" s="1"/>
    </row>
    <row r="450" spans="1:2" ht="15.75" customHeight="1" x14ac:dyDescent="0.2">
      <c r="A450" s="1"/>
      <c r="B450" s="1"/>
    </row>
    <row r="451" spans="1:2" ht="15.75" customHeight="1" x14ac:dyDescent="0.2">
      <c r="A451" s="1"/>
      <c r="B451" s="1"/>
    </row>
    <row r="452" spans="1:2" ht="15.75" customHeight="1" x14ac:dyDescent="0.2">
      <c r="A452" s="1"/>
      <c r="B452" s="1"/>
    </row>
    <row r="453" spans="1:2" ht="15.75" customHeight="1" x14ac:dyDescent="0.2">
      <c r="A453" s="1"/>
      <c r="B453" s="1"/>
    </row>
    <row r="454" spans="1:2" ht="15.75" customHeight="1" x14ac:dyDescent="0.2">
      <c r="A454" s="1"/>
      <c r="B454" s="1"/>
    </row>
    <row r="455" spans="1:2" ht="15.75" customHeight="1" x14ac:dyDescent="0.2">
      <c r="A455" s="1"/>
      <c r="B455" s="1"/>
    </row>
    <row r="456" spans="1:2" ht="15.75" customHeight="1" x14ac:dyDescent="0.2">
      <c r="A456" s="1"/>
      <c r="B456" s="1"/>
    </row>
    <row r="457" spans="1:2" ht="15.75" customHeight="1" x14ac:dyDescent="0.2">
      <c r="A457" s="1"/>
      <c r="B457" s="1"/>
    </row>
    <row r="458" spans="1:2" ht="15.75" customHeight="1" x14ac:dyDescent="0.2">
      <c r="A458" s="1"/>
      <c r="B458" s="1"/>
    </row>
    <row r="459" spans="1:2" ht="15.75" customHeight="1" x14ac:dyDescent="0.2">
      <c r="A459" s="1"/>
      <c r="B459" s="1"/>
    </row>
    <row r="460" spans="1:2" ht="15.75" customHeight="1" x14ac:dyDescent="0.2">
      <c r="A460" s="1"/>
      <c r="B460" s="1"/>
    </row>
    <row r="461" spans="1:2" ht="15.75" customHeight="1" x14ac:dyDescent="0.2">
      <c r="A461" s="1"/>
      <c r="B461" s="1"/>
    </row>
    <row r="462" spans="1:2" ht="15.75" customHeight="1" x14ac:dyDescent="0.2">
      <c r="A462" s="1"/>
      <c r="B462" s="1"/>
    </row>
    <row r="463" spans="1:2" ht="15.75" customHeight="1" x14ac:dyDescent="0.2">
      <c r="A463" s="1"/>
      <c r="B463" s="1"/>
    </row>
    <row r="464" spans="1:2" ht="15.75" customHeight="1" x14ac:dyDescent="0.2">
      <c r="A464" s="1"/>
      <c r="B464" s="1"/>
    </row>
    <row r="465" spans="1:2" ht="15.75" customHeight="1" x14ac:dyDescent="0.2">
      <c r="A465" s="1"/>
      <c r="B465" s="1"/>
    </row>
    <row r="466" spans="1:2" ht="15.75" customHeight="1" x14ac:dyDescent="0.2">
      <c r="A466" s="1"/>
      <c r="B466" s="1"/>
    </row>
    <row r="467" spans="1:2" ht="15.75" customHeight="1" x14ac:dyDescent="0.2">
      <c r="A467" s="1"/>
      <c r="B467" s="1"/>
    </row>
    <row r="468" spans="1:2" ht="15.75" customHeight="1" x14ac:dyDescent="0.2">
      <c r="A468" s="1"/>
      <c r="B468" s="1"/>
    </row>
    <row r="469" spans="1:2" ht="15.75" customHeight="1" x14ac:dyDescent="0.2">
      <c r="A469" s="1"/>
      <c r="B469" s="1"/>
    </row>
    <row r="470" spans="1:2" ht="15.75" customHeight="1" x14ac:dyDescent="0.2">
      <c r="A470" s="1"/>
      <c r="B470" s="1"/>
    </row>
    <row r="471" spans="1:2" ht="15.75" customHeight="1" x14ac:dyDescent="0.2">
      <c r="A471" s="1"/>
      <c r="B471" s="1"/>
    </row>
    <row r="472" spans="1:2" ht="15.75" customHeight="1" x14ac:dyDescent="0.2">
      <c r="A472" s="1"/>
      <c r="B472" s="1"/>
    </row>
    <row r="473" spans="1:2" ht="15.75" customHeight="1" x14ac:dyDescent="0.2">
      <c r="A473" s="1"/>
      <c r="B473" s="1"/>
    </row>
    <row r="474" spans="1:2" ht="15.75" customHeight="1" x14ac:dyDescent="0.2">
      <c r="A474" s="1"/>
      <c r="B474" s="1"/>
    </row>
    <row r="475" spans="1:2" ht="15.75" customHeight="1" x14ac:dyDescent="0.2">
      <c r="A475" s="1"/>
      <c r="B475" s="1"/>
    </row>
    <row r="476" spans="1:2" ht="15.75" customHeight="1" x14ac:dyDescent="0.2">
      <c r="A476" s="1"/>
      <c r="B476" s="1"/>
    </row>
    <row r="477" spans="1:2" ht="15.75" customHeight="1" x14ac:dyDescent="0.2">
      <c r="A477" s="1"/>
      <c r="B477" s="1"/>
    </row>
    <row r="478" spans="1:2" ht="15.75" customHeight="1" x14ac:dyDescent="0.2">
      <c r="A478" s="1"/>
      <c r="B478" s="1"/>
    </row>
    <row r="479" spans="1:2" ht="15.75" customHeight="1" x14ac:dyDescent="0.2">
      <c r="A479" s="1"/>
      <c r="B479" s="1"/>
    </row>
    <row r="480" spans="1:2" ht="15.75" customHeight="1" x14ac:dyDescent="0.2">
      <c r="A480" s="1"/>
      <c r="B480" s="1"/>
    </row>
    <row r="481" spans="1:2" ht="15.75" customHeight="1" x14ac:dyDescent="0.2">
      <c r="A481" s="1"/>
      <c r="B481" s="1"/>
    </row>
    <row r="482" spans="1:2" ht="15.75" customHeight="1" x14ac:dyDescent="0.2">
      <c r="A482" s="1"/>
      <c r="B482" s="1"/>
    </row>
    <row r="483" spans="1:2" ht="15.75" customHeight="1" x14ac:dyDescent="0.2">
      <c r="A483" s="1"/>
      <c r="B483" s="1"/>
    </row>
    <row r="484" spans="1:2" ht="15.75" customHeight="1" x14ac:dyDescent="0.2">
      <c r="A484" s="1"/>
      <c r="B484" s="1"/>
    </row>
    <row r="485" spans="1:2" ht="15.75" customHeight="1" x14ac:dyDescent="0.2">
      <c r="A485" s="1"/>
      <c r="B485" s="1"/>
    </row>
    <row r="486" spans="1:2" ht="15.75" customHeight="1" x14ac:dyDescent="0.2">
      <c r="A486" s="1"/>
      <c r="B486" s="1"/>
    </row>
    <row r="487" spans="1:2" ht="15.75" customHeight="1" x14ac:dyDescent="0.2">
      <c r="A487" s="1"/>
      <c r="B487" s="1"/>
    </row>
    <row r="488" spans="1:2" ht="15.75" customHeight="1" x14ac:dyDescent="0.2">
      <c r="A488" s="1"/>
      <c r="B488" s="1"/>
    </row>
    <row r="489" spans="1:2" ht="15.75" customHeight="1" x14ac:dyDescent="0.2">
      <c r="A489" s="1"/>
      <c r="B489" s="1"/>
    </row>
    <row r="490" spans="1:2" ht="15.75" customHeight="1" x14ac:dyDescent="0.2">
      <c r="A490" s="1"/>
      <c r="B490" s="1"/>
    </row>
    <row r="491" spans="1:2" ht="15.75" customHeight="1" x14ac:dyDescent="0.2">
      <c r="A491" s="1"/>
      <c r="B491" s="1"/>
    </row>
    <row r="492" spans="1:2" ht="15.75" customHeight="1" x14ac:dyDescent="0.2">
      <c r="A492" s="1"/>
      <c r="B492" s="1"/>
    </row>
    <row r="493" spans="1:2" ht="15.75" customHeight="1" x14ac:dyDescent="0.2">
      <c r="A493" s="1"/>
      <c r="B493" s="1"/>
    </row>
    <row r="494" spans="1:2" ht="15.75" customHeight="1" x14ac:dyDescent="0.2">
      <c r="A494" s="1"/>
      <c r="B494" s="1"/>
    </row>
    <row r="495" spans="1:2" ht="15.75" customHeight="1" x14ac:dyDescent="0.2">
      <c r="A495" s="1"/>
      <c r="B495" s="1"/>
    </row>
    <row r="496" spans="1:2" ht="15.75" customHeight="1" x14ac:dyDescent="0.2">
      <c r="A496" s="1"/>
      <c r="B496" s="1"/>
    </row>
    <row r="497" spans="1:2" ht="15.75" customHeight="1" x14ac:dyDescent="0.2">
      <c r="A497" s="1"/>
      <c r="B497" s="1"/>
    </row>
    <row r="498" spans="1:2" ht="15.75" customHeight="1" x14ac:dyDescent="0.2">
      <c r="A498" s="1"/>
      <c r="B498" s="1"/>
    </row>
    <row r="499" spans="1:2" ht="15.75" customHeight="1" x14ac:dyDescent="0.2">
      <c r="A499" s="1"/>
      <c r="B499" s="1"/>
    </row>
    <row r="500" spans="1:2" ht="15.75" customHeight="1" x14ac:dyDescent="0.2">
      <c r="A500" s="1"/>
      <c r="B500" s="1"/>
    </row>
    <row r="501" spans="1:2" ht="15.75" customHeight="1" x14ac:dyDescent="0.2">
      <c r="A501" s="1"/>
      <c r="B501" s="1"/>
    </row>
    <row r="502" spans="1:2" ht="15.75" customHeight="1" x14ac:dyDescent="0.2">
      <c r="A502" s="1"/>
      <c r="B502" s="1"/>
    </row>
    <row r="503" spans="1:2" ht="15.75" customHeight="1" x14ac:dyDescent="0.2">
      <c r="A503" s="1"/>
      <c r="B503" s="1"/>
    </row>
    <row r="504" spans="1:2" ht="15.75" customHeight="1" x14ac:dyDescent="0.2">
      <c r="A504" s="1"/>
      <c r="B504" s="1"/>
    </row>
    <row r="505" spans="1:2" ht="15.75" customHeight="1" x14ac:dyDescent="0.2">
      <c r="A505" s="1"/>
      <c r="B505" s="1"/>
    </row>
    <row r="506" spans="1:2" ht="15.75" customHeight="1" x14ac:dyDescent="0.2">
      <c r="A506" s="1"/>
      <c r="B506" s="1"/>
    </row>
    <row r="507" spans="1:2" ht="15.75" customHeight="1" x14ac:dyDescent="0.2">
      <c r="A507" s="1"/>
      <c r="B507" s="1"/>
    </row>
    <row r="508" spans="1:2" ht="15.75" customHeight="1" x14ac:dyDescent="0.2">
      <c r="A508" s="1"/>
      <c r="B508" s="1"/>
    </row>
    <row r="509" spans="1:2" ht="15.75" customHeight="1" x14ac:dyDescent="0.2">
      <c r="A509" s="1"/>
      <c r="B509" s="1"/>
    </row>
    <row r="510" spans="1:2" ht="15.75" customHeight="1" x14ac:dyDescent="0.2">
      <c r="A510" s="1"/>
      <c r="B510" s="1"/>
    </row>
    <row r="511" spans="1:2" ht="15.75" customHeight="1" x14ac:dyDescent="0.2">
      <c r="A511" s="1"/>
      <c r="B511" s="1"/>
    </row>
    <row r="512" spans="1:2" ht="15.75" customHeight="1" x14ac:dyDescent="0.2">
      <c r="A512" s="1"/>
      <c r="B512" s="1"/>
    </row>
    <row r="513" spans="1:2" ht="15.75" customHeight="1" x14ac:dyDescent="0.2">
      <c r="A513" s="1"/>
      <c r="B513" s="1"/>
    </row>
    <row r="514" spans="1:2" ht="15.75" customHeight="1" x14ac:dyDescent="0.2">
      <c r="A514" s="1"/>
      <c r="B514" s="1"/>
    </row>
    <row r="515" spans="1:2" ht="15.75" customHeight="1" x14ac:dyDescent="0.2">
      <c r="A515" s="1"/>
      <c r="B515" s="1"/>
    </row>
    <row r="516" spans="1:2" ht="15.75" customHeight="1" x14ac:dyDescent="0.2">
      <c r="A516" s="1"/>
      <c r="B516" s="1"/>
    </row>
    <row r="517" spans="1:2" ht="15.75" customHeight="1" x14ac:dyDescent="0.2">
      <c r="A517" s="1"/>
      <c r="B517" s="1"/>
    </row>
    <row r="518" spans="1:2" ht="15.75" customHeight="1" x14ac:dyDescent="0.2">
      <c r="A518" s="1"/>
      <c r="B518" s="1"/>
    </row>
    <row r="519" spans="1:2" ht="15.75" customHeight="1" x14ac:dyDescent="0.2">
      <c r="A519" s="1"/>
      <c r="B519" s="1"/>
    </row>
    <row r="520" spans="1:2" ht="15.75" customHeight="1" x14ac:dyDescent="0.2">
      <c r="A520" s="1"/>
      <c r="B520" s="1"/>
    </row>
    <row r="521" spans="1:2" ht="15.75" customHeight="1" x14ac:dyDescent="0.2">
      <c r="A521" s="1"/>
      <c r="B521" s="1"/>
    </row>
    <row r="522" spans="1:2" ht="15.75" customHeight="1" x14ac:dyDescent="0.2">
      <c r="A522" s="1"/>
      <c r="B522" s="1"/>
    </row>
    <row r="523" spans="1:2" ht="15.75" customHeight="1" x14ac:dyDescent="0.2">
      <c r="A523" s="1"/>
      <c r="B523" s="1"/>
    </row>
    <row r="524" spans="1:2" ht="15.75" customHeight="1" x14ac:dyDescent="0.2">
      <c r="A524" s="1"/>
      <c r="B524" s="1"/>
    </row>
    <row r="525" spans="1:2" ht="15.75" customHeight="1" x14ac:dyDescent="0.2">
      <c r="A525" s="1"/>
      <c r="B525" s="1"/>
    </row>
    <row r="526" spans="1:2" ht="15.75" customHeight="1" x14ac:dyDescent="0.2">
      <c r="A526" s="1"/>
      <c r="B526" s="1"/>
    </row>
    <row r="527" spans="1:2" ht="15.75" customHeight="1" x14ac:dyDescent="0.2">
      <c r="A527" s="1"/>
      <c r="B527" s="1"/>
    </row>
    <row r="528" spans="1:2" ht="15.75" customHeight="1" x14ac:dyDescent="0.2">
      <c r="A528" s="1"/>
      <c r="B528" s="1"/>
    </row>
    <row r="529" spans="1:2" ht="15.75" customHeight="1" x14ac:dyDescent="0.2">
      <c r="A529" s="1"/>
      <c r="B529" s="1"/>
    </row>
    <row r="530" spans="1:2" ht="15.75" customHeight="1" x14ac:dyDescent="0.2">
      <c r="A530" s="1"/>
      <c r="B530" s="1"/>
    </row>
    <row r="531" spans="1:2" ht="15.75" customHeight="1" x14ac:dyDescent="0.2">
      <c r="A531" s="1"/>
      <c r="B531" s="1"/>
    </row>
    <row r="532" spans="1:2" ht="15.75" customHeight="1" x14ac:dyDescent="0.2">
      <c r="A532" s="1"/>
      <c r="B532" s="1"/>
    </row>
    <row r="533" spans="1:2" ht="15.75" customHeight="1" x14ac:dyDescent="0.2">
      <c r="A533" s="1"/>
      <c r="B533" s="1"/>
    </row>
    <row r="534" spans="1:2" ht="15.75" customHeight="1" x14ac:dyDescent="0.2">
      <c r="A534" s="1"/>
      <c r="B534" s="1"/>
    </row>
    <row r="535" spans="1:2" ht="15.75" customHeight="1" x14ac:dyDescent="0.2">
      <c r="A535" s="1"/>
      <c r="B535" s="1"/>
    </row>
    <row r="536" spans="1:2" ht="15.75" customHeight="1" x14ac:dyDescent="0.2">
      <c r="A536" s="1"/>
      <c r="B536" s="1"/>
    </row>
    <row r="537" spans="1:2" ht="15.75" customHeight="1" x14ac:dyDescent="0.2">
      <c r="A537" s="1"/>
      <c r="B537" s="1"/>
    </row>
    <row r="538" spans="1:2" ht="15.75" customHeight="1" x14ac:dyDescent="0.2">
      <c r="A538" s="1"/>
      <c r="B538" s="1"/>
    </row>
    <row r="539" spans="1:2" ht="15.75" customHeight="1" x14ac:dyDescent="0.2">
      <c r="A539" s="1"/>
      <c r="B539" s="1"/>
    </row>
    <row r="540" spans="1:2" ht="15.75" customHeight="1" x14ac:dyDescent="0.2">
      <c r="A540" s="1"/>
      <c r="B540" s="1"/>
    </row>
    <row r="541" spans="1:2" ht="15.75" customHeight="1" x14ac:dyDescent="0.2">
      <c r="A541" s="1"/>
      <c r="B541" s="1"/>
    </row>
    <row r="542" spans="1:2" ht="15.75" customHeight="1" x14ac:dyDescent="0.2">
      <c r="A542" s="1"/>
      <c r="B542" s="1"/>
    </row>
    <row r="543" spans="1:2" ht="15.75" customHeight="1" x14ac:dyDescent="0.2">
      <c r="A543" s="1"/>
      <c r="B543" s="1"/>
    </row>
    <row r="544" spans="1:2" ht="15.75" customHeight="1" x14ac:dyDescent="0.2">
      <c r="A544" s="1"/>
      <c r="B544" s="1"/>
    </row>
    <row r="545" spans="1:2" ht="15.75" customHeight="1" x14ac:dyDescent="0.2">
      <c r="A545" s="1"/>
      <c r="B545" s="1"/>
    </row>
    <row r="546" spans="1:2" ht="15.75" customHeight="1" x14ac:dyDescent="0.2">
      <c r="A546" s="1"/>
      <c r="B546" s="1"/>
    </row>
    <row r="547" spans="1:2" ht="15.75" customHeight="1" x14ac:dyDescent="0.2">
      <c r="A547" s="1"/>
      <c r="B547" s="1"/>
    </row>
    <row r="548" spans="1:2" ht="15.75" customHeight="1" x14ac:dyDescent="0.2">
      <c r="A548" s="1"/>
      <c r="B548" s="1"/>
    </row>
    <row r="549" spans="1:2" ht="15.75" customHeight="1" x14ac:dyDescent="0.2">
      <c r="A549" s="1"/>
      <c r="B549" s="1"/>
    </row>
    <row r="550" spans="1:2" ht="15.75" customHeight="1" x14ac:dyDescent="0.2">
      <c r="A550" s="1"/>
      <c r="B550" s="1"/>
    </row>
    <row r="551" spans="1:2" ht="15.75" customHeight="1" x14ac:dyDescent="0.2">
      <c r="A551" s="1"/>
      <c r="B551" s="1"/>
    </row>
    <row r="552" spans="1:2" ht="15.75" customHeight="1" x14ac:dyDescent="0.2">
      <c r="A552" s="1"/>
      <c r="B552" s="1"/>
    </row>
    <row r="553" spans="1:2" ht="15.75" customHeight="1" x14ac:dyDescent="0.2">
      <c r="A553" s="1"/>
      <c r="B553" s="1"/>
    </row>
    <row r="554" spans="1:2" ht="15.75" customHeight="1" x14ac:dyDescent="0.2">
      <c r="A554" s="1"/>
      <c r="B554" s="1"/>
    </row>
    <row r="555" spans="1:2" ht="15.75" customHeight="1" x14ac:dyDescent="0.2">
      <c r="A555" s="1"/>
      <c r="B555" s="1"/>
    </row>
    <row r="556" spans="1:2" ht="15.75" customHeight="1" x14ac:dyDescent="0.2">
      <c r="A556" s="1"/>
      <c r="B556" s="1"/>
    </row>
    <row r="557" spans="1:2" ht="15.75" customHeight="1" x14ac:dyDescent="0.2">
      <c r="A557" s="1"/>
      <c r="B557" s="1"/>
    </row>
    <row r="558" spans="1:2" ht="15.75" customHeight="1" x14ac:dyDescent="0.2">
      <c r="A558" s="1"/>
      <c r="B558" s="1"/>
    </row>
    <row r="559" spans="1:2" ht="15.75" customHeight="1" x14ac:dyDescent="0.2">
      <c r="A559" s="1"/>
      <c r="B559" s="1"/>
    </row>
    <row r="560" spans="1:2" ht="15.75" customHeight="1" x14ac:dyDescent="0.2">
      <c r="A560" s="1"/>
      <c r="B560" s="1"/>
    </row>
    <row r="561" spans="1:2" ht="15.75" customHeight="1" x14ac:dyDescent="0.2">
      <c r="A561" s="1"/>
      <c r="B561" s="1"/>
    </row>
    <row r="562" spans="1:2" ht="15.75" customHeight="1" x14ac:dyDescent="0.2">
      <c r="A562" s="1"/>
      <c r="B562" s="1"/>
    </row>
    <row r="563" spans="1:2" ht="15.75" customHeight="1" x14ac:dyDescent="0.2">
      <c r="A563" s="1"/>
      <c r="B563" s="1"/>
    </row>
    <row r="564" spans="1:2" ht="15.75" customHeight="1" x14ac:dyDescent="0.2">
      <c r="A564" s="1"/>
      <c r="B564" s="1"/>
    </row>
    <row r="565" spans="1:2" ht="15.75" customHeight="1" x14ac:dyDescent="0.2">
      <c r="A565" s="1"/>
      <c r="B565" s="1"/>
    </row>
    <row r="566" spans="1:2" ht="15.75" customHeight="1" x14ac:dyDescent="0.2">
      <c r="A566" s="1"/>
      <c r="B566" s="1"/>
    </row>
    <row r="567" spans="1:2" ht="15.75" customHeight="1" x14ac:dyDescent="0.2">
      <c r="A567" s="1"/>
      <c r="B567" s="1"/>
    </row>
    <row r="568" spans="1:2" ht="15.75" customHeight="1" x14ac:dyDescent="0.2">
      <c r="A568" s="1"/>
      <c r="B568" s="1"/>
    </row>
    <row r="569" spans="1:2" ht="15.75" customHeight="1" x14ac:dyDescent="0.2">
      <c r="A569" s="1"/>
      <c r="B569" s="1"/>
    </row>
    <row r="570" spans="1:2" ht="15.75" customHeight="1" x14ac:dyDescent="0.2">
      <c r="A570" s="1"/>
      <c r="B570" s="1"/>
    </row>
    <row r="571" spans="1:2" ht="15.75" customHeight="1" x14ac:dyDescent="0.2">
      <c r="A571" s="1"/>
      <c r="B571" s="1"/>
    </row>
    <row r="572" spans="1:2" ht="15.75" customHeight="1" x14ac:dyDescent="0.2">
      <c r="A572" s="1"/>
      <c r="B572" s="1"/>
    </row>
    <row r="573" spans="1:2" ht="15.75" customHeight="1" x14ac:dyDescent="0.2">
      <c r="A573" s="1"/>
      <c r="B573" s="1"/>
    </row>
    <row r="574" spans="1:2" ht="15.75" customHeight="1" x14ac:dyDescent="0.2">
      <c r="A574" s="1"/>
      <c r="B574" s="1"/>
    </row>
    <row r="575" spans="1:2" ht="15.75" customHeight="1" x14ac:dyDescent="0.2">
      <c r="A575" s="1"/>
      <c r="B575" s="1"/>
    </row>
    <row r="576" spans="1:2" ht="15.75" customHeight="1" x14ac:dyDescent="0.2">
      <c r="A576" s="1"/>
      <c r="B576" s="1"/>
    </row>
    <row r="577" spans="1:2" ht="15.75" customHeight="1" x14ac:dyDescent="0.2">
      <c r="A577" s="1"/>
      <c r="B577" s="1"/>
    </row>
    <row r="578" spans="1:2" ht="15.75" customHeight="1" x14ac:dyDescent="0.2">
      <c r="A578" s="1"/>
      <c r="B578" s="1"/>
    </row>
    <row r="579" spans="1:2" ht="15.75" customHeight="1" x14ac:dyDescent="0.2">
      <c r="A579" s="1"/>
      <c r="B579" s="1"/>
    </row>
    <row r="580" spans="1:2" ht="15.75" customHeight="1" x14ac:dyDescent="0.2">
      <c r="A580" s="1"/>
      <c r="B580" s="1"/>
    </row>
    <row r="581" spans="1:2" ht="15.75" customHeight="1" x14ac:dyDescent="0.2">
      <c r="A581" s="1"/>
      <c r="B581" s="1"/>
    </row>
    <row r="582" spans="1:2" ht="15.75" customHeight="1" x14ac:dyDescent="0.2">
      <c r="A582" s="1"/>
      <c r="B582" s="1"/>
    </row>
    <row r="583" spans="1:2" ht="15.75" customHeight="1" x14ac:dyDescent="0.2">
      <c r="A583" s="1"/>
      <c r="B583" s="1"/>
    </row>
    <row r="584" spans="1:2" ht="15.75" customHeight="1" x14ac:dyDescent="0.2">
      <c r="A584" s="1"/>
      <c r="B584" s="1"/>
    </row>
    <row r="585" spans="1:2" ht="15.75" customHeight="1" x14ac:dyDescent="0.2">
      <c r="A585" s="1"/>
      <c r="B585" s="1"/>
    </row>
    <row r="586" spans="1:2" ht="15.75" customHeight="1" x14ac:dyDescent="0.2">
      <c r="A586" s="1"/>
      <c r="B586" s="1"/>
    </row>
    <row r="587" spans="1:2" ht="15.75" customHeight="1" x14ac:dyDescent="0.2">
      <c r="A587" s="1"/>
      <c r="B587" s="1"/>
    </row>
    <row r="588" spans="1:2" ht="15.75" customHeight="1" x14ac:dyDescent="0.2">
      <c r="A588" s="1"/>
      <c r="B588" s="1"/>
    </row>
    <row r="589" spans="1:2" ht="15.75" customHeight="1" x14ac:dyDescent="0.2">
      <c r="A589" s="1"/>
      <c r="B589" s="1"/>
    </row>
    <row r="590" spans="1:2" ht="15.75" customHeight="1" x14ac:dyDescent="0.2">
      <c r="A590" s="1"/>
      <c r="B590" s="1"/>
    </row>
    <row r="591" spans="1:2" ht="15.75" customHeight="1" x14ac:dyDescent="0.2">
      <c r="A591" s="1"/>
      <c r="B591" s="1"/>
    </row>
    <row r="592" spans="1:2" ht="15.75" customHeight="1" x14ac:dyDescent="0.2">
      <c r="A592" s="1"/>
      <c r="B592" s="1"/>
    </row>
    <row r="593" spans="1:2" ht="15.75" customHeight="1" x14ac:dyDescent="0.2">
      <c r="A593" s="1"/>
      <c r="B593" s="1"/>
    </row>
    <row r="594" spans="1:2" ht="15.75" customHeight="1" x14ac:dyDescent="0.2">
      <c r="A594" s="1"/>
      <c r="B594" s="1"/>
    </row>
    <row r="595" spans="1:2" ht="15.75" customHeight="1" x14ac:dyDescent="0.2">
      <c r="A595" s="1"/>
      <c r="B595" s="1"/>
    </row>
    <row r="596" spans="1:2" ht="15.75" customHeight="1" x14ac:dyDescent="0.2">
      <c r="A596" s="1"/>
      <c r="B596" s="1"/>
    </row>
    <row r="597" spans="1:2" ht="15.75" customHeight="1" x14ac:dyDescent="0.2">
      <c r="A597" s="1"/>
      <c r="B597" s="1"/>
    </row>
    <row r="598" spans="1:2" ht="15.75" customHeight="1" x14ac:dyDescent="0.2">
      <c r="A598" s="1"/>
      <c r="B598" s="1"/>
    </row>
    <row r="599" spans="1:2" ht="15.75" customHeight="1" x14ac:dyDescent="0.2">
      <c r="A599" s="1"/>
      <c r="B599" s="1"/>
    </row>
    <row r="600" spans="1:2" ht="15.75" customHeight="1" x14ac:dyDescent="0.2">
      <c r="A600" s="1"/>
      <c r="B600" s="1"/>
    </row>
    <row r="601" spans="1:2" ht="15.75" customHeight="1" x14ac:dyDescent="0.2">
      <c r="A601" s="1"/>
      <c r="B601" s="1"/>
    </row>
    <row r="602" spans="1:2" ht="15.75" customHeight="1" x14ac:dyDescent="0.2">
      <c r="A602" s="1"/>
      <c r="B602" s="1"/>
    </row>
    <row r="603" spans="1:2" ht="15.75" customHeight="1" x14ac:dyDescent="0.2">
      <c r="A603" s="1"/>
      <c r="B603" s="1"/>
    </row>
    <row r="604" spans="1:2" ht="15.75" customHeight="1" x14ac:dyDescent="0.2">
      <c r="A604" s="1"/>
      <c r="B604" s="1"/>
    </row>
    <row r="605" spans="1:2" ht="15.75" customHeight="1" x14ac:dyDescent="0.2">
      <c r="A605" s="1"/>
      <c r="B605" s="1"/>
    </row>
    <row r="606" spans="1:2" ht="15.75" customHeight="1" x14ac:dyDescent="0.2">
      <c r="A606" s="1"/>
      <c r="B606" s="1"/>
    </row>
    <row r="607" spans="1:2" ht="15.75" customHeight="1" x14ac:dyDescent="0.2">
      <c r="A607" s="1"/>
      <c r="B607" s="1"/>
    </row>
    <row r="608" spans="1:2" ht="15.75" customHeight="1" x14ac:dyDescent="0.2">
      <c r="A608" s="1"/>
      <c r="B608" s="1"/>
    </row>
    <row r="609" spans="1:2" ht="15.75" customHeight="1" x14ac:dyDescent="0.2">
      <c r="A609" s="1"/>
      <c r="B609" s="1"/>
    </row>
    <row r="610" spans="1:2" ht="15.75" customHeight="1" x14ac:dyDescent="0.2">
      <c r="A610" s="1"/>
      <c r="B610" s="1"/>
    </row>
    <row r="611" spans="1:2" ht="15.75" customHeight="1" x14ac:dyDescent="0.2">
      <c r="A611" s="1"/>
      <c r="B611" s="1"/>
    </row>
    <row r="612" spans="1:2" ht="15.75" customHeight="1" x14ac:dyDescent="0.2">
      <c r="A612" s="1"/>
      <c r="B612" s="1"/>
    </row>
    <row r="613" spans="1:2" ht="15.75" customHeight="1" x14ac:dyDescent="0.2">
      <c r="A613" s="1"/>
      <c r="B613" s="1"/>
    </row>
    <row r="614" spans="1:2" ht="15.75" customHeight="1" x14ac:dyDescent="0.2">
      <c r="A614" s="1"/>
      <c r="B614" s="1"/>
    </row>
    <row r="615" spans="1:2" ht="15.75" customHeight="1" x14ac:dyDescent="0.2">
      <c r="A615" s="1"/>
      <c r="B615" s="1"/>
    </row>
    <row r="616" spans="1:2" ht="15.75" customHeight="1" x14ac:dyDescent="0.2">
      <c r="A616" s="1"/>
      <c r="B616" s="1"/>
    </row>
    <row r="617" spans="1:2" ht="15.75" customHeight="1" x14ac:dyDescent="0.2">
      <c r="A617" s="1"/>
      <c r="B617" s="1"/>
    </row>
    <row r="618" spans="1:2" ht="15.75" customHeight="1" x14ac:dyDescent="0.2">
      <c r="A618" s="1"/>
      <c r="B618" s="1"/>
    </row>
    <row r="619" spans="1:2" ht="15.75" customHeight="1" x14ac:dyDescent="0.2">
      <c r="A619" s="1"/>
      <c r="B619" s="1"/>
    </row>
    <row r="620" spans="1:2" ht="15.75" customHeight="1" x14ac:dyDescent="0.2">
      <c r="A620" s="1"/>
      <c r="B620" s="1"/>
    </row>
    <row r="621" spans="1:2" ht="15.75" customHeight="1" x14ac:dyDescent="0.2">
      <c r="A621" s="1"/>
      <c r="B621" s="1"/>
    </row>
    <row r="622" spans="1:2" ht="15.75" customHeight="1" x14ac:dyDescent="0.2">
      <c r="A622" s="1"/>
      <c r="B622" s="1"/>
    </row>
    <row r="623" spans="1:2" ht="15.75" customHeight="1" x14ac:dyDescent="0.2">
      <c r="A623" s="1"/>
      <c r="B623" s="1"/>
    </row>
    <row r="624" spans="1:2" ht="15.75" customHeight="1" x14ac:dyDescent="0.2">
      <c r="A624" s="1"/>
      <c r="B624" s="1"/>
    </row>
    <row r="625" spans="1:2" ht="15.75" customHeight="1" x14ac:dyDescent="0.2">
      <c r="A625" s="1"/>
      <c r="B625" s="1"/>
    </row>
    <row r="626" spans="1:2" ht="15.75" customHeight="1" x14ac:dyDescent="0.2">
      <c r="A626" s="1"/>
      <c r="B626" s="1"/>
    </row>
    <row r="627" spans="1:2" ht="15.75" customHeight="1" x14ac:dyDescent="0.2">
      <c r="A627" s="1"/>
      <c r="B627" s="1"/>
    </row>
    <row r="628" spans="1:2" ht="15.75" customHeight="1" x14ac:dyDescent="0.2">
      <c r="A628" s="1"/>
      <c r="B628" s="1"/>
    </row>
    <row r="629" spans="1:2" ht="15.75" customHeight="1" x14ac:dyDescent="0.2">
      <c r="A629" s="1"/>
      <c r="B629" s="1"/>
    </row>
    <row r="630" spans="1:2" ht="15.75" customHeight="1" x14ac:dyDescent="0.2">
      <c r="A630" s="1"/>
      <c r="B630" s="1"/>
    </row>
    <row r="631" spans="1:2" ht="15.75" customHeight="1" x14ac:dyDescent="0.2">
      <c r="A631" s="1"/>
      <c r="B631" s="1"/>
    </row>
    <row r="632" spans="1:2" ht="15.75" customHeight="1" x14ac:dyDescent="0.2">
      <c r="A632" s="1"/>
      <c r="B632" s="1"/>
    </row>
    <row r="633" spans="1:2" ht="15.75" customHeight="1" x14ac:dyDescent="0.2">
      <c r="A633" s="1"/>
      <c r="B633" s="1"/>
    </row>
    <row r="634" spans="1:2" ht="15.75" customHeight="1" x14ac:dyDescent="0.2">
      <c r="A634" s="1"/>
      <c r="B634" s="1"/>
    </row>
    <row r="635" spans="1:2" ht="15.75" customHeight="1" x14ac:dyDescent="0.2">
      <c r="A635" s="1"/>
      <c r="B635" s="1"/>
    </row>
    <row r="636" spans="1:2" ht="15.75" customHeight="1" x14ac:dyDescent="0.2">
      <c r="A636" s="1"/>
      <c r="B636" s="1"/>
    </row>
    <row r="637" spans="1:2" ht="15.75" customHeight="1" x14ac:dyDescent="0.2">
      <c r="A637" s="1"/>
      <c r="B637" s="1"/>
    </row>
    <row r="638" spans="1:2" ht="15.75" customHeight="1" x14ac:dyDescent="0.2">
      <c r="A638" s="1"/>
      <c r="B638" s="1"/>
    </row>
    <row r="639" spans="1:2" ht="15.75" customHeight="1" x14ac:dyDescent="0.2">
      <c r="A639" s="1"/>
      <c r="B639" s="1"/>
    </row>
    <row r="640" spans="1:2" ht="15.75" customHeight="1" x14ac:dyDescent="0.2">
      <c r="A640" s="1"/>
      <c r="B640" s="1"/>
    </row>
    <row r="641" spans="1:2" ht="15.75" customHeight="1" x14ac:dyDescent="0.2">
      <c r="A641" s="1"/>
      <c r="B641" s="1"/>
    </row>
    <row r="642" spans="1:2" ht="15.75" customHeight="1" x14ac:dyDescent="0.2">
      <c r="A642" s="1"/>
      <c r="B642" s="1"/>
    </row>
    <row r="643" spans="1:2" ht="15.75" customHeight="1" x14ac:dyDescent="0.2">
      <c r="A643" s="1"/>
      <c r="B643" s="1"/>
    </row>
    <row r="644" spans="1:2" ht="15.75" customHeight="1" x14ac:dyDescent="0.2">
      <c r="A644" s="1"/>
      <c r="B644" s="1"/>
    </row>
    <row r="645" spans="1:2" ht="15.75" customHeight="1" x14ac:dyDescent="0.2">
      <c r="A645" s="1"/>
      <c r="B645" s="1"/>
    </row>
    <row r="646" spans="1:2" ht="15.75" customHeight="1" x14ac:dyDescent="0.2">
      <c r="A646" s="1"/>
      <c r="B646" s="1"/>
    </row>
    <row r="647" spans="1:2" ht="15.75" customHeight="1" x14ac:dyDescent="0.2">
      <c r="A647" s="1"/>
      <c r="B647" s="1"/>
    </row>
    <row r="648" spans="1:2" ht="15.75" customHeight="1" x14ac:dyDescent="0.2">
      <c r="A648" s="1"/>
      <c r="B648" s="1"/>
    </row>
    <row r="649" spans="1:2" ht="15.75" customHeight="1" x14ac:dyDescent="0.2">
      <c r="A649" s="1"/>
      <c r="B649" s="1"/>
    </row>
    <row r="650" spans="1:2" ht="15.75" customHeight="1" x14ac:dyDescent="0.2">
      <c r="A650" s="1"/>
      <c r="B650" s="1"/>
    </row>
    <row r="651" spans="1:2" ht="15.75" customHeight="1" x14ac:dyDescent="0.2">
      <c r="A651" s="1"/>
      <c r="B651" s="1"/>
    </row>
    <row r="652" spans="1:2" ht="15.75" customHeight="1" x14ac:dyDescent="0.2">
      <c r="A652" s="1"/>
      <c r="B652" s="1"/>
    </row>
    <row r="653" spans="1:2" ht="15.75" customHeight="1" x14ac:dyDescent="0.2">
      <c r="A653" s="1"/>
      <c r="B653" s="1"/>
    </row>
    <row r="654" spans="1:2" ht="15.75" customHeight="1" x14ac:dyDescent="0.2">
      <c r="A654" s="1"/>
      <c r="B654" s="1"/>
    </row>
    <row r="655" spans="1:2" ht="15.75" customHeight="1" x14ac:dyDescent="0.2">
      <c r="A655" s="1"/>
      <c r="B655" s="1"/>
    </row>
    <row r="656" spans="1:2" ht="15.75" customHeight="1" x14ac:dyDescent="0.2">
      <c r="A656" s="1"/>
      <c r="B656" s="1"/>
    </row>
    <row r="657" spans="1:2" ht="15.75" customHeight="1" x14ac:dyDescent="0.2">
      <c r="A657" s="1"/>
      <c r="B657" s="1"/>
    </row>
    <row r="658" spans="1:2" ht="15.75" customHeight="1" x14ac:dyDescent="0.2">
      <c r="A658" s="1"/>
      <c r="B658" s="1"/>
    </row>
    <row r="659" spans="1:2" ht="15.75" customHeight="1" x14ac:dyDescent="0.2">
      <c r="A659" s="1"/>
      <c r="B659" s="1"/>
    </row>
    <row r="660" spans="1:2" ht="15.75" customHeight="1" x14ac:dyDescent="0.2">
      <c r="A660" s="1"/>
      <c r="B660" s="1"/>
    </row>
    <row r="661" spans="1:2" ht="15.75" customHeight="1" x14ac:dyDescent="0.2">
      <c r="A661" s="1"/>
      <c r="B661" s="1"/>
    </row>
    <row r="662" spans="1:2" ht="15.75" customHeight="1" x14ac:dyDescent="0.2">
      <c r="A662" s="1"/>
      <c r="B662" s="1"/>
    </row>
    <row r="663" spans="1:2" ht="15.75" customHeight="1" x14ac:dyDescent="0.2">
      <c r="A663" s="1"/>
      <c r="B663" s="1"/>
    </row>
    <row r="664" spans="1:2" ht="15.75" customHeight="1" x14ac:dyDescent="0.2">
      <c r="A664" s="1"/>
      <c r="B664" s="1"/>
    </row>
    <row r="665" spans="1:2" ht="15.75" customHeight="1" x14ac:dyDescent="0.2">
      <c r="A665" s="1"/>
      <c r="B665" s="1"/>
    </row>
    <row r="666" spans="1:2" ht="15.75" customHeight="1" x14ac:dyDescent="0.2">
      <c r="A666" s="1"/>
      <c r="B666" s="1"/>
    </row>
    <row r="667" spans="1:2" ht="15.75" customHeight="1" x14ac:dyDescent="0.2">
      <c r="A667" s="1"/>
      <c r="B667" s="1"/>
    </row>
    <row r="668" spans="1:2" ht="15.75" customHeight="1" x14ac:dyDescent="0.2">
      <c r="A668" s="1"/>
      <c r="B668" s="1"/>
    </row>
    <row r="669" spans="1:2" ht="15.75" customHeight="1" x14ac:dyDescent="0.2">
      <c r="A669" s="1"/>
      <c r="B669" s="1"/>
    </row>
    <row r="670" spans="1:2" ht="15.75" customHeight="1" x14ac:dyDescent="0.2">
      <c r="A670" s="1"/>
      <c r="B670" s="1"/>
    </row>
    <row r="671" spans="1:2" ht="15.75" customHeight="1" x14ac:dyDescent="0.2">
      <c r="A671" s="1"/>
      <c r="B671" s="1"/>
    </row>
    <row r="672" spans="1:2" ht="15.75" customHeight="1" x14ac:dyDescent="0.2">
      <c r="A672" s="1"/>
      <c r="B672" s="1"/>
    </row>
    <row r="673" spans="1:2" ht="15.75" customHeight="1" x14ac:dyDescent="0.2">
      <c r="A673" s="1"/>
      <c r="B673" s="1"/>
    </row>
    <row r="674" spans="1:2" ht="15.75" customHeight="1" x14ac:dyDescent="0.2">
      <c r="A674" s="1"/>
      <c r="B674" s="1"/>
    </row>
    <row r="675" spans="1:2" ht="15.75" customHeight="1" x14ac:dyDescent="0.2">
      <c r="A675" s="1"/>
      <c r="B675" s="1"/>
    </row>
    <row r="676" spans="1:2" ht="15.75" customHeight="1" x14ac:dyDescent="0.2">
      <c r="A676" s="1"/>
      <c r="B676" s="1"/>
    </row>
    <row r="677" spans="1:2" ht="15.75" customHeight="1" x14ac:dyDescent="0.2">
      <c r="A677" s="1"/>
      <c r="B677" s="1"/>
    </row>
    <row r="678" spans="1:2" ht="15.75" customHeight="1" x14ac:dyDescent="0.2">
      <c r="A678" s="1"/>
      <c r="B678" s="1"/>
    </row>
    <row r="679" spans="1:2" ht="15.75" customHeight="1" x14ac:dyDescent="0.2">
      <c r="A679" s="1"/>
      <c r="B679" s="1"/>
    </row>
    <row r="680" spans="1:2" ht="15.75" customHeight="1" x14ac:dyDescent="0.2">
      <c r="A680" s="1"/>
      <c r="B680" s="1"/>
    </row>
    <row r="681" spans="1:2" ht="15.75" customHeight="1" x14ac:dyDescent="0.2">
      <c r="A681" s="1"/>
      <c r="B681" s="1"/>
    </row>
    <row r="682" spans="1:2" ht="15.75" customHeight="1" x14ac:dyDescent="0.2">
      <c r="A682" s="1"/>
      <c r="B682" s="1"/>
    </row>
    <row r="683" spans="1:2" ht="15.75" customHeight="1" x14ac:dyDescent="0.2">
      <c r="A683" s="1"/>
      <c r="B683" s="1"/>
    </row>
    <row r="684" spans="1:2" ht="15.75" customHeight="1" x14ac:dyDescent="0.2">
      <c r="A684" s="1"/>
      <c r="B684" s="1"/>
    </row>
    <row r="685" spans="1:2" ht="15.75" customHeight="1" x14ac:dyDescent="0.2">
      <c r="A685" s="1"/>
      <c r="B685" s="1"/>
    </row>
    <row r="686" spans="1:2" ht="15.75" customHeight="1" x14ac:dyDescent="0.2">
      <c r="A686" s="1"/>
      <c r="B686" s="1"/>
    </row>
    <row r="687" spans="1:2" ht="15.75" customHeight="1" x14ac:dyDescent="0.2">
      <c r="A687" s="1"/>
      <c r="B687" s="1"/>
    </row>
    <row r="688" spans="1:2" ht="15.75" customHeight="1" x14ac:dyDescent="0.2">
      <c r="A688" s="1"/>
      <c r="B688" s="1"/>
    </row>
    <row r="689" spans="1:2" ht="15.75" customHeight="1" x14ac:dyDescent="0.2">
      <c r="A689" s="1"/>
      <c r="B689" s="1"/>
    </row>
    <row r="690" spans="1:2" ht="15.75" customHeight="1" x14ac:dyDescent="0.2">
      <c r="A690" s="1"/>
      <c r="B690" s="1"/>
    </row>
    <row r="691" spans="1:2" ht="15.75" customHeight="1" x14ac:dyDescent="0.2">
      <c r="A691" s="1"/>
      <c r="B691" s="1"/>
    </row>
    <row r="692" spans="1:2" ht="15.75" customHeight="1" x14ac:dyDescent="0.2">
      <c r="A692" s="1"/>
      <c r="B692" s="1"/>
    </row>
    <row r="693" spans="1:2" ht="15.75" customHeight="1" x14ac:dyDescent="0.2">
      <c r="A693" s="1"/>
      <c r="B693" s="1"/>
    </row>
    <row r="694" spans="1:2" ht="15.75" customHeight="1" x14ac:dyDescent="0.2">
      <c r="A694" s="1"/>
      <c r="B694" s="1"/>
    </row>
    <row r="695" spans="1:2" ht="15.75" customHeight="1" x14ac:dyDescent="0.2">
      <c r="A695" s="1"/>
      <c r="B695" s="1"/>
    </row>
    <row r="696" spans="1:2" ht="15.75" customHeight="1" x14ac:dyDescent="0.2">
      <c r="A696" s="1"/>
      <c r="B696" s="1"/>
    </row>
    <row r="697" spans="1:2" ht="15.75" customHeight="1" x14ac:dyDescent="0.2">
      <c r="A697" s="1"/>
      <c r="B697" s="1"/>
    </row>
    <row r="698" spans="1:2" ht="15.75" customHeight="1" x14ac:dyDescent="0.2">
      <c r="A698" s="1"/>
      <c r="B698" s="1"/>
    </row>
    <row r="699" spans="1:2" ht="15.75" customHeight="1" x14ac:dyDescent="0.2">
      <c r="A699" s="1"/>
      <c r="B699" s="1"/>
    </row>
    <row r="700" spans="1:2" ht="15.75" customHeight="1" x14ac:dyDescent="0.2">
      <c r="A700" s="1"/>
      <c r="B700" s="1"/>
    </row>
    <row r="701" spans="1:2" ht="15.75" customHeight="1" x14ac:dyDescent="0.2">
      <c r="A701" s="1"/>
      <c r="B701" s="1"/>
    </row>
    <row r="702" spans="1:2" ht="15.75" customHeight="1" x14ac:dyDescent="0.2">
      <c r="A702" s="1"/>
      <c r="B702" s="1"/>
    </row>
    <row r="703" spans="1:2" ht="15.75" customHeight="1" x14ac:dyDescent="0.2">
      <c r="A703" s="1"/>
      <c r="B703" s="1"/>
    </row>
    <row r="704" spans="1:2" ht="15.75" customHeight="1" x14ac:dyDescent="0.2">
      <c r="A704" s="1"/>
      <c r="B704" s="1"/>
    </row>
    <row r="705" spans="1:2" ht="15.75" customHeight="1" x14ac:dyDescent="0.2">
      <c r="A705" s="1"/>
      <c r="B705" s="1"/>
    </row>
    <row r="706" spans="1:2" ht="15.75" customHeight="1" x14ac:dyDescent="0.2">
      <c r="A706" s="1"/>
      <c r="B706" s="1"/>
    </row>
    <row r="707" spans="1:2" ht="15.75" customHeight="1" x14ac:dyDescent="0.2">
      <c r="A707" s="1"/>
      <c r="B707" s="1"/>
    </row>
    <row r="708" spans="1:2" ht="15.75" customHeight="1" x14ac:dyDescent="0.2">
      <c r="A708" s="1"/>
      <c r="B708" s="1"/>
    </row>
    <row r="709" spans="1:2" ht="15.75" customHeight="1" x14ac:dyDescent="0.2">
      <c r="A709" s="1"/>
      <c r="B709" s="1"/>
    </row>
    <row r="710" spans="1:2" ht="15.75" customHeight="1" x14ac:dyDescent="0.2">
      <c r="A710" s="1"/>
      <c r="B710" s="1"/>
    </row>
    <row r="711" spans="1:2" ht="15.75" customHeight="1" x14ac:dyDescent="0.2">
      <c r="A711" s="1"/>
      <c r="B711" s="1"/>
    </row>
    <row r="712" spans="1:2" ht="15.75" customHeight="1" x14ac:dyDescent="0.2">
      <c r="A712" s="1"/>
      <c r="B712" s="1"/>
    </row>
    <row r="713" spans="1:2" ht="15.75" customHeight="1" x14ac:dyDescent="0.2">
      <c r="A713" s="1"/>
      <c r="B713" s="1"/>
    </row>
    <row r="714" spans="1:2" ht="15.75" customHeight="1" x14ac:dyDescent="0.2">
      <c r="A714" s="1"/>
      <c r="B714" s="1"/>
    </row>
    <row r="715" spans="1:2" ht="15.75" customHeight="1" x14ac:dyDescent="0.2">
      <c r="A715" s="1"/>
      <c r="B715" s="1"/>
    </row>
    <row r="716" spans="1:2" ht="15.75" customHeight="1" x14ac:dyDescent="0.2">
      <c r="A716" s="1"/>
      <c r="B716" s="1"/>
    </row>
    <row r="717" spans="1:2" ht="15.75" customHeight="1" x14ac:dyDescent="0.2">
      <c r="A717" s="1"/>
      <c r="B717" s="1"/>
    </row>
    <row r="718" spans="1:2" ht="15.75" customHeight="1" x14ac:dyDescent="0.2">
      <c r="A718" s="1"/>
      <c r="B718" s="1"/>
    </row>
    <row r="719" spans="1:2" ht="15.75" customHeight="1" x14ac:dyDescent="0.2">
      <c r="A719" s="1"/>
      <c r="B719" s="1"/>
    </row>
    <row r="720" spans="1:2" ht="15.75" customHeight="1" x14ac:dyDescent="0.2">
      <c r="A720" s="1"/>
      <c r="B720" s="1"/>
    </row>
    <row r="721" spans="1:2" ht="15.75" customHeight="1" x14ac:dyDescent="0.2">
      <c r="A721" s="1"/>
      <c r="B721" s="1"/>
    </row>
    <row r="722" spans="1:2" ht="15.75" customHeight="1" x14ac:dyDescent="0.2">
      <c r="A722" s="1"/>
      <c r="B722" s="1"/>
    </row>
    <row r="723" spans="1:2" ht="15.75" customHeight="1" x14ac:dyDescent="0.2">
      <c r="A723" s="1"/>
      <c r="B723" s="1"/>
    </row>
    <row r="724" spans="1:2" ht="15.75" customHeight="1" x14ac:dyDescent="0.2">
      <c r="A724" s="1"/>
      <c r="B724" s="1"/>
    </row>
    <row r="725" spans="1:2" ht="15.75" customHeight="1" x14ac:dyDescent="0.2">
      <c r="A725" s="1"/>
      <c r="B725" s="1"/>
    </row>
    <row r="726" spans="1:2" ht="15.75" customHeight="1" x14ac:dyDescent="0.2">
      <c r="A726" s="1"/>
      <c r="B726" s="1"/>
    </row>
    <row r="727" spans="1:2" ht="15.75" customHeight="1" x14ac:dyDescent="0.2">
      <c r="A727" s="1"/>
      <c r="B727" s="1"/>
    </row>
    <row r="728" spans="1:2" ht="15.75" customHeight="1" x14ac:dyDescent="0.2">
      <c r="A728" s="1"/>
      <c r="B728" s="1"/>
    </row>
    <row r="729" spans="1:2" ht="15.75" customHeight="1" x14ac:dyDescent="0.2">
      <c r="A729" s="1"/>
      <c r="B729" s="1"/>
    </row>
    <row r="730" spans="1:2" ht="15.75" customHeight="1" x14ac:dyDescent="0.2">
      <c r="A730" s="1"/>
      <c r="B730" s="1"/>
    </row>
    <row r="731" spans="1:2" ht="15.75" customHeight="1" x14ac:dyDescent="0.2">
      <c r="A731" s="1"/>
      <c r="B731" s="1"/>
    </row>
    <row r="732" spans="1:2" ht="15.75" customHeight="1" x14ac:dyDescent="0.2">
      <c r="A732" s="1"/>
      <c r="B732" s="1"/>
    </row>
    <row r="733" spans="1:2" ht="15.75" customHeight="1" x14ac:dyDescent="0.2">
      <c r="A733" s="1"/>
      <c r="B733" s="1"/>
    </row>
    <row r="734" spans="1:2" ht="15.75" customHeight="1" x14ac:dyDescent="0.2">
      <c r="A734" s="1"/>
      <c r="B734" s="1"/>
    </row>
    <row r="735" spans="1:2" ht="15.75" customHeight="1" x14ac:dyDescent="0.2">
      <c r="A735" s="1"/>
      <c r="B735" s="1"/>
    </row>
    <row r="736" spans="1:2" ht="15.75" customHeight="1" x14ac:dyDescent="0.2">
      <c r="A736" s="1"/>
      <c r="B736" s="1"/>
    </row>
    <row r="737" spans="1:2" ht="15.75" customHeight="1" x14ac:dyDescent="0.2">
      <c r="A737" s="1"/>
      <c r="B737" s="1"/>
    </row>
    <row r="738" spans="1:2" ht="15.75" customHeight="1" x14ac:dyDescent="0.2">
      <c r="A738" s="1"/>
      <c r="B738" s="1"/>
    </row>
    <row r="739" spans="1:2" ht="15.75" customHeight="1" x14ac:dyDescent="0.2">
      <c r="A739" s="1"/>
      <c r="B739" s="1"/>
    </row>
    <row r="740" spans="1:2" ht="15.75" customHeight="1" x14ac:dyDescent="0.2">
      <c r="A740" s="1"/>
      <c r="B740" s="1"/>
    </row>
    <row r="741" spans="1:2" ht="15.75" customHeight="1" x14ac:dyDescent="0.2">
      <c r="A741" s="1"/>
      <c r="B741" s="1"/>
    </row>
    <row r="742" spans="1:2" ht="15.75" customHeight="1" x14ac:dyDescent="0.2">
      <c r="A742" s="1"/>
      <c r="B742" s="1"/>
    </row>
    <row r="743" spans="1:2" ht="15.75" customHeight="1" x14ac:dyDescent="0.2">
      <c r="A743" s="1"/>
      <c r="B743" s="1"/>
    </row>
    <row r="744" spans="1:2" ht="15.75" customHeight="1" x14ac:dyDescent="0.2">
      <c r="A744" s="1"/>
      <c r="B744" s="1"/>
    </row>
    <row r="745" spans="1:2" ht="15.75" customHeight="1" x14ac:dyDescent="0.2">
      <c r="A745" s="1"/>
      <c r="B745" s="1"/>
    </row>
    <row r="746" spans="1:2" ht="15.75" customHeight="1" x14ac:dyDescent="0.2">
      <c r="A746" s="1"/>
      <c r="B746" s="1"/>
    </row>
    <row r="747" spans="1:2" ht="15.75" customHeight="1" x14ac:dyDescent="0.2">
      <c r="A747" s="1"/>
      <c r="B747" s="1"/>
    </row>
    <row r="748" spans="1:2" ht="15.75" customHeight="1" x14ac:dyDescent="0.2">
      <c r="A748" s="1"/>
      <c r="B748" s="1"/>
    </row>
    <row r="749" spans="1:2" ht="15.75" customHeight="1" x14ac:dyDescent="0.2">
      <c r="A749" s="1"/>
      <c r="B749" s="1"/>
    </row>
    <row r="750" spans="1:2" ht="15.75" customHeight="1" x14ac:dyDescent="0.2">
      <c r="A750" s="1"/>
      <c r="B750" s="1"/>
    </row>
    <row r="751" spans="1:2" ht="15.75" customHeight="1" x14ac:dyDescent="0.2">
      <c r="A751" s="1"/>
      <c r="B751" s="1"/>
    </row>
    <row r="752" spans="1:2" ht="15.75" customHeight="1" x14ac:dyDescent="0.2">
      <c r="A752" s="1"/>
      <c r="B752" s="1"/>
    </row>
    <row r="753" spans="1:2" ht="15.75" customHeight="1" x14ac:dyDescent="0.2">
      <c r="A753" s="1"/>
      <c r="B753" s="1"/>
    </row>
    <row r="754" spans="1:2" ht="15.75" customHeight="1" x14ac:dyDescent="0.2">
      <c r="A754" s="1"/>
      <c r="B754" s="1"/>
    </row>
    <row r="755" spans="1:2" ht="15.75" customHeight="1" x14ac:dyDescent="0.2">
      <c r="A755" s="1"/>
      <c r="B755" s="1"/>
    </row>
    <row r="756" spans="1:2" ht="15.75" customHeight="1" x14ac:dyDescent="0.2">
      <c r="A756" s="1"/>
      <c r="B756" s="1"/>
    </row>
    <row r="757" spans="1:2" ht="15.75" customHeight="1" x14ac:dyDescent="0.2">
      <c r="A757" s="1"/>
      <c r="B757" s="1"/>
    </row>
    <row r="758" spans="1:2" ht="15.75" customHeight="1" x14ac:dyDescent="0.2">
      <c r="A758" s="1"/>
      <c r="B758" s="1"/>
    </row>
    <row r="759" spans="1:2" ht="15.75" customHeight="1" x14ac:dyDescent="0.2">
      <c r="A759" s="1"/>
      <c r="B759" s="1"/>
    </row>
    <row r="760" spans="1:2" ht="15.75" customHeight="1" x14ac:dyDescent="0.2">
      <c r="A760" s="1"/>
      <c r="B760" s="1"/>
    </row>
    <row r="761" spans="1:2" ht="15.75" customHeight="1" x14ac:dyDescent="0.2">
      <c r="A761" s="1"/>
      <c r="B761" s="1"/>
    </row>
    <row r="762" spans="1:2" ht="15.75" customHeight="1" x14ac:dyDescent="0.2">
      <c r="A762" s="1"/>
      <c r="B762" s="1"/>
    </row>
    <row r="763" spans="1:2" ht="15.75" customHeight="1" x14ac:dyDescent="0.2">
      <c r="A763" s="1"/>
      <c r="B763" s="1"/>
    </row>
    <row r="764" spans="1:2" ht="15.75" customHeight="1" x14ac:dyDescent="0.2">
      <c r="A764" s="1"/>
      <c r="B764" s="1"/>
    </row>
    <row r="765" spans="1:2" ht="15.75" customHeight="1" x14ac:dyDescent="0.2">
      <c r="A765" s="1"/>
      <c r="B765" s="1"/>
    </row>
    <row r="766" spans="1:2" ht="15.75" customHeight="1" x14ac:dyDescent="0.2">
      <c r="A766" s="1"/>
      <c r="B766" s="1"/>
    </row>
    <row r="767" spans="1:2" ht="15.75" customHeight="1" x14ac:dyDescent="0.2">
      <c r="A767" s="1"/>
      <c r="B767" s="1"/>
    </row>
    <row r="768" spans="1:2" ht="15.75" customHeight="1" x14ac:dyDescent="0.2">
      <c r="A768" s="1"/>
      <c r="B768" s="1"/>
    </row>
    <row r="769" spans="1:2" ht="15.75" customHeight="1" x14ac:dyDescent="0.2">
      <c r="A769" s="1"/>
      <c r="B769" s="1"/>
    </row>
    <row r="770" spans="1:2" ht="15.75" customHeight="1" x14ac:dyDescent="0.2">
      <c r="A770" s="1"/>
      <c r="B770" s="1"/>
    </row>
    <row r="771" spans="1:2" ht="15.75" customHeight="1" x14ac:dyDescent="0.2">
      <c r="A771" s="1"/>
      <c r="B771" s="1"/>
    </row>
    <row r="772" spans="1:2" ht="15.75" customHeight="1" x14ac:dyDescent="0.2">
      <c r="A772" s="1"/>
      <c r="B772" s="1"/>
    </row>
    <row r="773" spans="1:2" ht="15.75" customHeight="1" x14ac:dyDescent="0.2">
      <c r="A773" s="1"/>
      <c r="B773" s="1"/>
    </row>
    <row r="774" spans="1:2" ht="15.75" customHeight="1" x14ac:dyDescent="0.2">
      <c r="A774" s="1"/>
      <c r="B774" s="1"/>
    </row>
    <row r="775" spans="1:2" ht="15.75" customHeight="1" x14ac:dyDescent="0.2">
      <c r="A775" s="1"/>
      <c r="B775" s="1"/>
    </row>
    <row r="776" spans="1:2" ht="15.75" customHeight="1" x14ac:dyDescent="0.2">
      <c r="A776" s="1"/>
      <c r="B776" s="1"/>
    </row>
    <row r="777" spans="1:2" ht="15.75" customHeight="1" x14ac:dyDescent="0.2">
      <c r="A777" s="1"/>
      <c r="B777" s="1"/>
    </row>
    <row r="778" spans="1:2" ht="15.75" customHeight="1" x14ac:dyDescent="0.2">
      <c r="A778" s="1"/>
      <c r="B778" s="1"/>
    </row>
    <row r="779" spans="1:2" ht="15.75" customHeight="1" x14ac:dyDescent="0.2">
      <c r="A779" s="1"/>
      <c r="B779" s="1"/>
    </row>
    <row r="780" spans="1:2" ht="15.75" customHeight="1" x14ac:dyDescent="0.2">
      <c r="A780" s="1"/>
      <c r="B780" s="1"/>
    </row>
    <row r="781" spans="1:2" ht="15.75" customHeight="1" x14ac:dyDescent="0.2">
      <c r="A781" s="1"/>
      <c r="B781" s="1"/>
    </row>
    <row r="782" spans="1:2" ht="15.75" customHeight="1" x14ac:dyDescent="0.2">
      <c r="A782" s="1"/>
      <c r="B782" s="1"/>
    </row>
    <row r="783" spans="1:2" ht="15.75" customHeight="1" x14ac:dyDescent="0.2">
      <c r="A783" s="1"/>
      <c r="B783" s="1"/>
    </row>
    <row r="784" spans="1:2" ht="15.75" customHeight="1" x14ac:dyDescent="0.2">
      <c r="A784" s="1"/>
      <c r="B784" s="1"/>
    </row>
    <row r="785" spans="1:2" ht="15.75" customHeight="1" x14ac:dyDescent="0.2">
      <c r="A785" s="1"/>
      <c r="B785" s="1"/>
    </row>
    <row r="786" spans="1:2" ht="15.75" customHeight="1" x14ac:dyDescent="0.2">
      <c r="A786" s="1"/>
      <c r="B786" s="1"/>
    </row>
    <row r="787" spans="1:2" ht="15.75" customHeight="1" x14ac:dyDescent="0.2">
      <c r="A787" s="1"/>
      <c r="B787" s="1"/>
    </row>
    <row r="788" spans="1:2" ht="15.75" customHeight="1" x14ac:dyDescent="0.2">
      <c r="A788" s="1"/>
      <c r="B788" s="1"/>
    </row>
    <row r="789" spans="1:2" ht="15.75" customHeight="1" x14ac:dyDescent="0.2">
      <c r="A789" s="1"/>
      <c r="B789" s="1"/>
    </row>
    <row r="790" spans="1:2" ht="15.75" customHeight="1" x14ac:dyDescent="0.2">
      <c r="A790" s="1"/>
      <c r="B790" s="1"/>
    </row>
    <row r="791" spans="1:2" ht="15.75" customHeight="1" x14ac:dyDescent="0.2">
      <c r="A791" s="1"/>
      <c r="B791" s="1"/>
    </row>
    <row r="792" spans="1:2" ht="15.75" customHeight="1" x14ac:dyDescent="0.2">
      <c r="A792" s="1"/>
      <c r="B792" s="1"/>
    </row>
    <row r="793" spans="1:2" ht="15.75" customHeight="1" x14ac:dyDescent="0.2">
      <c r="A793" s="1"/>
      <c r="B793" s="1"/>
    </row>
    <row r="794" spans="1:2" ht="15.75" customHeight="1" x14ac:dyDescent="0.2">
      <c r="A794" s="1"/>
      <c r="B794" s="1"/>
    </row>
    <row r="795" spans="1:2" ht="15.75" customHeight="1" x14ac:dyDescent="0.2">
      <c r="A795" s="1"/>
      <c r="B795" s="1"/>
    </row>
    <row r="796" spans="1:2" ht="15.75" customHeight="1" x14ac:dyDescent="0.2">
      <c r="A796" s="1"/>
      <c r="B796" s="1"/>
    </row>
    <row r="797" spans="1:2" ht="15.75" customHeight="1" x14ac:dyDescent="0.2">
      <c r="A797" s="1"/>
      <c r="B797" s="1"/>
    </row>
    <row r="798" spans="1:2" ht="15.75" customHeight="1" x14ac:dyDescent="0.2">
      <c r="A798" s="1"/>
      <c r="B798" s="1"/>
    </row>
    <row r="799" spans="1:2" ht="15.75" customHeight="1" x14ac:dyDescent="0.2">
      <c r="A799" s="1"/>
      <c r="B799" s="1"/>
    </row>
    <row r="800" spans="1:2" ht="15.75" customHeight="1" x14ac:dyDescent="0.2">
      <c r="A800" s="1"/>
      <c r="B800" s="1"/>
    </row>
    <row r="801" spans="1:2" ht="15.75" customHeight="1" x14ac:dyDescent="0.2">
      <c r="A801" s="1"/>
      <c r="B801" s="1"/>
    </row>
    <row r="802" spans="1:2" ht="15.75" customHeight="1" x14ac:dyDescent="0.2">
      <c r="A802" s="1"/>
      <c r="B802" s="1"/>
    </row>
    <row r="803" spans="1:2" ht="15.75" customHeight="1" x14ac:dyDescent="0.2">
      <c r="A803" s="1"/>
      <c r="B803" s="1"/>
    </row>
    <row r="804" spans="1:2" ht="15.75" customHeight="1" x14ac:dyDescent="0.2">
      <c r="A804" s="1"/>
      <c r="B804" s="1"/>
    </row>
    <row r="805" spans="1:2" ht="15.75" customHeight="1" x14ac:dyDescent="0.2">
      <c r="A805" s="1"/>
      <c r="B805" s="1"/>
    </row>
    <row r="806" spans="1:2" ht="15.75" customHeight="1" x14ac:dyDescent="0.2">
      <c r="A806" s="1"/>
      <c r="B806" s="1"/>
    </row>
    <row r="807" spans="1:2" ht="15.75" customHeight="1" x14ac:dyDescent="0.2">
      <c r="A807" s="1"/>
      <c r="B807" s="1"/>
    </row>
    <row r="808" spans="1:2" ht="15.75" customHeight="1" x14ac:dyDescent="0.2">
      <c r="A808" s="1"/>
      <c r="B808" s="1"/>
    </row>
    <row r="809" spans="1:2" ht="15.75" customHeight="1" x14ac:dyDescent="0.2">
      <c r="A809" s="1"/>
      <c r="B809" s="1"/>
    </row>
    <row r="810" spans="1:2" ht="15.75" customHeight="1" x14ac:dyDescent="0.2">
      <c r="A810" s="1"/>
      <c r="B810" s="1"/>
    </row>
    <row r="811" spans="1:2" ht="15.75" customHeight="1" x14ac:dyDescent="0.2">
      <c r="A811" s="1"/>
      <c r="B811" s="1"/>
    </row>
    <row r="812" spans="1:2" ht="15.75" customHeight="1" x14ac:dyDescent="0.2">
      <c r="A812" s="1"/>
      <c r="B812" s="1"/>
    </row>
    <row r="813" spans="1:2" ht="15.75" customHeight="1" x14ac:dyDescent="0.2">
      <c r="A813" s="1"/>
      <c r="B813" s="1"/>
    </row>
    <row r="814" spans="1:2" ht="15.75" customHeight="1" x14ac:dyDescent="0.2">
      <c r="A814" s="1"/>
      <c r="B814" s="1"/>
    </row>
    <row r="815" spans="1:2" ht="15.75" customHeight="1" x14ac:dyDescent="0.2">
      <c r="A815" s="1"/>
      <c r="B815" s="1"/>
    </row>
    <row r="816" spans="1:2" ht="15.75" customHeight="1" x14ac:dyDescent="0.2">
      <c r="A816" s="1"/>
      <c r="B816" s="1"/>
    </row>
    <row r="817" spans="1:2" ht="15.75" customHeight="1" x14ac:dyDescent="0.2">
      <c r="A817" s="1"/>
      <c r="B817" s="1"/>
    </row>
    <row r="818" spans="1:2" ht="15.75" customHeight="1" x14ac:dyDescent="0.2">
      <c r="A818" s="1"/>
      <c r="B818" s="1"/>
    </row>
    <row r="819" spans="1:2" ht="15.75" customHeight="1" x14ac:dyDescent="0.2">
      <c r="A819" s="1"/>
      <c r="B819" s="1"/>
    </row>
    <row r="820" spans="1:2" ht="15.75" customHeight="1" x14ac:dyDescent="0.2">
      <c r="A820" s="1"/>
      <c r="B820" s="1"/>
    </row>
    <row r="821" spans="1:2" ht="15.75" customHeight="1" x14ac:dyDescent="0.2">
      <c r="A821" s="1"/>
      <c r="B821" s="1"/>
    </row>
    <row r="822" spans="1:2" ht="15.75" customHeight="1" x14ac:dyDescent="0.2">
      <c r="A822" s="1"/>
      <c r="B822" s="1"/>
    </row>
    <row r="823" spans="1:2" ht="15.75" customHeight="1" x14ac:dyDescent="0.2">
      <c r="A823" s="1"/>
      <c r="B823" s="1"/>
    </row>
    <row r="824" spans="1:2" ht="15.75" customHeight="1" x14ac:dyDescent="0.2">
      <c r="A824" s="1"/>
      <c r="B824" s="1"/>
    </row>
    <row r="825" spans="1:2" ht="15.75" customHeight="1" x14ac:dyDescent="0.2">
      <c r="A825" s="1"/>
      <c r="B825" s="1"/>
    </row>
    <row r="826" spans="1:2" ht="15.75" customHeight="1" x14ac:dyDescent="0.2">
      <c r="A826" s="1"/>
      <c r="B826" s="1"/>
    </row>
    <row r="827" spans="1:2" ht="15.75" customHeight="1" x14ac:dyDescent="0.2">
      <c r="A827" s="1"/>
      <c r="B827" s="1"/>
    </row>
    <row r="828" spans="1:2" ht="15.75" customHeight="1" x14ac:dyDescent="0.2">
      <c r="A828" s="1"/>
      <c r="B828" s="1"/>
    </row>
    <row r="829" spans="1:2" ht="15.75" customHeight="1" x14ac:dyDescent="0.2">
      <c r="A829" s="1"/>
      <c r="B829" s="1"/>
    </row>
    <row r="830" spans="1:2" ht="15.75" customHeight="1" x14ac:dyDescent="0.2">
      <c r="A830" s="1"/>
      <c r="B830" s="1"/>
    </row>
    <row r="831" spans="1:2" ht="15.75" customHeight="1" x14ac:dyDescent="0.2">
      <c r="A831" s="1"/>
      <c r="B831" s="1"/>
    </row>
    <row r="832" spans="1:2" ht="15.75" customHeight="1" x14ac:dyDescent="0.2">
      <c r="A832" s="1"/>
      <c r="B832" s="1"/>
    </row>
    <row r="833" spans="1:2" ht="15.75" customHeight="1" x14ac:dyDescent="0.2">
      <c r="A833" s="1"/>
      <c r="B833" s="1"/>
    </row>
    <row r="834" spans="1:2" ht="15.75" customHeight="1" x14ac:dyDescent="0.2">
      <c r="A834" s="1"/>
      <c r="B834" s="1"/>
    </row>
    <row r="835" spans="1:2" ht="15.75" customHeight="1" x14ac:dyDescent="0.2">
      <c r="A835" s="1"/>
      <c r="B835" s="1"/>
    </row>
    <row r="836" spans="1:2" ht="15.75" customHeight="1" x14ac:dyDescent="0.2">
      <c r="A836" s="1"/>
      <c r="B836" s="1"/>
    </row>
    <row r="837" spans="1:2" ht="15.75" customHeight="1" x14ac:dyDescent="0.2">
      <c r="A837" s="1"/>
      <c r="B837" s="1"/>
    </row>
    <row r="838" spans="1:2" ht="15.75" customHeight="1" x14ac:dyDescent="0.2">
      <c r="A838" s="1"/>
      <c r="B838" s="1"/>
    </row>
    <row r="839" spans="1:2" ht="15.75" customHeight="1" x14ac:dyDescent="0.2">
      <c r="A839" s="1"/>
      <c r="B839" s="1"/>
    </row>
    <row r="840" spans="1:2" ht="15.75" customHeight="1" x14ac:dyDescent="0.2">
      <c r="A840" s="1"/>
      <c r="B840" s="1"/>
    </row>
    <row r="841" spans="1:2" ht="15.75" customHeight="1" x14ac:dyDescent="0.2">
      <c r="A841" s="1"/>
      <c r="B841" s="1"/>
    </row>
    <row r="842" spans="1:2" ht="15.75" customHeight="1" x14ac:dyDescent="0.2">
      <c r="A842" s="1"/>
      <c r="B842" s="1"/>
    </row>
    <row r="843" spans="1:2" ht="15.75" customHeight="1" x14ac:dyDescent="0.2">
      <c r="A843" s="1"/>
      <c r="B843" s="1"/>
    </row>
    <row r="844" spans="1:2" ht="15.75" customHeight="1" x14ac:dyDescent="0.2">
      <c r="A844" s="1"/>
      <c r="B844" s="1"/>
    </row>
    <row r="845" spans="1:2" ht="15.75" customHeight="1" x14ac:dyDescent="0.2">
      <c r="A845" s="1"/>
      <c r="B845" s="1"/>
    </row>
    <row r="846" spans="1:2" ht="15.75" customHeight="1" x14ac:dyDescent="0.2">
      <c r="A846" s="1"/>
      <c r="B846" s="1"/>
    </row>
    <row r="847" spans="1:2" ht="15.75" customHeight="1" x14ac:dyDescent="0.2">
      <c r="A847" s="1"/>
      <c r="B847" s="1"/>
    </row>
    <row r="848" spans="1:2" ht="15.75" customHeight="1" x14ac:dyDescent="0.2">
      <c r="A848" s="1"/>
      <c r="B848" s="1"/>
    </row>
    <row r="849" spans="1:2" ht="15.75" customHeight="1" x14ac:dyDescent="0.2">
      <c r="A849" s="1"/>
      <c r="B849" s="1"/>
    </row>
    <row r="850" spans="1:2" ht="15.75" customHeight="1" x14ac:dyDescent="0.2">
      <c r="A850" s="1"/>
      <c r="B850" s="1"/>
    </row>
    <row r="851" spans="1:2" ht="15.75" customHeight="1" x14ac:dyDescent="0.2">
      <c r="A851" s="1"/>
      <c r="B851" s="1"/>
    </row>
    <row r="852" spans="1:2" ht="15.75" customHeight="1" x14ac:dyDescent="0.2">
      <c r="A852" s="1"/>
      <c r="B852" s="1"/>
    </row>
    <row r="853" spans="1:2" ht="15.75" customHeight="1" x14ac:dyDescent="0.2">
      <c r="A853" s="1"/>
      <c r="B853" s="1"/>
    </row>
    <row r="854" spans="1:2" ht="15.75" customHeight="1" x14ac:dyDescent="0.2">
      <c r="A854" s="1"/>
      <c r="B854" s="1"/>
    </row>
    <row r="855" spans="1:2" ht="15.75" customHeight="1" x14ac:dyDescent="0.2">
      <c r="A855" s="1"/>
      <c r="B855" s="1"/>
    </row>
    <row r="856" spans="1:2" ht="15.75" customHeight="1" x14ac:dyDescent="0.2">
      <c r="A856" s="1"/>
      <c r="B856" s="1"/>
    </row>
    <row r="857" spans="1:2" ht="15.75" customHeight="1" x14ac:dyDescent="0.2">
      <c r="A857" s="1"/>
      <c r="B857" s="1"/>
    </row>
    <row r="858" spans="1:2" ht="15.75" customHeight="1" x14ac:dyDescent="0.2">
      <c r="A858" s="1"/>
      <c r="B858" s="1"/>
    </row>
    <row r="859" spans="1:2" ht="15.75" customHeight="1" x14ac:dyDescent="0.2">
      <c r="A859" s="1"/>
      <c r="B859" s="1"/>
    </row>
    <row r="860" spans="1:2" ht="15.75" customHeight="1" x14ac:dyDescent="0.2">
      <c r="A860" s="1"/>
      <c r="B860" s="1"/>
    </row>
    <row r="861" spans="1:2" ht="15.75" customHeight="1" x14ac:dyDescent="0.2">
      <c r="A861" s="1"/>
      <c r="B861" s="1"/>
    </row>
    <row r="862" spans="1:2" ht="15.75" customHeight="1" x14ac:dyDescent="0.2">
      <c r="A862" s="1"/>
      <c r="B862" s="1"/>
    </row>
    <row r="863" spans="1:2" ht="15.75" customHeight="1" x14ac:dyDescent="0.2">
      <c r="A863" s="1"/>
      <c r="B863" s="1"/>
    </row>
    <row r="864" spans="1:2" ht="15.75" customHeight="1" x14ac:dyDescent="0.2">
      <c r="A864" s="1"/>
      <c r="B864" s="1"/>
    </row>
    <row r="865" spans="1:2" ht="15.75" customHeight="1" x14ac:dyDescent="0.2">
      <c r="A865" s="1"/>
      <c r="B865" s="1"/>
    </row>
    <row r="866" spans="1:2" ht="15.75" customHeight="1" x14ac:dyDescent="0.2">
      <c r="A866" s="1"/>
      <c r="B866" s="1"/>
    </row>
    <row r="867" spans="1:2" ht="15.75" customHeight="1" x14ac:dyDescent="0.2">
      <c r="A867" s="1"/>
      <c r="B867" s="1"/>
    </row>
    <row r="868" spans="1:2" ht="15.75" customHeight="1" x14ac:dyDescent="0.2">
      <c r="A868" s="1"/>
      <c r="B868" s="1"/>
    </row>
    <row r="869" spans="1:2" ht="15.75" customHeight="1" x14ac:dyDescent="0.2">
      <c r="A869" s="1"/>
      <c r="B869" s="1"/>
    </row>
    <row r="870" spans="1:2" ht="15.75" customHeight="1" x14ac:dyDescent="0.2">
      <c r="A870" s="1"/>
      <c r="B870" s="1"/>
    </row>
    <row r="871" spans="1:2" ht="15.75" customHeight="1" x14ac:dyDescent="0.2">
      <c r="A871" s="1"/>
      <c r="B871" s="1"/>
    </row>
    <row r="872" spans="1:2" ht="15.75" customHeight="1" x14ac:dyDescent="0.2">
      <c r="A872" s="1"/>
      <c r="B872" s="1"/>
    </row>
    <row r="873" spans="1:2" ht="15.75" customHeight="1" x14ac:dyDescent="0.2">
      <c r="A873" s="1"/>
      <c r="B873" s="1"/>
    </row>
    <row r="874" spans="1:2" ht="15.75" customHeight="1" x14ac:dyDescent="0.2">
      <c r="A874" s="1"/>
      <c r="B874" s="1"/>
    </row>
    <row r="875" spans="1:2" ht="15.75" customHeight="1" x14ac:dyDescent="0.2">
      <c r="A875" s="1"/>
      <c r="B875" s="1"/>
    </row>
    <row r="876" spans="1:2" ht="15.75" customHeight="1" x14ac:dyDescent="0.2">
      <c r="A876" s="1"/>
      <c r="B876" s="1"/>
    </row>
    <row r="877" spans="1:2" ht="15.75" customHeight="1" x14ac:dyDescent="0.2">
      <c r="A877" s="1"/>
      <c r="B877" s="1"/>
    </row>
    <row r="878" spans="1:2" ht="15.75" customHeight="1" x14ac:dyDescent="0.2">
      <c r="A878" s="1"/>
      <c r="B878" s="1"/>
    </row>
    <row r="879" spans="1:2" ht="15.75" customHeight="1" x14ac:dyDescent="0.2">
      <c r="A879" s="1"/>
      <c r="B879" s="1"/>
    </row>
    <row r="880" spans="1:2" ht="15.75" customHeight="1" x14ac:dyDescent="0.2">
      <c r="A880" s="1"/>
      <c r="B880" s="1"/>
    </row>
    <row r="881" spans="1:2" ht="15.75" customHeight="1" x14ac:dyDescent="0.2">
      <c r="A881" s="1"/>
      <c r="B881" s="1"/>
    </row>
    <row r="882" spans="1:2" ht="15.75" customHeight="1" x14ac:dyDescent="0.2">
      <c r="A882" s="1"/>
      <c r="B882" s="1"/>
    </row>
    <row r="883" spans="1:2" ht="15.75" customHeight="1" x14ac:dyDescent="0.2">
      <c r="A883" s="1"/>
      <c r="B883" s="1"/>
    </row>
    <row r="884" spans="1:2" ht="15.75" customHeight="1" x14ac:dyDescent="0.2">
      <c r="A884" s="1"/>
      <c r="B884" s="1"/>
    </row>
    <row r="885" spans="1:2" ht="15.75" customHeight="1" x14ac:dyDescent="0.2">
      <c r="A885" s="1"/>
      <c r="B885" s="1"/>
    </row>
    <row r="886" spans="1:2" ht="15.75" customHeight="1" x14ac:dyDescent="0.2">
      <c r="A886" s="1"/>
      <c r="B886" s="1"/>
    </row>
    <row r="887" spans="1:2" ht="15.75" customHeight="1" x14ac:dyDescent="0.2">
      <c r="A887" s="1"/>
      <c r="B887" s="1"/>
    </row>
    <row r="888" spans="1:2" ht="15.75" customHeight="1" x14ac:dyDescent="0.2">
      <c r="A888" s="1"/>
      <c r="B888" s="1"/>
    </row>
    <row r="889" spans="1:2" ht="15.75" customHeight="1" x14ac:dyDescent="0.2">
      <c r="A889" s="1"/>
      <c r="B889" s="1"/>
    </row>
    <row r="890" spans="1:2" ht="15.75" customHeight="1" x14ac:dyDescent="0.2">
      <c r="A890" s="1"/>
      <c r="B890" s="1"/>
    </row>
    <row r="891" spans="1:2" ht="15.75" customHeight="1" x14ac:dyDescent="0.2">
      <c r="A891" s="1"/>
      <c r="B891" s="1"/>
    </row>
    <row r="892" spans="1:2" ht="15.75" customHeight="1" x14ac:dyDescent="0.2">
      <c r="A892" s="1"/>
      <c r="B892" s="1"/>
    </row>
    <row r="893" spans="1:2" ht="15.75" customHeight="1" x14ac:dyDescent="0.2">
      <c r="A893" s="1"/>
      <c r="B893" s="1"/>
    </row>
    <row r="894" spans="1:2" ht="15.75" customHeight="1" x14ac:dyDescent="0.2">
      <c r="A894" s="1"/>
      <c r="B894" s="1"/>
    </row>
    <row r="895" spans="1:2" ht="15.75" customHeight="1" x14ac:dyDescent="0.2">
      <c r="A895" s="1"/>
      <c r="B895" s="1"/>
    </row>
    <row r="896" spans="1:2" ht="15.75" customHeight="1" x14ac:dyDescent="0.2">
      <c r="A896" s="1"/>
      <c r="B896" s="1"/>
    </row>
    <row r="897" spans="1:2" ht="15.75" customHeight="1" x14ac:dyDescent="0.2">
      <c r="A897" s="1"/>
      <c r="B897" s="1"/>
    </row>
    <row r="898" spans="1:2" ht="15.75" customHeight="1" x14ac:dyDescent="0.2">
      <c r="A898" s="1"/>
      <c r="B898" s="1"/>
    </row>
    <row r="899" spans="1:2" ht="15.75" customHeight="1" x14ac:dyDescent="0.2">
      <c r="A899" s="1"/>
      <c r="B899" s="1"/>
    </row>
    <row r="900" spans="1:2" ht="15.75" customHeight="1" x14ac:dyDescent="0.2">
      <c r="A900" s="1"/>
      <c r="B900" s="1"/>
    </row>
    <row r="901" spans="1:2" ht="15.75" customHeight="1" x14ac:dyDescent="0.2">
      <c r="A901" s="1"/>
      <c r="B901" s="1"/>
    </row>
    <row r="902" spans="1:2" ht="15.75" customHeight="1" x14ac:dyDescent="0.2">
      <c r="A902" s="1"/>
      <c r="B902" s="1"/>
    </row>
    <row r="903" spans="1:2" ht="15.75" customHeight="1" x14ac:dyDescent="0.2">
      <c r="A903" s="1"/>
      <c r="B903" s="1"/>
    </row>
    <row r="904" spans="1:2" ht="15.75" customHeight="1" x14ac:dyDescent="0.2">
      <c r="A904" s="1"/>
      <c r="B904" s="1"/>
    </row>
    <row r="905" spans="1:2" ht="15.75" customHeight="1" x14ac:dyDescent="0.2">
      <c r="A905" s="1"/>
      <c r="B905" s="1"/>
    </row>
    <row r="906" spans="1:2" ht="15.75" customHeight="1" x14ac:dyDescent="0.2">
      <c r="A906" s="1"/>
      <c r="B906" s="1"/>
    </row>
    <row r="907" spans="1:2" ht="15.75" customHeight="1" x14ac:dyDescent="0.2">
      <c r="A907" s="1"/>
      <c r="B907" s="1"/>
    </row>
    <row r="908" spans="1:2" ht="15.75" customHeight="1" x14ac:dyDescent="0.2">
      <c r="A908" s="1"/>
      <c r="B908" s="1"/>
    </row>
    <row r="909" spans="1:2" ht="15.75" customHeight="1" x14ac:dyDescent="0.2">
      <c r="A909" s="1"/>
      <c r="B909" s="1"/>
    </row>
    <row r="910" spans="1:2" ht="15.75" customHeight="1" x14ac:dyDescent="0.2">
      <c r="A910" s="1"/>
      <c r="B910" s="1"/>
    </row>
    <row r="911" spans="1:2" ht="15.75" customHeight="1" x14ac:dyDescent="0.2">
      <c r="A911" s="1"/>
      <c r="B911" s="1"/>
    </row>
    <row r="912" spans="1:2" ht="15.75" customHeight="1" x14ac:dyDescent="0.2">
      <c r="A912" s="1"/>
      <c r="B912" s="1"/>
    </row>
    <row r="913" spans="1:2" ht="15.75" customHeight="1" x14ac:dyDescent="0.2">
      <c r="A913" s="1"/>
      <c r="B913" s="1"/>
    </row>
    <row r="914" spans="1:2" ht="15.75" customHeight="1" x14ac:dyDescent="0.2">
      <c r="A914" s="1"/>
      <c r="B914" s="1"/>
    </row>
    <row r="915" spans="1:2" ht="15.75" customHeight="1" x14ac:dyDescent="0.2">
      <c r="A915" s="1"/>
      <c r="B915" s="1"/>
    </row>
    <row r="916" spans="1:2" ht="15.75" customHeight="1" x14ac:dyDescent="0.2">
      <c r="A916" s="1"/>
      <c r="B916" s="1"/>
    </row>
    <row r="917" spans="1:2" ht="15.75" customHeight="1" x14ac:dyDescent="0.2">
      <c r="A917" s="1"/>
      <c r="B917" s="1"/>
    </row>
    <row r="918" spans="1:2" ht="15.75" customHeight="1" x14ac:dyDescent="0.2">
      <c r="A918" s="1"/>
      <c r="B918" s="1"/>
    </row>
    <row r="919" spans="1:2" ht="15.75" customHeight="1" x14ac:dyDescent="0.2">
      <c r="A919" s="1"/>
      <c r="B919" s="1"/>
    </row>
    <row r="920" spans="1:2" ht="15.75" customHeight="1" x14ac:dyDescent="0.2">
      <c r="A920" s="1"/>
      <c r="B920" s="1"/>
    </row>
    <row r="921" spans="1:2" ht="15.75" customHeight="1" x14ac:dyDescent="0.2">
      <c r="A921" s="1"/>
      <c r="B921" s="1"/>
    </row>
    <row r="922" spans="1:2" ht="15.75" customHeight="1" x14ac:dyDescent="0.2">
      <c r="A922" s="1"/>
      <c r="B922" s="1"/>
    </row>
    <row r="923" spans="1:2" ht="15.75" customHeight="1" x14ac:dyDescent="0.2">
      <c r="A923" s="1"/>
      <c r="B923" s="1"/>
    </row>
    <row r="924" spans="1:2" ht="15.75" customHeight="1" x14ac:dyDescent="0.2">
      <c r="A924" s="1"/>
      <c r="B924" s="1"/>
    </row>
    <row r="925" spans="1:2" ht="15.75" customHeight="1" x14ac:dyDescent="0.2">
      <c r="A925" s="1"/>
      <c r="B925" s="1"/>
    </row>
    <row r="926" spans="1:2" ht="15.75" customHeight="1" x14ac:dyDescent="0.2">
      <c r="A926" s="1"/>
      <c r="B926" s="1"/>
    </row>
    <row r="927" spans="1:2" ht="15.75" customHeight="1" x14ac:dyDescent="0.2">
      <c r="A927" s="1"/>
      <c r="B927" s="1"/>
    </row>
    <row r="928" spans="1:2" ht="15.75" customHeight="1" x14ac:dyDescent="0.2">
      <c r="A928" s="1"/>
      <c r="B928" s="1"/>
    </row>
    <row r="929" spans="1:2" ht="15.75" customHeight="1" x14ac:dyDescent="0.2">
      <c r="A929" s="1"/>
      <c r="B929" s="1"/>
    </row>
    <row r="930" spans="1:2" ht="15.75" customHeight="1" x14ac:dyDescent="0.2">
      <c r="A930" s="1"/>
      <c r="B930" s="1"/>
    </row>
    <row r="931" spans="1:2" ht="15.75" customHeight="1" x14ac:dyDescent="0.2">
      <c r="A931" s="1"/>
      <c r="B931" s="1"/>
    </row>
    <row r="932" spans="1:2" ht="15.75" customHeight="1" x14ac:dyDescent="0.2">
      <c r="A932" s="1"/>
      <c r="B932" s="1"/>
    </row>
    <row r="933" spans="1:2" ht="15.75" customHeight="1" x14ac:dyDescent="0.2">
      <c r="A933" s="1"/>
      <c r="B933" s="1"/>
    </row>
    <row r="934" spans="1:2" ht="15.75" customHeight="1" x14ac:dyDescent="0.2">
      <c r="A934" s="1"/>
      <c r="B934" s="1"/>
    </row>
    <row r="935" spans="1:2" ht="15.75" customHeight="1" x14ac:dyDescent="0.2">
      <c r="A935" s="1"/>
      <c r="B935" s="1"/>
    </row>
    <row r="936" spans="1:2" ht="15.75" customHeight="1" x14ac:dyDescent="0.2">
      <c r="A936" s="1"/>
      <c r="B936" s="1"/>
    </row>
    <row r="937" spans="1:2" ht="15.75" customHeight="1" x14ac:dyDescent="0.2">
      <c r="A937" s="1"/>
      <c r="B937" s="1"/>
    </row>
    <row r="938" spans="1:2" ht="15.75" customHeight="1" x14ac:dyDescent="0.2">
      <c r="A938" s="1"/>
      <c r="B938" s="1"/>
    </row>
    <row r="939" spans="1:2" ht="15.75" customHeight="1" x14ac:dyDescent="0.2">
      <c r="A939" s="1"/>
      <c r="B939" s="1"/>
    </row>
    <row r="940" spans="1:2" ht="15.75" customHeight="1" x14ac:dyDescent="0.2">
      <c r="A940" s="1"/>
      <c r="B940" s="1"/>
    </row>
    <row r="941" spans="1:2" ht="15.75" customHeight="1" x14ac:dyDescent="0.2">
      <c r="A941" s="1"/>
      <c r="B941" s="1"/>
    </row>
    <row r="942" spans="1:2" ht="15.75" customHeight="1" x14ac:dyDescent="0.2">
      <c r="A942" s="1"/>
      <c r="B942" s="1"/>
    </row>
    <row r="943" spans="1:2" ht="15.75" customHeight="1" x14ac:dyDescent="0.2">
      <c r="A943" s="1"/>
      <c r="B943" s="1"/>
    </row>
    <row r="944" spans="1:2" ht="15.75" customHeight="1" x14ac:dyDescent="0.2">
      <c r="A944" s="1"/>
      <c r="B944" s="1"/>
    </row>
    <row r="945" spans="1:2" ht="15.75" customHeight="1" x14ac:dyDescent="0.2">
      <c r="A945" s="1"/>
      <c r="B945" s="1"/>
    </row>
    <row r="946" spans="1:2" ht="15.75" customHeight="1" x14ac:dyDescent="0.2">
      <c r="A946" s="1"/>
      <c r="B946" s="1"/>
    </row>
    <row r="947" spans="1:2" ht="15.75" customHeight="1" x14ac:dyDescent="0.2">
      <c r="A947" s="1"/>
      <c r="B947" s="1"/>
    </row>
    <row r="948" spans="1:2" ht="15.75" customHeight="1" x14ac:dyDescent="0.2">
      <c r="A948" s="1"/>
      <c r="B948" s="1"/>
    </row>
    <row r="949" spans="1:2" ht="15.75" customHeight="1" x14ac:dyDescent="0.2">
      <c r="A949" s="1"/>
      <c r="B949" s="1"/>
    </row>
    <row r="950" spans="1:2" ht="15.75" customHeight="1" x14ac:dyDescent="0.2">
      <c r="A950" s="1"/>
      <c r="B950" s="1"/>
    </row>
    <row r="951" spans="1:2" ht="15.75" customHeight="1" x14ac:dyDescent="0.2">
      <c r="A951" s="1"/>
      <c r="B951" s="1"/>
    </row>
    <row r="952" spans="1:2" ht="15.75" customHeight="1" x14ac:dyDescent="0.2">
      <c r="A952" s="1"/>
      <c r="B952" s="1"/>
    </row>
    <row r="953" spans="1:2" ht="15.75" customHeight="1" x14ac:dyDescent="0.2">
      <c r="A953" s="1"/>
      <c r="B953" s="1"/>
    </row>
    <row r="954" spans="1:2" ht="15.75" customHeight="1" x14ac:dyDescent="0.2">
      <c r="A954" s="1"/>
      <c r="B954" s="1"/>
    </row>
    <row r="955" spans="1:2" ht="15.75" customHeight="1" x14ac:dyDescent="0.2">
      <c r="A955" s="1"/>
      <c r="B955" s="1"/>
    </row>
    <row r="956" spans="1:2" ht="15.75" customHeight="1" x14ac:dyDescent="0.2">
      <c r="A956" s="1"/>
      <c r="B956" s="1"/>
    </row>
    <row r="957" spans="1:2" ht="15.75" customHeight="1" x14ac:dyDescent="0.2">
      <c r="A957" s="1"/>
      <c r="B957" s="1"/>
    </row>
    <row r="958" spans="1:2" ht="15.75" customHeight="1" x14ac:dyDescent="0.2">
      <c r="A958" s="1"/>
      <c r="B958" s="1"/>
    </row>
    <row r="959" spans="1:2" ht="15.75" customHeight="1" x14ac:dyDescent="0.2">
      <c r="A959" s="1"/>
      <c r="B959" s="1"/>
    </row>
    <row r="960" spans="1:2" ht="15.75" customHeight="1" x14ac:dyDescent="0.2">
      <c r="A960" s="1"/>
      <c r="B960" s="1"/>
    </row>
    <row r="961" spans="1:2" ht="15.75" customHeight="1" x14ac:dyDescent="0.2">
      <c r="A961" s="1"/>
      <c r="B961" s="1"/>
    </row>
    <row r="962" spans="1:2" ht="15.75" customHeight="1" x14ac:dyDescent="0.2">
      <c r="A962" s="1"/>
      <c r="B962" s="1"/>
    </row>
    <row r="963" spans="1:2" ht="15.75" customHeight="1" x14ac:dyDescent="0.2">
      <c r="A963" s="1"/>
      <c r="B963" s="1"/>
    </row>
    <row r="964" spans="1:2" ht="15.75" customHeight="1" x14ac:dyDescent="0.2">
      <c r="A964" s="1"/>
      <c r="B964" s="1"/>
    </row>
    <row r="965" spans="1:2" ht="15.75" customHeight="1" x14ac:dyDescent="0.2">
      <c r="A965" s="1"/>
      <c r="B965" s="1"/>
    </row>
    <row r="966" spans="1:2" ht="15.75" customHeight="1" x14ac:dyDescent="0.2">
      <c r="A966" s="1"/>
      <c r="B966" s="1"/>
    </row>
    <row r="967" spans="1:2" ht="15.75" customHeight="1" x14ac:dyDescent="0.2">
      <c r="A967" s="1"/>
      <c r="B967" s="1"/>
    </row>
    <row r="968" spans="1:2" ht="15.75" customHeight="1" x14ac:dyDescent="0.2">
      <c r="A968" s="1"/>
      <c r="B968" s="1"/>
    </row>
    <row r="969" spans="1:2" ht="15.75" customHeight="1" x14ac:dyDescent="0.2">
      <c r="A969" s="1"/>
      <c r="B969" s="1"/>
    </row>
    <row r="970" spans="1:2" ht="15.75" customHeight="1" x14ac:dyDescent="0.2">
      <c r="A970" s="1"/>
      <c r="B970" s="1"/>
    </row>
    <row r="971" spans="1:2" ht="15.75" customHeight="1" x14ac:dyDescent="0.2">
      <c r="A971" s="1"/>
      <c r="B971" s="1"/>
    </row>
    <row r="972" spans="1:2" ht="15.75" customHeight="1" x14ac:dyDescent="0.2">
      <c r="A972" s="1"/>
      <c r="B972" s="1"/>
    </row>
    <row r="973" spans="1:2" ht="15.75" customHeight="1" x14ac:dyDescent="0.2">
      <c r="A973" s="1"/>
      <c r="B973" s="1"/>
    </row>
    <row r="974" spans="1:2" ht="15.75" customHeight="1" x14ac:dyDescent="0.2">
      <c r="A974" s="1"/>
      <c r="B974" s="1"/>
    </row>
    <row r="975" spans="1:2" ht="15.75" customHeight="1" x14ac:dyDescent="0.2">
      <c r="A975" s="1"/>
      <c r="B975" s="1"/>
    </row>
    <row r="976" spans="1:2" ht="15.75" customHeight="1" x14ac:dyDescent="0.2">
      <c r="A976" s="1"/>
      <c r="B976" s="1"/>
    </row>
    <row r="977" spans="1:2" ht="15.75" customHeight="1" x14ac:dyDescent="0.2">
      <c r="A977" s="1"/>
      <c r="B977" s="1"/>
    </row>
    <row r="978" spans="1:2" ht="15.75" customHeight="1" x14ac:dyDescent="0.2">
      <c r="A978" s="1"/>
      <c r="B978" s="1"/>
    </row>
    <row r="979" spans="1:2" ht="15.75" customHeight="1" x14ac:dyDescent="0.2">
      <c r="A979" s="1"/>
      <c r="B979" s="1"/>
    </row>
    <row r="980" spans="1:2" ht="15.75" customHeight="1" x14ac:dyDescent="0.2">
      <c r="A980" s="1"/>
      <c r="B980" s="1"/>
    </row>
    <row r="981" spans="1:2" ht="15.75" customHeight="1" x14ac:dyDescent="0.2">
      <c r="A981" s="1"/>
      <c r="B981" s="1"/>
    </row>
    <row r="982" spans="1:2" ht="15.75" customHeight="1" x14ac:dyDescent="0.2">
      <c r="A982" s="1"/>
      <c r="B982" s="1"/>
    </row>
    <row r="983" spans="1:2" ht="15.75" customHeight="1" x14ac:dyDescent="0.2">
      <c r="A983" s="1"/>
      <c r="B983" s="1"/>
    </row>
    <row r="984" spans="1:2" ht="15.75" customHeight="1" x14ac:dyDescent="0.2">
      <c r="A984" s="1"/>
      <c r="B984" s="1"/>
    </row>
    <row r="985" spans="1:2" ht="15.75" customHeight="1" x14ac:dyDescent="0.2">
      <c r="A985" s="1"/>
      <c r="B985" s="1"/>
    </row>
    <row r="986" spans="1:2" ht="15.75" customHeight="1" x14ac:dyDescent="0.2">
      <c r="A986" s="1"/>
      <c r="B986" s="1"/>
    </row>
    <row r="987" spans="1:2" ht="15.75" customHeight="1" x14ac:dyDescent="0.2">
      <c r="A987" s="1"/>
      <c r="B987" s="1"/>
    </row>
    <row r="988" spans="1:2" ht="15.75" customHeight="1" x14ac:dyDescent="0.2">
      <c r="A988" s="1"/>
      <c r="B988" s="1"/>
    </row>
    <row r="989" spans="1:2" ht="15.75" customHeight="1" x14ac:dyDescent="0.2">
      <c r="A989" s="1"/>
      <c r="B989" s="1"/>
    </row>
    <row r="990" spans="1:2" ht="15.75" customHeight="1" x14ac:dyDescent="0.2">
      <c r="A990" s="1"/>
      <c r="B990" s="1"/>
    </row>
    <row r="991" spans="1:2" ht="15.75" customHeight="1" x14ac:dyDescent="0.2">
      <c r="A991" s="1"/>
      <c r="B991" s="1"/>
    </row>
    <row r="992" spans="1:2" ht="15.75" customHeight="1" x14ac:dyDescent="0.2">
      <c r="A992" s="1"/>
      <c r="B992" s="1"/>
    </row>
    <row r="993" spans="1:2" ht="15.75" customHeight="1" x14ac:dyDescent="0.2">
      <c r="A993" s="1"/>
      <c r="B993" s="1"/>
    </row>
    <row r="994" spans="1:2" ht="15.75" customHeight="1" x14ac:dyDescent="0.2">
      <c r="A994" s="1"/>
      <c r="B994" s="1"/>
    </row>
    <row r="995" spans="1:2" ht="15.75" customHeight="1" x14ac:dyDescent="0.2">
      <c r="A995" s="1"/>
      <c r="B995" s="1"/>
    </row>
    <row r="996" spans="1:2" ht="15.75" customHeight="1" x14ac:dyDescent="0.2">
      <c r="A996" s="1"/>
      <c r="B996" s="1"/>
    </row>
    <row r="997" spans="1:2" ht="15.75" customHeight="1" x14ac:dyDescent="0.2">
      <c r="A997" s="1"/>
      <c r="B997" s="1"/>
    </row>
    <row r="998" spans="1:2" ht="15.75" customHeight="1" x14ac:dyDescent="0.2">
      <c r="A998" s="1"/>
      <c r="B998" s="1"/>
    </row>
    <row r="999" spans="1:2" ht="15.75" customHeight="1" x14ac:dyDescent="0.2">
      <c r="A999" s="1"/>
      <c r="B999" s="1"/>
    </row>
    <row r="1000" spans="1:2" ht="15.75" customHeight="1" x14ac:dyDescent="0.2">
      <c r="A1000" s="1"/>
      <c r="B1000" s="1"/>
    </row>
  </sheetData>
  <autoFilter ref="C2:BM80"/>
  <mergeCells count="7">
    <mergeCell ref="BC1:BF1"/>
    <mergeCell ref="BG1:BJ1"/>
    <mergeCell ref="J1:M1"/>
    <mergeCell ref="Y1:Z1"/>
    <mergeCell ref="AA1:AG1"/>
    <mergeCell ref="AS1:AT1"/>
    <mergeCell ref="AV1:AZ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00"/>
  <sheetViews>
    <sheetView workbookViewId="0">
      <pane xSplit="3" ySplit="3" topLeftCell="AC4" activePane="bottomRight" state="frozen"/>
      <selection pane="topRight" activeCell="D1" sqref="D1"/>
      <selection pane="bottomLeft" activeCell="A4" sqref="A4"/>
      <selection pane="bottomRight" activeCell="AG3" sqref="AG3"/>
    </sheetView>
  </sheetViews>
  <sheetFormatPr baseColWidth="10" defaultColWidth="12.5703125" defaultRowHeight="15" customHeight="1" x14ac:dyDescent="0.2"/>
  <cols>
    <col min="1" max="1" width="10" customWidth="1"/>
    <col min="2" max="2" width="14.140625" customWidth="1"/>
    <col min="3" max="3" width="11.42578125" customWidth="1"/>
    <col min="4" max="4" width="43.28515625" customWidth="1"/>
    <col min="5" max="5" width="40.140625" customWidth="1"/>
    <col min="6" max="6" width="10" customWidth="1"/>
    <col min="7" max="7" width="29.28515625" customWidth="1"/>
    <col min="8" max="8" width="20.85546875" customWidth="1"/>
    <col min="9" max="9" width="17" customWidth="1"/>
    <col min="10" max="10" width="7.140625" customWidth="1"/>
    <col min="11" max="11" width="7.7109375" customWidth="1"/>
    <col min="12" max="12" width="5.28515625" customWidth="1"/>
    <col min="13" max="13" width="6.85546875" customWidth="1"/>
    <col min="14" max="15" width="10" customWidth="1"/>
    <col min="16" max="16" width="10.42578125" customWidth="1"/>
    <col min="17" max="17" width="39.7109375" customWidth="1"/>
    <col min="18" max="18" width="14.85546875" customWidth="1"/>
    <col min="19" max="19" width="18.42578125" customWidth="1"/>
    <col min="20" max="20" width="29.140625" customWidth="1"/>
    <col min="21" max="21" width="29.42578125" customWidth="1"/>
    <col min="22" max="22" width="19.7109375" customWidth="1"/>
    <col min="23" max="23" width="10" customWidth="1"/>
    <col min="24" max="24" width="17.28515625" customWidth="1"/>
    <col min="25" max="25" width="18.140625" customWidth="1"/>
    <col min="26" max="26" width="16.5703125" customWidth="1"/>
    <col min="27" max="27" width="16.28515625" customWidth="1"/>
    <col min="28" max="28" width="22" customWidth="1"/>
    <col min="29" max="29" width="14.5703125" customWidth="1"/>
    <col min="30" max="30" width="19.28515625" customWidth="1"/>
    <col min="31" max="31" width="15.5703125" customWidth="1"/>
    <col min="32" max="32" width="22.140625" customWidth="1"/>
    <col min="33" max="41" width="10" customWidth="1"/>
    <col min="42" max="42" width="13.140625" customWidth="1"/>
    <col min="43" max="46" width="10" customWidth="1"/>
    <col min="47" max="47" width="25" customWidth="1"/>
    <col min="48" max="59" width="10" customWidth="1"/>
    <col min="60" max="60" width="13.42578125" customWidth="1"/>
    <col min="61" max="63" width="10" customWidth="1"/>
  </cols>
  <sheetData>
    <row r="1" spans="1:63" ht="48" customHeight="1" x14ac:dyDescent="0.2">
      <c r="A1" s="54"/>
      <c r="B1" s="54"/>
      <c r="C1" s="54"/>
      <c r="D1" s="54"/>
      <c r="E1" s="54"/>
      <c r="F1" s="54"/>
      <c r="G1" s="66"/>
      <c r="H1" s="77"/>
      <c r="I1" s="54"/>
      <c r="J1" s="279" t="s">
        <v>12</v>
      </c>
      <c r="K1" s="277"/>
      <c r="L1" s="277"/>
      <c r="M1" s="275"/>
      <c r="N1" s="78"/>
      <c r="O1" s="78"/>
      <c r="P1" s="78"/>
      <c r="Q1" s="80"/>
      <c r="R1" s="147"/>
      <c r="S1" s="81"/>
      <c r="T1" s="81"/>
      <c r="U1" s="81"/>
      <c r="V1" s="129" t="s">
        <v>852</v>
      </c>
      <c r="W1" s="81"/>
      <c r="X1" s="280" t="s">
        <v>845</v>
      </c>
      <c r="Y1" s="275"/>
      <c r="Z1" s="281" t="s">
        <v>846</v>
      </c>
      <c r="AA1" s="277"/>
      <c r="AB1" s="277"/>
      <c r="AC1" s="277"/>
      <c r="AD1" s="277"/>
      <c r="AE1" s="277"/>
      <c r="AF1" s="275"/>
      <c r="AG1" s="130" t="s">
        <v>847</v>
      </c>
      <c r="AH1" s="83"/>
      <c r="AI1" s="83"/>
      <c r="AJ1" s="83"/>
      <c r="AK1" s="83"/>
      <c r="AL1" s="83"/>
      <c r="AM1" s="83"/>
      <c r="AN1" s="83"/>
      <c r="AO1" s="83"/>
      <c r="AP1" s="282" t="s">
        <v>848</v>
      </c>
      <c r="AQ1" s="275"/>
      <c r="AR1" s="85"/>
      <c r="AS1" s="283" t="s">
        <v>849</v>
      </c>
      <c r="AT1" s="277"/>
      <c r="AU1" s="277"/>
      <c r="AV1" s="277"/>
      <c r="AW1" s="275"/>
      <c r="AX1" s="86"/>
      <c r="AY1" s="86"/>
      <c r="AZ1" s="284" t="s">
        <v>850</v>
      </c>
      <c r="BA1" s="277"/>
      <c r="BB1" s="277"/>
      <c r="BC1" s="275"/>
      <c r="BD1" s="279" t="s">
        <v>851</v>
      </c>
      <c r="BE1" s="277"/>
      <c r="BF1" s="277"/>
      <c r="BG1" s="275"/>
      <c r="BH1" s="87" t="s">
        <v>51</v>
      </c>
      <c r="BI1" s="54"/>
      <c r="BJ1" s="54"/>
      <c r="BK1" s="54"/>
    </row>
    <row r="2" spans="1:63" ht="50.25" customHeight="1" x14ac:dyDescent="0.2">
      <c r="A2" s="23" t="s">
        <v>0</v>
      </c>
      <c r="B2" s="23" t="s">
        <v>1</v>
      </c>
      <c r="C2" s="23" t="s">
        <v>2</v>
      </c>
      <c r="D2" s="119" t="s">
        <v>3</v>
      </c>
      <c r="E2" s="2" t="s">
        <v>2263</v>
      </c>
      <c r="F2" s="2" t="s">
        <v>5</v>
      </c>
      <c r="G2" s="4" t="s">
        <v>6</v>
      </c>
      <c r="H2" s="2" t="s">
        <v>7</v>
      </c>
      <c r="I2" s="2" t="s">
        <v>8</v>
      </c>
      <c r="J2" s="2" t="s">
        <v>9</v>
      </c>
      <c r="K2" s="5" t="s">
        <v>10</v>
      </c>
      <c r="L2" s="2" t="s">
        <v>11</v>
      </c>
      <c r="M2" s="2" t="s">
        <v>12</v>
      </c>
      <c r="N2" s="90">
        <v>600</v>
      </c>
      <c r="O2" s="90">
        <v>975</v>
      </c>
      <c r="P2" s="90">
        <v>906</v>
      </c>
      <c r="Q2" s="6" t="s">
        <v>13</v>
      </c>
      <c r="R2" s="148" t="s">
        <v>14</v>
      </c>
      <c r="S2" s="7" t="s">
        <v>1737</v>
      </c>
      <c r="T2" s="7" t="s">
        <v>1458</v>
      </c>
      <c r="U2" s="7" t="s">
        <v>1738</v>
      </c>
      <c r="V2" s="19" t="s">
        <v>1739</v>
      </c>
      <c r="W2" s="92" t="s">
        <v>34</v>
      </c>
      <c r="X2" s="10" t="s">
        <v>18</v>
      </c>
      <c r="Y2" s="10" t="s">
        <v>346</v>
      </c>
      <c r="Z2" s="11" t="s">
        <v>20</v>
      </c>
      <c r="AA2" s="11" t="s">
        <v>347</v>
      </c>
      <c r="AB2" s="11" t="s">
        <v>22</v>
      </c>
      <c r="AC2" s="11" t="s">
        <v>348</v>
      </c>
      <c r="AD2" s="11" t="s">
        <v>24</v>
      </c>
      <c r="AE2" s="11" t="s">
        <v>25</v>
      </c>
      <c r="AF2" s="12" t="s">
        <v>26</v>
      </c>
      <c r="AG2" s="13" t="s">
        <v>2619</v>
      </c>
      <c r="AH2" s="13" t="s">
        <v>28</v>
      </c>
      <c r="AI2" s="13" t="s">
        <v>350</v>
      </c>
      <c r="AJ2" s="13" t="s">
        <v>855</v>
      </c>
      <c r="AK2" s="13" t="s">
        <v>351</v>
      </c>
      <c r="AL2" s="13" t="s">
        <v>352</v>
      </c>
      <c r="AM2" s="13" t="s">
        <v>353</v>
      </c>
      <c r="AN2" s="13" t="s">
        <v>2264</v>
      </c>
      <c r="AO2" s="13" t="s">
        <v>35</v>
      </c>
      <c r="AP2" s="14" t="s">
        <v>36</v>
      </c>
      <c r="AQ2" s="14" t="s">
        <v>354</v>
      </c>
      <c r="AR2" s="14" t="s">
        <v>38</v>
      </c>
      <c r="AS2" s="15" t="s">
        <v>355</v>
      </c>
      <c r="AT2" s="15" t="s">
        <v>40</v>
      </c>
      <c r="AU2" s="15" t="s">
        <v>41</v>
      </c>
      <c r="AV2" s="15" t="s">
        <v>42</v>
      </c>
      <c r="AW2" s="15" t="s">
        <v>43</v>
      </c>
      <c r="AX2" s="15" t="s">
        <v>2265</v>
      </c>
      <c r="AY2" s="15" t="s">
        <v>1461</v>
      </c>
      <c r="AZ2" s="16" t="s">
        <v>44</v>
      </c>
      <c r="BA2" s="17" t="s">
        <v>45</v>
      </c>
      <c r="BB2" s="17" t="s">
        <v>2516</v>
      </c>
      <c r="BC2" s="17" t="s">
        <v>46</v>
      </c>
      <c r="BD2" s="2" t="s">
        <v>47</v>
      </c>
      <c r="BE2" s="2" t="s">
        <v>48</v>
      </c>
      <c r="BF2" s="2" t="s">
        <v>49</v>
      </c>
      <c r="BG2" s="2" t="s">
        <v>50</v>
      </c>
      <c r="BH2" s="18" t="s">
        <v>51</v>
      </c>
      <c r="BI2" s="23"/>
      <c r="BJ2" s="23"/>
      <c r="BK2" s="23"/>
    </row>
    <row r="3" spans="1:63" ht="15" customHeight="1" x14ac:dyDescent="0.25">
      <c r="A3" s="54" t="s">
        <v>2266</v>
      </c>
      <c r="B3" s="54" t="str">
        <f t="shared" ref="B3:B23" si="0">CONCATENATE("CIH-2019-000",C3)</f>
        <v>CIH-2019-00079</v>
      </c>
      <c r="C3" s="54">
        <v>79</v>
      </c>
      <c r="D3" s="54" t="s">
        <v>2267</v>
      </c>
      <c r="E3" s="54" t="s">
        <v>2268</v>
      </c>
      <c r="F3" s="54">
        <v>906</v>
      </c>
      <c r="G3" s="54" t="s">
        <v>2269</v>
      </c>
      <c r="H3" s="109" t="s">
        <v>2270</v>
      </c>
      <c r="I3" s="109" t="s">
        <v>87</v>
      </c>
      <c r="J3" s="109" t="s">
        <v>122</v>
      </c>
      <c r="K3" s="109">
        <v>24</v>
      </c>
      <c r="L3" s="109" t="s">
        <v>87</v>
      </c>
      <c r="M3" s="109" t="s">
        <v>1559</v>
      </c>
      <c r="N3" s="109"/>
      <c r="O3" s="109"/>
      <c r="P3" s="109"/>
      <c r="Q3" s="109" t="s">
        <v>273</v>
      </c>
      <c r="R3" s="149" t="s">
        <v>73</v>
      </c>
      <c r="S3" s="109" t="s">
        <v>280</v>
      </c>
      <c r="T3" s="126" t="s">
        <v>2271</v>
      </c>
      <c r="U3" s="150" t="s">
        <v>2272</v>
      </c>
      <c r="V3" s="151"/>
      <c r="W3" s="109" t="s">
        <v>92</v>
      </c>
      <c r="X3" s="109" t="s">
        <v>111</v>
      </c>
      <c r="Y3" s="109"/>
      <c r="Z3" s="109" t="s">
        <v>949</v>
      </c>
      <c r="AA3" s="109"/>
      <c r="AB3" s="109" t="s">
        <v>111</v>
      </c>
      <c r="AC3" s="109"/>
      <c r="AD3" s="109" t="s">
        <v>886</v>
      </c>
      <c r="AE3" s="109"/>
      <c r="AF3" s="109"/>
      <c r="AG3" s="109"/>
      <c r="AH3" s="109" t="s">
        <v>396</v>
      </c>
      <c r="AI3" s="109"/>
      <c r="AJ3" s="109"/>
      <c r="AK3" s="109"/>
      <c r="AL3" s="109"/>
      <c r="AM3" s="109" t="s">
        <v>92</v>
      </c>
      <c r="AN3" s="109"/>
      <c r="AO3" s="109"/>
      <c r="AP3" s="109"/>
      <c r="AQ3" s="109"/>
      <c r="AR3" s="109"/>
      <c r="AS3" s="109"/>
      <c r="AT3" s="109" t="s">
        <v>92</v>
      </c>
      <c r="AU3" s="109" t="s">
        <v>2273</v>
      </c>
      <c r="AV3" s="109" t="s">
        <v>2274</v>
      </c>
      <c r="AW3" s="109" t="s">
        <v>2275</v>
      </c>
      <c r="AX3" s="126"/>
      <c r="AY3" s="109"/>
      <c r="AZ3" s="114">
        <v>45148</v>
      </c>
      <c r="BA3" s="109"/>
      <c r="BB3" s="109" t="s">
        <v>995</v>
      </c>
      <c r="BC3" s="109">
        <v>2023</v>
      </c>
      <c r="BD3" s="109"/>
      <c r="BE3" s="109"/>
      <c r="BF3" s="109"/>
      <c r="BG3" s="109"/>
      <c r="BH3" s="109"/>
    </row>
    <row r="4" spans="1:63" ht="15" customHeight="1" x14ac:dyDescent="0.25">
      <c r="A4" s="54" t="s">
        <v>2276</v>
      </c>
      <c r="B4" s="54" t="str">
        <f t="shared" si="0"/>
        <v>CIH-2019-00080</v>
      </c>
      <c r="C4" s="54">
        <v>80</v>
      </c>
      <c r="D4" s="54" t="s">
        <v>2277</v>
      </c>
      <c r="E4" s="54" t="s">
        <v>2268</v>
      </c>
      <c r="F4" s="54"/>
      <c r="G4" s="133">
        <v>3583</v>
      </c>
      <c r="H4" s="109" t="s">
        <v>2278</v>
      </c>
      <c r="I4" s="109" t="s">
        <v>87</v>
      </c>
      <c r="J4" s="109"/>
      <c r="K4" s="109"/>
      <c r="L4" s="109"/>
      <c r="M4" s="109"/>
      <c r="N4" s="109"/>
      <c r="O4" s="109"/>
      <c r="P4" s="109"/>
      <c r="Q4" s="109" t="s">
        <v>2279</v>
      </c>
      <c r="R4" s="149" t="s">
        <v>294</v>
      </c>
      <c r="S4" s="109" t="s">
        <v>1760</v>
      </c>
      <c r="T4" s="126" t="s">
        <v>2244</v>
      </c>
      <c r="U4" s="152" t="s">
        <v>2280</v>
      </c>
      <c r="V4" s="151"/>
      <c r="W4" s="109"/>
      <c r="X4" s="109" t="s">
        <v>396</v>
      </c>
      <c r="Y4" s="109"/>
      <c r="Z4" s="109" t="s">
        <v>396</v>
      </c>
      <c r="AA4" s="109"/>
      <c r="AB4" s="109" t="s">
        <v>76</v>
      </c>
      <c r="AC4" s="109"/>
      <c r="AD4" s="109" t="s">
        <v>886</v>
      </c>
      <c r="AE4" s="109"/>
      <c r="AF4" s="109"/>
      <c r="AG4" s="109"/>
      <c r="AH4" s="109" t="s">
        <v>396</v>
      </c>
      <c r="AI4" s="109"/>
      <c r="AJ4" s="109"/>
      <c r="AK4" s="109"/>
      <c r="AL4" s="109"/>
      <c r="AM4" s="109"/>
      <c r="AN4" s="109" t="s">
        <v>2281</v>
      </c>
      <c r="AO4" s="109"/>
      <c r="AP4" s="109"/>
      <c r="AQ4" s="109"/>
      <c r="AR4" s="109"/>
      <c r="AS4" s="109"/>
      <c r="AT4" s="109"/>
      <c r="AU4" s="109"/>
      <c r="AV4" s="109"/>
      <c r="AW4" s="109"/>
      <c r="AX4" s="126"/>
      <c r="AY4" s="109"/>
      <c r="AZ4" s="109"/>
      <c r="BA4" s="109"/>
      <c r="BB4" s="109"/>
      <c r="BC4" s="109"/>
      <c r="BD4" s="109"/>
      <c r="BE4" s="109"/>
      <c r="BF4" s="109"/>
      <c r="BG4" s="109"/>
      <c r="BH4" s="109"/>
      <c r="BI4" s="144"/>
      <c r="BJ4" s="144"/>
      <c r="BK4" s="144"/>
    </row>
    <row r="5" spans="1:63" ht="15" customHeight="1" x14ac:dyDescent="0.25">
      <c r="A5" s="54" t="s">
        <v>2282</v>
      </c>
      <c r="B5" s="54" t="str">
        <f t="shared" si="0"/>
        <v>CIH-2019-00081</v>
      </c>
      <c r="C5" s="54">
        <v>81</v>
      </c>
      <c r="D5" s="54" t="s">
        <v>2283</v>
      </c>
      <c r="E5" s="54" t="s">
        <v>2268</v>
      </c>
      <c r="F5" s="54">
        <v>975</v>
      </c>
      <c r="G5" s="54">
        <v>5730</v>
      </c>
      <c r="H5" s="109"/>
      <c r="I5" s="109"/>
      <c r="J5" s="109"/>
      <c r="K5" s="109"/>
      <c r="L5" s="109"/>
      <c r="M5" s="109"/>
      <c r="N5" s="109"/>
      <c r="O5" s="109"/>
      <c r="P5" s="109"/>
      <c r="Q5" s="109" t="s">
        <v>2284</v>
      </c>
      <c r="R5" s="149" t="s">
        <v>73</v>
      </c>
      <c r="S5" s="109"/>
      <c r="T5" s="126" t="s">
        <v>2244</v>
      </c>
      <c r="U5" s="152" t="s">
        <v>2285</v>
      </c>
      <c r="V5" s="151"/>
      <c r="W5" s="109"/>
      <c r="X5" s="109" t="s">
        <v>396</v>
      </c>
      <c r="Y5" s="109"/>
      <c r="Z5" s="109" t="s">
        <v>396</v>
      </c>
      <c r="AA5" s="109"/>
      <c r="AB5" s="109" t="s">
        <v>111</v>
      </c>
      <c r="AC5" s="109"/>
      <c r="AD5" s="109" t="s">
        <v>886</v>
      </c>
      <c r="AE5" s="109"/>
      <c r="AF5" s="109"/>
      <c r="AG5" s="109"/>
      <c r="AH5" s="109" t="s">
        <v>396</v>
      </c>
      <c r="AI5" s="109"/>
      <c r="AJ5" s="109"/>
      <c r="AK5" s="109"/>
      <c r="AL5" s="109"/>
      <c r="AM5" s="109"/>
      <c r="AN5" s="109"/>
      <c r="AO5" s="109"/>
      <c r="AP5" s="109"/>
      <c r="AQ5" s="109"/>
      <c r="AR5" s="109"/>
      <c r="AS5" s="109"/>
      <c r="AT5" s="109"/>
      <c r="AU5" s="109"/>
      <c r="AV5" s="109"/>
      <c r="AW5" s="109"/>
      <c r="AX5" s="126"/>
      <c r="AY5" s="109"/>
      <c r="AZ5" s="109" t="s">
        <v>994</v>
      </c>
      <c r="BA5" s="109"/>
      <c r="BB5" s="109" t="s">
        <v>995</v>
      </c>
      <c r="BC5" s="109">
        <v>2020</v>
      </c>
      <c r="BD5" s="109"/>
      <c r="BE5" s="109"/>
      <c r="BF5" s="109"/>
      <c r="BG5" s="109"/>
      <c r="BH5" s="109"/>
      <c r="BI5" s="144"/>
      <c r="BJ5" s="144"/>
      <c r="BK5" s="144"/>
    </row>
    <row r="6" spans="1:63" ht="15" customHeight="1" x14ac:dyDescent="0.25">
      <c r="A6" s="54" t="s">
        <v>2286</v>
      </c>
      <c r="B6" s="54" t="str">
        <f t="shared" si="0"/>
        <v>CIH-2019-00082</v>
      </c>
      <c r="C6" s="54">
        <v>82</v>
      </c>
      <c r="D6" s="54" t="s">
        <v>2287</v>
      </c>
      <c r="E6" s="54" t="s">
        <v>2268</v>
      </c>
      <c r="F6" s="54">
        <v>975</v>
      </c>
      <c r="G6" s="54">
        <v>3579</v>
      </c>
      <c r="H6" s="109"/>
      <c r="I6" s="109"/>
      <c r="J6" s="109"/>
      <c r="K6" s="109"/>
      <c r="L6" s="109"/>
      <c r="M6" s="109"/>
      <c r="N6" s="109"/>
      <c r="O6" s="109"/>
      <c r="P6" s="109"/>
      <c r="Q6" s="109"/>
      <c r="R6" s="149" t="s">
        <v>73</v>
      </c>
      <c r="S6" s="109" t="s">
        <v>1760</v>
      </c>
      <c r="T6" s="126" t="s">
        <v>2244</v>
      </c>
      <c r="U6" s="152" t="s">
        <v>2288</v>
      </c>
      <c r="V6" s="151"/>
      <c r="W6" s="109"/>
      <c r="X6" s="109" t="s">
        <v>396</v>
      </c>
      <c r="Y6" s="109"/>
      <c r="Z6" s="109" t="s">
        <v>396</v>
      </c>
      <c r="AA6" s="109"/>
      <c r="AB6" s="109" t="s">
        <v>111</v>
      </c>
      <c r="AC6" s="109"/>
      <c r="AD6" s="109" t="s">
        <v>886</v>
      </c>
      <c r="AE6" s="109"/>
      <c r="AF6" s="109"/>
      <c r="AG6" s="109"/>
      <c r="AH6" s="109" t="s">
        <v>396</v>
      </c>
      <c r="AI6" s="109"/>
      <c r="AJ6" s="109"/>
      <c r="AK6" s="109"/>
      <c r="AL6" s="109"/>
      <c r="AM6" s="109"/>
      <c r="AN6" s="109"/>
      <c r="AO6" s="109"/>
      <c r="AP6" s="109"/>
      <c r="AQ6" s="109"/>
      <c r="AR6" s="109"/>
      <c r="AS6" s="109" t="s">
        <v>468</v>
      </c>
      <c r="AT6" s="109" t="s">
        <v>92</v>
      </c>
      <c r="AU6" s="109" t="s">
        <v>2289</v>
      </c>
      <c r="AV6" s="109" t="s">
        <v>2290</v>
      </c>
      <c r="AW6" s="109" t="s">
        <v>101</v>
      </c>
      <c r="AX6" s="126"/>
      <c r="AY6" s="109"/>
      <c r="AZ6" s="114">
        <v>44420</v>
      </c>
      <c r="BA6" s="109"/>
      <c r="BB6" s="109" t="s">
        <v>995</v>
      </c>
      <c r="BC6" s="109">
        <v>2021</v>
      </c>
      <c r="BD6" s="109"/>
      <c r="BE6" s="109"/>
      <c r="BF6" s="109"/>
      <c r="BG6" s="109"/>
      <c r="BH6" s="109"/>
      <c r="BI6" s="144"/>
      <c r="BJ6" s="144"/>
      <c r="BK6" s="144"/>
    </row>
    <row r="7" spans="1:63" ht="15" customHeight="1" x14ac:dyDescent="0.25">
      <c r="A7" s="54" t="s">
        <v>2291</v>
      </c>
      <c r="B7" s="54" t="str">
        <f t="shared" si="0"/>
        <v>CIH-2019-00083</v>
      </c>
      <c r="C7" s="54">
        <v>83</v>
      </c>
      <c r="D7" s="54" t="s">
        <v>2292</v>
      </c>
      <c r="E7" s="54" t="s">
        <v>2268</v>
      </c>
      <c r="F7" s="54">
        <v>906</v>
      </c>
      <c r="G7" s="54" t="s">
        <v>2293</v>
      </c>
      <c r="H7" s="109" t="s">
        <v>1865</v>
      </c>
      <c r="I7" s="109" t="s">
        <v>87</v>
      </c>
      <c r="J7" s="109"/>
      <c r="K7" s="109"/>
      <c r="L7" s="109"/>
      <c r="M7" s="109"/>
      <c r="N7" s="109"/>
      <c r="O7" s="109"/>
      <c r="P7" s="109"/>
      <c r="Q7" s="109"/>
      <c r="R7" s="149" t="s">
        <v>154</v>
      </c>
      <c r="S7" s="109" t="s">
        <v>280</v>
      </c>
      <c r="T7" s="126" t="s">
        <v>2294</v>
      </c>
      <c r="U7" s="152" t="s">
        <v>2295</v>
      </c>
      <c r="V7" s="151"/>
      <c r="W7" s="109"/>
      <c r="X7" s="109" t="s">
        <v>396</v>
      </c>
      <c r="Y7" s="109"/>
      <c r="Z7" s="109" t="s">
        <v>949</v>
      </c>
      <c r="AA7" s="109"/>
      <c r="AB7" s="109" t="s">
        <v>111</v>
      </c>
      <c r="AC7" s="109"/>
      <c r="AD7" s="109" t="s">
        <v>886</v>
      </c>
      <c r="AE7" s="109"/>
      <c r="AF7" s="109"/>
      <c r="AG7" s="109"/>
      <c r="AH7" s="109" t="s">
        <v>396</v>
      </c>
      <c r="AI7" s="109"/>
      <c r="AJ7" s="109"/>
      <c r="AK7" s="109"/>
      <c r="AL7" s="109"/>
      <c r="AM7" s="109"/>
      <c r="AN7" s="109"/>
      <c r="AO7" s="109"/>
      <c r="AP7" s="109"/>
      <c r="AQ7" s="109"/>
      <c r="AR7" s="109"/>
      <c r="AS7" s="109" t="s">
        <v>468</v>
      </c>
      <c r="AT7" s="109" t="s">
        <v>154</v>
      </c>
      <c r="AU7" s="109" t="s">
        <v>2296</v>
      </c>
      <c r="AV7" s="109" t="s">
        <v>2297</v>
      </c>
      <c r="AW7" s="109" t="s">
        <v>280</v>
      </c>
      <c r="AX7" s="109"/>
      <c r="AY7" s="109"/>
      <c r="AZ7" s="109"/>
      <c r="BA7" s="109"/>
      <c r="BB7" s="109"/>
      <c r="BC7" s="109"/>
      <c r="BD7" s="109"/>
      <c r="BE7" s="109"/>
      <c r="BF7" s="109"/>
      <c r="BG7" s="109"/>
      <c r="BH7" s="109"/>
      <c r="BI7" s="144"/>
      <c r="BJ7" s="144"/>
      <c r="BK7" s="144"/>
    </row>
    <row r="8" spans="1:63" ht="15" customHeight="1" x14ac:dyDescent="0.25">
      <c r="A8" s="54" t="s">
        <v>2298</v>
      </c>
      <c r="B8" s="54" t="str">
        <f t="shared" si="0"/>
        <v>CIH-2019-00084</v>
      </c>
      <c r="C8" s="54">
        <v>84</v>
      </c>
      <c r="D8" s="54" t="s">
        <v>2299</v>
      </c>
      <c r="E8" s="54" t="s">
        <v>2268</v>
      </c>
      <c r="F8" s="54">
        <v>906</v>
      </c>
      <c r="G8" s="54" t="s">
        <v>2300</v>
      </c>
      <c r="H8" s="109"/>
      <c r="I8" s="109"/>
      <c r="J8" s="109"/>
      <c r="K8" s="109"/>
      <c r="L8" s="109"/>
      <c r="M8" s="109"/>
      <c r="N8" s="109"/>
      <c r="O8" s="109"/>
      <c r="P8" s="109">
        <v>906</v>
      </c>
      <c r="Q8" s="109"/>
      <c r="R8" s="149" t="s">
        <v>73</v>
      </c>
      <c r="S8" s="109"/>
      <c r="T8" s="126" t="s">
        <v>2301</v>
      </c>
      <c r="U8" s="152" t="s">
        <v>2302</v>
      </c>
      <c r="V8" s="151"/>
      <c r="W8" s="109"/>
      <c r="X8" s="109" t="s">
        <v>886</v>
      </c>
      <c r="Y8" s="109"/>
      <c r="Z8" s="109" t="s">
        <v>396</v>
      </c>
      <c r="AA8" s="109"/>
      <c r="AB8" s="109" t="s">
        <v>111</v>
      </c>
      <c r="AC8" s="109"/>
      <c r="AD8" s="109" t="s">
        <v>886</v>
      </c>
      <c r="AE8" s="109"/>
      <c r="AF8" s="109"/>
      <c r="AG8" s="109"/>
      <c r="AH8" s="109" t="s">
        <v>396</v>
      </c>
      <c r="AI8" s="109"/>
      <c r="AJ8" s="109"/>
      <c r="AK8" s="109"/>
      <c r="AL8" s="109"/>
      <c r="AM8" s="109"/>
      <c r="AN8" s="109"/>
      <c r="AO8" s="109"/>
      <c r="AP8" s="109"/>
      <c r="AQ8" s="109"/>
      <c r="AR8" s="109"/>
      <c r="AS8" s="109" t="s">
        <v>468</v>
      </c>
      <c r="AT8" s="109" t="s">
        <v>92</v>
      </c>
      <c r="AU8" s="109">
        <v>11259696</v>
      </c>
      <c r="AV8" s="109"/>
      <c r="AW8" s="109" t="s">
        <v>101</v>
      </c>
      <c r="AX8" s="109"/>
      <c r="AY8" s="109"/>
      <c r="AZ8" s="114">
        <v>45547</v>
      </c>
      <c r="BA8" s="109"/>
      <c r="BB8" s="109" t="s">
        <v>680</v>
      </c>
      <c r="BC8" s="109">
        <v>2024</v>
      </c>
      <c r="BD8" s="109"/>
      <c r="BE8" s="109"/>
      <c r="BF8" s="109"/>
      <c r="BG8" s="109"/>
      <c r="BH8" s="109"/>
      <c r="BI8" s="144"/>
      <c r="BJ8" s="144"/>
      <c r="BK8" s="144"/>
    </row>
    <row r="9" spans="1:63" ht="15" customHeight="1" x14ac:dyDescent="0.25">
      <c r="A9" s="54" t="s">
        <v>2303</v>
      </c>
      <c r="B9" s="54" t="str">
        <f t="shared" si="0"/>
        <v>CIH-2019-00085</v>
      </c>
      <c r="C9" s="54">
        <v>85</v>
      </c>
      <c r="D9" s="54" t="s">
        <v>2304</v>
      </c>
      <c r="E9" s="54" t="s">
        <v>2268</v>
      </c>
      <c r="F9" s="54">
        <v>906</v>
      </c>
      <c r="G9" s="54" t="s">
        <v>2305</v>
      </c>
      <c r="H9" s="109"/>
      <c r="I9" s="109"/>
      <c r="J9" s="109" t="s">
        <v>2306</v>
      </c>
      <c r="K9" s="109">
        <v>110</v>
      </c>
      <c r="L9" s="109" t="s">
        <v>2307</v>
      </c>
      <c r="M9" s="109" t="s">
        <v>2308</v>
      </c>
      <c r="N9" s="109"/>
      <c r="O9" s="109"/>
      <c r="P9" s="109">
        <v>906</v>
      </c>
      <c r="Q9" s="109"/>
      <c r="R9" s="149" t="s">
        <v>73</v>
      </c>
      <c r="S9" s="109"/>
      <c r="T9" s="126" t="s">
        <v>2301</v>
      </c>
      <c r="U9" s="152" t="s">
        <v>2309</v>
      </c>
      <c r="V9" s="151"/>
      <c r="W9" s="109"/>
      <c r="X9" s="109" t="s">
        <v>886</v>
      </c>
      <c r="Y9" s="109"/>
      <c r="Z9" s="109" t="s">
        <v>396</v>
      </c>
      <c r="AA9" s="109"/>
      <c r="AB9" s="109" t="s">
        <v>111</v>
      </c>
      <c r="AC9" s="109"/>
      <c r="AD9" s="109" t="s">
        <v>886</v>
      </c>
      <c r="AE9" s="109"/>
      <c r="AF9" s="109"/>
      <c r="AG9" s="109"/>
      <c r="AH9" s="109" t="s">
        <v>396</v>
      </c>
      <c r="AI9" s="109"/>
      <c r="AJ9" s="109"/>
      <c r="AK9" s="109"/>
      <c r="AL9" s="109"/>
      <c r="AM9" s="109"/>
      <c r="AN9" s="109"/>
      <c r="AO9" s="109"/>
      <c r="AP9" s="109"/>
      <c r="AQ9" s="109"/>
      <c r="AR9" s="109"/>
      <c r="AS9" s="109" t="s">
        <v>468</v>
      </c>
      <c r="AT9" s="109" t="s">
        <v>92</v>
      </c>
      <c r="AU9" s="109" t="s">
        <v>2310</v>
      </c>
      <c r="AV9" s="109" t="s">
        <v>2311</v>
      </c>
      <c r="AW9" s="109" t="s">
        <v>101</v>
      </c>
      <c r="AX9" s="109"/>
      <c r="AY9" s="109"/>
      <c r="AZ9" s="114">
        <v>44756</v>
      </c>
      <c r="BA9" s="109"/>
      <c r="BB9" s="109" t="s">
        <v>680</v>
      </c>
      <c r="BC9" s="109">
        <v>2022</v>
      </c>
      <c r="BD9" s="109"/>
      <c r="BE9" s="109"/>
      <c r="BF9" s="109"/>
      <c r="BG9" s="109"/>
      <c r="BH9" s="109"/>
      <c r="BI9" s="144"/>
      <c r="BJ9" s="144"/>
      <c r="BK9" s="144"/>
    </row>
    <row r="10" spans="1:63" ht="15" customHeight="1" x14ac:dyDescent="0.2">
      <c r="A10" s="54" t="s">
        <v>2312</v>
      </c>
      <c r="B10" s="54" t="str">
        <f t="shared" si="0"/>
        <v>CIH-2019-00086</v>
      </c>
      <c r="C10" s="54">
        <v>86</v>
      </c>
      <c r="D10" s="54" t="s">
        <v>2313</v>
      </c>
      <c r="E10" s="54" t="s">
        <v>2268</v>
      </c>
      <c r="F10" s="54">
        <v>975</v>
      </c>
      <c r="G10" s="54">
        <v>2846</v>
      </c>
      <c r="H10" s="109"/>
      <c r="I10" s="109"/>
      <c r="J10" s="109"/>
      <c r="K10" s="109"/>
      <c r="L10" s="109"/>
      <c r="M10" s="109"/>
      <c r="N10" s="109"/>
      <c r="O10" s="109"/>
      <c r="P10" s="109"/>
      <c r="Q10" s="109" t="s">
        <v>2314</v>
      </c>
      <c r="R10" s="149" t="s">
        <v>73</v>
      </c>
      <c r="S10" s="109"/>
      <c r="T10" s="126" t="s">
        <v>2301</v>
      </c>
      <c r="U10" s="143" t="s">
        <v>2315</v>
      </c>
      <c r="V10" s="151"/>
      <c r="W10" s="109"/>
      <c r="X10" s="109" t="s">
        <v>886</v>
      </c>
      <c r="Y10" s="109"/>
      <c r="Z10" s="109" t="s">
        <v>396</v>
      </c>
      <c r="AA10" s="109"/>
      <c r="AB10" s="109" t="s">
        <v>111</v>
      </c>
      <c r="AC10" s="109"/>
      <c r="AD10" s="109" t="s">
        <v>886</v>
      </c>
      <c r="AE10" s="109"/>
      <c r="AF10" s="109"/>
      <c r="AG10" s="109"/>
      <c r="AH10" s="109" t="s">
        <v>396</v>
      </c>
      <c r="AI10" s="109"/>
      <c r="AJ10" s="109"/>
      <c r="AK10" s="109"/>
      <c r="AL10" s="109"/>
      <c r="AM10" s="109"/>
      <c r="AN10" s="109"/>
      <c r="AO10" s="109"/>
      <c r="AP10" s="109"/>
      <c r="AQ10" s="109"/>
      <c r="AR10" s="109"/>
      <c r="AS10" s="109" t="s">
        <v>468</v>
      </c>
      <c r="AT10" s="109" t="s">
        <v>92</v>
      </c>
      <c r="AU10" s="109" t="s">
        <v>2316</v>
      </c>
      <c r="AV10" s="109" t="s">
        <v>2311</v>
      </c>
      <c r="AW10" s="109" t="s">
        <v>101</v>
      </c>
      <c r="AX10" s="109"/>
      <c r="AY10" s="109"/>
      <c r="AZ10" s="114">
        <v>44532</v>
      </c>
      <c r="BA10" s="109" t="s">
        <v>2317</v>
      </c>
      <c r="BB10" s="109" t="s">
        <v>680</v>
      </c>
      <c r="BC10" s="109">
        <v>2021</v>
      </c>
      <c r="BD10" s="109"/>
      <c r="BE10" s="109"/>
      <c r="BF10" s="109"/>
      <c r="BG10" s="109"/>
      <c r="BH10" s="109"/>
      <c r="BI10" s="144"/>
      <c r="BJ10" s="144"/>
      <c r="BK10" s="144"/>
    </row>
    <row r="11" spans="1:63" ht="26.25" customHeight="1" x14ac:dyDescent="0.25">
      <c r="A11" s="54" t="s">
        <v>2318</v>
      </c>
      <c r="B11" s="54" t="str">
        <f t="shared" si="0"/>
        <v>CIH-2019-00087</v>
      </c>
      <c r="C11" s="54">
        <v>87</v>
      </c>
      <c r="D11" s="54" t="s">
        <v>2319</v>
      </c>
      <c r="E11" s="54" t="s">
        <v>2268</v>
      </c>
      <c r="F11" s="54">
        <v>906</v>
      </c>
      <c r="G11" s="54" t="s">
        <v>2320</v>
      </c>
      <c r="H11" s="109"/>
      <c r="I11" s="109"/>
      <c r="J11" s="109"/>
      <c r="K11" s="109"/>
      <c r="L11" s="109"/>
      <c r="M11" s="109"/>
      <c r="N11" s="109"/>
      <c r="O11" s="109"/>
      <c r="P11" s="109">
        <v>906</v>
      </c>
      <c r="Q11" s="153" t="s">
        <v>2321</v>
      </c>
      <c r="R11" s="149" t="s">
        <v>73</v>
      </c>
      <c r="S11" s="109" t="s">
        <v>280</v>
      </c>
      <c r="T11" s="126" t="s">
        <v>2301</v>
      </c>
      <c r="U11" s="152" t="s">
        <v>2322</v>
      </c>
      <c r="V11" s="151"/>
      <c r="W11" s="109"/>
      <c r="X11" s="109" t="s">
        <v>886</v>
      </c>
      <c r="Y11" s="109"/>
      <c r="Z11" s="109" t="s">
        <v>396</v>
      </c>
      <c r="AA11" s="109"/>
      <c r="AB11" s="109" t="s">
        <v>111</v>
      </c>
      <c r="AC11" s="109"/>
      <c r="AD11" s="109" t="s">
        <v>886</v>
      </c>
      <c r="AE11" s="109"/>
      <c r="AF11" s="109"/>
      <c r="AG11" s="109"/>
      <c r="AH11" s="109" t="s">
        <v>396</v>
      </c>
      <c r="AI11" s="109"/>
      <c r="AJ11" s="109"/>
      <c r="AK11" s="109"/>
      <c r="AL11" s="109"/>
      <c r="AM11" s="109"/>
      <c r="AN11" s="109"/>
      <c r="AO11" s="109"/>
      <c r="AP11" s="109"/>
      <c r="AQ11" s="109"/>
      <c r="AR11" s="109"/>
      <c r="AS11" s="109"/>
      <c r="AT11" s="109"/>
      <c r="AU11" s="109"/>
      <c r="AV11" s="109"/>
      <c r="AW11" s="109"/>
      <c r="AX11" s="109"/>
      <c r="AY11" s="109"/>
      <c r="AZ11" s="114">
        <v>45057</v>
      </c>
      <c r="BA11" s="109"/>
      <c r="BB11" s="109" t="s">
        <v>680</v>
      </c>
      <c r="BC11" s="109">
        <v>2023</v>
      </c>
      <c r="BD11" s="109"/>
      <c r="BE11" s="109"/>
      <c r="BF11" s="109"/>
      <c r="BG11" s="109"/>
      <c r="BH11" s="109"/>
      <c r="BI11" s="144"/>
      <c r="BJ11" s="144"/>
      <c r="BK11" s="144"/>
    </row>
    <row r="12" spans="1:63" ht="15" customHeight="1" x14ac:dyDescent="0.25">
      <c r="A12" s="54" t="s">
        <v>2323</v>
      </c>
      <c r="B12" s="54" t="str">
        <f t="shared" si="0"/>
        <v>CIH-2019-00088</v>
      </c>
      <c r="C12" s="54">
        <v>88</v>
      </c>
      <c r="D12" s="54" t="s">
        <v>2324</v>
      </c>
      <c r="E12" s="54" t="s">
        <v>2325</v>
      </c>
      <c r="F12" s="54">
        <v>600</v>
      </c>
      <c r="G12" s="54">
        <v>9968</v>
      </c>
      <c r="H12" s="109"/>
      <c r="I12" s="109"/>
      <c r="J12" s="109" t="s">
        <v>2326</v>
      </c>
      <c r="K12" s="109">
        <v>112</v>
      </c>
      <c r="L12" s="109" t="s">
        <v>89</v>
      </c>
      <c r="M12" s="109"/>
      <c r="N12" s="109">
        <v>600</v>
      </c>
      <c r="O12" s="109"/>
      <c r="P12" s="109"/>
      <c r="Q12" s="109" t="s">
        <v>2327</v>
      </c>
      <c r="R12" s="149" t="s">
        <v>73</v>
      </c>
      <c r="S12" s="109"/>
      <c r="T12" s="126" t="s">
        <v>2301</v>
      </c>
      <c r="U12" s="152" t="s">
        <v>2328</v>
      </c>
      <c r="V12" s="151"/>
      <c r="W12" s="109"/>
      <c r="X12" s="109" t="s">
        <v>886</v>
      </c>
      <c r="Y12" s="109"/>
      <c r="Z12" s="109" t="s">
        <v>396</v>
      </c>
      <c r="AA12" s="109"/>
      <c r="AB12" s="109" t="s">
        <v>111</v>
      </c>
      <c r="AC12" s="109"/>
      <c r="AD12" s="109" t="s">
        <v>886</v>
      </c>
      <c r="AE12" s="109"/>
      <c r="AF12" s="109"/>
      <c r="AG12" s="109"/>
      <c r="AH12" s="109" t="s">
        <v>396</v>
      </c>
      <c r="AI12" s="109"/>
      <c r="AJ12" s="109"/>
      <c r="AK12" s="109"/>
      <c r="AL12" s="109"/>
      <c r="AM12" s="109"/>
      <c r="AN12" s="109"/>
      <c r="AO12" s="109"/>
      <c r="AP12" s="109"/>
      <c r="AQ12" s="109"/>
      <c r="AR12" s="109"/>
      <c r="AS12" s="109"/>
      <c r="AT12" s="109"/>
      <c r="AU12" s="109"/>
      <c r="AV12" s="109"/>
      <c r="AW12" s="109"/>
      <c r="AX12" s="109"/>
      <c r="AY12" s="109"/>
      <c r="AZ12" s="114">
        <v>45898</v>
      </c>
      <c r="BA12" s="109"/>
      <c r="BB12" s="109" t="s">
        <v>680</v>
      </c>
      <c r="BC12" s="109">
        <v>2025</v>
      </c>
      <c r="BD12" s="109"/>
      <c r="BE12" s="109"/>
      <c r="BF12" s="109"/>
      <c r="BG12" s="109"/>
      <c r="BH12" s="109"/>
      <c r="BI12" s="144"/>
      <c r="BJ12" s="144"/>
      <c r="BK12" s="144"/>
    </row>
    <row r="13" spans="1:63" ht="15" customHeight="1" x14ac:dyDescent="0.2">
      <c r="A13" s="54" t="s">
        <v>2329</v>
      </c>
      <c r="B13" s="54" t="str">
        <f t="shared" si="0"/>
        <v>CIH-2019-00089</v>
      </c>
      <c r="C13" s="54">
        <v>89</v>
      </c>
      <c r="D13" s="54" t="s">
        <v>150</v>
      </c>
      <c r="E13" s="106" t="s">
        <v>2325</v>
      </c>
      <c r="F13" s="54">
        <v>906</v>
      </c>
      <c r="G13" s="54" t="s">
        <v>2330</v>
      </c>
      <c r="H13" s="109" t="s">
        <v>2331</v>
      </c>
      <c r="I13" s="109" t="s">
        <v>87</v>
      </c>
      <c r="J13" s="109"/>
      <c r="K13" s="109"/>
      <c r="L13" s="109"/>
      <c r="M13" s="109"/>
      <c r="N13" s="109"/>
      <c r="O13" s="109"/>
      <c r="P13" s="109"/>
      <c r="Q13" s="109" t="s">
        <v>2332</v>
      </c>
      <c r="R13" s="149" t="s">
        <v>862</v>
      </c>
      <c r="S13" s="109" t="s">
        <v>280</v>
      </c>
      <c r="T13" s="126" t="s">
        <v>2244</v>
      </c>
      <c r="U13" s="154" t="s">
        <v>2333</v>
      </c>
      <c r="V13" s="151"/>
      <c r="W13" s="109"/>
      <c r="X13" s="109" t="s">
        <v>396</v>
      </c>
      <c r="Y13" s="109"/>
      <c r="Z13" s="109" t="s">
        <v>396</v>
      </c>
      <c r="AA13" s="109"/>
      <c r="AB13" s="109" t="s">
        <v>76</v>
      </c>
      <c r="AC13" s="109"/>
      <c r="AD13" s="109" t="s">
        <v>530</v>
      </c>
      <c r="AE13" s="109"/>
      <c r="AF13" s="109"/>
      <c r="AG13" s="109"/>
      <c r="AH13" s="109" t="s">
        <v>396</v>
      </c>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44"/>
      <c r="BJ13" s="144"/>
      <c r="BK13" s="144"/>
    </row>
    <row r="14" spans="1:63" ht="15" customHeight="1" x14ac:dyDescent="0.2">
      <c r="A14" s="54" t="s">
        <v>2334</v>
      </c>
      <c r="B14" s="54" t="str">
        <f t="shared" si="0"/>
        <v>CIH-2019-00090</v>
      </c>
      <c r="C14" s="54">
        <v>90</v>
      </c>
      <c r="D14" s="155" t="s">
        <v>150</v>
      </c>
      <c r="E14" s="106" t="s">
        <v>2325</v>
      </c>
      <c r="F14" s="54">
        <v>906</v>
      </c>
      <c r="G14" s="54" t="s">
        <v>2330</v>
      </c>
      <c r="H14" s="109" t="s">
        <v>2331</v>
      </c>
      <c r="I14" s="109" t="s">
        <v>87</v>
      </c>
      <c r="J14" s="109"/>
      <c r="K14" s="109"/>
      <c r="L14" s="109"/>
      <c r="M14" s="109"/>
      <c r="N14" s="109"/>
      <c r="O14" s="109"/>
      <c r="P14" s="109"/>
      <c r="Q14" s="109" t="s">
        <v>2332</v>
      </c>
      <c r="R14" s="149" t="s">
        <v>154</v>
      </c>
      <c r="S14" s="109" t="s">
        <v>280</v>
      </c>
      <c r="T14" s="126" t="s">
        <v>2244</v>
      </c>
      <c r="U14" s="154" t="s">
        <v>2335</v>
      </c>
      <c r="V14" s="151"/>
      <c r="W14" s="109"/>
      <c r="X14" s="109" t="s">
        <v>396</v>
      </c>
      <c r="Y14" s="109"/>
      <c r="Z14" s="109" t="s">
        <v>396</v>
      </c>
      <c r="AA14" s="109"/>
      <c r="AB14" s="109" t="s">
        <v>76</v>
      </c>
      <c r="AC14" s="109"/>
      <c r="AD14" s="109" t="s">
        <v>530</v>
      </c>
      <c r="AE14" s="109"/>
      <c r="AF14" s="109"/>
      <c r="AG14" s="109"/>
      <c r="AH14" s="109" t="s">
        <v>396</v>
      </c>
      <c r="AI14" s="109"/>
      <c r="AJ14" s="109"/>
      <c r="AK14" s="109"/>
      <c r="AL14" s="109"/>
      <c r="AM14" s="109"/>
      <c r="AN14" s="109"/>
      <c r="AO14" s="109"/>
      <c r="AP14" s="109"/>
      <c r="AQ14" s="109"/>
      <c r="AR14" s="109"/>
      <c r="AS14" s="109"/>
      <c r="AT14" s="109" t="s">
        <v>2336</v>
      </c>
      <c r="AU14" s="109" t="s">
        <v>2337</v>
      </c>
      <c r="AV14" s="109" t="s">
        <v>835</v>
      </c>
      <c r="AW14" s="109" t="s">
        <v>280</v>
      </c>
      <c r="AX14" s="109"/>
      <c r="AY14" s="109"/>
      <c r="AZ14" s="109"/>
      <c r="BA14" s="109"/>
      <c r="BB14" s="109"/>
      <c r="BC14" s="109"/>
      <c r="BD14" s="109"/>
      <c r="BE14" s="109"/>
      <c r="BF14" s="109"/>
      <c r="BG14" s="109"/>
      <c r="BH14" s="109"/>
      <c r="BI14" s="144"/>
      <c r="BJ14" s="144"/>
      <c r="BK14" s="144"/>
    </row>
    <row r="15" spans="1:63" ht="28.5" customHeight="1" x14ac:dyDescent="0.25">
      <c r="A15" s="54" t="s">
        <v>2338</v>
      </c>
      <c r="B15" s="54" t="str">
        <f t="shared" si="0"/>
        <v>CIH-2019-00091</v>
      </c>
      <c r="C15" s="54">
        <v>91</v>
      </c>
      <c r="D15" s="54" t="s">
        <v>2339</v>
      </c>
      <c r="E15" s="156" t="s">
        <v>2325</v>
      </c>
      <c r="F15" s="54">
        <v>906</v>
      </c>
      <c r="G15" s="54" t="s">
        <v>2340</v>
      </c>
      <c r="H15" s="109"/>
      <c r="I15" s="109"/>
      <c r="J15" s="109"/>
      <c r="K15" s="109"/>
      <c r="L15" s="109"/>
      <c r="M15" s="109"/>
      <c r="N15" s="109"/>
      <c r="O15" s="109"/>
      <c r="P15" s="109">
        <v>906</v>
      </c>
      <c r="Q15" s="153" t="s">
        <v>2341</v>
      </c>
      <c r="R15" s="149" t="s">
        <v>73</v>
      </c>
      <c r="S15" s="109" t="s">
        <v>280</v>
      </c>
      <c r="T15" s="126" t="s">
        <v>2294</v>
      </c>
      <c r="U15" s="152" t="s">
        <v>2342</v>
      </c>
      <c r="V15" s="151"/>
      <c r="W15" s="109"/>
      <c r="X15" s="109" t="s">
        <v>396</v>
      </c>
      <c r="Y15" s="109"/>
      <c r="Z15" s="109" t="s">
        <v>949</v>
      </c>
      <c r="AA15" s="109"/>
      <c r="AB15" s="109" t="s">
        <v>111</v>
      </c>
      <c r="AC15" s="109"/>
      <c r="AD15" s="109" t="s">
        <v>886</v>
      </c>
      <c r="AE15" s="109"/>
      <c r="AF15" s="109"/>
      <c r="AG15" s="109"/>
      <c r="AH15" s="109" t="s">
        <v>396</v>
      </c>
      <c r="AI15" s="109"/>
      <c r="AJ15" s="109"/>
      <c r="AK15" s="109"/>
      <c r="AL15" s="109"/>
      <c r="AM15" s="109"/>
      <c r="AN15" s="109"/>
      <c r="AO15" s="109"/>
      <c r="AP15" s="109"/>
      <c r="AQ15" s="109"/>
      <c r="AR15" s="109"/>
      <c r="AS15" s="109"/>
      <c r="AT15" s="109"/>
      <c r="AU15" s="109"/>
      <c r="AV15" s="109"/>
      <c r="AW15" s="109"/>
      <c r="AX15" s="109"/>
      <c r="AY15" s="109"/>
      <c r="AZ15" s="114">
        <v>45057</v>
      </c>
      <c r="BA15" s="109"/>
      <c r="BB15" s="109" t="s">
        <v>680</v>
      </c>
      <c r="BC15" s="109">
        <v>2023</v>
      </c>
      <c r="BD15" s="109"/>
      <c r="BE15" s="109"/>
      <c r="BF15" s="109"/>
      <c r="BG15" s="109"/>
      <c r="BH15" s="109"/>
      <c r="BI15" s="144"/>
      <c r="BJ15" s="144"/>
      <c r="BK15" s="144"/>
    </row>
    <row r="16" spans="1:63" ht="24" customHeight="1" x14ac:dyDescent="0.25">
      <c r="A16" s="54" t="s">
        <v>2343</v>
      </c>
      <c r="B16" s="54" t="str">
        <f t="shared" si="0"/>
        <v>CIH-2019-00092</v>
      </c>
      <c r="C16" s="54">
        <v>92</v>
      </c>
      <c r="D16" s="54" t="s">
        <v>2344</v>
      </c>
      <c r="E16" s="156" t="s">
        <v>2325</v>
      </c>
      <c r="F16" s="54">
        <v>906</v>
      </c>
      <c r="G16" s="54" t="s">
        <v>2340</v>
      </c>
      <c r="H16" s="109"/>
      <c r="I16" s="109"/>
      <c r="J16" s="109"/>
      <c r="K16" s="109"/>
      <c r="L16" s="109"/>
      <c r="M16" s="109"/>
      <c r="N16" s="109"/>
      <c r="O16" s="109"/>
      <c r="P16" s="109">
        <v>906</v>
      </c>
      <c r="Q16" s="153" t="s">
        <v>2341</v>
      </c>
      <c r="R16" s="149" t="s">
        <v>73</v>
      </c>
      <c r="S16" s="109" t="s">
        <v>280</v>
      </c>
      <c r="T16" s="126" t="s">
        <v>2294</v>
      </c>
      <c r="U16" s="157" t="s">
        <v>2345</v>
      </c>
      <c r="V16" s="151"/>
      <c r="W16" s="109"/>
      <c r="X16" s="109" t="s">
        <v>396</v>
      </c>
      <c r="Y16" s="109"/>
      <c r="Z16" s="109" t="s">
        <v>949</v>
      </c>
      <c r="AA16" s="109"/>
      <c r="AB16" s="109" t="s">
        <v>111</v>
      </c>
      <c r="AC16" s="109"/>
      <c r="AD16" s="109" t="s">
        <v>886</v>
      </c>
      <c r="AE16" s="109"/>
      <c r="AF16" s="109"/>
      <c r="AG16" s="109"/>
      <c r="AH16" s="109" t="s">
        <v>396</v>
      </c>
      <c r="AI16" s="109"/>
      <c r="AJ16" s="109"/>
      <c r="AK16" s="109"/>
      <c r="AL16" s="109"/>
      <c r="AM16" s="109"/>
      <c r="AN16" s="109"/>
      <c r="AO16" s="109"/>
      <c r="AP16" s="109"/>
      <c r="AQ16" s="109"/>
      <c r="AR16" s="109"/>
      <c r="AS16" s="109"/>
      <c r="AT16" s="109"/>
      <c r="AU16" s="109"/>
      <c r="AV16" s="109"/>
      <c r="AW16" s="109"/>
      <c r="AX16" s="109"/>
      <c r="AY16" s="109"/>
      <c r="AZ16" s="114">
        <v>45057</v>
      </c>
      <c r="BA16" s="109"/>
      <c r="BB16" s="109" t="s">
        <v>680</v>
      </c>
      <c r="BC16" s="109">
        <v>2023</v>
      </c>
      <c r="BD16" s="109"/>
      <c r="BE16" s="109"/>
      <c r="BF16" s="109"/>
      <c r="BG16" s="109"/>
      <c r="BH16" s="109"/>
    </row>
    <row r="17" spans="1:60" ht="15" customHeight="1" x14ac:dyDescent="0.25">
      <c r="A17" s="54" t="s">
        <v>2346</v>
      </c>
      <c r="B17" s="54" t="str">
        <f t="shared" si="0"/>
        <v>CIH-2019-00093</v>
      </c>
      <c r="C17" s="54">
        <v>93</v>
      </c>
      <c r="D17" s="54" t="s">
        <v>2347</v>
      </c>
      <c r="E17" s="158" t="s">
        <v>2325</v>
      </c>
      <c r="F17" s="54">
        <v>906</v>
      </c>
      <c r="G17" s="54" t="s">
        <v>2348</v>
      </c>
      <c r="H17" s="109" t="s">
        <v>1488</v>
      </c>
      <c r="I17" s="109" t="s">
        <v>87</v>
      </c>
      <c r="J17" s="109" t="s">
        <v>2349</v>
      </c>
      <c r="K17" s="109">
        <v>106</v>
      </c>
      <c r="L17" s="109" t="s">
        <v>89</v>
      </c>
      <c r="M17" s="109" t="s">
        <v>2350</v>
      </c>
      <c r="N17" s="109"/>
      <c r="O17" s="109"/>
      <c r="P17" s="109">
        <v>906</v>
      </c>
      <c r="Q17" s="109" t="s">
        <v>2351</v>
      </c>
      <c r="R17" s="149" t="s">
        <v>73</v>
      </c>
      <c r="S17" s="109" t="s">
        <v>1760</v>
      </c>
      <c r="T17" s="126" t="s">
        <v>2301</v>
      </c>
      <c r="U17" s="152" t="s">
        <v>2352</v>
      </c>
      <c r="V17" s="151"/>
      <c r="W17" s="109"/>
      <c r="X17" s="109" t="s">
        <v>886</v>
      </c>
      <c r="Y17" s="109"/>
      <c r="Z17" s="109" t="s">
        <v>396</v>
      </c>
      <c r="AA17" s="109"/>
      <c r="AB17" s="109" t="s">
        <v>111</v>
      </c>
      <c r="AC17" s="109"/>
      <c r="AD17" s="109" t="s">
        <v>886</v>
      </c>
      <c r="AE17" s="109"/>
      <c r="AF17" s="109"/>
      <c r="AG17" s="109"/>
      <c r="AH17" s="109" t="s">
        <v>396</v>
      </c>
      <c r="AI17" s="109"/>
      <c r="AJ17" s="109"/>
      <c r="AK17" s="109"/>
      <c r="AL17" s="109"/>
      <c r="AM17" s="109"/>
      <c r="AN17" s="109"/>
      <c r="AO17" s="109"/>
      <c r="AP17" s="109"/>
      <c r="AQ17" s="109"/>
      <c r="AR17" s="109"/>
      <c r="AS17" s="109"/>
      <c r="AT17" s="109"/>
      <c r="AU17" s="109"/>
      <c r="AV17" s="109"/>
      <c r="AW17" s="109"/>
      <c r="AX17" s="109"/>
      <c r="AY17" s="109"/>
      <c r="AZ17" s="114">
        <v>45167</v>
      </c>
      <c r="BA17" s="109"/>
      <c r="BB17" s="109" t="s">
        <v>995</v>
      </c>
      <c r="BC17" s="109">
        <v>2023</v>
      </c>
      <c r="BD17" s="109"/>
      <c r="BE17" s="109"/>
      <c r="BF17" s="109"/>
      <c r="BG17" s="109"/>
      <c r="BH17" s="109"/>
    </row>
    <row r="18" spans="1:60" ht="15" customHeight="1" x14ac:dyDescent="0.25">
      <c r="A18" s="54" t="s">
        <v>2353</v>
      </c>
      <c r="B18" s="54" t="str">
        <f t="shared" si="0"/>
        <v>CIH-2019-00094</v>
      </c>
      <c r="C18" s="54">
        <v>94</v>
      </c>
      <c r="D18" s="54" t="s">
        <v>2354</v>
      </c>
      <c r="E18" s="158" t="s">
        <v>2325</v>
      </c>
      <c r="F18" s="54">
        <v>906</v>
      </c>
      <c r="G18" s="54" t="s">
        <v>2348</v>
      </c>
      <c r="H18" s="109" t="s">
        <v>1488</v>
      </c>
      <c r="I18" s="109" t="s">
        <v>87</v>
      </c>
      <c r="J18" s="109"/>
      <c r="K18" s="109"/>
      <c r="L18" s="109"/>
      <c r="M18" s="109"/>
      <c r="N18" s="109"/>
      <c r="O18" s="109"/>
      <c r="P18" s="109"/>
      <c r="Q18" s="109" t="s">
        <v>2355</v>
      </c>
      <c r="R18" s="149" t="s">
        <v>154</v>
      </c>
      <c r="S18" s="109" t="s">
        <v>1760</v>
      </c>
      <c r="T18" s="126" t="s">
        <v>2301</v>
      </c>
      <c r="U18" s="152" t="s">
        <v>2356</v>
      </c>
      <c r="V18" s="151"/>
      <c r="W18" s="109"/>
      <c r="X18" s="109" t="s">
        <v>886</v>
      </c>
      <c r="Y18" s="109"/>
      <c r="Z18" s="109" t="s">
        <v>396</v>
      </c>
      <c r="AA18" s="109"/>
      <c r="AB18" s="109" t="s">
        <v>111</v>
      </c>
      <c r="AC18" s="109"/>
      <c r="AD18" s="109" t="s">
        <v>886</v>
      </c>
      <c r="AE18" s="109"/>
      <c r="AF18" s="109"/>
      <c r="AG18" s="109"/>
      <c r="AH18" s="109" t="s">
        <v>396</v>
      </c>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row>
    <row r="19" spans="1:60" ht="15" customHeight="1" x14ac:dyDescent="0.25">
      <c r="A19" s="54" t="s">
        <v>2357</v>
      </c>
      <c r="B19" s="54" t="str">
        <f t="shared" si="0"/>
        <v>CIH-2019-00095</v>
      </c>
      <c r="C19" s="54">
        <v>95</v>
      </c>
      <c r="D19" s="54" t="s">
        <v>2358</v>
      </c>
      <c r="E19" s="54" t="s">
        <v>2325</v>
      </c>
      <c r="F19" s="54">
        <v>906</v>
      </c>
      <c r="G19" s="54" t="s">
        <v>2359</v>
      </c>
      <c r="H19" s="109"/>
      <c r="I19" s="109"/>
      <c r="J19" s="109" t="s">
        <v>2250</v>
      </c>
      <c r="K19" s="109">
        <v>40</v>
      </c>
      <c r="L19" s="109" t="s">
        <v>87</v>
      </c>
      <c r="M19" s="109" t="s">
        <v>1559</v>
      </c>
      <c r="N19" s="109"/>
      <c r="O19" s="109"/>
      <c r="P19" s="109">
        <v>906</v>
      </c>
      <c r="Q19" s="109"/>
      <c r="R19" s="149" t="s">
        <v>73</v>
      </c>
      <c r="S19" s="109" t="s">
        <v>1760</v>
      </c>
      <c r="T19" s="126" t="s">
        <v>2163</v>
      </c>
      <c r="U19" s="152" t="s">
        <v>2360</v>
      </c>
      <c r="V19" s="151"/>
      <c r="W19" s="109"/>
      <c r="X19" s="109" t="s">
        <v>2361</v>
      </c>
      <c r="Y19" s="109"/>
      <c r="Z19" s="109" t="s">
        <v>949</v>
      </c>
      <c r="AA19" s="109"/>
      <c r="AB19" s="109" t="s">
        <v>76</v>
      </c>
      <c r="AC19" s="109"/>
      <c r="AD19" s="109" t="s">
        <v>530</v>
      </c>
      <c r="AE19" s="109"/>
      <c r="AF19" s="109"/>
      <c r="AG19" s="109"/>
      <c r="AH19" s="109" t="s">
        <v>396</v>
      </c>
      <c r="AI19" s="109"/>
      <c r="AJ19" s="109"/>
      <c r="AK19" s="109"/>
      <c r="AL19" s="109"/>
      <c r="AM19" s="109"/>
      <c r="AN19" s="109"/>
      <c r="AO19" s="109"/>
      <c r="AP19" s="109"/>
      <c r="AQ19" s="109"/>
      <c r="AR19" s="109"/>
      <c r="AS19" s="109"/>
      <c r="AT19" s="109"/>
      <c r="AU19" s="109"/>
      <c r="AV19" s="109"/>
      <c r="AW19" s="109"/>
      <c r="AX19" s="109"/>
      <c r="AY19" s="109"/>
      <c r="AZ19" s="114">
        <v>45628</v>
      </c>
      <c r="BA19" s="109"/>
      <c r="BB19" s="109" t="s">
        <v>2362</v>
      </c>
      <c r="BC19" s="109">
        <v>2024</v>
      </c>
      <c r="BD19" s="109"/>
      <c r="BE19" s="109"/>
      <c r="BF19" s="109"/>
      <c r="BG19" s="109"/>
      <c r="BH19" s="109"/>
    </row>
    <row r="20" spans="1:60" ht="15" customHeight="1" x14ac:dyDescent="0.25">
      <c r="A20" s="54" t="s">
        <v>2363</v>
      </c>
      <c r="B20" s="54" t="str">
        <f t="shared" si="0"/>
        <v>CIH-2019-00096</v>
      </c>
      <c r="C20" s="54">
        <v>96</v>
      </c>
      <c r="D20" s="54" t="s">
        <v>2364</v>
      </c>
      <c r="E20" s="54" t="s">
        <v>2325</v>
      </c>
      <c r="F20" s="54">
        <v>906</v>
      </c>
      <c r="G20" s="54" t="s">
        <v>2365</v>
      </c>
      <c r="H20" s="109"/>
      <c r="I20" s="109"/>
      <c r="J20" s="109"/>
      <c r="K20" s="109"/>
      <c r="L20" s="109"/>
      <c r="M20" s="109"/>
      <c r="N20" s="109"/>
      <c r="O20" s="109"/>
      <c r="P20" s="109">
        <v>906</v>
      </c>
      <c r="Q20" s="109"/>
      <c r="R20" s="149" t="s">
        <v>73</v>
      </c>
      <c r="S20" s="109" t="s">
        <v>1760</v>
      </c>
      <c r="T20" s="126" t="s">
        <v>2163</v>
      </c>
      <c r="U20" s="152" t="s">
        <v>2366</v>
      </c>
      <c r="V20" s="151"/>
      <c r="W20" s="109"/>
      <c r="X20" s="109" t="s">
        <v>2361</v>
      </c>
      <c r="Y20" s="109"/>
      <c r="Z20" s="109" t="s">
        <v>949</v>
      </c>
      <c r="AA20" s="109"/>
      <c r="AB20" s="109" t="s">
        <v>76</v>
      </c>
      <c r="AC20" s="109"/>
      <c r="AD20" s="109" t="s">
        <v>530</v>
      </c>
      <c r="AE20" s="109"/>
      <c r="AF20" s="109"/>
      <c r="AG20" s="109"/>
      <c r="AH20" s="109" t="s">
        <v>396</v>
      </c>
      <c r="AI20" s="109"/>
      <c r="AJ20" s="109"/>
      <c r="AK20" s="109"/>
      <c r="AL20" s="109"/>
      <c r="AM20" s="109"/>
      <c r="AN20" s="109"/>
      <c r="AO20" s="109"/>
      <c r="AP20" s="109"/>
      <c r="AQ20" s="109"/>
      <c r="AR20" s="109"/>
      <c r="AS20" s="109"/>
      <c r="AT20" s="109"/>
      <c r="AU20" s="109"/>
      <c r="AV20" s="109"/>
      <c r="AW20" s="109"/>
      <c r="AX20" s="109"/>
      <c r="AY20" s="109"/>
      <c r="AZ20" s="114">
        <v>45450</v>
      </c>
      <c r="BA20" s="109"/>
      <c r="BB20" s="109" t="s">
        <v>1767</v>
      </c>
      <c r="BC20" s="109">
        <v>2024</v>
      </c>
      <c r="BD20" s="109"/>
      <c r="BE20" s="109"/>
      <c r="BF20" s="109"/>
      <c r="BG20" s="109"/>
      <c r="BH20" s="109"/>
    </row>
    <row r="21" spans="1:60" ht="15" customHeight="1" x14ac:dyDescent="0.25">
      <c r="A21" s="54" t="s">
        <v>2367</v>
      </c>
      <c r="B21" s="54" t="str">
        <f t="shared" si="0"/>
        <v>CIH-2019-00097</v>
      </c>
      <c r="C21" s="54">
        <v>97</v>
      </c>
      <c r="D21" s="54" t="s">
        <v>2368</v>
      </c>
      <c r="E21" s="54" t="s">
        <v>2325</v>
      </c>
      <c r="F21" s="54"/>
      <c r="G21" s="54" t="s">
        <v>2369</v>
      </c>
      <c r="H21" s="109"/>
      <c r="I21" s="109"/>
      <c r="J21" s="109"/>
      <c r="K21" s="109"/>
      <c r="L21" s="109"/>
      <c r="M21" s="109"/>
      <c r="N21" s="109"/>
      <c r="O21" s="109"/>
      <c r="P21" s="109"/>
      <c r="Q21" s="109" t="s">
        <v>2370</v>
      </c>
      <c r="R21" s="149" t="s">
        <v>2371</v>
      </c>
      <c r="S21" s="109" t="s">
        <v>1760</v>
      </c>
      <c r="T21" s="126" t="s">
        <v>2163</v>
      </c>
      <c r="U21" s="152" t="s">
        <v>2372</v>
      </c>
      <c r="V21" s="151"/>
      <c r="W21" s="109"/>
      <c r="X21" s="109" t="s">
        <v>2361</v>
      </c>
      <c r="Y21" s="109"/>
      <c r="Z21" s="109" t="s">
        <v>396</v>
      </c>
      <c r="AA21" s="109"/>
      <c r="AB21" s="109" t="s">
        <v>76</v>
      </c>
      <c r="AC21" s="109"/>
      <c r="AD21" s="109" t="s">
        <v>530</v>
      </c>
      <c r="AE21" s="109"/>
      <c r="AF21" s="109"/>
      <c r="AG21" s="109"/>
      <c r="AH21" s="109" t="s">
        <v>396</v>
      </c>
      <c r="AI21" s="109"/>
      <c r="AJ21" s="109"/>
      <c r="AK21" s="109"/>
      <c r="AL21" s="109"/>
      <c r="AM21" s="109"/>
      <c r="AN21" s="109"/>
      <c r="AO21" s="109"/>
      <c r="AP21" s="109"/>
      <c r="AQ21" s="109"/>
      <c r="AR21" s="109"/>
      <c r="AS21" s="109" t="s">
        <v>468</v>
      </c>
      <c r="AT21" s="109" t="s">
        <v>377</v>
      </c>
      <c r="AU21" s="109" t="s">
        <v>2373</v>
      </c>
      <c r="AV21" s="109"/>
      <c r="AW21" s="109" t="s">
        <v>2374</v>
      </c>
      <c r="AX21" s="109"/>
      <c r="AY21" s="109"/>
      <c r="AZ21" s="109"/>
      <c r="BA21" s="109"/>
      <c r="BB21" s="109"/>
      <c r="BC21" s="109"/>
      <c r="BD21" s="109"/>
      <c r="BE21" s="109"/>
      <c r="BF21" s="109"/>
      <c r="BG21" s="109"/>
      <c r="BH21" s="109"/>
    </row>
    <row r="22" spans="1:60" ht="15" customHeight="1" x14ac:dyDescent="0.25">
      <c r="A22" s="54" t="s">
        <v>2375</v>
      </c>
      <c r="B22" s="54" t="str">
        <f t="shared" si="0"/>
        <v>CIH-2019-00098</v>
      </c>
      <c r="C22" s="54">
        <v>98</v>
      </c>
      <c r="D22" s="54" t="s">
        <v>2376</v>
      </c>
      <c r="E22" s="54" t="s">
        <v>2325</v>
      </c>
      <c r="F22" s="54"/>
      <c r="G22" s="54">
        <v>685406</v>
      </c>
      <c r="H22" s="109"/>
      <c r="I22" s="109"/>
      <c r="J22" s="109"/>
      <c r="K22" s="109"/>
      <c r="L22" s="109"/>
      <c r="M22" s="109"/>
      <c r="N22" s="109"/>
      <c r="O22" s="109"/>
      <c r="P22" s="109"/>
      <c r="Q22" s="109"/>
      <c r="R22" s="149" t="s">
        <v>377</v>
      </c>
      <c r="S22" s="109" t="s">
        <v>1760</v>
      </c>
      <c r="T22" s="126" t="s">
        <v>2163</v>
      </c>
      <c r="U22" s="152" t="s">
        <v>2377</v>
      </c>
      <c r="V22" s="151"/>
      <c r="W22" s="109"/>
      <c r="X22" s="109" t="s">
        <v>2361</v>
      </c>
      <c r="Y22" s="109"/>
      <c r="Z22" s="109" t="s">
        <v>396</v>
      </c>
      <c r="AA22" s="109"/>
      <c r="AB22" s="109" t="s">
        <v>76</v>
      </c>
      <c r="AC22" s="109"/>
      <c r="AD22" s="109" t="s">
        <v>530</v>
      </c>
      <c r="AE22" s="109"/>
      <c r="AF22" s="109"/>
      <c r="AG22" s="109"/>
      <c r="AH22" s="109" t="s">
        <v>396</v>
      </c>
      <c r="AI22" s="109"/>
      <c r="AJ22" s="109"/>
      <c r="AK22" s="109"/>
      <c r="AL22" s="109"/>
      <c r="AM22" s="109"/>
      <c r="AN22" s="109"/>
      <c r="AO22" s="109"/>
      <c r="AP22" s="109"/>
      <c r="AQ22" s="109"/>
      <c r="AR22" s="109"/>
      <c r="AS22" s="109" t="s">
        <v>468</v>
      </c>
      <c r="AT22" s="109" t="s">
        <v>377</v>
      </c>
      <c r="AU22" s="109" t="s">
        <v>2378</v>
      </c>
      <c r="AV22" s="109" t="s">
        <v>2379</v>
      </c>
      <c r="AW22" s="109" t="s">
        <v>101</v>
      </c>
      <c r="AX22" s="109"/>
      <c r="AY22" s="109"/>
      <c r="AZ22" s="109"/>
      <c r="BA22" s="109"/>
      <c r="BB22" s="109"/>
      <c r="BC22" s="109"/>
      <c r="BD22" s="109"/>
      <c r="BE22" s="109"/>
      <c r="BF22" s="109"/>
      <c r="BG22" s="109"/>
      <c r="BH22" s="109"/>
    </row>
    <row r="23" spans="1:60" ht="15" customHeight="1" x14ac:dyDescent="0.25">
      <c r="A23" s="54" t="s">
        <v>2380</v>
      </c>
      <c r="B23" s="54" t="str">
        <f t="shared" si="0"/>
        <v>CIH-2019-00099</v>
      </c>
      <c r="C23" s="54">
        <v>99</v>
      </c>
      <c r="D23" s="54" t="s">
        <v>2381</v>
      </c>
      <c r="E23" s="54" t="s">
        <v>2325</v>
      </c>
      <c r="F23" s="54"/>
      <c r="G23" s="54" t="s">
        <v>2382</v>
      </c>
      <c r="H23" s="109"/>
      <c r="I23" s="109"/>
      <c r="J23" s="109"/>
      <c r="K23" s="109"/>
      <c r="L23" s="109"/>
      <c r="M23" s="109"/>
      <c r="N23" s="109"/>
      <c r="O23" s="109"/>
      <c r="P23" s="109"/>
      <c r="Q23" s="109"/>
      <c r="R23" s="149" t="s">
        <v>377</v>
      </c>
      <c r="S23" s="109" t="s">
        <v>280</v>
      </c>
      <c r="T23" s="126" t="s">
        <v>2163</v>
      </c>
      <c r="U23" s="152" t="s">
        <v>2383</v>
      </c>
      <c r="V23" s="151"/>
      <c r="W23" s="109"/>
      <c r="X23" s="109" t="s">
        <v>2361</v>
      </c>
      <c r="Y23" s="109"/>
      <c r="Z23" s="109" t="s">
        <v>396</v>
      </c>
      <c r="AA23" s="109"/>
      <c r="AB23" s="109" t="s">
        <v>76</v>
      </c>
      <c r="AC23" s="109"/>
      <c r="AD23" s="109" t="s">
        <v>530</v>
      </c>
      <c r="AE23" s="109"/>
      <c r="AF23" s="109"/>
      <c r="AG23" s="109"/>
      <c r="AH23" s="109" t="s">
        <v>396</v>
      </c>
      <c r="AI23" s="109"/>
      <c r="AJ23" s="109"/>
      <c r="AK23" s="109"/>
      <c r="AL23" s="109"/>
      <c r="AM23" s="109"/>
      <c r="AN23" s="109"/>
      <c r="AO23" s="109"/>
      <c r="AP23" s="109"/>
      <c r="AQ23" s="109"/>
      <c r="AR23" s="109"/>
      <c r="AS23" s="109" t="s">
        <v>468</v>
      </c>
      <c r="AT23" s="109" t="s">
        <v>377</v>
      </c>
      <c r="AU23" s="109" t="s">
        <v>2384</v>
      </c>
      <c r="AV23" s="109"/>
      <c r="AW23" s="109" t="s">
        <v>2374</v>
      </c>
      <c r="AX23" s="109"/>
      <c r="AY23" s="109"/>
      <c r="AZ23" s="109"/>
      <c r="BA23" s="109"/>
      <c r="BB23" s="109"/>
      <c r="BC23" s="109"/>
      <c r="BD23" s="109"/>
      <c r="BE23" s="109"/>
      <c r="BF23" s="109"/>
      <c r="BG23" s="109"/>
      <c r="BH23" s="109"/>
    </row>
    <row r="24" spans="1:60" ht="15" customHeight="1" x14ac:dyDescent="0.25">
      <c r="A24" s="54" t="s">
        <v>2385</v>
      </c>
      <c r="B24" s="54" t="str">
        <f t="shared" ref="B24:B46" si="1">CONCATENATE("CIH-2019-00",C24)</f>
        <v>CIH-2019-00100</v>
      </c>
      <c r="C24" s="54">
        <v>100</v>
      </c>
      <c r="D24" s="54" t="s">
        <v>2386</v>
      </c>
      <c r="E24" s="54" t="s">
        <v>2325</v>
      </c>
      <c r="F24" s="54"/>
      <c r="G24" s="54">
        <v>1143</v>
      </c>
      <c r="H24" s="109"/>
      <c r="I24" s="109"/>
      <c r="J24" s="109"/>
      <c r="K24" s="109"/>
      <c r="L24" s="109"/>
      <c r="M24" s="109"/>
      <c r="N24" s="109"/>
      <c r="O24" s="109"/>
      <c r="P24" s="109"/>
      <c r="Q24" s="109"/>
      <c r="R24" s="149" t="s">
        <v>154</v>
      </c>
      <c r="S24" s="109" t="s">
        <v>280</v>
      </c>
      <c r="T24" s="126" t="s">
        <v>2163</v>
      </c>
      <c r="U24" s="152" t="s">
        <v>2387</v>
      </c>
      <c r="V24" s="151"/>
      <c r="W24" s="109"/>
      <c r="X24" s="109" t="s">
        <v>2361</v>
      </c>
      <c r="Y24" s="109"/>
      <c r="Z24" s="109" t="s">
        <v>396</v>
      </c>
      <c r="AA24" s="109"/>
      <c r="AB24" s="109" t="s">
        <v>76</v>
      </c>
      <c r="AC24" s="109"/>
      <c r="AD24" s="109" t="s">
        <v>530</v>
      </c>
      <c r="AE24" s="109"/>
      <c r="AF24" s="109"/>
      <c r="AG24" s="109"/>
      <c r="AH24" s="109" t="s">
        <v>396</v>
      </c>
      <c r="AI24" s="109"/>
      <c r="AJ24" s="109"/>
      <c r="AK24" s="109"/>
      <c r="AL24" s="109"/>
      <c r="AM24" s="109"/>
      <c r="AN24" s="109"/>
      <c r="AO24" s="109"/>
      <c r="AP24" s="109"/>
      <c r="AQ24" s="109"/>
      <c r="AR24" s="109"/>
      <c r="AS24" s="109"/>
      <c r="AT24" s="109" t="s">
        <v>154</v>
      </c>
      <c r="AU24" s="109" t="s">
        <v>2388</v>
      </c>
      <c r="AV24" s="109" t="s">
        <v>2122</v>
      </c>
      <c r="AW24" s="109" t="s">
        <v>2374</v>
      </c>
      <c r="AX24" s="109"/>
      <c r="AY24" s="109"/>
      <c r="AZ24" s="109"/>
      <c r="BA24" s="109"/>
      <c r="BB24" s="109"/>
      <c r="BC24" s="109"/>
      <c r="BD24" s="109"/>
      <c r="BE24" s="109"/>
      <c r="BF24" s="109"/>
      <c r="BG24" s="109"/>
      <c r="BH24" s="109"/>
    </row>
    <row r="25" spans="1:60" ht="15" customHeight="1" x14ac:dyDescent="0.25">
      <c r="A25" s="54" t="s">
        <v>2389</v>
      </c>
      <c r="B25" s="54" t="str">
        <f t="shared" si="1"/>
        <v>CIH-2019-00101</v>
      </c>
      <c r="C25" s="54">
        <v>101</v>
      </c>
      <c r="D25" s="54" t="s">
        <v>2390</v>
      </c>
      <c r="E25" s="54" t="s">
        <v>2325</v>
      </c>
      <c r="F25" s="54">
        <v>975</v>
      </c>
      <c r="G25" s="54">
        <v>6173</v>
      </c>
      <c r="H25" s="109"/>
      <c r="I25" s="109"/>
      <c r="J25" s="109"/>
      <c r="K25" s="109"/>
      <c r="L25" s="109"/>
      <c r="M25" s="109"/>
      <c r="N25" s="109"/>
      <c r="O25" s="109"/>
      <c r="P25" s="109"/>
      <c r="Q25" s="109" t="s">
        <v>2391</v>
      </c>
      <c r="R25" s="149" t="s">
        <v>73</v>
      </c>
      <c r="S25" s="109" t="s">
        <v>2325</v>
      </c>
      <c r="T25" s="126" t="s">
        <v>2163</v>
      </c>
      <c r="U25" s="152" t="s">
        <v>2392</v>
      </c>
      <c r="V25" s="151"/>
      <c r="W25" s="109"/>
      <c r="X25" s="109" t="s">
        <v>2361</v>
      </c>
      <c r="Y25" s="109"/>
      <c r="Z25" s="109" t="s">
        <v>396</v>
      </c>
      <c r="AA25" s="109"/>
      <c r="AB25" s="109" t="s">
        <v>111</v>
      </c>
      <c r="AC25" s="109"/>
      <c r="AD25" s="109" t="s">
        <v>530</v>
      </c>
      <c r="AE25" s="109"/>
      <c r="AF25" s="109"/>
      <c r="AG25" s="109"/>
      <c r="AH25" s="109" t="s">
        <v>396</v>
      </c>
      <c r="AI25" s="109"/>
      <c r="AJ25" s="109"/>
      <c r="AK25" s="109"/>
      <c r="AL25" s="109"/>
      <c r="AM25" s="109"/>
      <c r="AN25" s="109"/>
      <c r="AO25" s="109"/>
      <c r="AP25" s="109"/>
      <c r="AQ25" s="109"/>
      <c r="AR25" s="109"/>
      <c r="AS25" s="109"/>
      <c r="AT25" s="109"/>
      <c r="AU25" s="109"/>
      <c r="AV25" s="109"/>
      <c r="AW25" s="109"/>
      <c r="AX25" s="109"/>
      <c r="AY25" s="109"/>
      <c r="AZ25" s="114">
        <v>44141</v>
      </c>
      <c r="BA25" s="109" t="s">
        <v>2393</v>
      </c>
      <c r="BB25" s="109" t="s">
        <v>995</v>
      </c>
      <c r="BC25" s="109">
        <v>2020</v>
      </c>
      <c r="BD25" s="109"/>
      <c r="BE25" s="109"/>
      <c r="BF25" s="109"/>
      <c r="BG25" s="109"/>
      <c r="BH25" s="109"/>
    </row>
    <row r="26" spans="1:60" ht="15" customHeight="1" x14ac:dyDescent="0.25">
      <c r="A26" s="54" t="s">
        <v>2394</v>
      </c>
      <c r="B26" s="54" t="str">
        <f t="shared" si="1"/>
        <v>CIH-2019-00102</v>
      </c>
      <c r="C26" s="54">
        <v>102</v>
      </c>
      <c r="D26" s="54" t="s">
        <v>150</v>
      </c>
      <c r="E26" s="54" t="s">
        <v>2268</v>
      </c>
      <c r="F26" s="54">
        <v>906</v>
      </c>
      <c r="G26" s="54" t="s">
        <v>2395</v>
      </c>
      <c r="H26" s="109" t="s">
        <v>89</v>
      </c>
      <c r="I26" s="109" t="s">
        <v>87</v>
      </c>
      <c r="J26" s="109"/>
      <c r="K26" s="109"/>
      <c r="L26" s="109"/>
      <c r="M26" s="109"/>
      <c r="N26" s="109"/>
      <c r="O26" s="109"/>
      <c r="P26" s="109"/>
      <c r="Q26" s="109"/>
      <c r="R26" s="149" t="s">
        <v>294</v>
      </c>
      <c r="S26" s="109" t="s">
        <v>280</v>
      </c>
      <c r="T26" s="126" t="s">
        <v>2163</v>
      </c>
      <c r="U26" s="152" t="s">
        <v>2396</v>
      </c>
      <c r="V26" s="151"/>
      <c r="W26" s="109"/>
      <c r="X26" s="109" t="s">
        <v>2361</v>
      </c>
      <c r="Y26" s="109"/>
      <c r="Z26" s="109" t="s">
        <v>949</v>
      </c>
      <c r="AA26" s="109"/>
      <c r="AB26" s="109" t="s">
        <v>111</v>
      </c>
      <c r="AC26" s="109"/>
      <c r="AD26" s="109" t="s">
        <v>886</v>
      </c>
      <c r="AE26" s="109"/>
      <c r="AF26" s="109"/>
      <c r="AG26" s="109"/>
      <c r="AH26" s="109" t="s">
        <v>396</v>
      </c>
      <c r="AI26" s="109"/>
      <c r="AJ26" s="109"/>
      <c r="AK26" s="109"/>
      <c r="AL26" s="109"/>
      <c r="AM26" s="109"/>
      <c r="AN26" s="109"/>
      <c r="AO26" s="109"/>
      <c r="AP26" s="109"/>
      <c r="AQ26" s="109"/>
      <c r="AR26" s="109"/>
      <c r="AS26" s="109"/>
      <c r="AT26" s="109" t="s">
        <v>294</v>
      </c>
      <c r="AU26" s="109" t="s">
        <v>2397</v>
      </c>
      <c r="AV26" s="109" t="s">
        <v>2122</v>
      </c>
      <c r="AW26" s="109" t="s">
        <v>2398</v>
      </c>
      <c r="AX26" s="109"/>
      <c r="AY26" s="109"/>
      <c r="AZ26" s="109"/>
      <c r="BA26" s="109"/>
      <c r="BB26" s="109"/>
      <c r="BC26" s="109"/>
      <c r="BD26" s="109"/>
      <c r="BE26" s="109"/>
      <c r="BF26" s="109"/>
      <c r="BG26" s="109"/>
      <c r="BH26" s="109"/>
    </row>
    <row r="27" spans="1:60" ht="15" customHeight="1" x14ac:dyDescent="0.25">
      <c r="A27" s="54" t="s">
        <v>2399</v>
      </c>
      <c r="B27" s="54" t="str">
        <f t="shared" si="1"/>
        <v>CIH-2019-00103</v>
      </c>
      <c r="C27" s="54">
        <v>103</v>
      </c>
      <c r="D27" s="54" t="s">
        <v>150</v>
      </c>
      <c r="E27" s="54" t="s">
        <v>2268</v>
      </c>
      <c r="F27" s="54">
        <v>906</v>
      </c>
      <c r="G27" s="54" t="s">
        <v>2400</v>
      </c>
      <c r="H27" s="109" t="s">
        <v>89</v>
      </c>
      <c r="I27" s="109" t="s">
        <v>87</v>
      </c>
      <c r="J27" s="109" t="s">
        <v>2401</v>
      </c>
      <c r="K27" s="109">
        <v>129</v>
      </c>
      <c r="L27" s="109" t="s">
        <v>89</v>
      </c>
      <c r="M27" s="109" t="s">
        <v>2402</v>
      </c>
      <c r="N27" s="109"/>
      <c r="O27" s="109"/>
      <c r="P27" s="109"/>
      <c r="Q27" s="109"/>
      <c r="R27" s="149" t="s">
        <v>154</v>
      </c>
      <c r="S27" s="109" t="s">
        <v>280</v>
      </c>
      <c r="T27" s="126" t="s">
        <v>2403</v>
      </c>
      <c r="U27" s="152" t="s">
        <v>2404</v>
      </c>
      <c r="V27" s="151"/>
      <c r="W27" s="109" t="s">
        <v>377</v>
      </c>
      <c r="X27" s="109" t="s">
        <v>76</v>
      </c>
      <c r="Y27" s="109"/>
      <c r="Z27" s="109" t="s">
        <v>396</v>
      </c>
      <c r="AA27" s="109"/>
      <c r="AB27" s="109" t="s">
        <v>76</v>
      </c>
      <c r="AC27" s="109"/>
      <c r="AD27" s="109" t="s">
        <v>530</v>
      </c>
      <c r="AE27" s="109"/>
      <c r="AF27" s="109"/>
      <c r="AG27" s="109"/>
      <c r="AH27" s="109" t="s">
        <v>396</v>
      </c>
      <c r="AI27" s="109"/>
      <c r="AJ27" s="109"/>
      <c r="AK27" s="109"/>
      <c r="AL27" s="109"/>
      <c r="AM27" s="109"/>
      <c r="AN27" s="109"/>
      <c r="AO27" s="109"/>
      <c r="AP27" s="109"/>
      <c r="AQ27" s="109"/>
      <c r="AR27" s="109"/>
      <c r="AS27" s="109"/>
      <c r="AT27" s="109" t="s">
        <v>2336</v>
      </c>
      <c r="AU27" s="109" t="s">
        <v>2405</v>
      </c>
      <c r="AV27" s="109" t="s">
        <v>2122</v>
      </c>
      <c r="AW27" s="109" t="s">
        <v>2398</v>
      </c>
      <c r="AX27" s="109"/>
      <c r="AY27" s="109"/>
      <c r="AZ27" s="109"/>
      <c r="BA27" s="109"/>
      <c r="BB27" s="109"/>
      <c r="BC27" s="109"/>
      <c r="BD27" s="109"/>
      <c r="BE27" s="109"/>
      <c r="BF27" s="109"/>
      <c r="BG27" s="109"/>
      <c r="BH27" s="109"/>
    </row>
    <row r="28" spans="1:60" ht="15" customHeight="1" x14ac:dyDescent="0.25">
      <c r="A28" s="54" t="s">
        <v>2406</v>
      </c>
      <c r="B28" s="54" t="str">
        <f t="shared" si="1"/>
        <v>CIH-2019-00104</v>
      </c>
      <c r="C28" s="54">
        <v>104</v>
      </c>
      <c r="D28" s="54" t="s">
        <v>2407</v>
      </c>
      <c r="E28" s="159" t="s">
        <v>2325</v>
      </c>
      <c r="F28" s="54">
        <v>906</v>
      </c>
      <c r="G28" s="99" t="s">
        <v>2408</v>
      </c>
      <c r="H28" s="109"/>
      <c r="I28" s="109"/>
      <c r="J28" s="109" t="s">
        <v>2401</v>
      </c>
      <c r="K28" s="109"/>
      <c r="L28" s="109"/>
      <c r="M28" s="109"/>
      <c r="N28" s="109"/>
      <c r="O28" s="109"/>
      <c r="P28" s="109">
        <v>906</v>
      </c>
      <c r="Q28" s="109" t="s">
        <v>2409</v>
      </c>
      <c r="R28" s="149" t="s">
        <v>73</v>
      </c>
      <c r="S28" s="109"/>
      <c r="T28" s="126" t="s">
        <v>2403</v>
      </c>
      <c r="U28" s="152" t="s">
        <v>2410</v>
      </c>
      <c r="V28" s="151"/>
      <c r="W28" s="109"/>
      <c r="X28" s="109" t="s">
        <v>76</v>
      </c>
      <c r="Y28" s="109"/>
      <c r="Z28" s="109" t="s">
        <v>396</v>
      </c>
      <c r="AA28" s="109"/>
      <c r="AB28" s="109" t="s">
        <v>76</v>
      </c>
      <c r="AC28" s="109"/>
      <c r="AD28" s="109" t="s">
        <v>530</v>
      </c>
      <c r="AE28" s="109"/>
      <c r="AF28" s="109"/>
      <c r="AG28" s="109"/>
      <c r="AH28" s="109" t="s">
        <v>396</v>
      </c>
      <c r="AI28" s="109"/>
      <c r="AJ28" s="109"/>
      <c r="AK28" s="109"/>
      <c r="AL28" s="109"/>
      <c r="AM28" s="109"/>
      <c r="AN28" s="109"/>
      <c r="AO28" s="109"/>
      <c r="AP28" s="109"/>
      <c r="AQ28" s="109"/>
      <c r="AR28" s="109"/>
      <c r="AS28" s="109"/>
      <c r="AT28" s="109"/>
      <c r="AU28" s="109"/>
      <c r="AV28" s="109"/>
      <c r="AW28" s="109"/>
      <c r="AX28" s="109"/>
      <c r="AY28" s="109"/>
      <c r="AZ28" s="114">
        <v>44855</v>
      </c>
      <c r="BA28" s="109"/>
      <c r="BB28" s="109" t="s">
        <v>995</v>
      </c>
      <c r="BC28" s="109">
        <v>2022</v>
      </c>
      <c r="BD28" s="109"/>
      <c r="BE28" s="109"/>
      <c r="BF28" s="109"/>
      <c r="BG28" s="109"/>
      <c r="BH28" s="109"/>
    </row>
    <row r="29" spans="1:60" ht="15" customHeight="1" x14ac:dyDescent="0.25">
      <c r="A29" s="54" t="s">
        <v>2411</v>
      </c>
      <c r="B29" s="54" t="str">
        <f t="shared" si="1"/>
        <v>CIH-2019-00105</v>
      </c>
      <c r="C29" s="54">
        <v>105</v>
      </c>
      <c r="D29" s="54" t="s">
        <v>2412</v>
      </c>
      <c r="E29" s="159" t="s">
        <v>2325</v>
      </c>
      <c r="F29" s="54"/>
      <c r="G29" s="99" t="s">
        <v>2413</v>
      </c>
      <c r="H29" s="109"/>
      <c r="I29" s="109"/>
      <c r="J29" s="109" t="s">
        <v>2401</v>
      </c>
      <c r="K29" s="109"/>
      <c r="L29" s="109"/>
      <c r="M29" s="109"/>
      <c r="N29" s="109"/>
      <c r="O29" s="109"/>
      <c r="P29" s="109"/>
      <c r="Q29" s="109" t="s">
        <v>2414</v>
      </c>
      <c r="R29" s="149" t="s">
        <v>154</v>
      </c>
      <c r="S29" s="109" t="s">
        <v>280</v>
      </c>
      <c r="T29" s="126" t="s">
        <v>2403</v>
      </c>
      <c r="U29" s="152" t="s">
        <v>2415</v>
      </c>
      <c r="V29" s="151"/>
      <c r="W29" s="109" t="s">
        <v>92</v>
      </c>
      <c r="X29" s="109" t="s">
        <v>76</v>
      </c>
      <c r="Y29" s="109"/>
      <c r="Z29" s="109" t="s">
        <v>396</v>
      </c>
      <c r="AA29" s="109"/>
      <c r="AB29" s="109" t="s">
        <v>76</v>
      </c>
      <c r="AC29" s="109"/>
      <c r="AD29" s="109" t="s">
        <v>530</v>
      </c>
      <c r="AE29" s="109"/>
      <c r="AF29" s="109"/>
      <c r="AG29" s="109"/>
      <c r="AH29" s="109" t="s">
        <v>396</v>
      </c>
      <c r="AI29" s="109"/>
      <c r="AJ29" s="109"/>
      <c r="AK29" s="109"/>
      <c r="AL29" s="109"/>
      <c r="AM29" s="109"/>
      <c r="AN29" s="109"/>
      <c r="AO29" s="109"/>
      <c r="AP29" s="109"/>
      <c r="AQ29" s="109"/>
      <c r="AR29" s="109"/>
      <c r="AS29" s="109"/>
      <c r="AT29" s="109" t="s">
        <v>154</v>
      </c>
      <c r="AU29" s="109" t="s">
        <v>2416</v>
      </c>
      <c r="AV29" s="109" t="s">
        <v>2122</v>
      </c>
      <c r="AW29" s="109" t="s">
        <v>2374</v>
      </c>
      <c r="AX29" s="109"/>
      <c r="AY29" s="109"/>
      <c r="AZ29" s="109"/>
      <c r="BA29" s="109"/>
      <c r="BB29" s="109"/>
      <c r="BC29" s="109"/>
      <c r="BD29" s="109"/>
      <c r="BE29" s="109"/>
      <c r="BF29" s="109"/>
      <c r="BG29" s="109"/>
      <c r="BH29" s="109"/>
    </row>
    <row r="30" spans="1:60" ht="15" customHeight="1" x14ac:dyDescent="0.25">
      <c r="A30" s="54" t="s">
        <v>2417</v>
      </c>
      <c r="B30" s="54" t="str">
        <f t="shared" si="1"/>
        <v>CIH-2019-00106</v>
      </c>
      <c r="C30" s="54">
        <v>106</v>
      </c>
      <c r="D30" s="54" t="s">
        <v>150</v>
      </c>
      <c r="E30" s="54" t="s">
        <v>2268</v>
      </c>
      <c r="F30" s="54">
        <v>975</v>
      </c>
      <c r="G30" s="54" t="s">
        <v>2418</v>
      </c>
      <c r="H30" s="109" t="s">
        <v>454</v>
      </c>
      <c r="I30" s="109" t="s">
        <v>87</v>
      </c>
      <c r="J30" s="109" t="s">
        <v>2250</v>
      </c>
      <c r="K30" s="109">
        <v>221</v>
      </c>
      <c r="L30" s="109"/>
      <c r="M30" s="109" t="s">
        <v>2419</v>
      </c>
      <c r="N30" s="109"/>
      <c r="O30" s="109"/>
      <c r="P30" s="109"/>
      <c r="Q30" s="109"/>
      <c r="R30" s="149" t="s">
        <v>862</v>
      </c>
      <c r="S30" s="109" t="s">
        <v>280</v>
      </c>
      <c r="T30" s="126" t="s">
        <v>2420</v>
      </c>
      <c r="U30" s="157" t="s">
        <v>2421</v>
      </c>
      <c r="V30" s="151"/>
      <c r="W30" s="109"/>
      <c r="X30" s="109" t="s">
        <v>76</v>
      </c>
      <c r="Y30" s="109"/>
      <c r="Z30" s="109" t="s">
        <v>949</v>
      </c>
      <c r="AA30" s="109"/>
      <c r="AB30" s="109" t="s">
        <v>111</v>
      </c>
      <c r="AC30" s="109"/>
      <c r="AD30" s="109" t="s">
        <v>886</v>
      </c>
      <c r="AE30" s="109"/>
      <c r="AF30" s="109"/>
      <c r="AG30" s="109"/>
      <c r="AH30" s="109" t="s">
        <v>396</v>
      </c>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row>
    <row r="31" spans="1:60" ht="15" customHeight="1" x14ac:dyDescent="0.25">
      <c r="A31" s="54" t="s">
        <v>2422</v>
      </c>
      <c r="B31" s="54" t="str">
        <f t="shared" si="1"/>
        <v>CIH-2019-00107</v>
      </c>
      <c r="C31" s="54">
        <v>107</v>
      </c>
      <c r="D31" s="54" t="s">
        <v>150</v>
      </c>
      <c r="E31" s="54" t="s">
        <v>2268</v>
      </c>
      <c r="F31" s="54">
        <v>600</v>
      </c>
      <c r="G31" s="54" t="s">
        <v>2423</v>
      </c>
      <c r="H31" s="109" t="s">
        <v>1035</v>
      </c>
      <c r="I31" s="109" t="s">
        <v>87</v>
      </c>
      <c r="J31" s="109" t="s">
        <v>2250</v>
      </c>
      <c r="K31" s="109">
        <v>31</v>
      </c>
      <c r="L31" s="109"/>
      <c r="M31" s="109" t="s">
        <v>2424</v>
      </c>
      <c r="N31" s="109"/>
      <c r="O31" s="109"/>
      <c r="P31" s="109"/>
      <c r="Q31" s="109"/>
      <c r="R31" s="149" t="s">
        <v>154</v>
      </c>
      <c r="S31" s="109" t="s">
        <v>280</v>
      </c>
      <c r="T31" s="126" t="s">
        <v>2420</v>
      </c>
      <c r="U31" s="157" t="s">
        <v>2425</v>
      </c>
      <c r="V31" s="151"/>
      <c r="W31" s="109"/>
      <c r="X31" s="109" t="s">
        <v>76</v>
      </c>
      <c r="Y31" s="109"/>
      <c r="Z31" s="109" t="s">
        <v>949</v>
      </c>
      <c r="AA31" s="109"/>
      <c r="AB31" s="109" t="s">
        <v>111</v>
      </c>
      <c r="AC31" s="109"/>
      <c r="AD31" s="109" t="s">
        <v>886</v>
      </c>
      <c r="AE31" s="109"/>
      <c r="AF31" s="109"/>
      <c r="AG31" s="109"/>
      <c r="AH31" s="109" t="s">
        <v>396</v>
      </c>
      <c r="AI31" s="109"/>
      <c r="AJ31" s="109"/>
      <c r="AK31" s="109"/>
      <c r="AL31" s="109"/>
      <c r="AM31" s="109"/>
      <c r="AN31" s="109"/>
      <c r="AO31" s="109"/>
      <c r="AP31" s="109"/>
      <c r="AQ31" s="109"/>
      <c r="AR31" s="109"/>
      <c r="AS31" s="109"/>
      <c r="AT31" s="109" t="s">
        <v>154</v>
      </c>
      <c r="AU31" s="109" t="s">
        <v>2426</v>
      </c>
      <c r="AV31" s="109" t="s">
        <v>2122</v>
      </c>
      <c r="AW31" s="109" t="s">
        <v>280</v>
      </c>
      <c r="AX31" s="109"/>
      <c r="AY31" s="109"/>
      <c r="AZ31" s="109"/>
      <c r="BA31" s="109"/>
      <c r="BB31" s="109"/>
      <c r="BC31" s="109"/>
      <c r="BD31" s="109"/>
      <c r="BE31" s="109"/>
      <c r="BF31" s="109"/>
      <c r="BG31" s="109"/>
      <c r="BH31" s="109"/>
    </row>
    <row r="32" spans="1:60" ht="15" customHeight="1" x14ac:dyDescent="0.25">
      <c r="A32" s="54" t="s">
        <v>2427</v>
      </c>
      <c r="B32" s="54" t="str">
        <f t="shared" si="1"/>
        <v>CIH-2019-00108</v>
      </c>
      <c r="C32" s="54">
        <v>108</v>
      </c>
      <c r="D32" s="54" t="s">
        <v>150</v>
      </c>
      <c r="E32" s="54" t="s">
        <v>2268</v>
      </c>
      <c r="F32" s="54">
        <v>906</v>
      </c>
      <c r="G32" s="54" t="s">
        <v>2428</v>
      </c>
      <c r="H32" s="109" t="s">
        <v>89</v>
      </c>
      <c r="I32" s="109" t="s">
        <v>87</v>
      </c>
      <c r="J32" s="109"/>
      <c r="K32" s="109"/>
      <c r="L32" s="109"/>
      <c r="M32" s="109"/>
      <c r="N32" s="109"/>
      <c r="O32" s="109"/>
      <c r="P32" s="109"/>
      <c r="Q32" s="109"/>
      <c r="R32" s="149" t="s">
        <v>154</v>
      </c>
      <c r="S32" s="109" t="s">
        <v>280</v>
      </c>
      <c r="T32" s="126" t="s">
        <v>2403</v>
      </c>
      <c r="U32" s="157" t="s">
        <v>2429</v>
      </c>
      <c r="V32" s="151"/>
      <c r="W32" s="109"/>
      <c r="X32" s="109" t="s">
        <v>76</v>
      </c>
      <c r="Y32" s="109"/>
      <c r="Z32" s="109" t="s">
        <v>396</v>
      </c>
      <c r="AA32" s="109"/>
      <c r="AB32" s="109" t="s">
        <v>76</v>
      </c>
      <c r="AC32" s="109"/>
      <c r="AD32" s="109" t="s">
        <v>530</v>
      </c>
      <c r="AE32" s="109"/>
      <c r="AF32" s="109"/>
      <c r="AG32" s="109"/>
      <c r="AH32" s="109" t="s">
        <v>396</v>
      </c>
      <c r="AI32" s="109"/>
      <c r="AJ32" s="109"/>
      <c r="AK32" s="109"/>
      <c r="AL32" s="109"/>
      <c r="AM32" s="109"/>
      <c r="AN32" s="109"/>
      <c r="AO32" s="109"/>
      <c r="AP32" s="109"/>
      <c r="AQ32" s="109"/>
      <c r="AR32" s="109"/>
      <c r="AS32" s="140"/>
      <c r="AT32" s="140" t="s">
        <v>154</v>
      </c>
      <c r="AU32" s="140" t="s">
        <v>2430</v>
      </c>
      <c r="AV32" s="140" t="s">
        <v>315</v>
      </c>
      <c r="AW32" s="140" t="s">
        <v>280</v>
      </c>
      <c r="AX32" s="140" t="s">
        <v>2431</v>
      </c>
      <c r="AY32" s="140"/>
      <c r="AZ32" s="140"/>
      <c r="BA32" s="140"/>
      <c r="BB32" s="140"/>
      <c r="BC32" s="140"/>
      <c r="BD32" s="140"/>
      <c r="BE32" s="140"/>
      <c r="BF32" s="140"/>
      <c r="BG32" s="140"/>
      <c r="BH32" s="140"/>
    </row>
    <row r="33" spans="1:63" ht="15" customHeight="1" x14ac:dyDescent="0.25">
      <c r="A33" s="54" t="s">
        <v>2432</v>
      </c>
      <c r="B33" s="54" t="str">
        <f t="shared" si="1"/>
        <v>CIH-2019-00109</v>
      </c>
      <c r="C33" s="54">
        <v>109</v>
      </c>
      <c r="D33" s="54" t="s">
        <v>2433</v>
      </c>
      <c r="E33" s="54" t="s">
        <v>2325</v>
      </c>
      <c r="F33" s="54">
        <v>975</v>
      </c>
      <c r="G33" s="54">
        <v>6290</v>
      </c>
      <c r="H33" s="109"/>
      <c r="I33" s="109"/>
      <c r="J33" s="109"/>
      <c r="K33" s="109"/>
      <c r="L33" s="109"/>
      <c r="M33" s="109"/>
      <c r="N33" s="109"/>
      <c r="O33" s="109"/>
      <c r="P33" s="109"/>
      <c r="Q33" s="109"/>
      <c r="R33" s="149" t="s">
        <v>73</v>
      </c>
      <c r="S33" s="109" t="s">
        <v>280</v>
      </c>
      <c r="T33" s="126" t="s">
        <v>2271</v>
      </c>
      <c r="U33" s="152" t="s">
        <v>2434</v>
      </c>
      <c r="V33" s="151"/>
      <c r="W33" s="109"/>
      <c r="X33" s="109" t="s">
        <v>111</v>
      </c>
      <c r="Y33" s="109"/>
      <c r="Z33" s="109" t="s">
        <v>949</v>
      </c>
      <c r="AA33" s="109"/>
      <c r="AB33" s="109" t="s">
        <v>111</v>
      </c>
      <c r="AC33" s="109"/>
      <c r="AD33" s="109" t="s">
        <v>886</v>
      </c>
      <c r="AE33" s="109"/>
      <c r="AF33" s="109"/>
      <c r="AG33" s="109"/>
      <c r="AH33" s="109" t="s">
        <v>396</v>
      </c>
      <c r="AI33" s="109"/>
      <c r="AJ33" s="109"/>
      <c r="AK33" s="109"/>
      <c r="AL33" s="109"/>
      <c r="AM33" s="109"/>
      <c r="AN33" s="109"/>
      <c r="AO33" s="109"/>
      <c r="AP33" s="109"/>
      <c r="AQ33" s="109"/>
      <c r="AR33" s="109"/>
      <c r="AS33" s="109" t="s">
        <v>468</v>
      </c>
      <c r="AT33" s="109" t="s">
        <v>92</v>
      </c>
      <c r="AU33" s="109" t="s">
        <v>2435</v>
      </c>
      <c r="AV33" s="109" t="s">
        <v>315</v>
      </c>
      <c r="AW33" s="109" t="s">
        <v>2374</v>
      </c>
      <c r="AX33" s="109"/>
      <c r="AY33" s="109"/>
      <c r="AZ33" s="114">
        <v>44518</v>
      </c>
      <c r="BA33" s="109">
        <v>285</v>
      </c>
      <c r="BB33" s="109" t="s">
        <v>2436</v>
      </c>
      <c r="BC33" s="109">
        <v>2021</v>
      </c>
      <c r="BD33" s="109"/>
      <c r="BE33" s="109"/>
      <c r="BF33" s="109"/>
      <c r="BG33" s="109"/>
      <c r="BH33" s="109"/>
      <c r="BI33" s="109"/>
    </row>
    <row r="34" spans="1:63" ht="15" customHeight="1" x14ac:dyDescent="0.25">
      <c r="A34" s="54" t="s">
        <v>2437</v>
      </c>
      <c r="B34" s="54" t="str">
        <f t="shared" si="1"/>
        <v>CIH-2019-00110</v>
      </c>
      <c r="C34" s="54">
        <v>110</v>
      </c>
      <c r="D34" s="54" t="s">
        <v>2438</v>
      </c>
      <c r="E34" s="54" t="s">
        <v>2268</v>
      </c>
      <c r="F34" s="54"/>
      <c r="G34" s="54" t="s">
        <v>2439</v>
      </c>
      <c r="H34" s="109"/>
      <c r="I34" s="109"/>
      <c r="J34" s="109"/>
      <c r="K34" s="109"/>
      <c r="L34" s="109"/>
      <c r="M34" s="109"/>
      <c r="N34" s="109"/>
      <c r="O34" s="109"/>
      <c r="P34" s="109"/>
      <c r="Q34" s="109"/>
      <c r="R34" s="149" t="s">
        <v>377</v>
      </c>
      <c r="S34" s="109" t="s">
        <v>1760</v>
      </c>
      <c r="T34" s="126" t="s">
        <v>2271</v>
      </c>
      <c r="U34" s="152" t="s">
        <v>2440</v>
      </c>
      <c r="V34" s="151"/>
      <c r="W34" s="109"/>
      <c r="X34" s="109" t="s">
        <v>111</v>
      </c>
      <c r="Y34" s="109"/>
      <c r="Z34" s="109" t="s">
        <v>949</v>
      </c>
      <c r="AA34" s="109"/>
      <c r="AB34" s="109" t="s">
        <v>111</v>
      </c>
      <c r="AC34" s="109"/>
      <c r="AD34" s="109" t="s">
        <v>886</v>
      </c>
      <c r="AE34" s="109"/>
      <c r="AF34" s="109"/>
      <c r="AG34" s="109"/>
      <c r="AH34" s="109" t="s">
        <v>396</v>
      </c>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row>
    <row r="35" spans="1:63" ht="15" customHeight="1" x14ac:dyDescent="0.25">
      <c r="A35" s="54" t="s">
        <v>2441</v>
      </c>
      <c r="B35" s="54" t="str">
        <f t="shared" si="1"/>
        <v>CIH-2019-00111</v>
      </c>
      <c r="C35" s="54">
        <v>111</v>
      </c>
      <c r="D35" s="54" t="s">
        <v>2442</v>
      </c>
      <c r="E35" s="54" t="s">
        <v>2268</v>
      </c>
      <c r="F35" s="54">
        <v>975</v>
      </c>
      <c r="G35" s="54">
        <v>6011</v>
      </c>
      <c r="H35" s="109"/>
      <c r="I35" s="109"/>
      <c r="J35" s="109"/>
      <c r="K35" s="109"/>
      <c r="L35" s="109"/>
      <c r="M35" s="109"/>
      <c r="N35" s="109"/>
      <c r="O35" s="109"/>
      <c r="P35" s="109"/>
      <c r="Q35" s="109"/>
      <c r="R35" s="149" t="s">
        <v>73</v>
      </c>
      <c r="S35" s="109" t="s">
        <v>1760</v>
      </c>
      <c r="T35" s="126" t="s">
        <v>2271</v>
      </c>
      <c r="U35" s="152" t="s">
        <v>2443</v>
      </c>
      <c r="V35" s="151"/>
      <c r="W35" s="109"/>
      <c r="X35" s="109" t="s">
        <v>111</v>
      </c>
      <c r="Y35" s="109"/>
      <c r="Z35" s="109" t="s">
        <v>949</v>
      </c>
      <c r="AA35" s="109"/>
      <c r="AB35" s="109" t="s">
        <v>111</v>
      </c>
      <c r="AC35" s="109"/>
      <c r="AD35" s="109" t="s">
        <v>886</v>
      </c>
      <c r="AE35" s="109"/>
      <c r="AF35" s="109"/>
      <c r="AG35" s="109"/>
      <c r="AH35" s="109" t="s">
        <v>396</v>
      </c>
      <c r="AI35" s="109"/>
      <c r="AJ35" s="109"/>
      <c r="AK35" s="109"/>
      <c r="AL35" s="109"/>
      <c r="AM35" s="109"/>
      <c r="AN35" s="109"/>
      <c r="AO35" s="109"/>
      <c r="AP35" s="109"/>
      <c r="AQ35" s="109"/>
      <c r="AR35" s="109"/>
      <c r="AS35" s="109"/>
      <c r="AT35" s="109"/>
      <c r="AU35" s="109"/>
      <c r="AV35" s="109"/>
      <c r="AW35" s="109"/>
      <c r="AX35" s="109"/>
      <c r="AY35" s="109"/>
      <c r="AZ35" s="114">
        <v>44518</v>
      </c>
      <c r="BA35" s="109">
        <v>285</v>
      </c>
      <c r="BB35" s="109" t="s">
        <v>317</v>
      </c>
      <c r="BC35" s="109">
        <v>2021</v>
      </c>
      <c r="BD35" s="109"/>
      <c r="BE35" s="109"/>
      <c r="BF35" s="109"/>
      <c r="BG35" s="109"/>
      <c r="BH35" s="109"/>
      <c r="BI35" s="109"/>
    </row>
    <row r="36" spans="1:63" ht="15" customHeight="1" x14ac:dyDescent="0.25">
      <c r="A36" s="54" t="s">
        <v>2444</v>
      </c>
      <c r="B36" s="54" t="str">
        <f t="shared" si="1"/>
        <v>CIH-2019-00112</v>
      </c>
      <c r="C36" s="54">
        <v>112</v>
      </c>
      <c r="D36" s="54" t="s">
        <v>2445</v>
      </c>
      <c r="E36" s="54" t="s">
        <v>2268</v>
      </c>
      <c r="F36" s="54">
        <v>975</v>
      </c>
      <c r="G36" s="54">
        <v>5676</v>
      </c>
      <c r="H36" s="109"/>
      <c r="I36" s="109"/>
      <c r="J36" s="109"/>
      <c r="K36" s="109"/>
      <c r="L36" s="109"/>
      <c r="M36" s="109"/>
      <c r="N36" s="109"/>
      <c r="O36" s="109"/>
      <c r="P36" s="109"/>
      <c r="Q36" s="109"/>
      <c r="R36" s="149" t="s">
        <v>73</v>
      </c>
      <c r="S36" s="109" t="s">
        <v>1760</v>
      </c>
      <c r="T36" s="126" t="s">
        <v>2271</v>
      </c>
      <c r="U36" s="152" t="s">
        <v>2446</v>
      </c>
      <c r="V36" s="151"/>
      <c r="W36" s="109"/>
      <c r="X36" s="109" t="s">
        <v>111</v>
      </c>
      <c r="Y36" s="109"/>
      <c r="Z36" s="109" t="s">
        <v>949</v>
      </c>
      <c r="AA36" s="109"/>
      <c r="AB36" s="109" t="s">
        <v>111</v>
      </c>
      <c r="AC36" s="109"/>
      <c r="AD36" s="109" t="s">
        <v>886</v>
      </c>
      <c r="AE36" s="109"/>
      <c r="AF36" s="109"/>
      <c r="AG36" s="109"/>
      <c r="AH36" s="109" t="s">
        <v>396</v>
      </c>
      <c r="AI36" s="109"/>
      <c r="AJ36" s="109"/>
      <c r="AK36" s="109"/>
      <c r="AL36" s="109"/>
      <c r="AM36" s="109"/>
      <c r="AN36" s="109"/>
      <c r="AO36" s="109"/>
      <c r="AP36" s="109"/>
      <c r="AQ36" s="109"/>
      <c r="AR36" s="109"/>
      <c r="AS36" s="109"/>
      <c r="AT36" s="109"/>
      <c r="AU36" s="109"/>
      <c r="AV36" s="109"/>
      <c r="AW36" s="109"/>
      <c r="AX36" s="109"/>
      <c r="AY36" s="109"/>
      <c r="AZ36" s="114">
        <v>44312</v>
      </c>
      <c r="BA36" s="109"/>
      <c r="BB36" s="109" t="s">
        <v>317</v>
      </c>
      <c r="BC36" s="109">
        <v>2021</v>
      </c>
      <c r="BD36" s="109"/>
      <c r="BE36" s="109"/>
      <c r="BF36" s="109"/>
      <c r="BG36" s="109"/>
      <c r="BH36" s="109"/>
      <c r="BI36" s="109"/>
    </row>
    <row r="37" spans="1:63" ht="15" customHeight="1" x14ac:dyDescent="0.25">
      <c r="A37" s="54" t="s">
        <v>2447</v>
      </c>
      <c r="B37" s="54" t="str">
        <f t="shared" si="1"/>
        <v>CIH-2019-00113</v>
      </c>
      <c r="C37" s="54">
        <v>113</v>
      </c>
      <c r="D37" s="54" t="s">
        <v>2448</v>
      </c>
      <c r="E37" s="54" t="s">
        <v>2268</v>
      </c>
      <c r="F37" s="54"/>
      <c r="G37" s="54">
        <v>3582</v>
      </c>
      <c r="H37" s="109"/>
      <c r="I37" s="109"/>
      <c r="J37" s="109"/>
      <c r="K37" s="109"/>
      <c r="L37" s="109"/>
      <c r="M37" s="109"/>
      <c r="N37" s="109"/>
      <c r="O37" s="109"/>
      <c r="P37" s="109"/>
      <c r="Q37" s="109" t="s">
        <v>2449</v>
      </c>
      <c r="R37" s="149" t="s">
        <v>294</v>
      </c>
      <c r="S37" s="109" t="s">
        <v>280</v>
      </c>
      <c r="T37" s="126" t="s">
        <v>2271</v>
      </c>
      <c r="U37" s="152" t="s">
        <v>2450</v>
      </c>
      <c r="V37" s="151"/>
      <c r="W37" s="109"/>
      <c r="X37" s="109" t="s">
        <v>76</v>
      </c>
      <c r="Y37" s="109"/>
      <c r="Z37" s="109" t="s">
        <v>949</v>
      </c>
      <c r="AA37" s="109"/>
      <c r="AB37" s="109" t="s">
        <v>111</v>
      </c>
      <c r="AC37" s="109"/>
      <c r="AD37" s="109" t="s">
        <v>886</v>
      </c>
      <c r="AE37" s="109"/>
      <c r="AF37" s="109"/>
      <c r="AG37" s="109"/>
      <c r="AH37" s="109" t="s">
        <v>396</v>
      </c>
      <c r="AI37" s="109"/>
      <c r="AJ37" s="109"/>
      <c r="AK37" s="109"/>
      <c r="AL37" s="109"/>
      <c r="AM37" s="109"/>
      <c r="AN37" s="109"/>
      <c r="AO37" s="109"/>
      <c r="AP37" s="109"/>
      <c r="AQ37" s="109"/>
      <c r="AR37" s="109"/>
      <c r="AS37" s="109" t="s">
        <v>468</v>
      </c>
      <c r="AT37" s="109" t="s">
        <v>294</v>
      </c>
      <c r="AU37" s="109" t="s">
        <v>2451</v>
      </c>
      <c r="AV37" s="109" t="s">
        <v>2452</v>
      </c>
      <c r="AW37" s="109" t="s">
        <v>2374</v>
      </c>
      <c r="AX37" s="109"/>
      <c r="AY37" s="109"/>
      <c r="AZ37" s="109"/>
      <c r="BA37" s="109"/>
      <c r="BB37" s="109"/>
      <c r="BC37" s="109"/>
      <c r="BD37" s="109"/>
      <c r="BE37" s="109"/>
      <c r="BF37" s="109"/>
      <c r="BG37" s="109"/>
      <c r="BH37" s="109"/>
      <c r="BI37" s="109"/>
    </row>
    <row r="38" spans="1:63" ht="15" customHeight="1" x14ac:dyDescent="0.25">
      <c r="A38" s="54" t="s">
        <v>2453</v>
      </c>
      <c r="B38" s="54" t="str">
        <f t="shared" si="1"/>
        <v>CIH-2019-00114</v>
      </c>
      <c r="C38" s="54">
        <v>114</v>
      </c>
      <c r="D38" s="54" t="s">
        <v>2454</v>
      </c>
      <c r="E38" s="54" t="s">
        <v>2268</v>
      </c>
      <c r="F38" s="54">
        <v>975</v>
      </c>
      <c r="G38" s="54">
        <v>5911</v>
      </c>
      <c r="H38" s="109"/>
      <c r="I38" s="109"/>
      <c r="J38" s="109"/>
      <c r="K38" s="109"/>
      <c r="L38" s="109"/>
      <c r="M38" s="109"/>
      <c r="N38" s="109"/>
      <c r="O38" s="109"/>
      <c r="P38" s="109"/>
      <c r="Q38" s="109"/>
      <c r="R38" s="149" t="s">
        <v>73</v>
      </c>
      <c r="S38" s="109" t="s">
        <v>101</v>
      </c>
      <c r="T38" s="126" t="s">
        <v>2403</v>
      </c>
      <c r="U38" s="152" t="s">
        <v>2455</v>
      </c>
      <c r="V38" s="151"/>
      <c r="W38" s="109"/>
      <c r="X38" s="109" t="s">
        <v>76</v>
      </c>
      <c r="Y38" s="109"/>
      <c r="Z38" s="109" t="s">
        <v>396</v>
      </c>
      <c r="AA38" s="109"/>
      <c r="AB38" s="109" t="s">
        <v>76</v>
      </c>
      <c r="AC38" s="109"/>
      <c r="AD38" s="109" t="s">
        <v>530</v>
      </c>
      <c r="AE38" s="109"/>
      <c r="AF38" s="109"/>
      <c r="AG38" s="109"/>
      <c r="AH38" s="109" t="s">
        <v>396</v>
      </c>
      <c r="AI38" s="109"/>
      <c r="AJ38" s="109"/>
      <c r="AK38" s="109"/>
      <c r="AL38" s="109"/>
      <c r="AM38" s="109"/>
      <c r="AN38" s="109"/>
      <c r="AO38" s="109"/>
      <c r="AP38" s="109"/>
      <c r="AQ38" s="109"/>
      <c r="AR38" s="109"/>
      <c r="AS38" s="109"/>
      <c r="AT38" s="109"/>
      <c r="AU38" s="109"/>
      <c r="AV38" s="109"/>
      <c r="AW38" s="109"/>
      <c r="AX38" s="109"/>
      <c r="AY38" s="109"/>
      <c r="AZ38" s="114">
        <v>44518</v>
      </c>
      <c r="BA38" s="109">
        <v>285</v>
      </c>
      <c r="BB38" s="109" t="s">
        <v>317</v>
      </c>
      <c r="BC38" s="109">
        <v>2021</v>
      </c>
      <c r="BD38" s="109"/>
      <c r="BE38" s="109"/>
      <c r="BF38" s="109"/>
      <c r="BG38" s="109"/>
      <c r="BH38" s="109"/>
      <c r="BI38" s="109"/>
    </row>
    <row r="39" spans="1:63" ht="15" customHeight="1" x14ac:dyDescent="0.25">
      <c r="A39" s="54" t="s">
        <v>2456</v>
      </c>
      <c r="B39" s="54" t="str">
        <f t="shared" si="1"/>
        <v>CIH-2019-00115</v>
      </c>
      <c r="C39" s="54">
        <v>115</v>
      </c>
      <c r="D39" s="54" t="s">
        <v>2457</v>
      </c>
      <c r="E39" s="54" t="s">
        <v>2268</v>
      </c>
      <c r="F39" s="54">
        <v>975</v>
      </c>
      <c r="G39" s="54">
        <v>5852</v>
      </c>
      <c r="H39" s="109"/>
      <c r="I39" s="109"/>
      <c r="J39" s="109"/>
      <c r="K39" s="109"/>
      <c r="L39" s="109"/>
      <c r="M39" s="109"/>
      <c r="N39" s="109"/>
      <c r="O39" s="109"/>
      <c r="P39" s="109"/>
      <c r="Q39" s="109"/>
      <c r="R39" s="149" t="s">
        <v>73</v>
      </c>
      <c r="S39" s="109" t="s">
        <v>101</v>
      </c>
      <c r="T39" s="126" t="s">
        <v>2458</v>
      </c>
      <c r="U39" s="152" t="s">
        <v>2459</v>
      </c>
      <c r="V39" s="151"/>
      <c r="W39" s="109"/>
      <c r="X39" s="109" t="s">
        <v>76</v>
      </c>
      <c r="Y39" s="109"/>
      <c r="Z39" s="109" t="s">
        <v>949</v>
      </c>
      <c r="AA39" s="109"/>
      <c r="AB39" s="109" t="s">
        <v>111</v>
      </c>
      <c r="AC39" s="109"/>
      <c r="AD39" s="109" t="s">
        <v>886</v>
      </c>
      <c r="AE39" s="109"/>
      <c r="AF39" s="109"/>
      <c r="AG39" s="109"/>
      <c r="AH39" s="109" t="s">
        <v>396</v>
      </c>
      <c r="AI39" s="109"/>
      <c r="AJ39" s="109"/>
      <c r="AK39" s="109"/>
      <c r="AL39" s="109"/>
      <c r="AM39" s="109"/>
      <c r="AN39" s="109"/>
      <c r="AO39" s="109"/>
      <c r="AP39" s="109"/>
      <c r="AQ39" s="109"/>
      <c r="AR39" s="109"/>
      <c r="AS39" s="109"/>
      <c r="AT39" s="109"/>
      <c r="AU39" s="109"/>
      <c r="AV39" s="109"/>
      <c r="AW39" s="109"/>
      <c r="AX39" s="109"/>
      <c r="AY39" s="109"/>
      <c r="AZ39" s="114">
        <v>44312</v>
      </c>
      <c r="BA39" s="109"/>
      <c r="BB39" s="109" t="s">
        <v>317</v>
      </c>
      <c r="BC39" s="109">
        <v>2021</v>
      </c>
      <c r="BD39" s="109"/>
      <c r="BE39" s="109"/>
      <c r="BF39" s="109"/>
      <c r="BG39" s="109"/>
      <c r="BH39" s="109"/>
      <c r="BI39" s="109"/>
    </row>
    <row r="40" spans="1:63" ht="15" customHeight="1" x14ac:dyDescent="0.25">
      <c r="A40" s="54" t="s">
        <v>2460</v>
      </c>
      <c r="B40" s="54" t="str">
        <f t="shared" si="1"/>
        <v>CIH-2019-00116</v>
      </c>
      <c r="C40" s="54">
        <v>116</v>
      </c>
      <c r="D40" s="54" t="s">
        <v>2461</v>
      </c>
      <c r="E40" s="54" t="s">
        <v>2462</v>
      </c>
      <c r="F40" s="54">
        <v>906</v>
      </c>
      <c r="G40" s="66" t="s">
        <v>2463</v>
      </c>
      <c r="H40" s="109" t="s">
        <v>2464</v>
      </c>
      <c r="I40" s="109" t="s">
        <v>87</v>
      </c>
      <c r="J40" s="109" t="s">
        <v>2465</v>
      </c>
      <c r="K40" s="109"/>
      <c r="L40" s="109" t="s">
        <v>89</v>
      </c>
      <c r="M40" s="109"/>
      <c r="N40" s="109"/>
      <c r="O40" s="109"/>
      <c r="P40" s="109"/>
      <c r="Q40" s="109" t="s">
        <v>2466</v>
      </c>
      <c r="R40" s="149" t="s">
        <v>73</v>
      </c>
      <c r="S40" s="109"/>
      <c r="T40" s="126" t="s">
        <v>2301</v>
      </c>
      <c r="U40" s="150" t="s">
        <v>2467</v>
      </c>
      <c r="V40" s="151"/>
      <c r="W40" s="109"/>
      <c r="X40" s="109" t="s">
        <v>886</v>
      </c>
      <c r="Y40" s="109"/>
      <c r="Z40" s="109" t="s">
        <v>396</v>
      </c>
      <c r="AA40" s="109"/>
      <c r="AB40" s="109" t="s">
        <v>76</v>
      </c>
      <c r="AC40" s="109"/>
      <c r="AD40" s="109" t="s">
        <v>886</v>
      </c>
      <c r="AE40" s="109"/>
      <c r="AF40" s="109"/>
      <c r="AG40" s="109"/>
      <c r="AH40" s="109" t="s">
        <v>396</v>
      </c>
      <c r="AI40" s="109"/>
      <c r="AJ40" s="109"/>
      <c r="AK40" s="109"/>
      <c r="AL40" s="109"/>
      <c r="AM40" s="109"/>
      <c r="AN40" s="109"/>
      <c r="AO40" s="109"/>
      <c r="AP40" s="109"/>
      <c r="AQ40" s="109"/>
      <c r="AR40" s="109"/>
      <c r="AS40" s="109"/>
      <c r="AT40" s="109"/>
      <c r="AU40" s="109"/>
      <c r="AV40" s="109"/>
      <c r="AW40" s="109"/>
      <c r="AX40" s="109"/>
      <c r="AY40" s="109"/>
      <c r="AZ40" s="109" t="s">
        <v>994</v>
      </c>
      <c r="BA40" s="109"/>
      <c r="BB40" s="109" t="s">
        <v>995</v>
      </c>
      <c r="BC40" s="109">
        <v>2020</v>
      </c>
      <c r="BD40" s="109"/>
      <c r="BE40" s="109"/>
      <c r="BF40" s="109"/>
      <c r="BG40" s="109"/>
      <c r="BH40" s="109"/>
      <c r="BI40" s="109"/>
    </row>
    <row r="41" spans="1:63" ht="15" customHeight="1" x14ac:dyDescent="0.25">
      <c r="A41" s="54" t="s">
        <v>2468</v>
      </c>
      <c r="B41" s="54" t="str">
        <f t="shared" si="1"/>
        <v>CIH-2019-00117</v>
      </c>
      <c r="C41" s="54">
        <v>117</v>
      </c>
      <c r="D41" s="54" t="s">
        <v>2469</v>
      </c>
      <c r="E41" s="54" t="s">
        <v>2325</v>
      </c>
      <c r="F41" s="54">
        <v>906</v>
      </c>
      <c r="G41" s="54" t="s">
        <v>2470</v>
      </c>
      <c r="H41" s="109"/>
      <c r="I41" s="109"/>
      <c r="J41" s="109"/>
      <c r="K41" s="109"/>
      <c r="L41" s="109"/>
      <c r="M41" s="109"/>
      <c r="N41" s="109"/>
      <c r="O41" s="109"/>
      <c r="P41" s="109"/>
      <c r="Q41" s="109"/>
      <c r="R41" s="149" t="s">
        <v>73</v>
      </c>
      <c r="S41" s="109" t="s">
        <v>1760</v>
      </c>
      <c r="T41" s="126" t="s">
        <v>2163</v>
      </c>
      <c r="U41" s="152" t="s">
        <v>2471</v>
      </c>
      <c r="V41" s="151"/>
      <c r="W41" s="109"/>
      <c r="X41" s="109" t="s">
        <v>2361</v>
      </c>
      <c r="Y41" s="109"/>
      <c r="Z41" s="109" t="s">
        <v>949</v>
      </c>
      <c r="AA41" s="109"/>
      <c r="AB41" s="109" t="s">
        <v>111</v>
      </c>
      <c r="AC41" s="109"/>
      <c r="AD41" s="109" t="s">
        <v>530</v>
      </c>
      <c r="AE41" s="109"/>
      <c r="AF41" s="109"/>
      <c r="AG41" s="109"/>
      <c r="AH41" s="109" t="s">
        <v>396</v>
      </c>
      <c r="AI41" s="109"/>
      <c r="AJ41" s="109"/>
      <c r="AK41" s="109"/>
      <c r="AL41" s="109"/>
      <c r="AM41" s="109"/>
      <c r="AN41" s="109"/>
      <c r="AO41" s="109"/>
      <c r="AP41" s="109"/>
      <c r="AQ41" s="109"/>
      <c r="AR41" s="109"/>
      <c r="AS41" s="109"/>
      <c r="AT41" s="109"/>
      <c r="AU41" s="109"/>
      <c r="AV41" s="109"/>
      <c r="AW41" s="109"/>
      <c r="AX41" s="109"/>
      <c r="AY41" s="109"/>
      <c r="AZ41" s="114">
        <v>44313</v>
      </c>
      <c r="BA41" s="109"/>
      <c r="BB41" s="109" t="s">
        <v>680</v>
      </c>
      <c r="BC41" s="109">
        <v>2021</v>
      </c>
      <c r="BD41" s="109"/>
      <c r="BE41" s="109"/>
      <c r="BF41" s="109"/>
      <c r="BG41" s="109"/>
      <c r="BH41" s="109"/>
      <c r="BI41" s="109"/>
    </row>
    <row r="42" spans="1:63" ht="15" customHeight="1" x14ac:dyDescent="0.25">
      <c r="A42" s="54" t="s">
        <v>2472</v>
      </c>
      <c r="B42" s="54" t="str">
        <f t="shared" si="1"/>
        <v>CIH-2019-00118</v>
      </c>
      <c r="C42" s="54">
        <v>118</v>
      </c>
      <c r="D42" s="54" t="s">
        <v>2473</v>
      </c>
      <c r="E42" s="54" t="s">
        <v>2268</v>
      </c>
      <c r="F42" s="54"/>
      <c r="G42" s="54" t="s">
        <v>2474</v>
      </c>
      <c r="H42" s="109" t="s">
        <v>142</v>
      </c>
      <c r="I42" s="109" t="s">
        <v>87</v>
      </c>
      <c r="J42" s="109"/>
      <c r="K42" s="109"/>
      <c r="L42" s="109"/>
      <c r="M42" s="109"/>
      <c r="N42" s="109"/>
      <c r="O42" s="109"/>
      <c r="P42" s="109"/>
      <c r="Q42" s="109"/>
      <c r="R42" s="149" t="s">
        <v>143</v>
      </c>
      <c r="S42" s="109"/>
      <c r="T42" s="126" t="s">
        <v>2475</v>
      </c>
      <c r="U42" s="152" t="s">
        <v>2476</v>
      </c>
      <c r="V42" s="151"/>
      <c r="W42" s="109"/>
      <c r="X42" s="109" t="s">
        <v>111</v>
      </c>
      <c r="Y42" s="109"/>
      <c r="Z42" s="109" t="s">
        <v>949</v>
      </c>
      <c r="AA42" s="109"/>
      <c r="AB42" s="109" t="s">
        <v>111</v>
      </c>
      <c r="AC42" s="109"/>
      <c r="AD42" s="109" t="s">
        <v>886</v>
      </c>
      <c r="AE42" s="109"/>
      <c r="AF42" s="109"/>
      <c r="AG42" s="109"/>
      <c r="AH42" s="109" t="s">
        <v>396</v>
      </c>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row>
    <row r="43" spans="1:63" ht="15" customHeight="1" x14ac:dyDescent="0.25">
      <c r="A43" s="54" t="s">
        <v>2477</v>
      </c>
      <c r="B43" s="54" t="str">
        <f t="shared" si="1"/>
        <v>CIH-2019-00119</v>
      </c>
      <c r="C43" s="54">
        <v>119</v>
      </c>
      <c r="D43" s="54" t="s">
        <v>150</v>
      </c>
      <c r="E43" s="54" t="s">
        <v>2325</v>
      </c>
      <c r="F43" s="54">
        <v>906</v>
      </c>
      <c r="G43" s="54" t="s">
        <v>2478</v>
      </c>
      <c r="H43" s="109"/>
      <c r="I43" s="109"/>
      <c r="J43" s="109" t="s">
        <v>2479</v>
      </c>
      <c r="K43" s="109"/>
      <c r="L43" s="109"/>
      <c r="M43" s="109"/>
      <c r="N43" s="109"/>
      <c r="O43" s="109"/>
      <c r="P43" s="109"/>
      <c r="Q43" s="109" t="s">
        <v>2480</v>
      </c>
      <c r="R43" s="149" t="s">
        <v>377</v>
      </c>
      <c r="S43" s="109" t="s">
        <v>280</v>
      </c>
      <c r="T43" s="126" t="s">
        <v>2475</v>
      </c>
      <c r="U43" s="152" t="s">
        <v>2481</v>
      </c>
      <c r="V43" s="151"/>
      <c r="W43" s="109"/>
      <c r="X43" s="109" t="s">
        <v>111</v>
      </c>
      <c r="Y43" s="109"/>
      <c r="Z43" s="109" t="s">
        <v>949</v>
      </c>
      <c r="AA43" s="109"/>
      <c r="AB43" s="109" t="s">
        <v>111</v>
      </c>
      <c r="AC43" s="109"/>
      <c r="AD43" s="109" t="s">
        <v>886</v>
      </c>
      <c r="AE43" s="109"/>
      <c r="AF43" s="109"/>
      <c r="AG43" s="109"/>
      <c r="AH43" s="109" t="s">
        <v>396</v>
      </c>
      <c r="AI43" s="109"/>
      <c r="AJ43" s="109"/>
      <c r="AK43" s="109"/>
      <c r="AL43" s="109"/>
      <c r="AM43" s="109"/>
      <c r="AN43" s="109"/>
      <c r="AO43" s="109"/>
      <c r="AP43" s="109"/>
      <c r="AQ43" s="109"/>
      <c r="AR43" s="109"/>
      <c r="AS43" s="109" t="s">
        <v>468</v>
      </c>
      <c r="AT43" s="109" t="s">
        <v>377</v>
      </c>
      <c r="AU43" s="109">
        <v>1904000533</v>
      </c>
      <c r="AV43" s="109" t="s">
        <v>835</v>
      </c>
      <c r="AW43" s="109" t="s">
        <v>280</v>
      </c>
      <c r="AX43" s="109"/>
      <c r="AY43" s="109"/>
      <c r="AZ43" s="109"/>
      <c r="BA43" s="109"/>
      <c r="BB43" s="109"/>
      <c r="BC43" s="109"/>
      <c r="BD43" s="109"/>
      <c r="BE43" s="109"/>
      <c r="BF43" s="109"/>
      <c r="BG43" s="109"/>
      <c r="BH43" s="109"/>
      <c r="BI43" s="109"/>
    </row>
    <row r="44" spans="1:63" ht="15" customHeight="1" x14ac:dyDescent="0.25">
      <c r="A44" s="54" t="s">
        <v>2482</v>
      </c>
      <c r="B44" s="54" t="str">
        <f t="shared" si="1"/>
        <v>CIH-2019-00120</v>
      </c>
      <c r="C44" s="54">
        <v>120</v>
      </c>
      <c r="D44" s="155" t="s">
        <v>150</v>
      </c>
      <c r="E44" s="54" t="s">
        <v>2268</v>
      </c>
      <c r="F44" s="54">
        <v>600</v>
      </c>
      <c r="G44" s="54" t="s">
        <v>2483</v>
      </c>
      <c r="H44" s="109" t="s">
        <v>2484</v>
      </c>
      <c r="I44" s="109" t="s">
        <v>87</v>
      </c>
      <c r="J44" s="109" t="s">
        <v>122</v>
      </c>
      <c r="K44" s="109">
        <v>106</v>
      </c>
      <c r="L44" s="109"/>
      <c r="M44" s="109" t="s">
        <v>2485</v>
      </c>
      <c r="N44" s="109"/>
      <c r="O44" s="109"/>
      <c r="P44" s="109"/>
      <c r="Q44" s="54" t="s">
        <v>2486</v>
      </c>
      <c r="R44" s="149" t="s">
        <v>154</v>
      </c>
      <c r="S44" s="109" t="s">
        <v>280</v>
      </c>
      <c r="T44" s="126" t="s">
        <v>2475</v>
      </c>
      <c r="U44" s="152" t="s">
        <v>2487</v>
      </c>
      <c r="V44" s="151"/>
      <c r="W44" s="109"/>
      <c r="X44" s="109" t="s">
        <v>111</v>
      </c>
      <c r="Y44" s="109"/>
      <c r="Z44" s="109" t="s">
        <v>396</v>
      </c>
      <c r="AA44" s="109"/>
      <c r="AB44" s="109" t="s">
        <v>76</v>
      </c>
      <c r="AC44" s="109"/>
      <c r="AD44" s="109" t="s">
        <v>530</v>
      </c>
      <c r="AE44" s="109"/>
      <c r="AF44" s="109"/>
      <c r="AG44" s="109"/>
      <c r="AH44" s="109" t="s">
        <v>396</v>
      </c>
      <c r="AI44" s="109"/>
      <c r="AJ44" s="109"/>
      <c r="AK44" s="109"/>
      <c r="AL44" s="109"/>
      <c r="AM44" s="109"/>
      <c r="AN44" s="109"/>
      <c r="AO44" s="109"/>
      <c r="AP44" s="109"/>
      <c r="AQ44" s="109"/>
      <c r="AR44" s="109"/>
      <c r="AS44" s="109"/>
      <c r="AT44" s="140" t="s">
        <v>154</v>
      </c>
      <c r="AU44" s="140" t="s">
        <v>2430</v>
      </c>
      <c r="AV44" s="140" t="s">
        <v>315</v>
      </c>
      <c r="AW44" s="140" t="s">
        <v>280</v>
      </c>
      <c r="AX44" s="109" t="s">
        <v>2488</v>
      </c>
      <c r="AY44" s="109"/>
      <c r="AZ44" s="109"/>
      <c r="BA44" s="109"/>
      <c r="BB44" s="109"/>
      <c r="BC44" s="109"/>
      <c r="BD44" s="109"/>
      <c r="BE44" s="109"/>
      <c r="BF44" s="109"/>
      <c r="BG44" s="109"/>
      <c r="BH44" s="109"/>
      <c r="BI44" s="109"/>
      <c r="BJ44" s="144"/>
      <c r="BK44" s="144"/>
    </row>
    <row r="45" spans="1:63" ht="15" customHeight="1" x14ac:dyDescent="0.25">
      <c r="A45" s="54" t="s">
        <v>2489</v>
      </c>
      <c r="B45" s="54" t="str">
        <f t="shared" si="1"/>
        <v>CIH-2019-00121</v>
      </c>
      <c r="C45" s="160">
        <v>121</v>
      </c>
      <c r="D45" s="160" t="s">
        <v>2490</v>
      </c>
      <c r="E45" s="160" t="s">
        <v>2491</v>
      </c>
      <c r="F45" s="160">
        <v>906</v>
      </c>
      <c r="G45" s="160" t="s">
        <v>2492</v>
      </c>
      <c r="H45" s="140" t="s">
        <v>2493</v>
      </c>
      <c r="I45" s="140" t="s">
        <v>87</v>
      </c>
      <c r="J45" s="140" t="s">
        <v>2494</v>
      </c>
      <c r="K45" s="140">
        <v>177</v>
      </c>
      <c r="L45" s="140" t="s">
        <v>89</v>
      </c>
      <c r="M45" s="140" t="s">
        <v>1449</v>
      </c>
      <c r="N45" s="140"/>
      <c r="O45" s="140"/>
      <c r="P45" s="140" t="s">
        <v>2495</v>
      </c>
      <c r="Q45" s="140" t="s">
        <v>2496</v>
      </c>
      <c r="R45" s="140" t="s">
        <v>73</v>
      </c>
      <c r="S45" s="140" t="s">
        <v>280</v>
      </c>
      <c r="T45" s="161" t="s">
        <v>2301</v>
      </c>
      <c r="U45" s="152" t="s">
        <v>2497</v>
      </c>
      <c r="V45" s="162"/>
      <c r="W45" s="140"/>
      <c r="X45" s="140" t="s">
        <v>886</v>
      </c>
      <c r="Y45" s="140"/>
      <c r="Z45" s="140" t="s">
        <v>396</v>
      </c>
      <c r="AA45" s="140"/>
      <c r="AB45" s="140" t="s">
        <v>76</v>
      </c>
      <c r="AC45" s="140"/>
      <c r="AD45" s="140" t="s">
        <v>886</v>
      </c>
      <c r="AE45" s="140"/>
      <c r="AF45" s="140"/>
      <c r="AG45" s="140"/>
      <c r="AH45" s="140" t="s">
        <v>396</v>
      </c>
      <c r="AI45" s="140"/>
      <c r="AJ45" s="140"/>
      <c r="AK45" s="140"/>
      <c r="AL45" s="140"/>
      <c r="AM45" s="140"/>
      <c r="AN45" s="140"/>
      <c r="AO45" s="140" t="s">
        <v>2498</v>
      </c>
      <c r="AP45" s="140"/>
      <c r="AQ45" s="140"/>
      <c r="AR45" s="140"/>
      <c r="AS45" s="140" t="s">
        <v>468</v>
      </c>
      <c r="AT45" s="140" t="s">
        <v>154</v>
      </c>
      <c r="AU45" s="140" t="s">
        <v>2499</v>
      </c>
      <c r="AV45" s="140" t="s">
        <v>2500</v>
      </c>
      <c r="AW45" s="140" t="s">
        <v>2022</v>
      </c>
      <c r="AX45" s="140"/>
      <c r="AY45" s="140"/>
      <c r="AZ45" s="163">
        <v>45897</v>
      </c>
      <c r="BA45" s="140"/>
      <c r="BB45" s="140" t="s">
        <v>2501</v>
      </c>
      <c r="BC45" s="140">
        <v>2025</v>
      </c>
      <c r="BD45" s="140"/>
      <c r="BE45" s="140"/>
      <c r="BF45" s="140"/>
      <c r="BG45" s="140"/>
      <c r="BH45" s="140"/>
      <c r="BI45" s="144"/>
      <c r="BJ45" s="144"/>
      <c r="BK45" s="144"/>
    </row>
    <row r="46" spans="1:63" ht="15" customHeight="1" x14ac:dyDescent="0.25">
      <c r="A46" s="54" t="s">
        <v>2502</v>
      </c>
      <c r="B46" s="54" t="str">
        <f t="shared" si="1"/>
        <v>CIH-2019-00122</v>
      </c>
      <c r="C46" s="54">
        <v>122</v>
      </c>
      <c r="D46" s="54" t="s">
        <v>2503</v>
      </c>
      <c r="E46" s="54" t="s">
        <v>2504</v>
      </c>
      <c r="F46" s="54">
        <v>600</v>
      </c>
      <c r="G46" s="54">
        <v>6820</v>
      </c>
      <c r="H46" s="109" t="s">
        <v>1077</v>
      </c>
      <c r="I46" s="155" t="s">
        <v>322</v>
      </c>
      <c r="J46" s="155" t="s">
        <v>2505</v>
      </c>
      <c r="K46" s="109"/>
      <c r="L46" s="109" t="s">
        <v>123</v>
      </c>
      <c r="M46" s="109" t="s">
        <v>2506</v>
      </c>
      <c r="N46" s="109"/>
      <c r="O46" s="109"/>
      <c r="P46" s="109"/>
      <c r="Q46" s="109" t="s">
        <v>2507</v>
      </c>
      <c r="R46" s="164" t="s">
        <v>73</v>
      </c>
      <c r="S46" s="109"/>
      <c r="T46" s="126"/>
      <c r="U46" s="165" t="s">
        <v>2508</v>
      </c>
      <c r="V46" s="144"/>
      <c r="W46" s="144"/>
      <c r="X46" s="144"/>
      <c r="Y46" s="144"/>
      <c r="Z46" s="109" t="s">
        <v>396</v>
      </c>
      <c r="AA46" s="109"/>
      <c r="AB46" s="109" t="s">
        <v>111</v>
      </c>
      <c r="AC46" s="109"/>
      <c r="AD46" s="109" t="s">
        <v>886</v>
      </c>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14">
        <v>44159</v>
      </c>
      <c r="BA46" s="109"/>
      <c r="BB46" s="109" t="s">
        <v>2509</v>
      </c>
      <c r="BC46" s="109">
        <v>2020</v>
      </c>
      <c r="BD46" s="109"/>
      <c r="BE46" s="109"/>
      <c r="BF46" s="109"/>
      <c r="BG46" s="109"/>
      <c r="BH46" s="109"/>
      <c r="BI46" s="144"/>
      <c r="BJ46" s="144"/>
      <c r="BK46" s="144"/>
    </row>
    <row r="47" spans="1:63" ht="15" customHeight="1" x14ac:dyDescent="0.25">
      <c r="A47" s="99"/>
      <c r="B47" s="99"/>
      <c r="C47" s="99"/>
      <c r="D47" s="99"/>
      <c r="E47" s="99"/>
      <c r="F47" s="99"/>
      <c r="G47" s="99"/>
      <c r="H47" s="144"/>
      <c r="I47" s="144"/>
      <c r="J47" s="144"/>
      <c r="K47" s="144"/>
      <c r="L47" s="144"/>
      <c r="M47" s="144"/>
      <c r="N47" s="144"/>
      <c r="O47" s="144"/>
      <c r="P47" s="144"/>
      <c r="Q47" s="144"/>
      <c r="R47" s="166"/>
      <c r="S47" s="144"/>
      <c r="T47" s="144"/>
      <c r="U47" s="167"/>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row>
    <row r="48" spans="1:63" ht="15" customHeight="1" x14ac:dyDescent="0.25">
      <c r="A48" s="99"/>
      <c r="B48" s="99"/>
      <c r="C48" s="99"/>
      <c r="D48" s="99"/>
      <c r="E48" s="99"/>
      <c r="F48" s="99"/>
      <c r="G48" s="99"/>
      <c r="H48" s="144"/>
      <c r="I48" s="144"/>
      <c r="J48" s="144"/>
      <c r="K48" s="144"/>
      <c r="L48" s="144"/>
      <c r="M48" s="144"/>
      <c r="N48" s="144"/>
      <c r="O48" s="144"/>
      <c r="P48" s="144"/>
      <c r="Q48" s="144"/>
      <c r="R48" s="166"/>
      <c r="S48" s="144"/>
      <c r="T48" s="144"/>
      <c r="U48" s="167"/>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row>
    <row r="49" spans="1:63" ht="8.25" customHeight="1" x14ac:dyDescent="0.2">
      <c r="A49" s="99"/>
      <c r="B49" s="99"/>
      <c r="C49" s="99"/>
      <c r="D49" s="168"/>
      <c r="E49" s="99"/>
      <c r="F49" s="99"/>
      <c r="G49" s="99"/>
      <c r="H49" s="144"/>
      <c r="I49" s="144"/>
      <c r="J49" s="144"/>
      <c r="K49" s="144"/>
      <c r="L49" s="144"/>
      <c r="M49" s="144"/>
      <c r="N49" s="144"/>
      <c r="O49" s="144"/>
      <c r="P49" s="144"/>
      <c r="Q49" s="144"/>
      <c r="R49" s="166"/>
      <c r="S49" s="144"/>
      <c r="T49" s="144"/>
      <c r="U49" s="169"/>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row>
    <row r="50" spans="1:63" ht="15" customHeight="1" x14ac:dyDescent="0.2">
      <c r="A50" s="99"/>
      <c r="B50" s="99"/>
      <c r="C50" s="99"/>
      <c r="D50" s="168"/>
      <c r="E50" s="99"/>
      <c r="F50" s="99"/>
      <c r="G50" s="99"/>
      <c r="H50" s="144"/>
      <c r="I50" s="144"/>
      <c r="J50" s="144"/>
      <c r="K50" s="144"/>
      <c r="L50" s="144"/>
      <c r="M50" s="144"/>
      <c r="N50" s="144"/>
      <c r="O50" s="144"/>
      <c r="P50" s="144"/>
      <c r="Q50" s="144"/>
      <c r="R50" s="166"/>
      <c r="S50" s="144"/>
      <c r="T50" s="144"/>
      <c r="U50" s="169"/>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row>
    <row r="51" spans="1:63" ht="15" customHeight="1" x14ac:dyDescent="0.2">
      <c r="A51" s="99"/>
      <c r="B51" s="99"/>
      <c r="C51" s="99"/>
      <c r="D51" s="118"/>
      <c r="E51" s="99"/>
      <c r="F51" s="99"/>
      <c r="G51" s="99"/>
      <c r="H51" s="144"/>
      <c r="I51" s="144"/>
      <c r="J51" s="144"/>
      <c r="K51" s="144"/>
      <c r="L51" s="144"/>
      <c r="M51" s="144"/>
      <c r="N51" s="144"/>
      <c r="O51" s="144"/>
      <c r="P51" s="144"/>
      <c r="Q51" s="144"/>
      <c r="R51" s="166"/>
      <c r="S51" s="144"/>
      <c r="T51" s="144"/>
      <c r="U51" s="169"/>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row>
    <row r="52" spans="1:63" ht="15" customHeight="1" x14ac:dyDescent="0.2">
      <c r="A52" s="99"/>
      <c r="B52" s="99"/>
      <c r="C52" s="99"/>
      <c r="D52" s="168"/>
      <c r="E52" s="99"/>
      <c r="F52" s="99"/>
      <c r="G52" s="99"/>
      <c r="H52" s="170"/>
      <c r="I52" s="144"/>
      <c r="J52" s="144"/>
      <c r="K52" s="144"/>
      <c r="L52" s="144"/>
      <c r="M52" s="144"/>
      <c r="N52" s="144"/>
      <c r="O52" s="144"/>
      <c r="P52" s="144"/>
      <c r="Q52" s="144"/>
      <c r="R52" s="166"/>
      <c r="S52" s="144"/>
      <c r="T52" s="144"/>
      <c r="U52" s="169"/>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row>
    <row r="53" spans="1:63" ht="12.75" customHeight="1" x14ac:dyDescent="0.2">
      <c r="A53" s="99"/>
      <c r="B53" s="99"/>
      <c r="C53" s="99"/>
      <c r="D53" s="168"/>
      <c r="E53" s="99"/>
      <c r="F53" s="99"/>
      <c r="G53" s="99"/>
      <c r="H53" s="144"/>
      <c r="I53" s="144"/>
      <c r="J53" s="144"/>
      <c r="K53" s="144"/>
      <c r="L53" s="144"/>
      <c r="M53" s="144"/>
      <c r="N53" s="144"/>
      <c r="O53" s="144"/>
      <c r="P53" s="144"/>
      <c r="Q53" s="144"/>
      <c r="R53" s="166"/>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row>
    <row r="54" spans="1:63" ht="12.75" customHeight="1" x14ac:dyDescent="0.2">
      <c r="A54" s="99"/>
      <c r="B54" s="99"/>
      <c r="C54" s="99"/>
      <c r="D54" s="168"/>
      <c r="E54" s="99"/>
      <c r="F54" s="99"/>
      <c r="G54" s="99"/>
      <c r="H54" s="144"/>
      <c r="I54" s="144"/>
      <c r="J54" s="144"/>
      <c r="K54" s="144"/>
      <c r="L54" s="144"/>
      <c r="M54" s="144"/>
      <c r="N54" s="144"/>
      <c r="O54" s="144"/>
      <c r="P54" s="144"/>
      <c r="Q54" s="144"/>
      <c r="R54" s="166"/>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row>
    <row r="55" spans="1:63" ht="12.75" customHeight="1" x14ac:dyDescent="0.2">
      <c r="A55" s="99"/>
      <c r="B55" s="99"/>
      <c r="C55" s="99"/>
      <c r="D55" s="168"/>
      <c r="E55" s="99"/>
      <c r="F55" s="99"/>
      <c r="G55" s="99"/>
      <c r="H55" s="144"/>
      <c r="I55" s="144"/>
      <c r="J55" s="144"/>
      <c r="K55" s="144"/>
      <c r="L55" s="144"/>
      <c r="M55" s="144"/>
      <c r="N55" s="144"/>
      <c r="O55" s="144"/>
      <c r="P55" s="144"/>
      <c r="Q55" s="144"/>
      <c r="R55" s="166"/>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c r="BI55" s="144"/>
      <c r="BJ55" s="144"/>
      <c r="BK55" s="144"/>
    </row>
    <row r="56" spans="1:63" ht="12.75" customHeight="1" x14ac:dyDescent="0.2">
      <c r="A56" s="99"/>
      <c r="B56" s="99"/>
      <c r="C56" s="99"/>
      <c r="D56" s="168"/>
      <c r="E56" s="99"/>
      <c r="F56" s="99"/>
      <c r="G56" s="99"/>
      <c r="H56" s="144"/>
      <c r="I56" s="144"/>
      <c r="J56" s="144"/>
      <c r="K56" s="144"/>
      <c r="L56" s="144"/>
      <c r="M56" s="144"/>
      <c r="N56" s="144"/>
      <c r="O56" s="144"/>
      <c r="P56" s="144"/>
      <c r="Q56" s="144"/>
      <c r="R56" s="166"/>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4"/>
    </row>
    <row r="57" spans="1:63" ht="12.75" customHeight="1" x14ac:dyDescent="0.2">
      <c r="A57" s="99"/>
      <c r="B57" s="99"/>
      <c r="C57" s="99"/>
      <c r="D57" s="144"/>
      <c r="E57" s="99"/>
      <c r="F57" s="99"/>
      <c r="G57" s="171"/>
      <c r="H57" s="144"/>
      <c r="I57" s="144"/>
      <c r="J57" s="144"/>
      <c r="K57" s="144"/>
      <c r="L57" s="144"/>
      <c r="M57" s="144"/>
      <c r="N57" s="144"/>
      <c r="O57" s="144"/>
      <c r="P57" s="144"/>
      <c r="Q57" s="144"/>
      <c r="R57" s="166"/>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c r="BI57" s="144"/>
      <c r="BJ57" s="144"/>
      <c r="BK57" s="144"/>
    </row>
    <row r="58" spans="1:63" ht="12.75" customHeight="1" x14ac:dyDescent="0.2">
      <c r="A58" s="99"/>
      <c r="B58" s="99"/>
      <c r="C58" s="99"/>
      <c r="D58" s="144"/>
      <c r="E58" s="99"/>
      <c r="F58" s="99"/>
      <c r="G58" s="171"/>
      <c r="H58" s="144"/>
      <c r="I58" s="144"/>
      <c r="J58" s="144"/>
      <c r="K58" s="144"/>
      <c r="L58" s="144"/>
      <c r="M58" s="144"/>
      <c r="N58" s="144"/>
      <c r="O58" s="144"/>
      <c r="P58" s="144"/>
      <c r="Q58" s="144"/>
      <c r="R58" s="166"/>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c r="BI58" s="144"/>
      <c r="BJ58" s="144"/>
      <c r="BK58" s="144"/>
    </row>
    <row r="59" spans="1:63" ht="12.75" customHeight="1" x14ac:dyDescent="0.2">
      <c r="A59" s="99"/>
      <c r="B59" s="99"/>
      <c r="C59" s="99"/>
      <c r="D59" s="144"/>
      <c r="E59" s="99"/>
      <c r="F59" s="99"/>
      <c r="G59" s="171"/>
      <c r="H59" s="144"/>
      <c r="I59" s="144"/>
      <c r="J59" s="144"/>
      <c r="K59" s="144"/>
      <c r="L59" s="144"/>
      <c r="M59" s="144"/>
      <c r="N59" s="144"/>
      <c r="O59" s="144"/>
      <c r="P59" s="144"/>
      <c r="Q59" s="144"/>
      <c r="R59" s="166"/>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144"/>
      <c r="BC59" s="144"/>
      <c r="BD59" s="144"/>
      <c r="BE59" s="144"/>
      <c r="BF59" s="144"/>
      <c r="BG59" s="144"/>
      <c r="BH59" s="144"/>
      <c r="BI59" s="144"/>
      <c r="BJ59" s="144"/>
      <c r="BK59" s="144"/>
    </row>
    <row r="60" spans="1:63" ht="12.75" customHeight="1" x14ac:dyDescent="0.2">
      <c r="A60" s="99"/>
      <c r="B60" s="99"/>
      <c r="C60" s="99"/>
      <c r="D60" s="144"/>
      <c r="E60" s="99"/>
      <c r="F60" s="99"/>
      <c r="G60" s="171"/>
      <c r="H60" s="144"/>
      <c r="I60" s="144"/>
      <c r="J60" s="144"/>
      <c r="K60" s="144"/>
      <c r="L60" s="144"/>
      <c r="M60" s="144"/>
      <c r="N60" s="144"/>
      <c r="O60" s="144"/>
      <c r="P60" s="144"/>
      <c r="Q60" s="144"/>
      <c r="R60" s="166"/>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144"/>
      <c r="BC60" s="144"/>
      <c r="BD60" s="144"/>
      <c r="BE60" s="144"/>
      <c r="BF60" s="144"/>
      <c r="BG60" s="144"/>
      <c r="BH60" s="144"/>
      <c r="BI60" s="144"/>
      <c r="BJ60" s="144"/>
      <c r="BK60" s="144"/>
    </row>
    <row r="61" spans="1:63" ht="12.75" customHeight="1" x14ac:dyDescent="0.2">
      <c r="A61" s="99"/>
      <c r="B61" s="99"/>
      <c r="C61" s="99"/>
      <c r="D61" s="144"/>
      <c r="E61" s="99"/>
      <c r="F61" s="99"/>
      <c r="G61" s="99"/>
      <c r="H61" s="144"/>
      <c r="I61" s="144"/>
      <c r="J61" s="144"/>
      <c r="K61" s="144"/>
      <c r="L61" s="144"/>
      <c r="M61" s="144"/>
      <c r="N61" s="144"/>
      <c r="O61" s="144"/>
      <c r="P61" s="144"/>
      <c r="Q61" s="144"/>
      <c r="R61" s="166"/>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144"/>
      <c r="BC61" s="144"/>
      <c r="BD61" s="144"/>
      <c r="BE61" s="144"/>
      <c r="BF61" s="144"/>
      <c r="BG61" s="144"/>
      <c r="BH61" s="144"/>
      <c r="BI61" s="144"/>
      <c r="BJ61" s="144"/>
      <c r="BK61" s="144"/>
    </row>
    <row r="62" spans="1:63" ht="12.75" customHeight="1" x14ac:dyDescent="0.2">
      <c r="A62" s="99"/>
      <c r="B62" s="99"/>
      <c r="C62" s="99"/>
      <c r="D62" s="144"/>
      <c r="E62" s="99"/>
      <c r="F62" s="99"/>
      <c r="G62" s="99"/>
      <c r="H62" s="144"/>
      <c r="I62" s="144"/>
      <c r="J62" s="144"/>
      <c r="K62" s="144"/>
      <c r="L62" s="144"/>
      <c r="M62" s="144"/>
      <c r="N62" s="144"/>
      <c r="O62" s="144"/>
      <c r="P62" s="144"/>
      <c r="Q62" s="144"/>
      <c r="R62" s="166"/>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4"/>
      <c r="BC62" s="144"/>
      <c r="BD62" s="144"/>
      <c r="BE62" s="144"/>
      <c r="BF62" s="144"/>
      <c r="BG62" s="144"/>
      <c r="BH62" s="144"/>
      <c r="BI62" s="144"/>
      <c r="BJ62" s="144"/>
      <c r="BK62" s="144"/>
    </row>
    <row r="63" spans="1:63" ht="12.75" customHeight="1" x14ac:dyDescent="0.2">
      <c r="A63" s="99"/>
      <c r="B63" s="99"/>
      <c r="C63" s="99"/>
      <c r="D63" s="172"/>
      <c r="E63" s="99"/>
      <c r="F63" s="99"/>
      <c r="G63" s="99"/>
      <c r="H63" s="144"/>
      <c r="I63" s="144"/>
      <c r="J63" s="144"/>
      <c r="K63" s="144"/>
      <c r="L63" s="144"/>
      <c r="M63" s="144"/>
      <c r="N63" s="144"/>
      <c r="O63" s="144"/>
      <c r="P63" s="144"/>
      <c r="Q63" s="144"/>
      <c r="R63" s="166"/>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c r="BI63" s="144"/>
      <c r="BJ63" s="144"/>
      <c r="BK63" s="144"/>
    </row>
    <row r="64" spans="1:63" ht="12.75" customHeight="1" x14ac:dyDescent="0.2">
      <c r="A64" s="99"/>
      <c r="B64" s="99"/>
      <c r="C64" s="99"/>
      <c r="D64" s="168"/>
      <c r="E64" s="99"/>
      <c r="F64" s="99"/>
      <c r="G64" s="99"/>
      <c r="H64" s="144"/>
      <c r="I64" s="144"/>
      <c r="J64" s="144"/>
      <c r="K64" s="144"/>
      <c r="L64" s="144"/>
      <c r="M64" s="144"/>
      <c r="N64" s="144"/>
      <c r="O64" s="144"/>
      <c r="P64" s="144"/>
      <c r="Q64" s="144"/>
      <c r="R64" s="166"/>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4"/>
      <c r="BC64" s="144"/>
      <c r="BD64" s="144"/>
      <c r="BE64" s="144"/>
      <c r="BF64" s="144"/>
      <c r="BG64" s="144"/>
      <c r="BH64" s="144"/>
      <c r="BI64" s="144"/>
      <c r="BJ64" s="144"/>
      <c r="BK64" s="144"/>
    </row>
    <row r="65" spans="1:63" ht="12.75" customHeight="1" x14ac:dyDescent="0.2">
      <c r="A65" s="173"/>
      <c r="B65" s="173"/>
      <c r="C65" s="99"/>
      <c r="D65" s="174"/>
      <c r="E65" s="99"/>
      <c r="F65" s="173"/>
      <c r="G65" s="99"/>
      <c r="H65" s="144"/>
      <c r="I65" s="144"/>
      <c r="J65" s="36"/>
      <c r="K65" s="36"/>
      <c r="L65" s="36"/>
      <c r="M65" s="36"/>
      <c r="N65" s="36"/>
      <c r="O65" s="36"/>
      <c r="P65" s="36"/>
      <c r="Q65" s="36"/>
      <c r="R65" s="166"/>
      <c r="S65" s="36"/>
      <c r="T65" s="36"/>
      <c r="U65" s="36"/>
      <c r="V65" s="36"/>
      <c r="W65" s="36"/>
      <c r="X65" s="144"/>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row>
    <row r="66" spans="1:63" ht="12.75" customHeight="1" x14ac:dyDescent="0.2">
      <c r="A66" s="99"/>
      <c r="B66" s="99"/>
      <c r="C66" s="99"/>
      <c r="D66" s="168"/>
      <c r="E66" s="99"/>
      <c r="F66" s="99"/>
      <c r="G66" s="99"/>
      <c r="H66" s="144"/>
      <c r="I66" s="144"/>
      <c r="J66" s="144"/>
      <c r="K66" s="144"/>
      <c r="L66" s="144"/>
      <c r="M66" s="144"/>
      <c r="N66" s="144"/>
      <c r="O66" s="144"/>
      <c r="P66" s="144"/>
      <c r="Q66" s="144"/>
      <c r="R66" s="166"/>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row>
    <row r="67" spans="1:63" ht="12.75" customHeight="1" x14ac:dyDescent="0.2">
      <c r="A67" s="144"/>
      <c r="B67" s="144"/>
      <c r="C67" s="144"/>
      <c r="D67" s="99"/>
      <c r="E67" s="99"/>
      <c r="F67" s="99"/>
      <c r="G67" s="99"/>
      <c r="H67" s="144"/>
      <c r="I67" s="144"/>
      <c r="J67" s="144"/>
      <c r="K67" s="144"/>
      <c r="L67" s="144"/>
      <c r="M67" s="144"/>
      <c r="N67" s="144"/>
      <c r="O67" s="144"/>
      <c r="P67" s="144"/>
      <c r="Q67" s="144"/>
      <c r="R67" s="166"/>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4"/>
      <c r="BC67" s="144"/>
      <c r="BD67" s="144"/>
      <c r="BE67" s="144"/>
      <c r="BF67" s="144"/>
      <c r="BG67" s="144"/>
      <c r="BH67" s="144"/>
      <c r="BI67" s="144"/>
      <c r="BJ67" s="144"/>
      <c r="BK67" s="144"/>
    </row>
    <row r="68" spans="1:63" ht="12.75" customHeight="1" x14ac:dyDescent="0.2">
      <c r="A68" s="144"/>
      <c r="B68" s="144"/>
      <c r="C68" s="144"/>
      <c r="D68" s="99"/>
      <c r="E68" s="99"/>
      <c r="F68" s="99"/>
      <c r="G68" s="99"/>
      <c r="H68" s="144"/>
      <c r="I68" s="144"/>
      <c r="J68" s="144"/>
      <c r="K68" s="144"/>
      <c r="L68" s="144"/>
      <c r="M68" s="144"/>
      <c r="N68" s="144"/>
      <c r="O68" s="144"/>
      <c r="P68" s="144"/>
      <c r="Q68" s="144"/>
      <c r="R68" s="166"/>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4"/>
      <c r="BC68" s="144"/>
      <c r="BD68" s="144"/>
      <c r="BE68" s="144"/>
      <c r="BF68" s="144"/>
      <c r="BG68" s="144"/>
      <c r="BH68" s="144"/>
      <c r="BI68" s="144"/>
      <c r="BJ68" s="144"/>
      <c r="BK68" s="144"/>
    </row>
    <row r="69" spans="1:63" ht="12.75" customHeight="1" x14ac:dyDescent="0.2">
      <c r="A69" s="144"/>
      <c r="B69" s="144"/>
      <c r="C69" s="144"/>
      <c r="D69" s="99"/>
      <c r="E69" s="99"/>
      <c r="F69" s="99"/>
      <c r="G69" s="99"/>
      <c r="H69" s="144"/>
      <c r="I69" s="144"/>
      <c r="J69" s="144"/>
      <c r="K69" s="144"/>
      <c r="L69" s="144"/>
      <c r="M69" s="144"/>
      <c r="N69" s="144"/>
      <c r="O69" s="144"/>
      <c r="P69" s="144"/>
      <c r="Q69" s="144"/>
      <c r="R69" s="166"/>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c r="BI69" s="144"/>
      <c r="BJ69" s="144"/>
      <c r="BK69" s="144"/>
    </row>
    <row r="70" spans="1:63" ht="12.75" customHeight="1" x14ac:dyDescent="0.2">
      <c r="A70" s="144"/>
      <c r="B70" s="144"/>
      <c r="C70" s="144"/>
      <c r="D70" s="99"/>
      <c r="E70" s="99"/>
      <c r="F70" s="99"/>
      <c r="G70" s="99"/>
      <c r="H70" s="144"/>
      <c r="I70" s="144"/>
      <c r="J70" s="144"/>
      <c r="K70" s="144"/>
      <c r="L70" s="144"/>
      <c r="M70" s="144"/>
      <c r="N70" s="144"/>
      <c r="O70" s="144"/>
      <c r="P70" s="144"/>
      <c r="Q70" s="144"/>
      <c r="R70" s="166"/>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144"/>
      <c r="BC70" s="144"/>
      <c r="BD70" s="144"/>
      <c r="BE70" s="144"/>
      <c r="BF70" s="144"/>
      <c r="BG70" s="144"/>
      <c r="BH70" s="144"/>
      <c r="BI70" s="144"/>
      <c r="BJ70" s="144"/>
      <c r="BK70" s="144"/>
    </row>
    <row r="71" spans="1:63" ht="12.75" customHeight="1" x14ac:dyDescent="0.2">
      <c r="A71" s="144"/>
      <c r="B71" s="144"/>
      <c r="C71" s="144"/>
      <c r="D71" s="99"/>
      <c r="E71" s="99"/>
      <c r="F71" s="99"/>
      <c r="G71" s="99"/>
      <c r="H71" s="144"/>
      <c r="I71" s="144"/>
      <c r="J71" s="144"/>
      <c r="K71" s="144"/>
      <c r="L71" s="144"/>
      <c r="M71" s="144"/>
      <c r="N71" s="144"/>
      <c r="O71" s="144"/>
      <c r="P71" s="144"/>
      <c r="Q71" s="144"/>
      <c r="R71" s="166"/>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c r="AW71" s="144"/>
      <c r="AX71" s="144"/>
      <c r="AY71" s="144"/>
      <c r="AZ71" s="144"/>
      <c r="BA71" s="144"/>
      <c r="BB71" s="144"/>
      <c r="BC71" s="144"/>
      <c r="BD71" s="144"/>
      <c r="BE71" s="144"/>
      <c r="BF71" s="144"/>
      <c r="BG71" s="144"/>
      <c r="BH71" s="144"/>
      <c r="BI71" s="144"/>
      <c r="BJ71" s="144"/>
      <c r="BK71" s="144"/>
    </row>
    <row r="72" spans="1:63" ht="12.75" customHeight="1" x14ac:dyDescent="0.2">
      <c r="A72" s="144"/>
      <c r="B72" s="144"/>
      <c r="C72" s="144"/>
      <c r="D72" s="99"/>
      <c r="E72" s="99"/>
      <c r="F72" s="99"/>
      <c r="G72" s="99"/>
      <c r="H72" s="144"/>
      <c r="I72" s="144"/>
      <c r="J72" s="144"/>
      <c r="K72" s="144"/>
      <c r="L72" s="144"/>
      <c r="M72" s="144"/>
      <c r="N72" s="144"/>
      <c r="O72" s="144"/>
      <c r="P72" s="144"/>
      <c r="Q72" s="144"/>
      <c r="R72" s="166"/>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c r="AW72" s="144"/>
      <c r="AX72" s="144"/>
      <c r="AY72" s="144"/>
      <c r="AZ72" s="144"/>
      <c r="BA72" s="144"/>
      <c r="BB72" s="144"/>
      <c r="BC72" s="144"/>
      <c r="BD72" s="144"/>
      <c r="BE72" s="144"/>
      <c r="BF72" s="144"/>
      <c r="BG72" s="144"/>
      <c r="BH72" s="144"/>
      <c r="BI72" s="144"/>
      <c r="BJ72" s="144"/>
      <c r="BK72" s="144"/>
    </row>
    <row r="73" spans="1:63" ht="12.75" customHeight="1" x14ac:dyDescent="0.2">
      <c r="A73" s="144"/>
      <c r="B73" s="144"/>
      <c r="C73" s="144"/>
      <c r="D73" s="99"/>
      <c r="E73" s="99"/>
      <c r="F73" s="99"/>
      <c r="G73" s="99"/>
      <c r="H73" s="144"/>
      <c r="I73" s="144"/>
      <c r="J73" s="144"/>
      <c r="K73" s="144"/>
      <c r="L73" s="144"/>
      <c r="M73" s="144"/>
      <c r="N73" s="144"/>
      <c r="O73" s="144"/>
      <c r="P73" s="144"/>
      <c r="Q73" s="144"/>
      <c r="R73" s="166"/>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c r="AW73" s="144"/>
      <c r="AX73" s="144"/>
      <c r="AY73" s="144"/>
      <c r="AZ73" s="144"/>
      <c r="BA73" s="144"/>
      <c r="BB73" s="144"/>
      <c r="BC73" s="144"/>
      <c r="BD73" s="144"/>
      <c r="BE73" s="144"/>
      <c r="BF73" s="144"/>
      <c r="BG73" s="144"/>
      <c r="BH73" s="144"/>
      <c r="BI73" s="144"/>
      <c r="BJ73" s="144"/>
      <c r="BK73" s="144"/>
    </row>
    <row r="74" spans="1:63" ht="12.75" customHeight="1" x14ac:dyDescent="0.2">
      <c r="A74" s="144"/>
      <c r="B74" s="144"/>
      <c r="C74" s="144"/>
      <c r="D74" s="99"/>
      <c r="E74" s="99"/>
      <c r="F74" s="99"/>
      <c r="G74" s="99"/>
      <c r="H74" s="144"/>
      <c r="I74" s="144"/>
      <c r="J74" s="144"/>
      <c r="K74" s="144"/>
      <c r="L74" s="144"/>
      <c r="M74" s="144"/>
      <c r="N74" s="144"/>
      <c r="O74" s="144"/>
      <c r="P74" s="144"/>
      <c r="Q74" s="144"/>
      <c r="R74" s="166"/>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c r="AW74" s="144"/>
      <c r="AX74" s="144"/>
      <c r="AY74" s="144"/>
      <c r="AZ74" s="144"/>
      <c r="BA74" s="144"/>
      <c r="BB74" s="144"/>
      <c r="BC74" s="144"/>
      <c r="BD74" s="144"/>
      <c r="BE74" s="144"/>
      <c r="BF74" s="144"/>
      <c r="BG74" s="144"/>
      <c r="BH74" s="144"/>
      <c r="BI74" s="144"/>
      <c r="BJ74" s="144"/>
      <c r="BK74" s="144"/>
    </row>
    <row r="75" spans="1:63" ht="12.75" customHeight="1" x14ac:dyDescent="0.2">
      <c r="A75" s="144"/>
      <c r="B75" s="144"/>
      <c r="C75" s="144"/>
      <c r="D75" s="99"/>
      <c r="E75" s="99"/>
      <c r="F75" s="99"/>
      <c r="G75" s="99"/>
      <c r="H75" s="144"/>
      <c r="I75" s="144"/>
      <c r="J75" s="144"/>
      <c r="K75" s="144"/>
      <c r="L75" s="144"/>
      <c r="M75" s="144"/>
      <c r="N75" s="144"/>
      <c r="O75" s="144"/>
      <c r="P75" s="144"/>
      <c r="Q75" s="144"/>
      <c r="R75" s="166"/>
      <c r="S75" s="144"/>
      <c r="T75" s="144"/>
      <c r="U75" s="144"/>
      <c r="V75" s="144"/>
      <c r="W75" s="144"/>
      <c r="X75" s="144"/>
      <c r="Y75" s="144"/>
      <c r="Z75" s="144"/>
      <c r="AA75" s="144"/>
      <c r="AB75" s="144"/>
      <c r="AC75" s="144"/>
      <c r="AD75" s="144"/>
      <c r="AE75" s="144"/>
      <c r="AF75" s="144"/>
      <c r="AG75" s="144"/>
      <c r="AH75" s="144"/>
      <c r="AI75" s="144"/>
      <c r="AJ75" s="144"/>
      <c r="AK75" s="144"/>
      <c r="AL75" s="144"/>
      <c r="AM75" s="144"/>
      <c r="AN75" s="144"/>
      <c r="AO75" s="144"/>
      <c r="AP75" s="144"/>
      <c r="AQ75" s="144"/>
      <c r="AR75" s="144"/>
      <c r="AS75" s="144"/>
      <c r="AT75" s="144"/>
      <c r="AU75" s="144"/>
      <c r="AV75" s="144"/>
      <c r="AW75" s="144"/>
      <c r="AX75" s="144"/>
      <c r="AY75" s="144"/>
      <c r="AZ75" s="144"/>
      <c r="BA75" s="144"/>
      <c r="BB75" s="144"/>
      <c r="BC75" s="144"/>
      <c r="BD75" s="144"/>
      <c r="BE75" s="144"/>
      <c r="BF75" s="144"/>
      <c r="BG75" s="144"/>
      <c r="BH75" s="144"/>
      <c r="BI75" s="144"/>
      <c r="BJ75" s="144"/>
      <c r="BK75" s="144"/>
    </row>
    <row r="76" spans="1:63" ht="12.75" customHeight="1" x14ac:dyDescent="0.2">
      <c r="A76" s="144"/>
      <c r="B76" s="144"/>
      <c r="C76" s="144"/>
      <c r="D76" s="99"/>
      <c r="E76" s="99"/>
      <c r="F76" s="99"/>
      <c r="G76" s="99"/>
      <c r="H76" s="144"/>
      <c r="I76" s="144"/>
      <c r="J76" s="144"/>
      <c r="K76" s="144"/>
      <c r="L76" s="144"/>
      <c r="M76" s="144"/>
      <c r="N76" s="144"/>
      <c r="O76" s="144"/>
      <c r="P76" s="144"/>
      <c r="Q76" s="144"/>
      <c r="R76" s="166"/>
      <c r="S76" s="144"/>
      <c r="T76" s="144"/>
      <c r="U76" s="144"/>
      <c r="V76" s="144"/>
      <c r="W76" s="144"/>
      <c r="X76" s="144"/>
      <c r="Y76" s="144"/>
      <c r="Z76" s="144"/>
      <c r="AA76" s="144"/>
      <c r="AB76" s="144"/>
      <c r="AC76" s="144"/>
      <c r="AD76" s="144"/>
      <c r="AE76" s="144"/>
      <c r="AF76" s="144"/>
      <c r="AG76" s="144"/>
      <c r="AH76" s="144"/>
      <c r="AI76" s="144"/>
      <c r="AJ76" s="144"/>
      <c r="AK76" s="144"/>
      <c r="AL76" s="144"/>
      <c r="AM76" s="144"/>
      <c r="AN76" s="144"/>
      <c r="AO76" s="144"/>
      <c r="AP76" s="144"/>
      <c r="AQ76" s="144"/>
      <c r="AR76" s="144"/>
      <c r="AS76" s="144"/>
      <c r="AT76" s="144"/>
      <c r="AU76" s="144"/>
      <c r="AV76" s="144"/>
      <c r="AW76" s="144"/>
      <c r="AX76" s="144"/>
      <c r="AY76" s="144"/>
      <c r="AZ76" s="144"/>
      <c r="BA76" s="144"/>
      <c r="BB76" s="144"/>
      <c r="BC76" s="144"/>
      <c r="BD76" s="144"/>
      <c r="BE76" s="144"/>
      <c r="BF76" s="144"/>
      <c r="BG76" s="144"/>
      <c r="BH76" s="144"/>
      <c r="BI76" s="144"/>
      <c r="BJ76" s="144"/>
      <c r="BK76" s="144"/>
    </row>
    <row r="77" spans="1:63" ht="12.75" customHeight="1" x14ac:dyDescent="0.2">
      <c r="A77" s="144"/>
      <c r="B77" s="144"/>
      <c r="C77" s="144"/>
      <c r="D77" s="99"/>
      <c r="E77" s="99"/>
      <c r="F77" s="99"/>
      <c r="G77" s="99"/>
      <c r="H77" s="144"/>
      <c r="I77" s="144"/>
      <c r="J77" s="144"/>
      <c r="K77" s="144"/>
      <c r="L77" s="144"/>
      <c r="M77" s="144"/>
      <c r="N77" s="144"/>
      <c r="O77" s="144"/>
      <c r="P77" s="144"/>
      <c r="Q77" s="144"/>
      <c r="R77" s="166"/>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c r="AW77" s="144"/>
      <c r="AX77" s="144"/>
      <c r="AY77" s="144"/>
      <c r="AZ77" s="144"/>
      <c r="BA77" s="144"/>
      <c r="BB77" s="144"/>
      <c r="BC77" s="144"/>
      <c r="BD77" s="144"/>
      <c r="BE77" s="144"/>
      <c r="BF77" s="144"/>
      <c r="BG77" s="144"/>
      <c r="BH77" s="144"/>
      <c r="BI77" s="144"/>
      <c r="BJ77" s="144"/>
      <c r="BK77" s="144"/>
    </row>
    <row r="78" spans="1:63" ht="12.75" customHeight="1" x14ac:dyDescent="0.2">
      <c r="A78" s="144"/>
      <c r="B78" s="144"/>
      <c r="C78" s="144"/>
      <c r="D78" s="99"/>
      <c r="E78" s="99"/>
      <c r="F78" s="99"/>
      <c r="G78" s="99"/>
      <c r="H78" s="144"/>
      <c r="I78" s="144"/>
      <c r="J78" s="144"/>
      <c r="K78" s="144"/>
      <c r="L78" s="144"/>
      <c r="M78" s="144"/>
      <c r="N78" s="144"/>
      <c r="O78" s="144"/>
      <c r="P78" s="144"/>
      <c r="Q78" s="144"/>
      <c r="R78" s="166"/>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c r="AW78" s="144"/>
      <c r="AX78" s="144"/>
      <c r="AY78" s="144"/>
      <c r="AZ78" s="144"/>
      <c r="BA78" s="144"/>
      <c r="BB78" s="144"/>
      <c r="BC78" s="144"/>
      <c r="BD78" s="144"/>
      <c r="BE78" s="144"/>
      <c r="BF78" s="144"/>
      <c r="BG78" s="144"/>
      <c r="BH78" s="144"/>
      <c r="BI78" s="144"/>
      <c r="BJ78" s="144"/>
      <c r="BK78" s="144"/>
    </row>
    <row r="79" spans="1:63" ht="12.75" customHeight="1" x14ac:dyDescent="0.2">
      <c r="A79" s="144"/>
      <c r="B79" s="144"/>
      <c r="C79" s="144"/>
      <c r="D79" s="99"/>
      <c r="E79" s="99"/>
      <c r="F79" s="99"/>
      <c r="G79" s="99"/>
      <c r="H79" s="144"/>
      <c r="I79" s="144"/>
      <c r="J79" s="144"/>
      <c r="K79" s="144"/>
      <c r="L79" s="144"/>
      <c r="M79" s="144"/>
      <c r="N79" s="144"/>
      <c r="O79" s="144"/>
      <c r="P79" s="144"/>
      <c r="Q79" s="144"/>
      <c r="R79" s="166"/>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c r="AW79" s="144"/>
      <c r="AX79" s="144"/>
      <c r="AY79" s="144"/>
      <c r="AZ79" s="144"/>
      <c r="BA79" s="144"/>
      <c r="BB79" s="144"/>
      <c r="BC79" s="144"/>
      <c r="BD79" s="144"/>
      <c r="BE79" s="144"/>
      <c r="BF79" s="144"/>
      <c r="BG79" s="144"/>
      <c r="BH79" s="144"/>
      <c r="BI79" s="144"/>
      <c r="BJ79" s="144"/>
      <c r="BK79" s="144"/>
    </row>
    <row r="80" spans="1:63" ht="12.75" customHeight="1" x14ac:dyDescent="0.2">
      <c r="A80" s="144"/>
      <c r="B80" s="144"/>
      <c r="C80" s="144"/>
      <c r="D80" s="99"/>
      <c r="E80" s="99"/>
      <c r="F80" s="99"/>
      <c r="G80" s="99"/>
      <c r="H80" s="144"/>
      <c r="I80" s="144"/>
      <c r="J80" s="144"/>
      <c r="K80" s="144"/>
      <c r="L80" s="144"/>
      <c r="M80" s="144"/>
      <c r="N80" s="144"/>
      <c r="O80" s="144"/>
      <c r="P80" s="144"/>
      <c r="Q80" s="144"/>
      <c r="R80" s="166"/>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c r="AW80" s="144"/>
      <c r="AX80" s="144"/>
      <c r="AY80" s="144"/>
      <c r="AZ80" s="144"/>
      <c r="BA80" s="144"/>
      <c r="BB80" s="144"/>
      <c r="BC80" s="144"/>
      <c r="BD80" s="144"/>
      <c r="BE80" s="144"/>
      <c r="BF80" s="144"/>
      <c r="BG80" s="144"/>
      <c r="BH80" s="144"/>
      <c r="BI80" s="144"/>
      <c r="BJ80" s="144"/>
      <c r="BK80" s="144"/>
    </row>
    <row r="81" spans="1:63" ht="12.75" customHeight="1" x14ac:dyDescent="0.2">
      <c r="A81" s="144"/>
      <c r="B81" s="144"/>
      <c r="C81" s="144"/>
      <c r="D81" s="99"/>
      <c r="E81" s="99"/>
      <c r="F81" s="99"/>
      <c r="G81" s="99"/>
      <c r="H81" s="144"/>
      <c r="I81" s="144"/>
      <c r="J81" s="144"/>
      <c r="K81" s="144"/>
      <c r="L81" s="144"/>
      <c r="M81" s="144"/>
      <c r="N81" s="144"/>
      <c r="O81" s="144"/>
      <c r="P81" s="144"/>
      <c r="Q81" s="144"/>
      <c r="R81" s="166"/>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c r="BI81" s="144"/>
      <c r="BJ81" s="144"/>
      <c r="BK81" s="144"/>
    </row>
    <row r="82" spans="1:63" ht="12.75" customHeight="1" x14ac:dyDescent="0.2">
      <c r="A82" s="144"/>
      <c r="B82" s="144"/>
      <c r="C82" s="144"/>
      <c r="D82" s="99"/>
      <c r="E82" s="99"/>
      <c r="F82" s="99"/>
      <c r="G82" s="99"/>
      <c r="H82" s="144"/>
      <c r="I82" s="144"/>
      <c r="J82" s="144"/>
      <c r="K82" s="144"/>
      <c r="L82" s="144"/>
      <c r="M82" s="144"/>
      <c r="N82" s="144"/>
      <c r="O82" s="144"/>
      <c r="P82" s="144"/>
      <c r="Q82" s="144"/>
      <c r="R82" s="166"/>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c r="AW82" s="144"/>
      <c r="AX82" s="144"/>
      <c r="AY82" s="144"/>
      <c r="AZ82" s="144"/>
      <c r="BA82" s="144"/>
      <c r="BB82" s="144"/>
      <c r="BC82" s="144"/>
      <c r="BD82" s="144"/>
      <c r="BE82" s="144"/>
      <c r="BF82" s="144"/>
      <c r="BG82" s="144"/>
      <c r="BH82" s="144"/>
      <c r="BI82" s="144"/>
      <c r="BJ82" s="144"/>
      <c r="BK82" s="144"/>
    </row>
    <row r="83" spans="1:63" ht="12.75" customHeight="1" x14ac:dyDescent="0.2">
      <c r="A83" s="144"/>
      <c r="B83" s="144"/>
      <c r="C83" s="144"/>
      <c r="D83" s="99"/>
      <c r="E83" s="99"/>
      <c r="F83" s="99"/>
      <c r="G83" s="99"/>
      <c r="H83" s="144"/>
      <c r="I83" s="144"/>
      <c r="J83" s="144"/>
      <c r="K83" s="144"/>
      <c r="L83" s="144"/>
      <c r="M83" s="144"/>
      <c r="N83" s="144"/>
      <c r="O83" s="144"/>
      <c r="P83" s="144"/>
      <c r="Q83" s="144"/>
      <c r="R83" s="166"/>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c r="AW83" s="144"/>
      <c r="AX83" s="144"/>
      <c r="AY83" s="144"/>
      <c r="AZ83" s="144"/>
      <c r="BA83" s="144"/>
      <c r="BB83" s="144"/>
      <c r="BC83" s="144"/>
      <c r="BD83" s="144"/>
      <c r="BE83" s="144"/>
      <c r="BF83" s="144"/>
      <c r="BG83" s="144"/>
      <c r="BH83" s="144"/>
      <c r="BI83" s="144"/>
      <c r="BJ83" s="144"/>
      <c r="BK83" s="144"/>
    </row>
    <row r="84" spans="1:63" ht="12.75" customHeight="1" x14ac:dyDescent="0.2">
      <c r="A84" s="144"/>
      <c r="B84" s="144"/>
      <c r="C84" s="144"/>
      <c r="D84" s="99"/>
      <c r="E84" s="99"/>
      <c r="F84" s="99"/>
      <c r="G84" s="99"/>
      <c r="H84" s="144"/>
      <c r="I84" s="144"/>
      <c r="J84" s="144"/>
      <c r="K84" s="144"/>
      <c r="L84" s="144"/>
      <c r="M84" s="144"/>
      <c r="N84" s="144"/>
      <c r="O84" s="144"/>
      <c r="P84" s="144"/>
      <c r="Q84" s="144"/>
      <c r="R84" s="166"/>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4"/>
      <c r="AX84" s="144"/>
      <c r="AY84" s="144"/>
      <c r="AZ84" s="144"/>
      <c r="BA84" s="144"/>
      <c r="BB84" s="144"/>
      <c r="BC84" s="144"/>
      <c r="BD84" s="144"/>
      <c r="BE84" s="144"/>
      <c r="BF84" s="144"/>
      <c r="BG84" s="144"/>
      <c r="BH84" s="144"/>
      <c r="BI84" s="144"/>
      <c r="BJ84" s="144"/>
      <c r="BK84" s="144"/>
    </row>
    <row r="85" spans="1:63" ht="12.75" customHeight="1" x14ac:dyDescent="0.2">
      <c r="A85" s="144"/>
      <c r="B85" s="144"/>
      <c r="C85" s="144"/>
      <c r="D85" s="99"/>
      <c r="E85" s="99"/>
      <c r="F85" s="99"/>
      <c r="G85" s="99"/>
      <c r="H85" s="144"/>
      <c r="I85" s="144"/>
      <c r="J85" s="144"/>
      <c r="K85" s="144"/>
      <c r="L85" s="144"/>
      <c r="M85" s="144"/>
      <c r="N85" s="144"/>
      <c r="O85" s="144"/>
      <c r="P85" s="144"/>
      <c r="Q85" s="144"/>
      <c r="R85" s="166"/>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4"/>
      <c r="AX85" s="144"/>
      <c r="AY85" s="144"/>
      <c r="AZ85" s="144"/>
      <c r="BA85" s="144"/>
      <c r="BB85" s="144"/>
      <c r="BC85" s="144"/>
      <c r="BD85" s="144"/>
      <c r="BE85" s="144"/>
      <c r="BF85" s="144"/>
      <c r="BG85" s="144"/>
      <c r="BH85" s="144"/>
      <c r="BI85" s="144"/>
      <c r="BJ85" s="144"/>
      <c r="BK85" s="144"/>
    </row>
    <row r="86" spans="1:63" ht="12.75" customHeight="1" x14ac:dyDescent="0.2">
      <c r="A86" s="144"/>
      <c r="B86" s="144"/>
      <c r="C86" s="144"/>
      <c r="D86" s="99"/>
      <c r="E86" s="99"/>
      <c r="F86" s="99"/>
      <c r="G86" s="99"/>
      <c r="H86" s="144"/>
      <c r="I86" s="144"/>
      <c r="J86" s="144"/>
      <c r="K86" s="144"/>
      <c r="L86" s="144"/>
      <c r="M86" s="144"/>
      <c r="N86" s="144"/>
      <c r="O86" s="144"/>
      <c r="P86" s="144"/>
      <c r="Q86" s="144"/>
      <c r="R86" s="166"/>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c r="AW86" s="144"/>
      <c r="AX86" s="144"/>
      <c r="AY86" s="144"/>
      <c r="AZ86" s="144"/>
      <c r="BA86" s="144"/>
      <c r="BB86" s="144"/>
      <c r="BC86" s="144"/>
      <c r="BD86" s="144"/>
      <c r="BE86" s="144"/>
      <c r="BF86" s="144"/>
      <c r="BG86" s="144"/>
      <c r="BH86" s="144"/>
      <c r="BI86" s="144"/>
      <c r="BJ86" s="144"/>
      <c r="BK86" s="144"/>
    </row>
    <row r="87" spans="1:63" ht="12.75" customHeight="1" x14ac:dyDescent="0.2">
      <c r="A87" s="144"/>
      <c r="B87" s="144"/>
      <c r="C87" s="144"/>
      <c r="D87" s="99"/>
      <c r="E87" s="99"/>
      <c r="F87" s="99"/>
      <c r="G87" s="99"/>
      <c r="H87" s="144"/>
      <c r="I87" s="144"/>
      <c r="J87" s="144"/>
      <c r="K87" s="144"/>
      <c r="L87" s="144"/>
      <c r="M87" s="144"/>
      <c r="N87" s="144"/>
      <c r="O87" s="144"/>
      <c r="P87" s="144"/>
      <c r="Q87" s="144"/>
      <c r="R87" s="166"/>
      <c r="S87" s="144"/>
      <c r="T87" s="144"/>
      <c r="U87" s="144"/>
      <c r="V87" s="144"/>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c r="AW87" s="144"/>
      <c r="AX87" s="144"/>
      <c r="AY87" s="144"/>
      <c r="AZ87" s="144"/>
      <c r="BA87" s="144"/>
      <c r="BB87" s="144"/>
      <c r="BC87" s="144"/>
      <c r="BD87" s="144"/>
      <c r="BE87" s="144"/>
      <c r="BF87" s="144"/>
      <c r="BG87" s="144"/>
      <c r="BH87" s="144"/>
      <c r="BI87" s="144"/>
      <c r="BJ87" s="144"/>
      <c r="BK87" s="144"/>
    </row>
    <row r="88" spans="1:63" ht="12.75" customHeight="1" x14ac:dyDescent="0.2">
      <c r="A88" s="144"/>
      <c r="B88" s="144"/>
      <c r="C88" s="144"/>
      <c r="D88" s="99"/>
      <c r="E88" s="99"/>
      <c r="F88" s="99"/>
      <c r="G88" s="99"/>
      <c r="H88" s="144"/>
      <c r="I88" s="144"/>
      <c r="J88" s="144"/>
      <c r="K88" s="144"/>
      <c r="L88" s="144"/>
      <c r="M88" s="144"/>
      <c r="N88" s="144"/>
      <c r="O88" s="144"/>
      <c r="P88" s="144"/>
      <c r="Q88" s="144"/>
      <c r="R88" s="166"/>
      <c r="S88" s="144"/>
      <c r="T88" s="144"/>
      <c r="U88" s="144"/>
      <c r="V88" s="144"/>
      <c r="W88" s="144"/>
      <c r="X88" s="144"/>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c r="AU88" s="144"/>
      <c r="AV88" s="144"/>
      <c r="AW88" s="144"/>
      <c r="AX88" s="144"/>
      <c r="AY88" s="144"/>
      <c r="AZ88" s="144"/>
      <c r="BA88" s="144"/>
      <c r="BB88" s="144"/>
      <c r="BC88" s="144"/>
      <c r="BD88" s="144"/>
      <c r="BE88" s="144"/>
      <c r="BF88" s="144"/>
      <c r="BG88" s="144"/>
      <c r="BH88" s="144"/>
      <c r="BI88" s="144"/>
      <c r="BJ88" s="144"/>
      <c r="BK88" s="144"/>
    </row>
    <row r="89" spans="1:63" ht="12.75" customHeight="1" x14ac:dyDescent="0.2">
      <c r="A89" s="144"/>
      <c r="B89" s="144"/>
      <c r="C89" s="144"/>
      <c r="D89" s="99"/>
      <c r="E89" s="99"/>
      <c r="F89" s="99"/>
      <c r="G89" s="99"/>
      <c r="H89" s="144"/>
      <c r="I89" s="144"/>
      <c r="J89" s="144"/>
      <c r="K89" s="144"/>
      <c r="L89" s="144"/>
      <c r="M89" s="144"/>
      <c r="N89" s="144"/>
      <c r="O89" s="144"/>
      <c r="P89" s="144"/>
      <c r="Q89" s="144"/>
      <c r="R89" s="166"/>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c r="AW89" s="144"/>
      <c r="AX89" s="144"/>
      <c r="AY89" s="144"/>
      <c r="AZ89" s="144"/>
      <c r="BA89" s="144"/>
      <c r="BB89" s="144"/>
      <c r="BC89" s="144"/>
      <c r="BD89" s="144"/>
      <c r="BE89" s="144"/>
      <c r="BF89" s="144"/>
      <c r="BG89" s="144"/>
      <c r="BH89" s="144"/>
      <c r="BI89" s="144"/>
      <c r="BJ89" s="144"/>
      <c r="BK89" s="144"/>
    </row>
    <row r="90" spans="1:63" ht="12.75" customHeight="1" x14ac:dyDescent="0.2">
      <c r="A90" s="144"/>
      <c r="B90" s="144"/>
      <c r="C90" s="144"/>
      <c r="D90" s="99"/>
      <c r="E90" s="99"/>
      <c r="F90" s="99"/>
      <c r="G90" s="99"/>
      <c r="H90" s="144"/>
      <c r="I90" s="144"/>
      <c r="J90" s="144"/>
      <c r="K90" s="144"/>
      <c r="L90" s="144"/>
      <c r="M90" s="144"/>
      <c r="N90" s="144"/>
      <c r="O90" s="144"/>
      <c r="P90" s="144"/>
      <c r="Q90" s="144"/>
      <c r="R90" s="166"/>
      <c r="S90" s="144"/>
      <c r="T90" s="144"/>
      <c r="U90" s="144"/>
      <c r="V90" s="144"/>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c r="AW90" s="144"/>
      <c r="AX90" s="144"/>
      <c r="AY90" s="144"/>
      <c r="AZ90" s="144"/>
      <c r="BA90" s="144"/>
      <c r="BB90" s="144"/>
      <c r="BC90" s="144"/>
      <c r="BD90" s="144"/>
      <c r="BE90" s="144"/>
      <c r="BF90" s="144"/>
      <c r="BG90" s="144"/>
      <c r="BH90" s="144"/>
      <c r="BI90" s="144"/>
      <c r="BJ90" s="144"/>
      <c r="BK90" s="144"/>
    </row>
    <row r="91" spans="1:63" ht="12.75" customHeight="1" x14ac:dyDescent="0.2">
      <c r="A91" s="144"/>
      <c r="B91" s="144"/>
      <c r="C91" s="144"/>
      <c r="D91" s="99"/>
      <c r="E91" s="99"/>
      <c r="F91" s="99"/>
      <c r="G91" s="99"/>
      <c r="H91" s="144"/>
      <c r="I91" s="144"/>
      <c r="J91" s="144"/>
      <c r="K91" s="144"/>
      <c r="L91" s="144"/>
      <c r="M91" s="144"/>
      <c r="N91" s="144"/>
      <c r="O91" s="144"/>
      <c r="P91" s="144"/>
      <c r="Q91" s="144"/>
      <c r="R91" s="166"/>
      <c r="S91" s="144"/>
      <c r="T91" s="144"/>
      <c r="U91" s="144"/>
      <c r="V91" s="144"/>
      <c r="W91" s="144"/>
      <c r="X91" s="144"/>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c r="AU91" s="144"/>
      <c r="AV91" s="144"/>
      <c r="AW91" s="144"/>
      <c r="AX91" s="144"/>
      <c r="AY91" s="144"/>
      <c r="AZ91" s="144"/>
      <c r="BA91" s="144"/>
      <c r="BB91" s="144"/>
      <c r="BC91" s="144"/>
      <c r="BD91" s="144"/>
      <c r="BE91" s="144"/>
      <c r="BF91" s="144"/>
      <c r="BG91" s="144"/>
      <c r="BH91" s="144"/>
      <c r="BI91" s="144"/>
      <c r="BJ91" s="144"/>
      <c r="BK91" s="144"/>
    </row>
    <row r="92" spans="1:63" ht="12.75" customHeight="1" x14ac:dyDescent="0.2">
      <c r="A92" s="144"/>
      <c r="B92" s="144"/>
      <c r="C92" s="144"/>
      <c r="D92" s="99"/>
      <c r="E92" s="99"/>
      <c r="F92" s="99"/>
      <c r="G92" s="99"/>
      <c r="H92" s="144"/>
      <c r="I92" s="144"/>
      <c r="J92" s="144"/>
      <c r="K92" s="144"/>
      <c r="L92" s="144"/>
      <c r="M92" s="144"/>
      <c r="N92" s="144"/>
      <c r="O92" s="144"/>
      <c r="P92" s="144"/>
      <c r="Q92" s="144"/>
      <c r="R92" s="166"/>
      <c r="S92" s="144"/>
      <c r="T92" s="144"/>
      <c r="U92" s="144"/>
      <c r="V92" s="144"/>
      <c r="W92" s="144"/>
      <c r="X92" s="144"/>
      <c r="Y92" s="144"/>
      <c r="Z92" s="144"/>
      <c r="AA92" s="144"/>
      <c r="AB92" s="144"/>
      <c r="AC92" s="144"/>
      <c r="AD92" s="144"/>
      <c r="AE92" s="144"/>
      <c r="AF92" s="144"/>
      <c r="AG92" s="144"/>
      <c r="AH92" s="144"/>
      <c r="AI92" s="144"/>
      <c r="AJ92" s="144"/>
      <c r="AK92" s="144"/>
      <c r="AL92" s="144"/>
      <c r="AM92" s="144"/>
      <c r="AN92" s="144"/>
      <c r="AO92" s="144"/>
      <c r="AP92" s="144"/>
      <c r="AQ92" s="144"/>
      <c r="AR92" s="144"/>
      <c r="AS92" s="144"/>
      <c r="AT92" s="144"/>
      <c r="AU92" s="144"/>
      <c r="AV92" s="144"/>
      <c r="AW92" s="144"/>
      <c r="AX92" s="144"/>
      <c r="AY92" s="144"/>
      <c r="AZ92" s="144"/>
      <c r="BA92" s="144"/>
      <c r="BB92" s="144"/>
      <c r="BC92" s="144"/>
      <c r="BD92" s="144"/>
      <c r="BE92" s="144"/>
      <c r="BF92" s="144"/>
      <c r="BG92" s="144"/>
      <c r="BH92" s="144"/>
      <c r="BI92" s="144"/>
      <c r="BJ92" s="144"/>
      <c r="BK92" s="144"/>
    </row>
    <row r="93" spans="1:63" ht="12.75" customHeight="1" x14ac:dyDescent="0.2">
      <c r="A93" s="144"/>
      <c r="B93" s="144"/>
      <c r="C93" s="144"/>
      <c r="D93" s="99"/>
      <c r="E93" s="99"/>
      <c r="F93" s="99"/>
      <c r="G93" s="99"/>
      <c r="H93" s="144"/>
      <c r="I93" s="144"/>
      <c r="J93" s="144"/>
      <c r="K93" s="144"/>
      <c r="L93" s="144"/>
      <c r="M93" s="144"/>
      <c r="N93" s="144"/>
      <c r="O93" s="144"/>
      <c r="P93" s="144"/>
      <c r="Q93" s="144"/>
      <c r="R93" s="166"/>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4"/>
      <c r="AP93" s="144"/>
      <c r="AQ93" s="144"/>
      <c r="AR93" s="144"/>
      <c r="AS93" s="144"/>
      <c r="AT93" s="144"/>
      <c r="AU93" s="144"/>
      <c r="AV93" s="144"/>
      <c r="AW93" s="144"/>
      <c r="AX93" s="144"/>
      <c r="AY93" s="144"/>
      <c r="AZ93" s="144"/>
      <c r="BA93" s="144"/>
      <c r="BB93" s="144"/>
      <c r="BC93" s="144"/>
      <c r="BD93" s="144"/>
      <c r="BE93" s="144"/>
      <c r="BF93" s="144"/>
      <c r="BG93" s="144"/>
      <c r="BH93" s="144"/>
      <c r="BI93" s="144"/>
      <c r="BJ93" s="144"/>
      <c r="BK93" s="144"/>
    </row>
    <row r="94" spans="1:63" ht="12.75" customHeight="1" x14ac:dyDescent="0.2">
      <c r="A94" s="144"/>
      <c r="B94" s="144"/>
      <c r="C94" s="144"/>
      <c r="D94" s="99"/>
      <c r="E94" s="99"/>
      <c r="F94" s="99"/>
      <c r="G94" s="99"/>
      <c r="H94" s="144"/>
      <c r="I94" s="144"/>
      <c r="J94" s="144"/>
      <c r="K94" s="144"/>
      <c r="L94" s="144"/>
      <c r="M94" s="144"/>
      <c r="N94" s="144"/>
      <c r="O94" s="144"/>
      <c r="P94" s="144"/>
      <c r="Q94" s="144"/>
      <c r="R94" s="166"/>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4"/>
      <c r="AP94" s="144"/>
      <c r="AQ94" s="144"/>
      <c r="AR94" s="144"/>
      <c r="AS94" s="144"/>
      <c r="AT94" s="144"/>
      <c r="AU94" s="144"/>
      <c r="AV94" s="144"/>
      <c r="AW94" s="144"/>
      <c r="AX94" s="144"/>
      <c r="AY94" s="144"/>
      <c r="AZ94" s="144"/>
      <c r="BA94" s="144"/>
      <c r="BB94" s="144"/>
      <c r="BC94" s="144"/>
      <c r="BD94" s="144"/>
      <c r="BE94" s="144"/>
      <c r="BF94" s="144"/>
      <c r="BG94" s="144"/>
      <c r="BH94" s="144"/>
      <c r="BI94" s="144"/>
      <c r="BJ94" s="144"/>
      <c r="BK94" s="144"/>
    </row>
    <row r="95" spans="1:63" ht="12.75" customHeight="1" x14ac:dyDescent="0.2">
      <c r="A95" s="144"/>
      <c r="B95" s="144"/>
      <c r="C95" s="144"/>
      <c r="D95" s="99"/>
      <c r="E95" s="99"/>
      <c r="F95" s="99"/>
      <c r="G95" s="99"/>
      <c r="H95" s="144"/>
      <c r="I95" s="144"/>
      <c r="J95" s="144"/>
      <c r="K95" s="144"/>
      <c r="L95" s="144"/>
      <c r="M95" s="144"/>
      <c r="N95" s="144"/>
      <c r="O95" s="144"/>
      <c r="P95" s="144"/>
      <c r="Q95" s="144"/>
      <c r="R95" s="166"/>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4"/>
      <c r="AP95" s="144"/>
      <c r="AQ95" s="144"/>
      <c r="AR95" s="144"/>
      <c r="AS95" s="144"/>
      <c r="AT95" s="144"/>
      <c r="AU95" s="144"/>
      <c r="AV95" s="144"/>
      <c r="AW95" s="144"/>
      <c r="AX95" s="144"/>
      <c r="AY95" s="144"/>
      <c r="AZ95" s="144"/>
      <c r="BA95" s="144"/>
      <c r="BB95" s="144"/>
      <c r="BC95" s="144"/>
      <c r="BD95" s="144"/>
      <c r="BE95" s="144"/>
      <c r="BF95" s="144"/>
      <c r="BG95" s="144"/>
      <c r="BH95" s="144"/>
      <c r="BI95" s="144"/>
      <c r="BJ95" s="144"/>
      <c r="BK95" s="144"/>
    </row>
    <row r="96" spans="1:63" ht="12.75" customHeight="1" x14ac:dyDescent="0.2">
      <c r="A96" s="144"/>
      <c r="B96" s="144"/>
      <c r="C96" s="144"/>
      <c r="D96" s="99"/>
      <c r="E96" s="99"/>
      <c r="F96" s="99"/>
      <c r="G96" s="99"/>
      <c r="H96" s="144"/>
      <c r="I96" s="144"/>
      <c r="J96" s="144"/>
      <c r="K96" s="144"/>
      <c r="L96" s="144"/>
      <c r="M96" s="144"/>
      <c r="N96" s="144"/>
      <c r="O96" s="144"/>
      <c r="P96" s="144"/>
      <c r="Q96" s="144"/>
      <c r="R96" s="166"/>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c r="AW96" s="144"/>
      <c r="AX96" s="144"/>
      <c r="AY96" s="144"/>
      <c r="AZ96" s="144"/>
      <c r="BA96" s="144"/>
      <c r="BB96" s="144"/>
      <c r="BC96" s="144"/>
      <c r="BD96" s="144"/>
      <c r="BE96" s="144"/>
      <c r="BF96" s="144"/>
      <c r="BG96" s="144"/>
      <c r="BH96" s="144"/>
      <c r="BI96" s="144"/>
      <c r="BJ96" s="144"/>
      <c r="BK96" s="144"/>
    </row>
    <row r="97" spans="1:63" ht="12.75" customHeight="1" x14ac:dyDescent="0.2">
      <c r="A97" s="144"/>
      <c r="B97" s="144"/>
      <c r="C97" s="144"/>
      <c r="D97" s="99"/>
      <c r="E97" s="99"/>
      <c r="F97" s="99"/>
      <c r="G97" s="99"/>
      <c r="H97" s="144"/>
      <c r="I97" s="144"/>
      <c r="J97" s="144"/>
      <c r="K97" s="144"/>
      <c r="L97" s="144"/>
      <c r="M97" s="144"/>
      <c r="N97" s="144"/>
      <c r="O97" s="144"/>
      <c r="P97" s="144"/>
      <c r="Q97" s="144"/>
      <c r="R97" s="166"/>
      <c r="S97" s="144"/>
      <c r="T97" s="144"/>
      <c r="U97" s="144"/>
      <c r="V97" s="144"/>
      <c r="W97" s="144"/>
      <c r="X97" s="144"/>
      <c r="Y97" s="144"/>
      <c r="Z97" s="144"/>
      <c r="AA97" s="144"/>
      <c r="AB97" s="144"/>
      <c r="AC97" s="144"/>
      <c r="AD97" s="144"/>
      <c r="AE97" s="144"/>
      <c r="AF97" s="144"/>
      <c r="AG97" s="144"/>
      <c r="AH97" s="144"/>
      <c r="AI97" s="144"/>
      <c r="AJ97" s="144"/>
      <c r="AK97" s="144"/>
      <c r="AL97" s="144"/>
      <c r="AM97" s="144"/>
      <c r="AN97" s="144"/>
      <c r="AO97" s="144"/>
      <c r="AP97" s="144"/>
      <c r="AQ97" s="144"/>
      <c r="AR97" s="144"/>
      <c r="AS97" s="144"/>
      <c r="AT97" s="144"/>
      <c r="AU97" s="144"/>
      <c r="AV97" s="144"/>
      <c r="AW97" s="144"/>
      <c r="AX97" s="144"/>
      <c r="AY97" s="144"/>
      <c r="AZ97" s="144"/>
      <c r="BA97" s="144"/>
      <c r="BB97" s="144"/>
      <c r="BC97" s="144"/>
      <c r="BD97" s="144"/>
      <c r="BE97" s="144"/>
      <c r="BF97" s="144"/>
      <c r="BG97" s="144"/>
      <c r="BH97" s="144"/>
      <c r="BI97" s="144"/>
      <c r="BJ97" s="144"/>
      <c r="BK97" s="144"/>
    </row>
    <row r="98" spans="1:63" ht="12.75" customHeight="1" x14ac:dyDescent="0.2">
      <c r="A98" s="144"/>
      <c r="B98" s="144"/>
      <c r="C98" s="144"/>
      <c r="D98" s="99"/>
      <c r="E98" s="99"/>
      <c r="F98" s="99"/>
      <c r="G98" s="99"/>
      <c r="H98" s="144"/>
      <c r="I98" s="144"/>
      <c r="J98" s="144"/>
      <c r="K98" s="144"/>
      <c r="L98" s="144"/>
      <c r="M98" s="144"/>
      <c r="N98" s="144"/>
      <c r="O98" s="144"/>
      <c r="P98" s="144"/>
      <c r="Q98" s="144"/>
      <c r="R98" s="166"/>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144"/>
      <c r="AQ98" s="144"/>
      <c r="AR98" s="144"/>
      <c r="AS98" s="144"/>
      <c r="AT98" s="144"/>
      <c r="AU98" s="144"/>
      <c r="AV98" s="144"/>
      <c r="AW98" s="144"/>
      <c r="AX98" s="144"/>
      <c r="AY98" s="144"/>
      <c r="AZ98" s="144"/>
      <c r="BA98" s="144"/>
      <c r="BB98" s="144"/>
      <c r="BC98" s="144"/>
      <c r="BD98" s="144"/>
      <c r="BE98" s="144"/>
      <c r="BF98" s="144"/>
      <c r="BG98" s="144"/>
      <c r="BH98" s="144"/>
      <c r="BI98" s="144"/>
      <c r="BJ98" s="144"/>
      <c r="BK98" s="144"/>
    </row>
    <row r="99" spans="1:63" ht="12.75" customHeight="1" x14ac:dyDescent="0.2">
      <c r="A99" s="144"/>
      <c r="B99" s="144"/>
      <c r="C99" s="144"/>
      <c r="D99" s="99"/>
      <c r="E99" s="99"/>
      <c r="F99" s="99"/>
      <c r="G99" s="99"/>
      <c r="H99" s="144"/>
      <c r="I99" s="144"/>
      <c r="J99" s="144"/>
      <c r="K99" s="144"/>
      <c r="L99" s="144"/>
      <c r="M99" s="144"/>
      <c r="N99" s="144"/>
      <c r="O99" s="144"/>
      <c r="P99" s="144"/>
      <c r="Q99" s="144"/>
      <c r="R99" s="166"/>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c r="AU99" s="144"/>
      <c r="AV99" s="144"/>
      <c r="AW99" s="144"/>
      <c r="AX99" s="144"/>
      <c r="AY99" s="144"/>
      <c r="AZ99" s="144"/>
      <c r="BA99" s="144"/>
      <c r="BB99" s="144"/>
      <c r="BC99" s="144"/>
      <c r="BD99" s="144"/>
      <c r="BE99" s="144"/>
      <c r="BF99" s="144"/>
      <c r="BG99" s="144"/>
      <c r="BH99" s="144"/>
      <c r="BI99" s="144"/>
      <c r="BJ99" s="144"/>
      <c r="BK99" s="144"/>
    </row>
    <row r="100" spans="1:63" ht="12.75" customHeight="1" x14ac:dyDescent="0.2">
      <c r="A100" s="144"/>
      <c r="B100" s="144"/>
      <c r="C100" s="144"/>
      <c r="D100" s="99"/>
      <c r="E100" s="99"/>
      <c r="F100" s="99"/>
      <c r="G100" s="99"/>
      <c r="H100" s="144"/>
      <c r="I100" s="144"/>
      <c r="J100" s="144"/>
      <c r="K100" s="144"/>
      <c r="L100" s="144"/>
      <c r="M100" s="144"/>
      <c r="N100" s="144"/>
      <c r="O100" s="144"/>
      <c r="P100" s="144"/>
      <c r="Q100" s="144"/>
      <c r="R100" s="166"/>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c r="AT100" s="144"/>
      <c r="AU100" s="144"/>
      <c r="AV100" s="144"/>
      <c r="AW100" s="144"/>
      <c r="AX100" s="144"/>
      <c r="AY100" s="144"/>
      <c r="AZ100" s="144"/>
      <c r="BA100" s="144"/>
      <c r="BB100" s="144"/>
      <c r="BC100" s="144"/>
      <c r="BD100" s="144"/>
      <c r="BE100" s="144"/>
      <c r="BF100" s="144"/>
      <c r="BG100" s="144"/>
      <c r="BH100" s="144"/>
      <c r="BI100" s="144"/>
      <c r="BJ100" s="144"/>
      <c r="BK100" s="144"/>
    </row>
    <row r="101" spans="1:63" ht="12.75" customHeight="1" x14ac:dyDescent="0.2">
      <c r="A101" s="144"/>
      <c r="B101" s="144"/>
      <c r="C101" s="144"/>
      <c r="D101" s="99"/>
      <c r="E101" s="99"/>
      <c r="F101" s="99"/>
      <c r="G101" s="99"/>
      <c r="H101" s="144"/>
      <c r="I101" s="144"/>
      <c r="J101" s="144"/>
      <c r="K101" s="144"/>
      <c r="L101" s="144"/>
      <c r="M101" s="144"/>
      <c r="N101" s="144"/>
      <c r="O101" s="144"/>
      <c r="P101" s="144"/>
      <c r="Q101" s="144"/>
      <c r="R101" s="166"/>
      <c r="S101" s="144"/>
      <c r="T101" s="144"/>
      <c r="U101" s="144"/>
      <c r="V101" s="144"/>
      <c r="W101" s="144"/>
      <c r="X101" s="144"/>
      <c r="Y101" s="144"/>
      <c r="Z101" s="144"/>
      <c r="AA101" s="144"/>
      <c r="AB101" s="144"/>
      <c r="AC101" s="144"/>
      <c r="AD101" s="144"/>
      <c r="AE101" s="144"/>
      <c r="AF101" s="144"/>
      <c r="AG101" s="144"/>
      <c r="AH101" s="144"/>
      <c r="AI101" s="144"/>
      <c r="AJ101" s="144"/>
      <c r="AK101" s="144"/>
      <c r="AL101" s="144"/>
      <c r="AM101" s="144"/>
      <c r="AN101" s="144"/>
      <c r="AO101" s="144"/>
      <c r="AP101" s="144"/>
      <c r="AQ101" s="144"/>
      <c r="AR101" s="144"/>
      <c r="AS101" s="144"/>
      <c r="AT101" s="144"/>
      <c r="AU101" s="144"/>
      <c r="AV101" s="144"/>
      <c r="AW101" s="144"/>
      <c r="AX101" s="144"/>
      <c r="AY101" s="144"/>
      <c r="AZ101" s="144"/>
      <c r="BA101" s="144"/>
      <c r="BB101" s="144"/>
      <c r="BC101" s="144"/>
      <c r="BD101" s="144"/>
      <c r="BE101" s="144"/>
      <c r="BF101" s="144"/>
      <c r="BG101" s="144"/>
      <c r="BH101" s="144"/>
      <c r="BI101" s="144"/>
      <c r="BJ101" s="144"/>
      <c r="BK101" s="144"/>
    </row>
    <row r="102" spans="1:63" ht="12.75" customHeight="1" x14ac:dyDescent="0.2">
      <c r="A102" s="144"/>
      <c r="B102" s="144"/>
      <c r="C102" s="144"/>
      <c r="D102" s="99"/>
      <c r="E102" s="99"/>
      <c r="F102" s="99"/>
      <c r="G102" s="99"/>
      <c r="H102" s="144"/>
      <c r="I102" s="144"/>
      <c r="J102" s="144"/>
      <c r="K102" s="144"/>
      <c r="L102" s="144"/>
      <c r="M102" s="144"/>
      <c r="N102" s="144"/>
      <c r="O102" s="144"/>
      <c r="P102" s="144"/>
      <c r="Q102" s="144"/>
      <c r="R102" s="166"/>
      <c r="S102" s="144"/>
      <c r="T102" s="144"/>
      <c r="U102" s="144"/>
      <c r="V102" s="144"/>
      <c r="W102" s="144"/>
      <c r="X102" s="144"/>
      <c r="Y102" s="144"/>
      <c r="Z102" s="144"/>
      <c r="AA102" s="144"/>
      <c r="AB102" s="144"/>
      <c r="AC102" s="144"/>
      <c r="AD102" s="144"/>
      <c r="AE102" s="144"/>
      <c r="AF102" s="144"/>
      <c r="AG102" s="144"/>
      <c r="AH102" s="144"/>
      <c r="AI102" s="144"/>
      <c r="AJ102" s="144"/>
      <c r="AK102" s="144"/>
      <c r="AL102" s="144"/>
      <c r="AM102" s="144"/>
      <c r="AN102" s="144"/>
      <c r="AO102" s="144"/>
      <c r="AP102" s="144"/>
      <c r="AQ102" s="144"/>
      <c r="AR102" s="144"/>
      <c r="AS102" s="144"/>
      <c r="AT102" s="144"/>
      <c r="AU102" s="144"/>
      <c r="AV102" s="144"/>
      <c r="AW102" s="144"/>
      <c r="AX102" s="144"/>
      <c r="AY102" s="144"/>
      <c r="AZ102" s="144"/>
      <c r="BA102" s="144"/>
      <c r="BB102" s="144"/>
      <c r="BC102" s="144"/>
      <c r="BD102" s="144"/>
      <c r="BE102" s="144"/>
      <c r="BF102" s="144"/>
      <c r="BG102" s="144"/>
      <c r="BH102" s="144"/>
      <c r="BI102" s="144"/>
      <c r="BJ102" s="144"/>
      <c r="BK102" s="144"/>
    </row>
    <row r="103" spans="1:63" ht="12.75" customHeight="1" x14ac:dyDescent="0.2">
      <c r="A103" s="144"/>
      <c r="B103" s="144"/>
      <c r="C103" s="144"/>
      <c r="D103" s="99"/>
      <c r="E103" s="99"/>
      <c r="F103" s="99"/>
      <c r="G103" s="99"/>
      <c r="H103" s="144"/>
      <c r="I103" s="144"/>
      <c r="J103" s="144"/>
      <c r="K103" s="144"/>
      <c r="L103" s="144"/>
      <c r="M103" s="144"/>
      <c r="N103" s="144"/>
      <c r="O103" s="144"/>
      <c r="P103" s="144"/>
      <c r="Q103" s="144"/>
      <c r="R103" s="166"/>
      <c r="S103" s="144"/>
      <c r="T103" s="144"/>
      <c r="U103" s="144"/>
      <c r="V103" s="144"/>
      <c r="W103" s="144"/>
      <c r="X103" s="144"/>
      <c r="Y103" s="144"/>
      <c r="Z103" s="144"/>
      <c r="AA103" s="144"/>
      <c r="AB103" s="144"/>
      <c r="AC103" s="144"/>
      <c r="AD103" s="144"/>
      <c r="AE103" s="144"/>
      <c r="AF103" s="144"/>
      <c r="AG103" s="144"/>
      <c r="AH103" s="144"/>
      <c r="AI103" s="144"/>
      <c r="AJ103" s="144"/>
      <c r="AK103" s="144"/>
      <c r="AL103" s="144"/>
      <c r="AM103" s="144"/>
      <c r="AN103" s="144"/>
      <c r="AO103" s="144"/>
      <c r="AP103" s="144"/>
      <c r="AQ103" s="144"/>
      <c r="AR103" s="144"/>
      <c r="AS103" s="144"/>
      <c r="AT103" s="144"/>
      <c r="AU103" s="144"/>
      <c r="AV103" s="144"/>
      <c r="AW103" s="144"/>
      <c r="AX103" s="144"/>
      <c r="AY103" s="144"/>
      <c r="AZ103" s="144"/>
      <c r="BA103" s="144"/>
      <c r="BB103" s="144"/>
      <c r="BC103" s="144"/>
      <c r="BD103" s="144"/>
      <c r="BE103" s="144"/>
      <c r="BF103" s="144"/>
      <c r="BG103" s="144"/>
      <c r="BH103" s="144"/>
      <c r="BI103" s="144"/>
      <c r="BJ103" s="144"/>
      <c r="BK103" s="144"/>
    </row>
    <row r="104" spans="1:63" ht="12.75" customHeight="1" x14ac:dyDescent="0.2">
      <c r="A104" s="144"/>
      <c r="B104" s="144"/>
      <c r="C104" s="144"/>
      <c r="D104" s="99"/>
      <c r="E104" s="99"/>
      <c r="F104" s="99"/>
      <c r="G104" s="99"/>
      <c r="H104" s="144"/>
      <c r="I104" s="144"/>
      <c r="J104" s="144"/>
      <c r="K104" s="144"/>
      <c r="L104" s="144"/>
      <c r="M104" s="144"/>
      <c r="N104" s="144"/>
      <c r="O104" s="144"/>
      <c r="P104" s="144"/>
      <c r="Q104" s="144"/>
      <c r="R104" s="166"/>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4"/>
      <c r="AP104" s="144"/>
      <c r="AQ104" s="144"/>
      <c r="AR104" s="144"/>
      <c r="AS104" s="144"/>
      <c r="AT104" s="144"/>
      <c r="AU104" s="144"/>
      <c r="AV104" s="144"/>
      <c r="AW104" s="144"/>
      <c r="AX104" s="144"/>
      <c r="AY104" s="144"/>
      <c r="AZ104" s="144"/>
      <c r="BA104" s="144"/>
      <c r="BB104" s="144"/>
      <c r="BC104" s="144"/>
      <c r="BD104" s="144"/>
      <c r="BE104" s="144"/>
      <c r="BF104" s="144"/>
      <c r="BG104" s="144"/>
      <c r="BH104" s="144"/>
      <c r="BI104" s="144"/>
      <c r="BJ104" s="144"/>
      <c r="BK104" s="144"/>
    </row>
    <row r="105" spans="1:63" ht="12.75" customHeight="1" x14ac:dyDescent="0.2">
      <c r="A105" s="144"/>
      <c r="B105" s="144"/>
      <c r="C105" s="144"/>
      <c r="D105" s="99"/>
      <c r="E105" s="99"/>
      <c r="F105" s="99"/>
      <c r="G105" s="99"/>
      <c r="H105" s="144"/>
      <c r="I105" s="144"/>
      <c r="J105" s="144"/>
      <c r="K105" s="144"/>
      <c r="L105" s="144"/>
      <c r="M105" s="144"/>
      <c r="N105" s="144"/>
      <c r="O105" s="144"/>
      <c r="P105" s="144"/>
      <c r="Q105" s="144"/>
      <c r="R105" s="166"/>
      <c r="S105" s="144"/>
      <c r="T105" s="144"/>
      <c r="U105" s="144"/>
      <c r="V105" s="144"/>
      <c r="W105" s="144"/>
      <c r="X105" s="144"/>
      <c r="Y105" s="144"/>
      <c r="Z105" s="144"/>
      <c r="AA105" s="144"/>
      <c r="AB105" s="144"/>
      <c r="AC105" s="144"/>
      <c r="AD105" s="144"/>
      <c r="AE105" s="144"/>
      <c r="AF105" s="144"/>
      <c r="AG105" s="144"/>
      <c r="AH105" s="144"/>
      <c r="AI105" s="144"/>
      <c r="AJ105" s="144"/>
      <c r="AK105" s="144"/>
      <c r="AL105" s="144"/>
      <c r="AM105" s="144"/>
      <c r="AN105" s="144"/>
      <c r="AO105" s="144"/>
      <c r="AP105" s="144"/>
      <c r="AQ105" s="144"/>
      <c r="AR105" s="144"/>
      <c r="AS105" s="144"/>
      <c r="AT105" s="144"/>
      <c r="AU105" s="144"/>
      <c r="AV105" s="144"/>
      <c r="AW105" s="144"/>
      <c r="AX105" s="144"/>
      <c r="AY105" s="144"/>
      <c r="AZ105" s="144"/>
      <c r="BA105" s="144"/>
      <c r="BB105" s="144"/>
      <c r="BC105" s="144"/>
      <c r="BD105" s="144"/>
      <c r="BE105" s="144"/>
      <c r="BF105" s="144"/>
      <c r="BG105" s="144"/>
      <c r="BH105" s="144"/>
      <c r="BI105" s="144"/>
      <c r="BJ105" s="144"/>
      <c r="BK105" s="144"/>
    </row>
    <row r="106" spans="1:63" ht="12.75" customHeight="1" x14ac:dyDescent="0.2">
      <c r="A106" s="144"/>
      <c r="B106" s="144"/>
      <c r="C106" s="144"/>
      <c r="D106" s="99"/>
      <c r="E106" s="99"/>
      <c r="F106" s="99"/>
      <c r="G106" s="99"/>
      <c r="H106" s="144"/>
      <c r="I106" s="144"/>
      <c r="J106" s="144"/>
      <c r="K106" s="144"/>
      <c r="L106" s="144"/>
      <c r="M106" s="144"/>
      <c r="N106" s="144"/>
      <c r="O106" s="144"/>
      <c r="P106" s="144"/>
      <c r="Q106" s="144"/>
      <c r="R106" s="166"/>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c r="AW106" s="144"/>
      <c r="AX106" s="144"/>
      <c r="AY106" s="144"/>
      <c r="AZ106" s="144"/>
      <c r="BA106" s="144"/>
      <c r="BB106" s="144"/>
      <c r="BC106" s="144"/>
      <c r="BD106" s="144"/>
      <c r="BE106" s="144"/>
      <c r="BF106" s="144"/>
      <c r="BG106" s="144"/>
      <c r="BH106" s="144"/>
      <c r="BI106" s="144"/>
      <c r="BJ106" s="144"/>
      <c r="BK106" s="144"/>
    </row>
    <row r="107" spans="1:63" ht="12.75" customHeight="1" x14ac:dyDescent="0.2">
      <c r="A107" s="144"/>
      <c r="B107" s="144"/>
      <c r="C107" s="144"/>
      <c r="D107" s="99"/>
      <c r="E107" s="99"/>
      <c r="F107" s="99"/>
      <c r="G107" s="99"/>
      <c r="H107" s="144"/>
      <c r="I107" s="144"/>
      <c r="J107" s="144"/>
      <c r="K107" s="144"/>
      <c r="L107" s="144"/>
      <c r="M107" s="144"/>
      <c r="N107" s="144"/>
      <c r="O107" s="144"/>
      <c r="P107" s="144"/>
      <c r="Q107" s="144"/>
      <c r="R107" s="166"/>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c r="AW107" s="144"/>
      <c r="AX107" s="144"/>
      <c r="AY107" s="144"/>
      <c r="AZ107" s="144"/>
      <c r="BA107" s="144"/>
      <c r="BB107" s="144"/>
      <c r="BC107" s="144"/>
      <c r="BD107" s="144"/>
      <c r="BE107" s="144"/>
      <c r="BF107" s="144"/>
      <c r="BG107" s="144"/>
      <c r="BH107" s="144"/>
      <c r="BI107" s="144"/>
      <c r="BJ107" s="144"/>
      <c r="BK107" s="144"/>
    </row>
    <row r="108" spans="1:63" ht="12.75" customHeight="1" x14ac:dyDescent="0.2">
      <c r="A108" s="144"/>
      <c r="B108" s="144"/>
      <c r="C108" s="144"/>
      <c r="D108" s="99"/>
      <c r="E108" s="99"/>
      <c r="F108" s="99"/>
      <c r="G108" s="99"/>
      <c r="H108" s="144"/>
      <c r="I108" s="144"/>
      <c r="J108" s="144"/>
      <c r="K108" s="144"/>
      <c r="L108" s="144"/>
      <c r="M108" s="144"/>
      <c r="N108" s="144"/>
      <c r="O108" s="144"/>
      <c r="P108" s="144"/>
      <c r="Q108" s="144"/>
      <c r="R108" s="166"/>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44"/>
    </row>
    <row r="109" spans="1:63" ht="12.75" customHeight="1" x14ac:dyDescent="0.2">
      <c r="A109" s="144"/>
      <c r="B109" s="144"/>
      <c r="C109" s="144"/>
      <c r="D109" s="99"/>
      <c r="E109" s="99"/>
      <c r="F109" s="99"/>
      <c r="G109" s="99"/>
      <c r="H109" s="144"/>
      <c r="I109" s="144"/>
      <c r="J109" s="144"/>
      <c r="K109" s="144"/>
      <c r="L109" s="144"/>
      <c r="M109" s="144"/>
      <c r="N109" s="144"/>
      <c r="O109" s="144"/>
      <c r="P109" s="144"/>
      <c r="Q109" s="144"/>
      <c r="R109" s="166"/>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c r="AW109" s="144"/>
      <c r="AX109" s="144"/>
      <c r="AY109" s="144"/>
      <c r="AZ109" s="144"/>
      <c r="BA109" s="144"/>
      <c r="BB109" s="144"/>
      <c r="BC109" s="144"/>
      <c r="BD109" s="144"/>
      <c r="BE109" s="144"/>
      <c r="BF109" s="144"/>
      <c r="BG109" s="144"/>
      <c r="BH109" s="144"/>
      <c r="BI109" s="144"/>
      <c r="BJ109" s="144"/>
      <c r="BK109" s="144"/>
    </row>
    <row r="110" spans="1:63" ht="12.75" customHeight="1" x14ac:dyDescent="0.2">
      <c r="A110" s="144"/>
      <c r="B110" s="144"/>
      <c r="C110" s="144"/>
      <c r="D110" s="99"/>
      <c r="E110" s="99"/>
      <c r="F110" s="99"/>
      <c r="G110" s="99"/>
      <c r="H110" s="144"/>
      <c r="I110" s="144"/>
      <c r="J110" s="144"/>
      <c r="K110" s="144"/>
      <c r="L110" s="144"/>
      <c r="M110" s="144"/>
      <c r="N110" s="144"/>
      <c r="O110" s="144"/>
      <c r="P110" s="144"/>
      <c r="Q110" s="144"/>
      <c r="R110" s="166"/>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c r="AT110" s="144"/>
      <c r="AU110" s="144"/>
      <c r="AV110" s="144"/>
      <c r="AW110" s="144"/>
      <c r="AX110" s="144"/>
      <c r="AY110" s="144"/>
      <c r="AZ110" s="144"/>
      <c r="BA110" s="144"/>
      <c r="BB110" s="144"/>
      <c r="BC110" s="144"/>
      <c r="BD110" s="144"/>
      <c r="BE110" s="144"/>
      <c r="BF110" s="144"/>
      <c r="BG110" s="144"/>
      <c r="BH110" s="144"/>
      <c r="BI110" s="144"/>
      <c r="BJ110" s="144"/>
      <c r="BK110" s="144"/>
    </row>
    <row r="111" spans="1:63" ht="12.75" customHeight="1" x14ac:dyDescent="0.2">
      <c r="A111" s="144"/>
      <c r="B111" s="144"/>
      <c r="C111" s="144"/>
      <c r="D111" s="99"/>
      <c r="E111" s="99"/>
      <c r="F111" s="99"/>
      <c r="G111" s="99"/>
      <c r="H111" s="144"/>
      <c r="I111" s="144"/>
      <c r="J111" s="144"/>
      <c r="K111" s="144"/>
      <c r="L111" s="144"/>
      <c r="M111" s="144"/>
      <c r="N111" s="144"/>
      <c r="O111" s="144"/>
      <c r="P111" s="144"/>
      <c r="Q111" s="144"/>
      <c r="R111" s="166"/>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c r="AT111" s="144"/>
      <c r="AU111" s="144"/>
      <c r="AV111" s="144"/>
      <c r="AW111" s="144"/>
      <c r="AX111" s="144"/>
      <c r="AY111" s="144"/>
      <c r="AZ111" s="144"/>
      <c r="BA111" s="144"/>
      <c r="BB111" s="144"/>
      <c r="BC111" s="144"/>
      <c r="BD111" s="144"/>
      <c r="BE111" s="144"/>
      <c r="BF111" s="144"/>
      <c r="BG111" s="144"/>
      <c r="BH111" s="144"/>
      <c r="BI111" s="144"/>
      <c r="BJ111" s="144"/>
      <c r="BK111" s="144"/>
    </row>
    <row r="112" spans="1:63" ht="12.75" customHeight="1" x14ac:dyDescent="0.2">
      <c r="A112" s="144"/>
      <c r="B112" s="144"/>
      <c r="C112" s="144"/>
      <c r="D112" s="99"/>
      <c r="E112" s="99"/>
      <c r="F112" s="99"/>
      <c r="G112" s="99"/>
      <c r="H112" s="144"/>
      <c r="I112" s="144"/>
      <c r="J112" s="144"/>
      <c r="K112" s="144"/>
      <c r="L112" s="144"/>
      <c r="M112" s="144"/>
      <c r="N112" s="144"/>
      <c r="O112" s="144"/>
      <c r="P112" s="144"/>
      <c r="Q112" s="144"/>
      <c r="R112" s="166"/>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c r="AT112" s="144"/>
      <c r="AU112" s="144"/>
      <c r="AV112" s="144"/>
      <c r="AW112" s="144"/>
      <c r="AX112" s="144"/>
      <c r="AY112" s="144"/>
      <c r="AZ112" s="144"/>
      <c r="BA112" s="144"/>
      <c r="BB112" s="144"/>
      <c r="BC112" s="144"/>
      <c r="BD112" s="144"/>
      <c r="BE112" s="144"/>
      <c r="BF112" s="144"/>
      <c r="BG112" s="144"/>
      <c r="BH112" s="144"/>
      <c r="BI112" s="144"/>
      <c r="BJ112" s="144"/>
      <c r="BK112" s="144"/>
    </row>
    <row r="113" spans="1:63" ht="12.75" customHeight="1" x14ac:dyDescent="0.2">
      <c r="A113" s="144"/>
      <c r="B113" s="144"/>
      <c r="C113" s="144"/>
      <c r="D113" s="99"/>
      <c r="E113" s="99"/>
      <c r="F113" s="99"/>
      <c r="G113" s="99"/>
      <c r="H113" s="144"/>
      <c r="I113" s="144"/>
      <c r="J113" s="144"/>
      <c r="K113" s="144"/>
      <c r="L113" s="144"/>
      <c r="M113" s="144"/>
      <c r="N113" s="144"/>
      <c r="O113" s="144"/>
      <c r="P113" s="144"/>
      <c r="Q113" s="144"/>
      <c r="R113" s="166"/>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c r="AT113" s="144"/>
      <c r="AU113" s="144"/>
      <c r="AV113" s="144"/>
      <c r="AW113" s="144"/>
      <c r="AX113" s="144"/>
      <c r="AY113" s="144"/>
      <c r="AZ113" s="144"/>
      <c r="BA113" s="144"/>
      <c r="BB113" s="144"/>
      <c r="BC113" s="144"/>
      <c r="BD113" s="144"/>
      <c r="BE113" s="144"/>
      <c r="BF113" s="144"/>
      <c r="BG113" s="144"/>
      <c r="BH113" s="144"/>
      <c r="BI113" s="144"/>
      <c r="BJ113" s="144"/>
      <c r="BK113" s="144"/>
    </row>
    <row r="114" spans="1:63" ht="12.75" customHeight="1" x14ac:dyDescent="0.2">
      <c r="A114" s="144"/>
      <c r="B114" s="144"/>
      <c r="C114" s="144"/>
      <c r="D114" s="99"/>
      <c r="E114" s="99"/>
      <c r="F114" s="99"/>
      <c r="G114" s="99"/>
      <c r="H114" s="144"/>
      <c r="I114" s="144"/>
      <c r="J114" s="144"/>
      <c r="K114" s="144"/>
      <c r="L114" s="144"/>
      <c r="M114" s="144"/>
      <c r="N114" s="144"/>
      <c r="O114" s="144"/>
      <c r="P114" s="144"/>
      <c r="Q114" s="144"/>
      <c r="R114" s="166"/>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c r="AT114" s="144"/>
      <c r="AU114" s="144"/>
      <c r="AV114" s="144"/>
      <c r="AW114" s="144"/>
      <c r="AX114" s="144"/>
      <c r="AY114" s="144"/>
      <c r="AZ114" s="144"/>
      <c r="BA114" s="144"/>
      <c r="BB114" s="144"/>
      <c r="BC114" s="144"/>
      <c r="BD114" s="144"/>
      <c r="BE114" s="144"/>
      <c r="BF114" s="144"/>
      <c r="BG114" s="144"/>
      <c r="BH114" s="144"/>
      <c r="BI114" s="144"/>
      <c r="BJ114" s="144"/>
      <c r="BK114" s="144"/>
    </row>
    <row r="115" spans="1:63" ht="12.75" customHeight="1" x14ac:dyDescent="0.2">
      <c r="A115" s="144"/>
      <c r="B115" s="144"/>
      <c r="C115" s="144"/>
      <c r="D115" s="99"/>
      <c r="E115" s="99"/>
      <c r="F115" s="99"/>
      <c r="G115" s="99"/>
      <c r="H115" s="144"/>
      <c r="I115" s="144"/>
      <c r="J115" s="144"/>
      <c r="K115" s="144"/>
      <c r="L115" s="144"/>
      <c r="M115" s="144"/>
      <c r="N115" s="144"/>
      <c r="O115" s="144"/>
      <c r="P115" s="144"/>
      <c r="Q115" s="144"/>
      <c r="R115" s="166"/>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c r="AT115" s="144"/>
      <c r="AU115" s="144"/>
      <c r="AV115" s="144"/>
      <c r="AW115" s="144"/>
      <c r="AX115" s="144"/>
      <c r="AY115" s="144"/>
      <c r="AZ115" s="144"/>
      <c r="BA115" s="144"/>
      <c r="BB115" s="144"/>
      <c r="BC115" s="144"/>
      <c r="BD115" s="144"/>
      <c r="BE115" s="144"/>
      <c r="BF115" s="144"/>
      <c r="BG115" s="144"/>
      <c r="BH115" s="144"/>
      <c r="BI115" s="144"/>
      <c r="BJ115" s="144"/>
      <c r="BK115" s="144"/>
    </row>
    <row r="116" spans="1:63" ht="12.75" customHeight="1" x14ac:dyDescent="0.2">
      <c r="A116" s="144"/>
      <c r="B116" s="144"/>
      <c r="C116" s="144"/>
      <c r="D116" s="99"/>
      <c r="E116" s="99"/>
      <c r="F116" s="99"/>
      <c r="G116" s="99"/>
      <c r="H116" s="144"/>
      <c r="I116" s="144"/>
      <c r="J116" s="144"/>
      <c r="K116" s="144"/>
      <c r="L116" s="144"/>
      <c r="M116" s="144"/>
      <c r="N116" s="144"/>
      <c r="O116" s="144"/>
      <c r="P116" s="144"/>
      <c r="Q116" s="144"/>
      <c r="R116" s="166"/>
      <c r="S116" s="144"/>
      <c r="T116" s="144"/>
      <c r="U116" s="144"/>
      <c r="V116" s="144"/>
      <c r="W116" s="144"/>
      <c r="X116" s="144"/>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c r="AT116" s="144"/>
      <c r="AU116" s="144"/>
      <c r="AV116" s="144"/>
      <c r="AW116" s="144"/>
      <c r="AX116" s="144"/>
      <c r="AY116" s="144"/>
      <c r="AZ116" s="144"/>
      <c r="BA116" s="144"/>
      <c r="BB116" s="144"/>
      <c r="BC116" s="144"/>
      <c r="BD116" s="144"/>
      <c r="BE116" s="144"/>
      <c r="BF116" s="144"/>
      <c r="BG116" s="144"/>
      <c r="BH116" s="144"/>
      <c r="BI116" s="144"/>
      <c r="BJ116" s="144"/>
      <c r="BK116" s="144"/>
    </row>
    <row r="117" spans="1:63" ht="12.75" customHeight="1" x14ac:dyDescent="0.2">
      <c r="A117" s="144"/>
      <c r="B117" s="144"/>
      <c r="C117" s="144"/>
      <c r="D117" s="99"/>
      <c r="E117" s="99"/>
      <c r="F117" s="99"/>
      <c r="G117" s="99"/>
      <c r="H117" s="144"/>
      <c r="I117" s="144"/>
      <c r="J117" s="144"/>
      <c r="K117" s="144"/>
      <c r="L117" s="144"/>
      <c r="M117" s="144"/>
      <c r="N117" s="144"/>
      <c r="O117" s="144"/>
      <c r="P117" s="144"/>
      <c r="Q117" s="144"/>
      <c r="R117" s="166"/>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c r="AT117" s="144"/>
      <c r="AU117" s="144"/>
      <c r="AV117" s="144"/>
      <c r="AW117" s="144"/>
      <c r="AX117" s="144"/>
      <c r="AY117" s="144"/>
      <c r="AZ117" s="144"/>
      <c r="BA117" s="144"/>
      <c r="BB117" s="144"/>
      <c r="BC117" s="144"/>
      <c r="BD117" s="144"/>
      <c r="BE117" s="144"/>
      <c r="BF117" s="144"/>
      <c r="BG117" s="144"/>
      <c r="BH117" s="144"/>
      <c r="BI117" s="144"/>
      <c r="BJ117" s="144"/>
      <c r="BK117" s="144"/>
    </row>
    <row r="118" spans="1:63" ht="12.75" customHeight="1" x14ac:dyDescent="0.2">
      <c r="A118" s="144"/>
      <c r="B118" s="144"/>
      <c r="C118" s="144"/>
      <c r="D118" s="99"/>
      <c r="E118" s="99"/>
      <c r="F118" s="99"/>
      <c r="G118" s="99"/>
      <c r="H118" s="144"/>
      <c r="I118" s="144"/>
      <c r="J118" s="144"/>
      <c r="K118" s="144"/>
      <c r="L118" s="144"/>
      <c r="M118" s="144"/>
      <c r="N118" s="144"/>
      <c r="O118" s="144"/>
      <c r="P118" s="144"/>
      <c r="Q118" s="144"/>
      <c r="R118" s="166"/>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c r="AT118" s="144"/>
      <c r="AU118" s="144"/>
      <c r="AV118" s="144"/>
      <c r="AW118" s="144"/>
      <c r="AX118" s="144"/>
      <c r="AY118" s="144"/>
      <c r="AZ118" s="144"/>
      <c r="BA118" s="144"/>
      <c r="BB118" s="144"/>
      <c r="BC118" s="144"/>
      <c r="BD118" s="144"/>
      <c r="BE118" s="144"/>
      <c r="BF118" s="144"/>
      <c r="BG118" s="144"/>
      <c r="BH118" s="144"/>
      <c r="BI118" s="144"/>
      <c r="BJ118" s="144"/>
      <c r="BK118" s="144"/>
    </row>
    <row r="119" spans="1:63" ht="12.75" customHeight="1" x14ac:dyDescent="0.2">
      <c r="A119" s="144"/>
      <c r="B119" s="144"/>
      <c r="C119" s="144"/>
      <c r="D119" s="99"/>
      <c r="E119" s="99"/>
      <c r="F119" s="99"/>
      <c r="G119" s="99"/>
      <c r="H119" s="144"/>
      <c r="I119" s="144"/>
      <c r="J119" s="144"/>
      <c r="K119" s="144"/>
      <c r="L119" s="144"/>
      <c r="M119" s="144"/>
      <c r="N119" s="144"/>
      <c r="O119" s="144"/>
      <c r="P119" s="144"/>
      <c r="Q119" s="144"/>
      <c r="R119" s="166"/>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c r="AT119" s="144"/>
      <c r="AU119" s="144"/>
      <c r="AV119" s="144"/>
      <c r="AW119" s="144"/>
      <c r="AX119" s="144"/>
      <c r="AY119" s="144"/>
      <c r="AZ119" s="144"/>
      <c r="BA119" s="144"/>
      <c r="BB119" s="144"/>
      <c r="BC119" s="144"/>
      <c r="BD119" s="144"/>
      <c r="BE119" s="144"/>
      <c r="BF119" s="144"/>
      <c r="BG119" s="144"/>
      <c r="BH119" s="144"/>
      <c r="BI119" s="144"/>
      <c r="BJ119" s="144"/>
      <c r="BK119" s="144"/>
    </row>
    <row r="120" spans="1:63" ht="12.75" customHeight="1" x14ac:dyDescent="0.2">
      <c r="A120" s="144"/>
      <c r="B120" s="144"/>
      <c r="C120" s="144"/>
      <c r="D120" s="99"/>
      <c r="E120" s="99"/>
      <c r="F120" s="99"/>
      <c r="G120" s="99"/>
      <c r="H120" s="144"/>
      <c r="I120" s="144"/>
      <c r="J120" s="144"/>
      <c r="K120" s="144"/>
      <c r="L120" s="144"/>
      <c r="M120" s="144"/>
      <c r="N120" s="144"/>
      <c r="O120" s="144"/>
      <c r="P120" s="144"/>
      <c r="Q120" s="144"/>
      <c r="R120" s="166"/>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c r="AT120" s="144"/>
      <c r="AU120" s="144"/>
      <c r="AV120" s="144"/>
      <c r="AW120" s="144"/>
      <c r="AX120" s="144"/>
      <c r="AY120" s="144"/>
      <c r="AZ120" s="144"/>
      <c r="BA120" s="144"/>
      <c r="BB120" s="144"/>
      <c r="BC120" s="144"/>
      <c r="BD120" s="144"/>
      <c r="BE120" s="144"/>
      <c r="BF120" s="144"/>
      <c r="BG120" s="144"/>
      <c r="BH120" s="144"/>
      <c r="BI120" s="144"/>
      <c r="BJ120" s="144"/>
      <c r="BK120" s="144"/>
    </row>
    <row r="121" spans="1:63" ht="12.75" customHeight="1" x14ac:dyDescent="0.2">
      <c r="A121" s="144"/>
      <c r="B121" s="144"/>
      <c r="C121" s="144"/>
      <c r="D121" s="99"/>
      <c r="E121" s="99"/>
      <c r="F121" s="99"/>
      <c r="G121" s="99"/>
      <c r="H121" s="144"/>
      <c r="I121" s="144"/>
      <c r="J121" s="144"/>
      <c r="K121" s="144"/>
      <c r="L121" s="144"/>
      <c r="M121" s="144"/>
      <c r="N121" s="144"/>
      <c r="O121" s="144"/>
      <c r="P121" s="144"/>
      <c r="Q121" s="144"/>
      <c r="R121" s="166"/>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c r="AT121" s="144"/>
      <c r="AU121" s="144"/>
      <c r="AV121" s="144"/>
      <c r="AW121" s="144"/>
      <c r="AX121" s="144"/>
      <c r="AY121" s="144"/>
      <c r="AZ121" s="144"/>
      <c r="BA121" s="144"/>
      <c r="BB121" s="144"/>
      <c r="BC121" s="144"/>
      <c r="BD121" s="144"/>
      <c r="BE121" s="144"/>
      <c r="BF121" s="144"/>
      <c r="BG121" s="144"/>
      <c r="BH121" s="144"/>
      <c r="BI121" s="144"/>
      <c r="BJ121" s="144"/>
      <c r="BK121" s="144"/>
    </row>
    <row r="122" spans="1:63" ht="12.75" customHeight="1" x14ac:dyDescent="0.2">
      <c r="A122" s="144"/>
      <c r="B122" s="144"/>
      <c r="C122" s="144"/>
      <c r="D122" s="99"/>
      <c r="E122" s="99"/>
      <c r="F122" s="99"/>
      <c r="G122" s="99"/>
      <c r="H122" s="144"/>
      <c r="I122" s="144"/>
      <c r="J122" s="144"/>
      <c r="K122" s="144"/>
      <c r="L122" s="144"/>
      <c r="M122" s="144"/>
      <c r="N122" s="144"/>
      <c r="O122" s="144"/>
      <c r="P122" s="144"/>
      <c r="Q122" s="144"/>
      <c r="R122" s="166"/>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c r="AT122" s="144"/>
      <c r="AU122" s="144"/>
      <c r="AV122" s="144"/>
      <c r="AW122" s="144"/>
      <c r="AX122" s="144"/>
      <c r="AY122" s="144"/>
      <c r="AZ122" s="144"/>
      <c r="BA122" s="144"/>
      <c r="BB122" s="144"/>
      <c r="BC122" s="144"/>
      <c r="BD122" s="144"/>
      <c r="BE122" s="144"/>
      <c r="BF122" s="144"/>
      <c r="BG122" s="144"/>
      <c r="BH122" s="144"/>
      <c r="BI122" s="144"/>
      <c r="BJ122" s="144"/>
      <c r="BK122" s="144"/>
    </row>
    <row r="123" spans="1:63" ht="12.75" customHeight="1" x14ac:dyDescent="0.2">
      <c r="A123" s="144"/>
      <c r="B123" s="144"/>
      <c r="C123" s="144"/>
      <c r="D123" s="99"/>
      <c r="E123" s="99"/>
      <c r="F123" s="99"/>
      <c r="G123" s="99"/>
      <c r="H123" s="144"/>
      <c r="I123" s="144"/>
      <c r="J123" s="144"/>
      <c r="K123" s="144"/>
      <c r="L123" s="144"/>
      <c r="M123" s="144"/>
      <c r="N123" s="144"/>
      <c r="O123" s="144"/>
      <c r="P123" s="144"/>
      <c r="Q123" s="144"/>
      <c r="R123" s="166"/>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c r="AT123" s="144"/>
      <c r="AU123" s="144"/>
      <c r="AV123" s="144"/>
      <c r="AW123" s="144"/>
      <c r="AX123" s="144"/>
      <c r="AY123" s="144"/>
      <c r="AZ123" s="144"/>
      <c r="BA123" s="144"/>
      <c r="BB123" s="144"/>
      <c r="BC123" s="144"/>
      <c r="BD123" s="144"/>
      <c r="BE123" s="144"/>
      <c r="BF123" s="144"/>
      <c r="BG123" s="144"/>
      <c r="BH123" s="144"/>
      <c r="BI123" s="144"/>
      <c r="BJ123" s="144"/>
      <c r="BK123" s="144"/>
    </row>
    <row r="124" spans="1:63" ht="12.75" customHeight="1" x14ac:dyDescent="0.2">
      <c r="A124" s="144"/>
      <c r="B124" s="144"/>
      <c r="C124" s="144"/>
      <c r="D124" s="99"/>
      <c r="E124" s="99"/>
      <c r="F124" s="99"/>
      <c r="G124" s="99"/>
      <c r="H124" s="144"/>
      <c r="I124" s="144"/>
      <c r="J124" s="144"/>
      <c r="K124" s="144"/>
      <c r="L124" s="144"/>
      <c r="M124" s="144"/>
      <c r="N124" s="144"/>
      <c r="O124" s="144"/>
      <c r="P124" s="144"/>
      <c r="Q124" s="144"/>
      <c r="R124" s="166"/>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c r="AT124" s="144"/>
      <c r="AU124" s="144"/>
      <c r="AV124" s="144"/>
      <c r="AW124" s="144"/>
      <c r="AX124" s="144"/>
      <c r="AY124" s="144"/>
      <c r="AZ124" s="144"/>
      <c r="BA124" s="144"/>
      <c r="BB124" s="144"/>
      <c r="BC124" s="144"/>
      <c r="BD124" s="144"/>
      <c r="BE124" s="144"/>
      <c r="BF124" s="144"/>
      <c r="BG124" s="144"/>
      <c r="BH124" s="144"/>
      <c r="BI124" s="144"/>
      <c r="BJ124" s="144"/>
      <c r="BK124" s="144"/>
    </row>
    <row r="125" spans="1:63" ht="12.75" customHeight="1" x14ac:dyDescent="0.2">
      <c r="A125" s="144"/>
      <c r="B125" s="144"/>
      <c r="C125" s="144"/>
      <c r="D125" s="99"/>
      <c r="E125" s="99"/>
      <c r="F125" s="99"/>
      <c r="G125" s="99"/>
      <c r="H125" s="144"/>
      <c r="I125" s="144"/>
      <c r="J125" s="144"/>
      <c r="K125" s="144"/>
      <c r="L125" s="144"/>
      <c r="M125" s="144"/>
      <c r="N125" s="144"/>
      <c r="O125" s="144"/>
      <c r="P125" s="144"/>
      <c r="Q125" s="144"/>
      <c r="R125" s="166"/>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c r="AT125" s="144"/>
      <c r="AU125" s="144"/>
      <c r="AV125" s="144"/>
      <c r="AW125" s="144"/>
      <c r="AX125" s="144"/>
      <c r="AY125" s="144"/>
      <c r="AZ125" s="144"/>
      <c r="BA125" s="144"/>
      <c r="BB125" s="144"/>
      <c r="BC125" s="144"/>
      <c r="BD125" s="144"/>
      <c r="BE125" s="144"/>
      <c r="BF125" s="144"/>
      <c r="BG125" s="144"/>
      <c r="BH125" s="144"/>
      <c r="BI125" s="144"/>
      <c r="BJ125" s="144"/>
      <c r="BK125" s="144"/>
    </row>
    <row r="126" spans="1:63" ht="12.75" customHeight="1" x14ac:dyDescent="0.2">
      <c r="A126" s="144"/>
      <c r="B126" s="144"/>
      <c r="C126" s="144"/>
      <c r="D126" s="99"/>
      <c r="E126" s="99"/>
      <c r="F126" s="99"/>
      <c r="G126" s="99"/>
      <c r="H126" s="144"/>
      <c r="I126" s="144"/>
      <c r="J126" s="144"/>
      <c r="K126" s="144"/>
      <c r="L126" s="144"/>
      <c r="M126" s="144"/>
      <c r="N126" s="144"/>
      <c r="O126" s="144"/>
      <c r="P126" s="144"/>
      <c r="Q126" s="144"/>
      <c r="R126" s="166"/>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c r="AT126" s="144"/>
      <c r="AU126" s="144"/>
      <c r="AV126" s="144"/>
      <c r="AW126" s="144"/>
      <c r="AX126" s="144"/>
      <c r="AY126" s="144"/>
      <c r="AZ126" s="144"/>
      <c r="BA126" s="144"/>
      <c r="BB126" s="144"/>
      <c r="BC126" s="144"/>
      <c r="BD126" s="144"/>
      <c r="BE126" s="144"/>
      <c r="BF126" s="144"/>
      <c r="BG126" s="144"/>
      <c r="BH126" s="144"/>
      <c r="BI126" s="144"/>
      <c r="BJ126" s="144"/>
      <c r="BK126" s="144"/>
    </row>
    <row r="127" spans="1:63" ht="12.75" customHeight="1" x14ac:dyDescent="0.2">
      <c r="A127" s="144"/>
      <c r="B127" s="144"/>
      <c r="C127" s="144"/>
      <c r="D127" s="99"/>
      <c r="E127" s="99"/>
      <c r="F127" s="99"/>
      <c r="G127" s="99"/>
      <c r="H127" s="144"/>
      <c r="I127" s="144"/>
      <c r="J127" s="144"/>
      <c r="K127" s="144"/>
      <c r="L127" s="144"/>
      <c r="M127" s="144"/>
      <c r="N127" s="144"/>
      <c r="O127" s="144"/>
      <c r="P127" s="144"/>
      <c r="Q127" s="144"/>
      <c r="R127" s="166"/>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c r="AT127" s="144"/>
      <c r="AU127" s="144"/>
      <c r="AV127" s="144"/>
      <c r="AW127" s="144"/>
      <c r="AX127" s="144"/>
      <c r="AY127" s="144"/>
      <c r="AZ127" s="144"/>
      <c r="BA127" s="144"/>
      <c r="BB127" s="144"/>
      <c r="BC127" s="144"/>
      <c r="BD127" s="144"/>
      <c r="BE127" s="144"/>
      <c r="BF127" s="144"/>
      <c r="BG127" s="144"/>
      <c r="BH127" s="144"/>
      <c r="BI127" s="144"/>
      <c r="BJ127" s="144"/>
      <c r="BK127" s="144"/>
    </row>
    <row r="128" spans="1:63" ht="12.75" customHeight="1" x14ac:dyDescent="0.2">
      <c r="A128" s="144"/>
      <c r="B128" s="144"/>
      <c r="C128" s="144"/>
      <c r="D128" s="99"/>
      <c r="E128" s="99"/>
      <c r="F128" s="99"/>
      <c r="G128" s="99"/>
      <c r="H128" s="144"/>
      <c r="I128" s="144"/>
      <c r="J128" s="144"/>
      <c r="K128" s="144"/>
      <c r="L128" s="144"/>
      <c r="M128" s="144"/>
      <c r="N128" s="144"/>
      <c r="O128" s="144"/>
      <c r="P128" s="144"/>
      <c r="Q128" s="144"/>
      <c r="R128" s="166"/>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c r="AT128" s="144"/>
      <c r="AU128" s="144"/>
      <c r="AV128" s="144"/>
      <c r="AW128" s="144"/>
      <c r="AX128" s="144"/>
      <c r="AY128" s="144"/>
      <c r="AZ128" s="144"/>
      <c r="BA128" s="144"/>
      <c r="BB128" s="144"/>
      <c r="BC128" s="144"/>
      <c r="BD128" s="144"/>
      <c r="BE128" s="144"/>
      <c r="BF128" s="144"/>
      <c r="BG128" s="144"/>
      <c r="BH128" s="144"/>
      <c r="BI128" s="144"/>
      <c r="BJ128" s="144"/>
      <c r="BK128" s="144"/>
    </row>
    <row r="129" spans="1:63" ht="12.75" customHeight="1" x14ac:dyDescent="0.2">
      <c r="A129" s="144"/>
      <c r="B129" s="144"/>
      <c r="C129" s="144"/>
      <c r="D129" s="99"/>
      <c r="E129" s="99"/>
      <c r="F129" s="99"/>
      <c r="G129" s="99"/>
      <c r="H129" s="144"/>
      <c r="I129" s="144"/>
      <c r="J129" s="144"/>
      <c r="K129" s="144"/>
      <c r="L129" s="144"/>
      <c r="M129" s="144"/>
      <c r="N129" s="144"/>
      <c r="O129" s="144"/>
      <c r="P129" s="144"/>
      <c r="Q129" s="144"/>
      <c r="R129" s="166"/>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c r="AT129" s="144"/>
      <c r="AU129" s="144"/>
      <c r="AV129" s="144"/>
      <c r="AW129" s="144"/>
      <c r="AX129" s="144"/>
      <c r="AY129" s="144"/>
      <c r="AZ129" s="144"/>
      <c r="BA129" s="144"/>
      <c r="BB129" s="144"/>
      <c r="BC129" s="144"/>
      <c r="BD129" s="144"/>
      <c r="BE129" s="144"/>
      <c r="BF129" s="144"/>
      <c r="BG129" s="144"/>
      <c r="BH129" s="144"/>
      <c r="BI129" s="144"/>
      <c r="BJ129" s="144"/>
      <c r="BK129" s="144"/>
    </row>
    <row r="130" spans="1:63" ht="12.75" customHeight="1" x14ac:dyDescent="0.2">
      <c r="A130" s="144"/>
      <c r="B130" s="144"/>
      <c r="C130" s="144"/>
      <c r="D130" s="99"/>
      <c r="E130" s="99"/>
      <c r="F130" s="99"/>
      <c r="G130" s="99"/>
      <c r="H130" s="144"/>
      <c r="I130" s="144"/>
      <c r="J130" s="144"/>
      <c r="K130" s="144"/>
      <c r="L130" s="144"/>
      <c r="M130" s="144"/>
      <c r="N130" s="144"/>
      <c r="O130" s="144"/>
      <c r="P130" s="144"/>
      <c r="Q130" s="144"/>
      <c r="R130" s="166"/>
      <c r="S130" s="144"/>
      <c r="T130" s="144"/>
      <c r="U130" s="144"/>
      <c r="V130" s="144"/>
      <c r="W130" s="144"/>
      <c r="X130" s="144"/>
      <c r="Y130" s="144"/>
      <c r="Z130" s="144"/>
      <c r="AA130" s="144"/>
      <c r="AB130" s="144"/>
      <c r="AC130" s="144"/>
      <c r="AD130" s="144"/>
      <c r="AE130" s="144"/>
      <c r="AF130" s="144"/>
      <c r="AG130" s="144"/>
      <c r="AH130" s="144"/>
      <c r="AI130" s="144"/>
      <c r="AJ130" s="144"/>
      <c r="AK130" s="144"/>
      <c r="AL130" s="144"/>
      <c r="AM130" s="144"/>
      <c r="AN130" s="144"/>
      <c r="AO130" s="144"/>
      <c r="AP130" s="144"/>
      <c r="AQ130" s="144"/>
      <c r="AR130" s="144"/>
      <c r="AS130" s="144"/>
      <c r="AT130" s="144"/>
      <c r="AU130" s="144"/>
      <c r="AV130" s="144"/>
      <c r="AW130" s="144"/>
      <c r="AX130" s="144"/>
      <c r="AY130" s="144"/>
      <c r="AZ130" s="144"/>
      <c r="BA130" s="144"/>
      <c r="BB130" s="144"/>
      <c r="BC130" s="144"/>
      <c r="BD130" s="144"/>
      <c r="BE130" s="144"/>
      <c r="BF130" s="144"/>
      <c r="BG130" s="144"/>
      <c r="BH130" s="144"/>
      <c r="BI130" s="144"/>
      <c r="BJ130" s="144"/>
      <c r="BK130" s="144"/>
    </row>
    <row r="131" spans="1:63" ht="12.75" customHeight="1" x14ac:dyDescent="0.2">
      <c r="A131" s="144"/>
      <c r="B131" s="144"/>
      <c r="C131" s="144"/>
      <c r="D131" s="99"/>
      <c r="E131" s="99"/>
      <c r="F131" s="99"/>
      <c r="G131" s="99"/>
      <c r="H131" s="144"/>
      <c r="I131" s="144"/>
      <c r="J131" s="144"/>
      <c r="K131" s="144"/>
      <c r="L131" s="144"/>
      <c r="M131" s="144"/>
      <c r="N131" s="144"/>
      <c r="O131" s="144"/>
      <c r="P131" s="144"/>
      <c r="Q131" s="144"/>
      <c r="R131" s="166"/>
      <c r="S131" s="144"/>
      <c r="T131" s="144"/>
      <c r="U131" s="144"/>
      <c r="V131" s="144"/>
      <c r="W131" s="144"/>
      <c r="X131" s="144"/>
      <c r="Y131" s="144"/>
      <c r="Z131" s="144"/>
      <c r="AA131" s="144"/>
      <c r="AB131" s="144"/>
      <c r="AC131" s="144"/>
      <c r="AD131" s="144"/>
      <c r="AE131" s="144"/>
      <c r="AF131" s="144"/>
      <c r="AG131" s="144"/>
      <c r="AH131" s="144"/>
      <c r="AI131" s="144"/>
      <c r="AJ131" s="144"/>
      <c r="AK131" s="144"/>
      <c r="AL131" s="144"/>
      <c r="AM131" s="144"/>
      <c r="AN131" s="144"/>
      <c r="AO131" s="144"/>
      <c r="AP131" s="144"/>
      <c r="AQ131" s="144"/>
      <c r="AR131" s="144"/>
      <c r="AS131" s="144"/>
      <c r="AT131" s="144"/>
      <c r="AU131" s="144"/>
      <c r="AV131" s="144"/>
      <c r="AW131" s="144"/>
      <c r="AX131" s="144"/>
      <c r="AY131" s="144"/>
      <c r="AZ131" s="144"/>
      <c r="BA131" s="144"/>
      <c r="BB131" s="144"/>
      <c r="BC131" s="144"/>
      <c r="BD131" s="144"/>
      <c r="BE131" s="144"/>
      <c r="BF131" s="144"/>
      <c r="BG131" s="144"/>
      <c r="BH131" s="144"/>
      <c r="BI131" s="144"/>
      <c r="BJ131" s="144"/>
      <c r="BK131" s="144"/>
    </row>
    <row r="132" spans="1:63" ht="12.75" customHeight="1" x14ac:dyDescent="0.2">
      <c r="A132" s="144"/>
      <c r="B132" s="144"/>
      <c r="C132" s="144"/>
      <c r="D132" s="99"/>
      <c r="E132" s="99"/>
      <c r="F132" s="99"/>
      <c r="G132" s="99"/>
      <c r="H132" s="144"/>
      <c r="I132" s="144"/>
      <c r="J132" s="144"/>
      <c r="K132" s="144"/>
      <c r="L132" s="144"/>
      <c r="M132" s="144"/>
      <c r="N132" s="144"/>
      <c r="O132" s="144"/>
      <c r="P132" s="144"/>
      <c r="Q132" s="144"/>
      <c r="R132" s="166"/>
      <c r="S132" s="144"/>
      <c r="T132" s="144"/>
      <c r="U132" s="144"/>
      <c r="V132" s="144"/>
      <c r="W132" s="144"/>
      <c r="X132" s="144"/>
      <c r="Y132" s="144"/>
      <c r="Z132" s="144"/>
      <c r="AA132" s="144"/>
      <c r="AB132" s="144"/>
      <c r="AC132" s="144"/>
      <c r="AD132" s="144"/>
      <c r="AE132" s="144"/>
      <c r="AF132" s="144"/>
      <c r="AG132" s="144"/>
      <c r="AH132" s="144"/>
      <c r="AI132" s="144"/>
      <c r="AJ132" s="144"/>
      <c r="AK132" s="144"/>
      <c r="AL132" s="144"/>
      <c r="AM132" s="144"/>
      <c r="AN132" s="144"/>
      <c r="AO132" s="144"/>
      <c r="AP132" s="144"/>
      <c r="AQ132" s="144"/>
      <c r="AR132" s="144"/>
      <c r="AS132" s="144"/>
      <c r="AT132" s="144"/>
      <c r="AU132" s="144"/>
      <c r="AV132" s="144"/>
      <c r="AW132" s="144"/>
      <c r="AX132" s="144"/>
      <c r="AY132" s="144"/>
      <c r="AZ132" s="144"/>
      <c r="BA132" s="144"/>
      <c r="BB132" s="144"/>
      <c r="BC132" s="144"/>
      <c r="BD132" s="144"/>
      <c r="BE132" s="144"/>
      <c r="BF132" s="144"/>
      <c r="BG132" s="144"/>
      <c r="BH132" s="144"/>
      <c r="BI132" s="144"/>
      <c r="BJ132" s="144"/>
      <c r="BK132" s="144"/>
    </row>
    <row r="133" spans="1:63" ht="12.75" customHeight="1" x14ac:dyDescent="0.2">
      <c r="A133" s="144"/>
      <c r="B133" s="144"/>
      <c r="C133" s="144"/>
      <c r="D133" s="99"/>
      <c r="E133" s="99"/>
      <c r="F133" s="99"/>
      <c r="G133" s="99"/>
      <c r="H133" s="144"/>
      <c r="I133" s="144"/>
      <c r="J133" s="144"/>
      <c r="K133" s="144"/>
      <c r="L133" s="144"/>
      <c r="M133" s="144"/>
      <c r="N133" s="144"/>
      <c r="O133" s="144"/>
      <c r="P133" s="144"/>
      <c r="Q133" s="144"/>
      <c r="R133" s="166"/>
      <c r="S133" s="144"/>
      <c r="T133" s="144"/>
      <c r="U133" s="144"/>
      <c r="V133" s="144"/>
      <c r="W133" s="144"/>
      <c r="X133" s="144"/>
      <c r="Y133" s="144"/>
      <c r="Z133" s="144"/>
      <c r="AA133" s="144"/>
      <c r="AB133" s="144"/>
      <c r="AC133" s="144"/>
      <c r="AD133" s="144"/>
      <c r="AE133" s="144"/>
      <c r="AF133" s="144"/>
      <c r="AG133" s="144"/>
      <c r="AH133" s="144"/>
      <c r="AI133" s="144"/>
      <c r="AJ133" s="144"/>
      <c r="AK133" s="144"/>
      <c r="AL133" s="144"/>
      <c r="AM133" s="144"/>
      <c r="AN133" s="144"/>
      <c r="AO133" s="144"/>
      <c r="AP133" s="144"/>
      <c r="AQ133" s="144"/>
      <c r="AR133" s="144"/>
      <c r="AS133" s="144"/>
      <c r="AT133" s="144"/>
      <c r="AU133" s="144"/>
      <c r="AV133" s="144"/>
      <c r="AW133" s="144"/>
      <c r="AX133" s="144"/>
      <c r="AY133" s="144"/>
      <c r="AZ133" s="144"/>
      <c r="BA133" s="144"/>
      <c r="BB133" s="144"/>
      <c r="BC133" s="144"/>
      <c r="BD133" s="144"/>
      <c r="BE133" s="144"/>
      <c r="BF133" s="144"/>
      <c r="BG133" s="144"/>
      <c r="BH133" s="144"/>
      <c r="BI133" s="144"/>
      <c r="BJ133" s="144"/>
      <c r="BK133" s="144"/>
    </row>
    <row r="134" spans="1:63" ht="12.75" customHeight="1" x14ac:dyDescent="0.2">
      <c r="A134" s="144"/>
      <c r="B134" s="144"/>
      <c r="C134" s="144"/>
      <c r="D134" s="99"/>
      <c r="E134" s="99"/>
      <c r="F134" s="99"/>
      <c r="G134" s="99"/>
      <c r="H134" s="144"/>
      <c r="I134" s="144"/>
      <c r="J134" s="144"/>
      <c r="K134" s="144"/>
      <c r="L134" s="144"/>
      <c r="M134" s="144"/>
      <c r="N134" s="144"/>
      <c r="O134" s="144"/>
      <c r="P134" s="144"/>
      <c r="Q134" s="144"/>
      <c r="R134" s="166"/>
      <c r="S134" s="144"/>
      <c r="T134" s="144"/>
      <c r="U134" s="144"/>
      <c r="V134" s="144"/>
      <c r="W134" s="144"/>
      <c r="X134" s="144"/>
      <c r="Y134" s="144"/>
      <c r="Z134" s="144"/>
      <c r="AA134" s="144"/>
      <c r="AB134" s="144"/>
      <c r="AC134" s="144"/>
      <c r="AD134" s="144"/>
      <c r="AE134" s="144"/>
      <c r="AF134" s="144"/>
      <c r="AG134" s="144"/>
      <c r="AH134" s="144"/>
      <c r="AI134" s="144"/>
      <c r="AJ134" s="144"/>
      <c r="AK134" s="144"/>
      <c r="AL134" s="144"/>
      <c r="AM134" s="144"/>
      <c r="AN134" s="144"/>
      <c r="AO134" s="144"/>
      <c r="AP134" s="144"/>
      <c r="AQ134" s="144"/>
      <c r="AR134" s="144"/>
      <c r="AS134" s="144"/>
      <c r="AT134" s="144"/>
      <c r="AU134" s="144"/>
      <c r="AV134" s="144"/>
      <c r="AW134" s="144"/>
      <c r="AX134" s="144"/>
      <c r="AY134" s="144"/>
      <c r="AZ134" s="144"/>
      <c r="BA134" s="144"/>
      <c r="BB134" s="144"/>
      <c r="BC134" s="144"/>
      <c r="BD134" s="144"/>
      <c r="BE134" s="144"/>
      <c r="BF134" s="144"/>
      <c r="BG134" s="144"/>
      <c r="BH134" s="144"/>
      <c r="BI134" s="144"/>
      <c r="BJ134" s="144"/>
      <c r="BK134" s="144"/>
    </row>
    <row r="135" spans="1:63" ht="12.75" customHeight="1" x14ac:dyDescent="0.2">
      <c r="A135" s="144"/>
      <c r="B135" s="144"/>
      <c r="C135" s="144"/>
      <c r="D135" s="99"/>
      <c r="E135" s="99"/>
      <c r="F135" s="99"/>
      <c r="G135" s="99"/>
      <c r="H135" s="144"/>
      <c r="I135" s="144"/>
      <c r="J135" s="144"/>
      <c r="K135" s="144"/>
      <c r="L135" s="144"/>
      <c r="M135" s="144"/>
      <c r="N135" s="144"/>
      <c r="O135" s="144"/>
      <c r="P135" s="144"/>
      <c r="Q135" s="144"/>
      <c r="R135" s="166"/>
      <c r="S135" s="144"/>
      <c r="T135" s="144"/>
      <c r="U135" s="144"/>
      <c r="V135" s="144"/>
      <c r="W135" s="144"/>
      <c r="X135" s="144"/>
      <c r="Y135" s="144"/>
      <c r="Z135" s="144"/>
      <c r="AA135" s="144"/>
      <c r="AB135" s="144"/>
      <c r="AC135" s="144"/>
      <c r="AD135" s="144"/>
      <c r="AE135" s="144"/>
      <c r="AF135" s="144"/>
      <c r="AG135" s="144"/>
      <c r="AH135" s="144"/>
      <c r="AI135" s="144"/>
      <c r="AJ135" s="144"/>
      <c r="AK135" s="144"/>
      <c r="AL135" s="144"/>
      <c r="AM135" s="144"/>
      <c r="AN135" s="144"/>
      <c r="AO135" s="144"/>
      <c r="AP135" s="144"/>
      <c r="AQ135" s="144"/>
      <c r="AR135" s="144"/>
      <c r="AS135" s="144"/>
      <c r="AT135" s="144"/>
      <c r="AU135" s="144"/>
      <c r="AV135" s="144"/>
      <c r="AW135" s="144"/>
      <c r="AX135" s="144"/>
      <c r="AY135" s="144"/>
      <c r="AZ135" s="144"/>
      <c r="BA135" s="144"/>
      <c r="BB135" s="144"/>
      <c r="BC135" s="144"/>
      <c r="BD135" s="144"/>
      <c r="BE135" s="144"/>
      <c r="BF135" s="144"/>
      <c r="BG135" s="144"/>
      <c r="BH135" s="144"/>
      <c r="BI135" s="144"/>
      <c r="BJ135" s="144"/>
      <c r="BK135" s="144"/>
    </row>
    <row r="136" spans="1:63" ht="12.75" customHeight="1" x14ac:dyDescent="0.2">
      <c r="A136" s="144"/>
      <c r="B136" s="144"/>
      <c r="C136" s="144"/>
      <c r="D136" s="99"/>
      <c r="E136" s="99"/>
      <c r="F136" s="99"/>
      <c r="G136" s="99"/>
      <c r="H136" s="144"/>
      <c r="I136" s="144"/>
      <c r="J136" s="144"/>
      <c r="K136" s="144"/>
      <c r="L136" s="144"/>
      <c r="M136" s="144"/>
      <c r="N136" s="144"/>
      <c r="O136" s="144"/>
      <c r="P136" s="144"/>
      <c r="Q136" s="144"/>
      <c r="R136" s="166"/>
      <c r="S136" s="144"/>
      <c r="T136" s="144"/>
      <c r="U136" s="144"/>
      <c r="V136" s="144"/>
      <c r="W136" s="144"/>
      <c r="X136" s="144"/>
      <c r="Y136" s="144"/>
      <c r="Z136" s="144"/>
      <c r="AA136" s="144"/>
      <c r="AB136" s="144"/>
      <c r="AC136" s="144"/>
      <c r="AD136" s="144"/>
      <c r="AE136" s="144"/>
      <c r="AF136" s="144"/>
      <c r="AG136" s="144"/>
      <c r="AH136" s="144"/>
      <c r="AI136" s="144"/>
      <c r="AJ136" s="144"/>
      <c r="AK136" s="144"/>
      <c r="AL136" s="144"/>
      <c r="AM136" s="144"/>
      <c r="AN136" s="144"/>
      <c r="AO136" s="144"/>
      <c r="AP136" s="144"/>
      <c r="AQ136" s="144"/>
      <c r="AR136" s="144"/>
      <c r="AS136" s="144"/>
      <c r="AT136" s="144"/>
      <c r="AU136" s="144"/>
      <c r="AV136" s="144"/>
      <c r="AW136" s="144"/>
      <c r="AX136" s="144"/>
      <c r="AY136" s="144"/>
      <c r="AZ136" s="144"/>
      <c r="BA136" s="144"/>
      <c r="BB136" s="144"/>
      <c r="BC136" s="144"/>
      <c r="BD136" s="144"/>
      <c r="BE136" s="144"/>
      <c r="BF136" s="144"/>
      <c r="BG136" s="144"/>
      <c r="BH136" s="144"/>
      <c r="BI136" s="144"/>
      <c r="BJ136" s="144"/>
      <c r="BK136" s="144"/>
    </row>
    <row r="137" spans="1:63" ht="12.75" customHeight="1" x14ac:dyDescent="0.2">
      <c r="A137" s="144"/>
      <c r="B137" s="144"/>
      <c r="C137" s="144"/>
      <c r="D137" s="99"/>
      <c r="E137" s="99"/>
      <c r="F137" s="99"/>
      <c r="G137" s="99"/>
      <c r="H137" s="144"/>
      <c r="I137" s="144"/>
      <c r="J137" s="144"/>
      <c r="K137" s="144"/>
      <c r="L137" s="144"/>
      <c r="M137" s="144"/>
      <c r="N137" s="144"/>
      <c r="O137" s="144"/>
      <c r="P137" s="144"/>
      <c r="Q137" s="144"/>
      <c r="R137" s="166"/>
      <c r="S137" s="144"/>
      <c r="T137" s="144"/>
      <c r="U137" s="144"/>
      <c r="V137" s="144"/>
      <c r="W137" s="144"/>
      <c r="X137" s="144"/>
      <c r="Y137" s="144"/>
      <c r="Z137" s="144"/>
      <c r="AA137" s="144"/>
      <c r="AB137" s="144"/>
      <c r="AC137" s="144"/>
      <c r="AD137" s="144"/>
      <c r="AE137" s="144"/>
      <c r="AF137" s="144"/>
      <c r="AG137" s="144"/>
      <c r="AH137" s="144"/>
      <c r="AI137" s="144"/>
      <c r="AJ137" s="144"/>
      <c r="AK137" s="144"/>
      <c r="AL137" s="144"/>
      <c r="AM137" s="144"/>
      <c r="AN137" s="144"/>
      <c r="AO137" s="144"/>
      <c r="AP137" s="144"/>
      <c r="AQ137" s="144"/>
      <c r="AR137" s="144"/>
      <c r="AS137" s="144"/>
      <c r="AT137" s="144"/>
      <c r="AU137" s="144"/>
      <c r="AV137" s="144"/>
      <c r="AW137" s="144"/>
      <c r="AX137" s="144"/>
      <c r="AY137" s="144"/>
      <c r="AZ137" s="144"/>
      <c r="BA137" s="144"/>
      <c r="BB137" s="144"/>
      <c r="BC137" s="144"/>
      <c r="BD137" s="144"/>
      <c r="BE137" s="144"/>
      <c r="BF137" s="144"/>
      <c r="BG137" s="144"/>
      <c r="BH137" s="144"/>
      <c r="BI137" s="144"/>
      <c r="BJ137" s="144"/>
      <c r="BK137" s="144"/>
    </row>
    <row r="138" spans="1:63" ht="12.75" customHeight="1" x14ac:dyDescent="0.2">
      <c r="A138" s="144"/>
      <c r="B138" s="144"/>
      <c r="C138" s="144"/>
      <c r="D138" s="99"/>
      <c r="E138" s="99"/>
      <c r="F138" s="99"/>
      <c r="G138" s="99"/>
      <c r="H138" s="144"/>
      <c r="I138" s="144"/>
      <c r="J138" s="144"/>
      <c r="K138" s="144"/>
      <c r="L138" s="144"/>
      <c r="M138" s="144"/>
      <c r="N138" s="144"/>
      <c r="O138" s="144"/>
      <c r="P138" s="144"/>
      <c r="Q138" s="144"/>
      <c r="R138" s="166"/>
      <c r="S138" s="144"/>
      <c r="T138" s="144"/>
      <c r="U138" s="144"/>
      <c r="V138" s="144"/>
      <c r="W138" s="144"/>
      <c r="X138" s="144"/>
      <c r="Y138" s="144"/>
      <c r="Z138" s="144"/>
      <c r="AA138" s="144"/>
      <c r="AB138" s="144"/>
      <c r="AC138" s="144"/>
      <c r="AD138" s="144"/>
      <c r="AE138" s="144"/>
      <c r="AF138" s="144"/>
      <c r="AG138" s="144"/>
      <c r="AH138" s="144"/>
      <c r="AI138" s="144"/>
      <c r="AJ138" s="144"/>
      <c r="AK138" s="144"/>
      <c r="AL138" s="144"/>
      <c r="AM138" s="144"/>
      <c r="AN138" s="144"/>
      <c r="AO138" s="144"/>
      <c r="AP138" s="144"/>
      <c r="AQ138" s="144"/>
      <c r="AR138" s="144"/>
      <c r="AS138" s="144"/>
      <c r="AT138" s="144"/>
      <c r="AU138" s="144"/>
      <c r="AV138" s="144"/>
      <c r="AW138" s="144"/>
      <c r="AX138" s="144"/>
      <c r="AY138" s="144"/>
      <c r="AZ138" s="144"/>
      <c r="BA138" s="144"/>
      <c r="BB138" s="144"/>
      <c r="BC138" s="144"/>
      <c r="BD138" s="144"/>
      <c r="BE138" s="144"/>
      <c r="BF138" s="144"/>
      <c r="BG138" s="144"/>
      <c r="BH138" s="144"/>
      <c r="BI138" s="144"/>
      <c r="BJ138" s="144"/>
      <c r="BK138" s="144"/>
    </row>
    <row r="139" spans="1:63" ht="12.75" customHeight="1" x14ac:dyDescent="0.2">
      <c r="A139" s="144"/>
      <c r="B139" s="144"/>
      <c r="C139" s="144"/>
      <c r="D139" s="99"/>
      <c r="E139" s="99"/>
      <c r="F139" s="99"/>
      <c r="G139" s="99"/>
      <c r="H139" s="144"/>
      <c r="I139" s="144"/>
      <c r="J139" s="144"/>
      <c r="K139" s="144"/>
      <c r="L139" s="144"/>
      <c r="M139" s="144"/>
      <c r="N139" s="144"/>
      <c r="O139" s="144"/>
      <c r="P139" s="144"/>
      <c r="Q139" s="144"/>
      <c r="R139" s="166"/>
      <c r="S139" s="144"/>
      <c r="T139" s="144"/>
      <c r="U139" s="144"/>
      <c r="V139" s="144"/>
      <c r="W139" s="144"/>
      <c r="X139" s="144"/>
      <c r="Y139" s="144"/>
      <c r="Z139" s="144"/>
      <c r="AA139" s="144"/>
      <c r="AB139" s="144"/>
      <c r="AC139" s="144"/>
      <c r="AD139" s="144"/>
      <c r="AE139" s="144"/>
      <c r="AF139" s="144"/>
      <c r="AG139" s="144"/>
      <c r="AH139" s="144"/>
      <c r="AI139" s="144"/>
      <c r="AJ139" s="144"/>
      <c r="AK139" s="144"/>
      <c r="AL139" s="144"/>
      <c r="AM139" s="144"/>
      <c r="AN139" s="144"/>
      <c r="AO139" s="144"/>
      <c r="AP139" s="144"/>
      <c r="AQ139" s="144"/>
      <c r="AR139" s="144"/>
      <c r="AS139" s="144"/>
      <c r="AT139" s="144"/>
      <c r="AU139" s="144"/>
      <c r="AV139" s="144"/>
      <c r="AW139" s="144"/>
      <c r="AX139" s="144"/>
      <c r="AY139" s="144"/>
      <c r="AZ139" s="144"/>
      <c r="BA139" s="144"/>
      <c r="BB139" s="144"/>
      <c r="BC139" s="144"/>
      <c r="BD139" s="144"/>
      <c r="BE139" s="144"/>
      <c r="BF139" s="144"/>
      <c r="BG139" s="144"/>
      <c r="BH139" s="144"/>
      <c r="BI139" s="144"/>
      <c r="BJ139" s="144"/>
      <c r="BK139" s="144"/>
    </row>
    <row r="140" spans="1:63" ht="12.75" customHeight="1" x14ac:dyDescent="0.2">
      <c r="A140" s="144"/>
      <c r="B140" s="144"/>
      <c r="C140" s="144"/>
      <c r="D140" s="99"/>
      <c r="E140" s="99"/>
      <c r="F140" s="99"/>
      <c r="G140" s="99"/>
      <c r="H140" s="144"/>
      <c r="I140" s="144"/>
      <c r="J140" s="144"/>
      <c r="K140" s="144"/>
      <c r="L140" s="144"/>
      <c r="M140" s="144"/>
      <c r="N140" s="144"/>
      <c r="O140" s="144"/>
      <c r="P140" s="144"/>
      <c r="Q140" s="144"/>
      <c r="R140" s="166"/>
      <c r="S140" s="144"/>
      <c r="T140" s="144"/>
      <c r="U140" s="144"/>
      <c r="V140" s="144"/>
      <c r="W140" s="144"/>
      <c r="X140" s="144"/>
      <c r="Y140" s="144"/>
      <c r="Z140" s="144"/>
      <c r="AA140" s="144"/>
      <c r="AB140" s="144"/>
      <c r="AC140" s="144"/>
      <c r="AD140" s="144"/>
      <c r="AE140" s="144"/>
      <c r="AF140" s="144"/>
      <c r="AG140" s="144"/>
      <c r="AH140" s="144"/>
      <c r="AI140" s="144"/>
      <c r="AJ140" s="144"/>
      <c r="AK140" s="144"/>
      <c r="AL140" s="144"/>
      <c r="AM140" s="144"/>
      <c r="AN140" s="144"/>
      <c r="AO140" s="144"/>
      <c r="AP140" s="144"/>
      <c r="AQ140" s="144"/>
      <c r="AR140" s="144"/>
      <c r="AS140" s="144"/>
      <c r="AT140" s="144"/>
      <c r="AU140" s="144"/>
      <c r="AV140" s="144"/>
      <c r="AW140" s="144"/>
      <c r="AX140" s="144"/>
      <c r="AY140" s="144"/>
      <c r="AZ140" s="144"/>
      <c r="BA140" s="144"/>
      <c r="BB140" s="144"/>
      <c r="BC140" s="144"/>
      <c r="BD140" s="144"/>
      <c r="BE140" s="144"/>
      <c r="BF140" s="144"/>
      <c r="BG140" s="144"/>
      <c r="BH140" s="144"/>
      <c r="BI140" s="144"/>
      <c r="BJ140" s="144"/>
      <c r="BK140" s="144"/>
    </row>
    <row r="141" spans="1:63" ht="12.75" customHeight="1" x14ac:dyDescent="0.2">
      <c r="A141" s="144"/>
      <c r="B141" s="144"/>
      <c r="C141" s="144"/>
      <c r="D141" s="99"/>
      <c r="E141" s="99"/>
      <c r="F141" s="99"/>
      <c r="G141" s="99"/>
      <c r="H141" s="144"/>
      <c r="I141" s="144"/>
      <c r="J141" s="144"/>
      <c r="K141" s="144"/>
      <c r="L141" s="144"/>
      <c r="M141" s="144"/>
      <c r="N141" s="144"/>
      <c r="O141" s="144"/>
      <c r="P141" s="144"/>
      <c r="Q141" s="144"/>
      <c r="R141" s="166"/>
      <c r="S141" s="144"/>
      <c r="T141" s="144"/>
      <c r="U141" s="144"/>
      <c r="V141" s="144"/>
      <c r="W141" s="144"/>
      <c r="X141" s="144"/>
      <c r="Y141" s="144"/>
      <c r="Z141" s="144"/>
      <c r="AA141" s="144"/>
      <c r="AB141" s="144"/>
      <c r="AC141" s="144"/>
      <c r="AD141" s="144"/>
      <c r="AE141" s="144"/>
      <c r="AF141" s="144"/>
      <c r="AG141" s="144"/>
      <c r="AH141" s="144"/>
      <c r="AI141" s="144"/>
      <c r="AJ141" s="144"/>
      <c r="AK141" s="144"/>
      <c r="AL141" s="144"/>
      <c r="AM141" s="144"/>
      <c r="AN141" s="144"/>
      <c r="AO141" s="144"/>
      <c r="AP141" s="144"/>
      <c r="AQ141" s="144"/>
      <c r="AR141" s="144"/>
      <c r="AS141" s="144"/>
      <c r="AT141" s="144"/>
      <c r="AU141" s="144"/>
      <c r="AV141" s="144"/>
      <c r="AW141" s="144"/>
      <c r="AX141" s="144"/>
      <c r="AY141" s="144"/>
      <c r="AZ141" s="144"/>
      <c r="BA141" s="144"/>
      <c r="BB141" s="144"/>
      <c r="BC141" s="144"/>
      <c r="BD141" s="144"/>
      <c r="BE141" s="144"/>
      <c r="BF141" s="144"/>
      <c r="BG141" s="144"/>
      <c r="BH141" s="144"/>
      <c r="BI141" s="144"/>
      <c r="BJ141" s="144"/>
      <c r="BK141" s="144"/>
    </row>
    <row r="142" spans="1:63" ht="12.75" customHeight="1" x14ac:dyDescent="0.2">
      <c r="A142" s="144"/>
      <c r="B142" s="144"/>
      <c r="C142" s="144"/>
      <c r="D142" s="99"/>
      <c r="E142" s="99"/>
      <c r="F142" s="99"/>
      <c r="G142" s="99"/>
      <c r="H142" s="144"/>
      <c r="I142" s="144"/>
      <c r="J142" s="144"/>
      <c r="K142" s="144"/>
      <c r="L142" s="144"/>
      <c r="M142" s="144"/>
      <c r="N142" s="144"/>
      <c r="O142" s="144"/>
      <c r="P142" s="144"/>
      <c r="Q142" s="144"/>
      <c r="R142" s="166"/>
      <c r="S142" s="144"/>
      <c r="T142" s="144"/>
      <c r="U142" s="144"/>
      <c r="V142" s="144"/>
      <c r="W142" s="144"/>
      <c r="X142" s="144"/>
      <c r="Y142" s="144"/>
      <c r="Z142" s="144"/>
      <c r="AA142" s="144"/>
      <c r="AB142" s="144"/>
      <c r="AC142" s="144"/>
      <c r="AD142" s="144"/>
      <c r="AE142" s="144"/>
      <c r="AF142" s="144"/>
      <c r="AG142" s="144"/>
      <c r="AH142" s="144"/>
      <c r="AI142" s="144"/>
      <c r="AJ142" s="144"/>
      <c r="AK142" s="144"/>
      <c r="AL142" s="144"/>
      <c r="AM142" s="144"/>
      <c r="AN142" s="144"/>
      <c r="AO142" s="144"/>
      <c r="AP142" s="144"/>
      <c r="AQ142" s="144"/>
      <c r="AR142" s="144"/>
      <c r="AS142" s="144"/>
      <c r="AT142" s="144"/>
      <c r="AU142" s="144"/>
      <c r="AV142" s="144"/>
      <c r="AW142" s="144"/>
      <c r="AX142" s="144"/>
      <c r="AY142" s="144"/>
      <c r="AZ142" s="144"/>
      <c r="BA142" s="144"/>
      <c r="BB142" s="144"/>
      <c r="BC142" s="144"/>
      <c r="BD142" s="144"/>
      <c r="BE142" s="144"/>
      <c r="BF142" s="144"/>
      <c r="BG142" s="144"/>
      <c r="BH142" s="144"/>
      <c r="BI142" s="144"/>
      <c r="BJ142" s="144"/>
      <c r="BK142" s="144"/>
    </row>
    <row r="143" spans="1:63" ht="12.75" customHeight="1" x14ac:dyDescent="0.2">
      <c r="A143" s="144"/>
      <c r="B143" s="144"/>
      <c r="C143" s="144"/>
      <c r="D143" s="99"/>
      <c r="E143" s="99"/>
      <c r="F143" s="99"/>
      <c r="G143" s="99"/>
      <c r="H143" s="144"/>
      <c r="I143" s="144"/>
      <c r="J143" s="144"/>
      <c r="K143" s="144"/>
      <c r="L143" s="144"/>
      <c r="M143" s="144"/>
      <c r="N143" s="144"/>
      <c r="O143" s="144"/>
      <c r="P143" s="144"/>
      <c r="Q143" s="144"/>
      <c r="R143" s="166"/>
      <c r="S143" s="144"/>
      <c r="T143" s="144"/>
      <c r="U143" s="144"/>
      <c r="V143" s="144"/>
      <c r="W143" s="144"/>
      <c r="X143" s="144"/>
      <c r="Y143" s="144"/>
      <c r="Z143" s="144"/>
      <c r="AA143" s="144"/>
      <c r="AB143" s="144"/>
      <c r="AC143" s="144"/>
      <c r="AD143" s="144"/>
      <c r="AE143" s="144"/>
      <c r="AF143" s="144"/>
      <c r="AG143" s="144"/>
      <c r="AH143" s="144"/>
      <c r="AI143" s="144"/>
      <c r="AJ143" s="144"/>
      <c r="AK143" s="144"/>
      <c r="AL143" s="144"/>
      <c r="AM143" s="144"/>
      <c r="AN143" s="144"/>
      <c r="AO143" s="144"/>
      <c r="AP143" s="144"/>
      <c r="AQ143" s="144"/>
      <c r="AR143" s="144"/>
      <c r="AS143" s="144"/>
      <c r="AT143" s="144"/>
      <c r="AU143" s="144"/>
      <c r="AV143" s="144"/>
      <c r="AW143" s="144"/>
      <c r="AX143" s="144"/>
      <c r="AY143" s="144"/>
      <c r="AZ143" s="144"/>
      <c r="BA143" s="144"/>
      <c r="BB143" s="144"/>
      <c r="BC143" s="144"/>
      <c r="BD143" s="144"/>
      <c r="BE143" s="144"/>
      <c r="BF143" s="144"/>
      <c r="BG143" s="144"/>
      <c r="BH143" s="144"/>
      <c r="BI143" s="144"/>
      <c r="BJ143" s="144"/>
      <c r="BK143" s="144"/>
    </row>
    <row r="144" spans="1:63" ht="12.75" customHeight="1" x14ac:dyDescent="0.2">
      <c r="A144" s="144"/>
      <c r="B144" s="144"/>
      <c r="C144" s="144"/>
      <c r="D144" s="99"/>
      <c r="E144" s="99"/>
      <c r="F144" s="99"/>
      <c r="G144" s="99"/>
      <c r="H144" s="144"/>
      <c r="I144" s="144"/>
      <c r="J144" s="144"/>
      <c r="K144" s="144"/>
      <c r="L144" s="144"/>
      <c r="M144" s="144"/>
      <c r="N144" s="144"/>
      <c r="O144" s="144"/>
      <c r="P144" s="144"/>
      <c r="Q144" s="144"/>
      <c r="R144" s="166"/>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4"/>
      <c r="AP144" s="144"/>
      <c r="AQ144" s="144"/>
      <c r="AR144" s="144"/>
      <c r="AS144" s="144"/>
      <c r="AT144" s="144"/>
      <c r="AU144" s="144"/>
      <c r="AV144" s="144"/>
      <c r="AW144" s="144"/>
      <c r="AX144" s="144"/>
      <c r="AY144" s="144"/>
      <c r="AZ144" s="144"/>
      <c r="BA144" s="144"/>
      <c r="BB144" s="144"/>
      <c r="BC144" s="144"/>
      <c r="BD144" s="144"/>
      <c r="BE144" s="144"/>
      <c r="BF144" s="144"/>
      <c r="BG144" s="144"/>
      <c r="BH144" s="144"/>
      <c r="BI144" s="144"/>
      <c r="BJ144" s="144"/>
      <c r="BK144" s="144"/>
    </row>
    <row r="145" spans="1:63" ht="12.75" customHeight="1" x14ac:dyDescent="0.2">
      <c r="A145" s="144"/>
      <c r="B145" s="144"/>
      <c r="C145" s="144"/>
      <c r="D145" s="99"/>
      <c r="E145" s="99"/>
      <c r="F145" s="99"/>
      <c r="G145" s="99"/>
      <c r="H145" s="144"/>
      <c r="I145" s="144"/>
      <c r="J145" s="144"/>
      <c r="K145" s="144"/>
      <c r="L145" s="144"/>
      <c r="M145" s="144"/>
      <c r="N145" s="144"/>
      <c r="O145" s="144"/>
      <c r="P145" s="144"/>
      <c r="Q145" s="144"/>
      <c r="R145" s="166"/>
      <c r="S145" s="144"/>
      <c r="T145" s="144"/>
      <c r="U145" s="144"/>
      <c r="V145" s="144"/>
      <c r="W145" s="144"/>
      <c r="X145" s="144"/>
      <c r="Y145" s="144"/>
      <c r="Z145" s="144"/>
      <c r="AA145" s="144"/>
      <c r="AB145" s="144"/>
      <c r="AC145" s="144"/>
      <c r="AD145" s="144"/>
      <c r="AE145" s="144"/>
      <c r="AF145" s="144"/>
      <c r="AG145" s="144"/>
      <c r="AH145" s="144"/>
      <c r="AI145" s="144"/>
      <c r="AJ145" s="144"/>
      <c r="AK145" s="144"/>
      <c r="AL145" s="144"/>
      <c r="AM145" s="144"/>
      <c r="AN145" s="144"/>
      <c r="AO145" s="144"/>
      <c r="AP145" s="144"/>
      <c r="AQ145" s="144"/>
      <c r="AR145" s="144"/>
      <c r="AS145" s="144"/>
      <c r="AT145" s="144"/>
      <c r="AU145" s="144"/>
      <c r="AV145" s="144"/>
      <c r="AW145" s="144"/>
      <c r="AX145" s="144"/>
      <c r="AY145" s="144"/>
      <c r="AZ145" s="144"/>
      <c r="BA145" s="144"/>
      <c r="BB145" s="144"/>
      <c r="BC145" s="144"/>
      <c r="BD145" s="144"/>
      <c r="BE145" s="144"/>
      <c r="BF145" s="144"/>
      <c r="BG145" s="144"/>
      <c r="BH145" s="144"/>
      <c r="BI145" s="144"/>
      <c r="BJ145" s="144"/>
      <c r="BK145" s="144"/>
    </row>
    <row r="146" spans="1:63" ht="12.75" customHeight="1" x14ac:dyDescent="0.2">
      <c r="A146" s="144"/>
      <c r="B146" s="144"/>
      <c r="C146" s="144"/>
      <c r="D146" s="99"/>
      <c r="E146" s="99"/>
      <c r="F146" s="99"/>
      <c r="G146" s="99"/>
      <c r="H146" s="144"/>
      <c r="I146" s="144"/>
      <c r="J146" s="144"/>
      <c r="K146" s="144"/>
      <c r="L146" s="144"/>
      <c r="M146" s="144"/>
      <c r="N146" s="144"/>
      <c r="O146" s="144"/>
      <c r="P146" s="144"/>
      <c r="Q146" s="144"/>
      <c r="R146" s="166"/>
      <c r="S146" s="144"/>
      <c r="T146" s="144"/>
      <c r="U146" s="144"/>
      <c r="V146" s="144"/>
      <c r="W146" s="144"/>
      <c r="X146" s="144"/>
      <c r="Y146" s="144"/>
      <c r="Z146" s="144"/>
      <c r="AA146" s="144"/>
      <c r="AB146" s="144"/>
      <c r="AC146" s="144"/>
      <c r="AD146" s="144"/>
      <c r="AE146" s="144"/>
      <c r="AF146" s="144"/>
      <c r="AG146" s="144"/>
      <c r="AH146" s="144"/>
      <c r="AI146" s="144"/>
      <c r="AJ146" s="144"/>
      <c r="AK146" s="144"/>
      <c r="AL146" s="144"/>
      <c r="AM146" s="144"/>
      <c r="AN146" s="144"/>
      <c r="AO146" s="144"/>
      <c r="AP146" s="144"/>
      <c r="AQ146" s="144"/>
      <c r="AR146" s="144"/>
      <c r="AS146" s="144"/>
      <c r="AT146" s="144"/>
      <c r="AU146" s="144"/>
      <c r="AV146" s="144"/>
      <c r="AW146" s="144"/>
      <c r="AX146" s="144"/>
      <c r="AY146" s="144"/>
      <c r="AZ146" s="144"/>
      <c r="BA146" s="144"/>
      <c r="BB146" s="144"/>
      <c r="BC146" s="144"/>
      <c r="BD146" s="144"/>
      <c r="BE146" s="144"/>
      <c r="BF146" s="144"/>
      <c r="BG146" s="144"/>
      <c r="BH146" s="144"/>
      <c r="BI146" s="144"/>
      <c r="BJ146" s="144"/>
      <c r="BK146" s="144"/>
    </row>
    <row r="147" spans="1:63" ht="12.75" customHeight="1" x14ac:dyDescent="0.2">
      <c r="A147" s="144"/>
      <c r="B147" s="144"/>
      <c r="C147" s="144"/>
      <c r="D147" s="99"/>
      <c r="E147" s="99"/>
      <c r="F147" s="99"/>
      <c r="G147" s="99"/>
      <c r="H147" s="144"/>
      <c r="I147" s="144"/>
      <c r="J147" s="144"/>
      <c r="K147" s="144"/>
      <c r="L147" s="144"/>
      <c r="M147" s="144"/>
      <c r="N147" s="144"/>
      <c r="O147" s="144"/>
      <c r="P147" s="144"/>
      <c r="Q147" s="144"/>
      <c r="R147" s="166"/>
      <c r="S147" s="144"/>
      <c r="T147" s="144"/>
      <c r="U147" s="144"/>
      <c r="V147" s="144"/>
      <c r="W147" s="144"/>
      <c r="X147" s="144"/>
      <c r="Y147" s="144"/>
      <c r="Z147" s="144"/>
      <c r="AA147" s="144"/>
      <c r="AB147" s="144"/>
      <c r="AC147" s="144"/>
      <c r="AD147" s="144"/>
      <c r="AE147" s="144"/>
      <c r="AF147" s="144"/>
      <c r="AG147" s="144"/>
      <c r="AH147" s="144"/>
      <c r="AI147" s="144"/>
      <c r="AJ147" s="144"/>
      <c r="AK147" s="144"/>
      <c r="AL147" s="144"/>
      <c r="AM147" s="144"/>
      <c r="AN147" s="144"/>
      <c r="AO147" s="144"/>
      <c r="AP147" s="144"/>
      <c r="AQ147" s="144"/>
      <c r="AR147" s="144"/>
      <c r="AS147" s="144"/>
      <c r="AT147" s="144"/>
      <c r="AU147" s="144"/>
      <c r="AV147" s="144"/>
      <c r="AW147" s="144"/>
      <c r="AX147" s="144"/>
      <c r="AY147" s="144"/>
      <c r="AZ147" s="144"/>
      <c r="BA147" s="144"/>
      <c r="BB147" s="144"/>
      <c r="BC147" s="144"/>
      <c r="BD147" s="144"/>
      <c r="BE147" s="144"/>
      <c r="BF147" s="144"/>
      <c r="BG147" s="144"/>
      <c r="BH147" s="144"/>
      <c r="BI147" s="144"/>
      <c r="BJ147" s="144"/>
      <c r="BK147" s="144"/>
    </row>
    <row r="148" spans="1:63" ht="12.75" customHeight="1" x14ac:dyDescent="0.2">
      <c r="A148" s="144"/>
      <c r="B148" s="144"/>
      <c r="C148" s="144"/>
      <c r="D148" s="99"/>
      <c r="E148" s="99"/>
      <c r="F148" s="99"/>
      <c r="G148" s="99"/>
      <c r="H148" s="144"/>
      <c r="I148" s="144"/>
      <c r="J148" s="144"/>
      <c r="K148" s="144"/>
      <c r="L148" s="144"/>
      <c r="M148" s="144"/>
      <c r="N148" s="144"/>
      <c r="O148" s="144"/>
      <c r="P148" s="144"/>
      <c r="Q148" s="144"/>
      <c r="R148" s="166"/>
      <c r="S148" s="144"/>
      <c r="T148" s="144"/>
      <c r="U148" s="144"/>
      <c r="V148" s="144"/>
      <c r="W148" s="144"/>
      <c r="X148" s="144"/>
      <c r="Y148" s="144"/>
      <c r="Z148" s="144"/>
      <c r="AA148" s="144"/>
      <c r="AB148" s="144"/>
      <c r="AC148" s="144"/>
      <c r="AD148" s="144"/>
      <c r="AE148" s="144"/>
      <c r="AF148" s="144"/>
      <c r="AG148" s="144"/>
      <c r="AH148" s="144"/>
      <c r="AI148" s="144"/>
      <c r="AJ148" s="144"/>
      <c r="AK148" s="144"/>
      <c r="AL148" s="144"/>
      <c r="AM148" s="144"/>
      <c r="AN148" s="144"/>
      <c r="AO148" s="144"/>
      <c r="AP148" s="144"/>
      <c r="AQ148" s="144"/>
      <c r="AR148" s="144"/>
      <c r="AS148" s="144"/>
      <c r="AT148" s="144"/>
      <c r="AU148" s="144"/>
      <c r="AV148" s="144"/>
      <c r="AW148" s="144"/>
      <c r="AX148" s="144"/>
      <c r="AY148" s="144"/>
      <c r="AZ148" s="144"/>
      <c r="BA148" s="144"/>
      <c r="BB148" s="144"/>
      <c r="BC148" s="144"/>
      <c r="BD148" s="144"/>
      <c r="BE148" s="144"/>
      <c r="BF148" s="144"/>
      <c r="BG148" s="144"/>
      <c r="BH148" s="144"/>
      <c r="BI148" s="144"/>
      <c r="BJ148" s="144"/>
      <c r="BK148" s="144"/>
    </row>
    <row r="149" spans="1:63" ht="12.75" customHeight="1" x14ac:dyDescent="0.2">
      <c r="A149" s="144"/>
      <c r="B149" s="144"/>
      <c r="C149" s="144"/>
      <c r="D149" s="99"/>
      <c r="E149" s="99"/>
      <c r="F149" s="99"/>
      <c r="G149" s="99"/>
      <c r="H149" s="144"/>
      <c r="I149" s="144"/>
      <c r="J149" s="144"/>
      <c r="K149" s="144"/>
      <c r="L149" s="144"/>
      <c r="M149" s="144"/>
      <c r="N149" s="144"/>
      <c r="O149" s="144"/>
      <c r="P149" s="144"/>
      <c r="Q149" s="144"/>
      <c r="R149" s="166"/>
      <c r="S149" s="144"/>
      <c r="T149" s="144"/>
      <c r="U149" s="144"/>
      <c r="V149" s="144"/>
      <c r="W149" s="144"/>
      <c r="X149" s="144"/>
      <c r="Y149" s="144"/>
      <c r="Z149" s="144"/>
      <c r="AA149" s="144"/>
      <c r="AB149" s="144"/>
      <c r="AC149" s="144"/>
      <c r="AD149" s="144"/>
      <c r="AE149" s="144"/>
      <c r="AF149" s="144"/>
      <c r="AG149" s="144"/>
      <c r="AH149" s="144"/>
      <c r="AI149" s="144"/>
      <c r="AJ149" s="144"/>
      <c r="AK149" s="144"/>
      <c r="AL149" s="144"/>
      <c r="AM149" s="144"/>
      <c r="AN149" s="144"/>
      <c r="AO149" s="144"/>
      <c r="AP149" s="144"/>
      <c r="AQ149" s="144"/>
      <c r="AR149" s="144"/>
      <c r="AS149" s="144"/>
      <c r="AT149" s="144"/>
      <c r="AU149" s="144"/>
      <c r="AV149" s="144"/>
      <c r="AW149" s="144"/>
      <c r="AX149" s="144"/>
      <c r="AY149" s="144"/>
      <c r="AZ149" s="144"/>
      <c r="BA149" s="144"/>
      <c r="BB149" s="144"/>
      <c r="BC149" s="144"/>
      <c r="BD149" s="144"/>
      <c r="BE149" s="144"/>
      <c r="BF149" s="144"/>
      <c r="BG149" s="144"/>
      <c r="BH149" s="144"/>
      <c r="BI149" s="144"/>
      <c r="BJ149" s="144"/>
      <c r="BK149" s="144"/>
    </row>
    <row r="150" spans="1:63" ht="12.75" customHeight="1" x14ac:dyDescent="0.2">
      <c r="A150" s="144"/>
      <c r="B150" s="144"/>
      <c r="C150" s="144"/>
      <c r="D150" s="99"/>
      <c r="E150" s="99"/>
      <c r="F150" s="99"/>
      <c r="G150" s="99"/>
      <c r="H150" s="144"/>
      <c r="I150" s="144"/>
      <c r="J150" s="144"/>
      <c r="K150" s="144"/>
      <c r="L150" s="144"/>
      <c r="M150" s="144"/>
      <c r="N150" s="144"/>
      <c r="O150" s="144"/>
      <c r="P150" s="144"/>
      <c r="Q150" s="144"/>
      <c r="R150" s="166"/>
      <c r="S150" s="144"/>
      <c r="T150" s="144"/>
      <c r="U150" s="144"/>
      <c r="V150" s="144"/>
      <c r="W150" s="144"/>
      <c r="X150" s="144"/>
      <c r="Y150" s="144"/>
      <c r="Z150" s="144"/>
      <c r="AA150" s="144"/>
      <c r="AB150" s="144"/>
      <c r="AC150" s="144"/>
      <c r="AD150" s="144"/>
      <c r="AE150" s="144"/>
      <c r="AF150" s="144"/>
      <c r="AG150" s="144"/>
      <c r="AH150" s="144"/>
      <c r="AI150" s="144"/>
      <c r="AJ150" s="144"/>
      <c r="AK150" s="144"/>
      <c r="AL150" s="144"/>
      <c r="AM150" s="144"/>
      <c r="AN150" s="144"/>
      <c r="AO150" s="144"/>
      <c r="AP150" s="144"/>
      <c r="AQ150" s="144"/>
      <c r="AR150" s="144"/>
      <c r="AS150" s="144"/>
      <c r="AT150" s="144"/>
      <c r="AU150" s="144"/>
      <c r="AV150" s="144"/>
      <c r="AW150" s="144"/>
      <c r="AX150" s="144"/>
      <c r="AY150" s="144"/>
      <c r="AZ150" s="144"/>
      <c r="BA150" s="144"/>
      <c r="BB150" s="144"/>
      <c r="BC150" s="144"/>
      <c r="BD150" s="144"/>
      <c r="BE150" s="144"/>
      <c r="BF150" s="144"/>
      <c r="BG150" s="144"/>
      <c r="BH150" s="144"/>
      <c r="BI150" s="144"/>
      <c r="BJ150" s="144"/>
      <c r="BK150" s="144"/>
    </row>
    <row r="151" spans="1:63" ht="12.75" customHeight="1" x14ac:dyDescent="0.2">
      <c r="A151" s="144"/>
      <c r="B151" s="144"/>
      <c r="C151" s="144"/>
      <c r="D151" s="99"/>
      <c r="E151" s="99"/>
      <c r="F151" s="99"/>
      <c r="G151" s="99"/>
      <c r="H151" s="144"/>
      <c r="I151" s="144"/>
      <c r="J151" s="144"/>
      <c r="K151" s="144"/>
      <c r="L151" s="144"/>
      <c r="M151" s="144"/>
      <c r="N151" s="144"/>
      <c r="O151" s="144"/>
      <c r="P151" s="144"/>
      <c r="Q151" s="144"/>
      <c r="R151" s="166"/>
      <c r="S151" s="144"/>
      <c r="T151" s="144"/>
      <c r="U151" s="144"/>
      <c r="V151" s="144"/>
      <c r="W151" s="144"/>
      <c r="X151" s="144"/>
      <c r="Y151" s="144"/>
      <c r="Z151" s="144"/>
      <c r="AA151" s="144"/>
      <c r="AB151" s="144"/>
      <c r="AC151" s="144"/>
      <c r="AD151" s="144"/>
      <c r="AE151" s="144"/>
      <c r="AF151" s="144"/>
      <c r="AG151" s="144"/>
      <c r="AH151" s="144"/>
      <c r="AI151" s="144"/>
      <c r="AJ151" s="144"/>
      <c r="AK151" s="144"/>
      <c r="AL151" s="144"/>
      <c r="AM151" s="144"/>
      <c r="AN151" s="144"/>
      <c r="AO151" s="144"/>
      <c r="AP151" s="144"/>
      <c r="AQ151" s="144"/>
      <c r="AR151" s="144"/>
      <c r="AS151" s="144"/>
      <c r="AT151" s="144"/>
      <c r="AU151" s="144"/>
      <c r="AV151" s="144"/>
      <c r="AW151" s="144"/>
      <c r="AX151" s="144"/>
      <c r="AY151" s="144"/>
      <c r="AZ151" s="144"/>
      <c r="BA151" s="144"/>
      <c r="BB151" s="144"/>
      <c r="BC151" s="144"/>
      <c r="BD151" s="144"/>
      <c r="BE151" s="144"/>
      <c r="BF151" s="144"/>
      <c r="BG151" s="144"/>
      <c r="BH151" s="144"/>
      <c r="BI151" s="144"/>
      <c r="BJ151" s="144"/>
      <c r="BK151" s="144"/>
    </row>
    <row r="152" spans="1:63" ht="12.75" customHeight="1" x14ac:dyDescent="0.2">
      <c r="A152" s="144"/>
      <c r="B152" s="144"/>
      <c r="C152" s="144"/>
      <c r="D152" s="99"/>
      <c r="E152" s="99"/>
      <c r="F152" s="99"/>
      <c r="G152" s="99"/>
      <c r="H152" s="144"/>
      <c r="I152" s="144"/>
      <c r="J152" s="144"/>
      <c r="K152" s="144"/>
      <c r="L152" s="144"/>
      <c r="M152" s="144"/>
      <c r="N152" s="144"/>
      <c r="O152" s="144"/>
      <c r="P152" s="144"/>
      <c r="Q152" s="144"/>
      <c r="R152" s="166"/>
      <c r="S152" s="144"/>
      <c r="T152" s="144"/>
      <c r="U152" s="144"/>
      <c r="V152" s="144"/>
      <c r="W152" s="144"/>
      <c r="X152" s="144"/>
      <c r="Y152" s="144"/>
      <c r="Z152" s="144"/>
      <c r="AA152" s="144"/>
      <c r="AB152" s="144"/>
      <c r="AC152" s="144"/>
      <c r="AD152" s="144"/>
      <c r="AE152" s="144"/>
      <c r="AF152" s="144"/>
      <c r="AG152" s="144"/>
      <c r="AH152" s="144"/>
      <c r="AI152" s="144"/>
      <c r="AJ152" s="144"/>
      <c r="AK152" s="144"/>
      <c r="AL152" s="144"/>
      <c r="AM152" s="144"/>
      <c r="AN152" s="144"/>
      <c r="AO152" s="144"/>
      <c r="AP152" s="144"/>
      <c r="AQ152" s="144"/>
      <c r="AR152" s="144"/>
      <c r="AS152" s="144"/>
      <c r="AT152" s="144"/>
      <c r="AU152" s="144"/>
      <c r="AV152" s="144"/>
      <c r="AW152" s="144"/>
      <c r="AX152" s="144"/>
      <c r="AY152" s="144"/>
      <c r="AZ152" s="144"/>
      <c r="BA152" s="144"/>
      <c r="BB152" s="144"/>
      <c r="BC152" s="144"/>
      <c r="BD152" s="144"/>
      <c r="BE152" s="144"/>
      <c r="BF152" s="144"/>
      <c r="BG152" s="144"/>
      <c r="BH152" s="144"/>
      <c r="BI152" s="144"/>
      <c r="BJ152" s="144"/>
      <c r="BK152" s="144"/>
    </row>
    <row r="153" spans="1:63" ht="12.75" customHeight="1" x14ac:dyDescent="0.2">
      <c r="A153" s="144"/>
      <c r="B153" s="144"/>
      <c r="C153" s="144"/>
      <c r="D153" s="99"/>
      <c r="E153" s="99"/>
      <c r="F153" s="99"/>
      <c r="G153" s="99"/>
      <c r="H153" s="144"/>
      <c r="I153" s="144"/>
      <c r="J153" s="144"/>
      <c r="K153" s="144"/>
      <c r="L153" s="144"/>
      <c r="M153" s="144"/>
      <c r="N153" s="144"/>
      <c r="O153" s="144"/>
      <c r="P153" s="144"/>
      <c r="Q153" s="144"/>
      <c r="R153" s="166"/>
      <c r="S153" s="144"/>
      <c r="T153" s="144"/>
      <c r="U153" s="144"/>
      <c r="V153" s="144"/>
      <c r="W153" s="144"/>
      <c r="X153" s="144"/>
      <c r="Y153" s="144"/>
      <c r="Z153" s="144"/>
      <c r="AA153" s="144"/>
      <c r="AB153" s="144"/>
      <c r="AC153" s="144"/>
      <c r="AD153" s="144"/>
      <c r="AE153" s="144"/>
      <c r="AF153" s="144"/>
      <c r="AG153" s="144"/>
      <c r="AH153" s="144"/>
      <c r="AI153" s="144"/>
      <c r="AJ153" s="144"/>
      <c r="AK153" s="144"/>
      <c r="AL153" s="144"/>
      <c r="AM153" s="144"/>
      <c r="AN153" s="144"/>
      <c r="AO153" s="144"/>
      <c r="AP153" s="144"/>
      <c r="AQ153" s="144"/>
      <c r="AR153" s="144"/>
      <c r="AS153" s="144"/>
      <c r="AT153" s="144"/>
      <c r="AU153" s="144"/>
      <c r="AV153" s="144"/>
      <c r="AW153" s="144"/>
      <c r="AX153" s="144"/>
      <c r="AY153" s="144"/>
      <c r="AZ153" s="144"/>
      <c r="BA153" s="144"/>
      <c r="BB153" s="144"/>
      <c r="BC153" s="144"/>
      <c r="BD153" s="144"/>
      <c r="BE153" s="144"/>
      <c r="BF153" s="144"/>
      <c r="BG153" s="144"/>
      <c r="BH153" s="144"/>
      <c r="BI153" s="144"/>
      <c r="BJ153" s="144"/>
      <c r="BK153" s="144"/>
    </row>
    <row r="154" spans="1:63" ht="12.75" customHeight="1" x14ac:dyDescent="0.2">
      <c r="A154" s="144"/>
      <c r="B154" s="144"/>
      <c r="C154" s="144"/>
      <c r="D154" s="99"/>
      <c r="E154" s="99"/>
      <c r="F154" s="99"/>
      <c r="G154" s="99"/>
      <c r="H154" s="144"/>
      <c r="I154" s="144"/>
      <c r="J154" s="144"/>
      <c r="K154" s="144"/>
      <c r="L154" s="144"/>
      <c r="M154" s="144"/>
      <c r="N154" s="144"/>
      <c r="O154" s="144"/>
      <c r="P154" s="144"/>
      <c r="Q154" s="144"/>
      <c r="R154" s="166"/>
      <c r="S154" s="144"/>
      <c r="T154" s="144"/>
      <c r="U154" s="144"/>
      <c r="V154" s="144"/>
      <c r="W154" s="144"/>
      <c r="X154" s="144"/>
      <c r="Y154" s="144"/>
      <c r="Z154" s="144"/>
      <c r="AA154" s="144"/>
      <c r="AB154" s="144"/>
      <c r="AC154" s="144"/>
      <c r="AD154" s="144"/>
      <c r="AE154" s="144"/>
      <c r="AF154" s="144"/>
      <c r="AG154" s="144"/>
      <c r="AH154" s="144"/>
      <c r="AI154" s="144"/>
      <c r="AJ154" s="144"/>
      <c r="AK154" s="144"/>
      <c r="AL154" s="144"/>
      <c r="AM154" s="144"/>
      <c r="AN154" s="144"/>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c r="BI154" s="144"/>
      <c r="BJ154" s="144"/>
      <c r="BK154" s="144"/>
    </row>
    <row r="155" spans="1:63" ht="12.75" customHeight="1" x14ac:dyDescent="0.2">
      <c r="A155" s="144"/>
      <c r="B155" s="144"/>
      <c r="C155" s="144"/>
      <c r="D155" s="99"/>
      <c r="E155" s="99"/>
      <c r="F155" s="99"/>
      <c r="G155" s="99"/>
      <c r="H155" s="144"/>
      <c r="I155" s="144"/>
      <c r="J155" s="144"/>
      <c r="K155" s="144"/>
      <c r="L155" s="144"/>
      <c r="M155" s="144"/>
      <c r="N155" s="144"/>
      <c r="O155" s="144"/>
      <c r="P155" s="144"/>
      <c r="Q155" s="144"/>
      <c r="R155" s="166"/>
      <c r="S155" s="144"/>
      <c r="T155" s="144"/>
      <c r="U155" s="144"/>
      <c r="V155" s="144"/>
      <c r="W155" s="144"/>
      <c r="X155" s="144"/>
      <c r="Y155" s="144"/>
      <c r="Z155" s="144"/>
      <c r="AA155" s="144"/>
      <c r="AB155" s="144"/>
      <c r="AC155" s="144"/>
      <c r="AD155" s="144"/>
      <c r="AE155" s="144"/>
      <c r="AF155" s="144"/>
      <c r="AG155" s="144"/>
      <c r="AH155" s="144"/>
      <c r="AI155" s="144"/>
      <c r="AJ155" s="144"/>
      <c r="AK155" s="144"/>
      <c r="AL155" s="144"/>
      <c r="AM155" s="144"/>
      <c r="AN155" s="144"/>
      <c r="AO155" s="144"/>
      <c r="AP155" s="144"/>
      <c r="AQ155" s="144"/>
      <c r="AR155" s="144"/>
      <c r="AS155" s="144"/>
      <c r="AT155" s="144"/>
      <c r="AU155" s="144"/>
      <c r="AV155" s="144"/>
      <c r="AW155" s="144"/>
      <c r="AX155" s="144"/>
      <c r="AY155" s="144"/>
      <c r="AZ155" s="144"/>
      <c r="BA155" s="144"/>
      <c r="BB155" s="144"/>
      <c r="BC155" s="144"/>
      <c r="BD155" s="144"/>
      <c r="BE155" s="144"/>
      <c r="BF155" s="144"/>
      <c r="BG155" s="144"/>
      <c r="BH155" s="144"/>
      <c r="BI155" s="144"/>
      <c r="BJ155" s="144"/>
      <c r="BK155" s="144"/>
    </row>
    <row r="156" spans="1:63" ht="12.75" customHeight="1" x14ac:dyDescent="0.2">
      <c r="A156" s="144"/>
      <c r="B156" s="144"/>
      <c r="C156" s="144"/>
      <c r="D156" s="99"/>
      <c r="E156" s="99"/>
      <c r="F156" s="99"/>
      <c r="G156" s="99"/>
      <c r="H156" s="144"/>
      <c r="I156" s="144"/>
      <c r="J156" s="144"/>
      <c r="K156" s="144"/>
      <c r="L156" s="144"/>
      <c r="M156" s="144"/>
      <c r="N156" s="144"/>
      <c r="O156" s="144"/>
      <c r="P156" s="144"/>
      <c r="Q156" s="144"/>
      <c r="R156" s="166"/>
      <c r="S156" s="144"/>
      <c r="T156" s="144"/>
      <c r="U156" s="144"/>
      <c r="V156" s="144"/>
      <c r="W156" s="144"/>
      <c r="X156" s="144"/>
      <c r="Y156" s="144"/>
      <c r="Z156" s="144"/>
      <c r="AA156" s="144"/>
      <c r="AB156" s="144"/>
      <c r="AC156" s="144"/>
      <c r="AD156" s="144"/>
      <c r="AE156" s="144"/>
      <c r="AF156" s="144"/>
      <c r="AG156" s="144"/>
      <c r="AH156" s="144"/>
      <c r="AI156" s="144"/>
      <c r="AJ156" s="144"/>
      <c r="AK156" s="144"/>
      <c r="AL156" s="144"/>
      <c r="AM156" s="144"/>
      <c r="AN156" s="144"/>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c r="BI156" s="144"/>
      <c r="BJ156" s="144"/>
      <c r="BK156" s="144"/>
    </row>
    <row r="157" spans="1:63" ht="12.75" customHeight="1" x14ac:dyDescent="0.2">
      <c r="A157" s="144"/>
      <c r="B157" s="144"/>
      <c r="C157" s="144"/>
      <c r="D157" s="99"/>
      <c r="E157" s="99"/>
      <c r="F157" s="99"/>
      <c r="G157" s="99"/>
      <c r="H157" s="144"/>
      <c r="I157" s="144"/>
      <c r="J157" s="144"/>
      <c r="K157" s="144"/>
      <c r="L157" s="144"/>
      <c r="M157" s="144"/>
      <c r="N157" s="144"/>
      <c r="O157" s="144"/>
      <c r="P157" s="144"/>
      <c r="Q157" s="144"/>
      <c r="R157" s="166"/>
      <c r="S157" s="144"/>
      <c r="T157" s="144"/>
      <c r="U157" s="144"/>
      <c r="V157" s="144"/>
      <c r="W157" s="144"/>
      <c r="X157" s="144"/>
      <c r="Y157" s="144"/>
      <c r="Z157" s="144"/>
      <c r="AA157" s="144"/>
      <c r="AB157" s="144"/>
      <c r="AC157" s="144"/>
      <c r="AD157" s="144"/>
      <c r="AE157" s="144"/>
      <c r="AF157" s="144"/>
      <c r="AG157" s="144"/>
      <c r="AH157" s="144"/>
      <c r="AI157" s="144"/>
      <c r="AJ157" s="144"/>
      <c r="AK157" s="144"/>
      <c r="AL157" s="144"/>
      <c r="AM157" s="144"/>
      <c r="AN157" s="144"/>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c r="BI157" s="144"/>
      <c r="BJ157" s="144"/>
      <c r="BK157" s="144"/>
    </row>
    <row r="158" spans="1:63" ht="12.75" customHeight="1" x14ac:dyDescent="0.2">
      <c r="A158" s="144"/>
      <c r="B158" s="144"/>
      <c r="C158" s="144"/>
      <c r="D158" s="99"/>
      <c r="E158" s="99"/>
      <c r="F158" s="99"/>
      <c r="G158" s="99"/>
      <c r="H158" s="144"/>
      <c r="I158" s="144"/>
      <c r="J158" s="144"/>
      <c r="K158" s="144"/>
      <c r="L158" s="144"/>
      <c r="M158" s="144"/>
      <c r="N158" s="144"/>
      <c r="O158" s="144"/>
      <c r="P158" s="144"/>
      <c r="Q158" s="144"/>
      <c r="R158" s="166"/>
      <c r="S158" s="144"/>
      <c r="T158" s="144"/>
      <c r="U158" s="144"/>
      <c r="V158" s="144"/>
      <c r="W158" s="144"/>
      <c r="X158" s="144"/>
      <c r="Y158" s="144"/>
      <c r="Z158" s="144"/>
      <c r="AA158" s="144"/>
      <c r="AB158" s="144"/>
      <c r="AC158" s="144"/>
      <c r="AD158" s="144"/>
      <c r="AE158" s="144"/>
      <c r="AF158" s="144"/>
      <c r="AG158" s="144"/>
      <c r="AH158" s="144"/>
      <c r="AI158" s="144"/>
      <c r="AJ158" s="144"/>
      <c r="AK158" s="144"/>
      <c r="AL158" s="144"/>
      <c r="AM158" s="144"/>
      <c r="AN158" s="144"/>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c r="BI158" s="144"/>
      <c r="BJ158" s="144"/>
      <c r="BK158" s="144"/>
    </row>
    <row r="159" spans="1:63" ht="12.75" customHeight="1" x14ac:dyDescent="0.2">
      <c r="B159" s="1"/>
      <c r="C159" s="144"/>
      <c r="D159" s="99"/>
      <c r="E159" s="99"/>
      <c r="F159" s="99"/>
      <c r="G159" s="99"/>
      <c r="R159" s="166"/>
    </row>
    <row r="160" spans="1:63" ht="12.75" customHeight="1" x14ac:dyDescent="0.2">
      <c r="B160" s="1"/>
      <c r="C160" s="144"/>
      <c r="D160" s="99"/>
      <c r="E160" s="99"/>
      <c r="F160" s="99"/>
      <c r="G160" s="99"/>
      <c r="R160" s="166"/>
    </row>
    <row r="161" spans="2:18" ht="12.75" customHeight="1" x14ac:dyDescent="0.2">
      <c r="B161" s="1"/>
      <c r="C161" s="144"/>
      <c r="D161" s="99"/>
      <c r="E161" s="99"/>
      <c r="F161" s="99"/>
      <c r="G161" s="99"/>
      <c r="R161" s="166"/>
    </row>
    <row r="162" spans="2:18" ht="12.75" customHeight="1" x14ac:dyDescent="0.2">
      <c r="B162" s="1"/>
      <c r="C162" s="144"/>
      <c r="D162" s="99"/>
      <c r="E162" s="99"/>
      <c r="F162" s="99"/>
      <c r="G162" s="99"/>
      <c r="R162" s="166"/>
    </row>
    <row r="163" spans="2:18" ht="12.75" customHeight="1" x14ac:dyDescent="0.2">
      <c r="B163" s="1"/>
      <c r="C163" s="144"/>
      <c r="D163" s="99"/>
      <c r="E163" s="99"/>
      <c r="F163" s="99"/>
      <c r="G163" s="99"/>
      <c r="R163" s="166"/>
    </row>
    <row r="164" spans="2:18" ht="12.75" customHeight="1" x14ac:dyDescent="0.2">
      <c r="B164" s="1"/>
      <c r="C164" s="144"/>
      <c r="D164" s="99"/>
      <c r="E164" s="99"/>
      <c r="F164" s="99"/>
      <c r="G164" s="99"/>
      <c r="R164" s="166"/>
    </row>
    <row r="165" spans="2:18" ht="12.75" customHeight="1" x14ac:dyDescent="0.2">
      <c r="B165" s="1"/>
      <c r="C165" s="144"/>
      <c r="D165" s="99"/>
      <c r="E165" s="99"/>
      <c r="F165" s="99"/>
      <c r="G165" s="99"/>
      <c r="R165" s="166"/>
    </row>
    <row r="166" spans="2:18" ht="12.75" customHeight="1" x14ac:dyDescent="0.2">
      <c r="B166" s="1"/>
      <c r="C166" s="144"/>
      <c r="D166" s="99"/>
      <c r="E166" s="99"/>
      <c r="F166" s="99"/>
      <c r="G166" s="99"/>
      <c r="R166" s="166"/>
    </row>
    <row r="167" spans="2:18" ht="12.75" customHeight="1" x14ac:dyDescent="0.2">
      <c r="B167" s="1"/>
      <c r="C167" s="144"/>
      <c r="D167" s="99"/>
      <c r="E167" s="99"/>
      <c r="F167" s="99"/>
      <c r="G167" s="99"/>
      <c r="R167" s="166"/>
    </row>
    <row r="168" spans="2:18" ht="12.75" customHeight="1" x14ac:dyDescent="0.2">
      <c r="B168" s="1"/>
      <c r="C168" s="144"/>
      <c r="D168" s="99"/>
      <c r="E168" s="99"/>
      <c r="F168" s="99"/>
      <c r="G168" s="99"/>
      <c r="R168" s="166"/>
    </row>
    <row r="169" spans="2:18" ht="12.75" customHeight="1" x14ac:dyDescent="0.2">
      <c r="B169" s="1"/>
      <c r="C169" s="144"/>
      <c r="D169" s="99"/>
      <c r="E169" s="99"/>
      <c r="F169" s="99"/>
      <c r="G169" s="99"/>
      <c r="R169" s="166"/>
    </row>
    <row r="170" spans="2:18" ht="12.75" customHeight="1" x14ac:dyDescent="0.2">
      <c r="B170" s="1"/>
      <c r="C170" s="144"/>
      <c r="D170" s="99"/>
      <c r="E170" s="99"/>
      <c r="F170" s="99"/>
      <c r="G170" s="99"/>
      <c r="R170" s="166"/>
    </row>
    <row r="171" spans="2:18" ht="12.75" customHeight="1" x14ac:dyDescent="0.2">
      <c r="B171" s="1"/>
      <c r="C171" s="144"/>
      <c r="D171" s="99"/>
      <c r="E171" s="99"/>
      <c r="F171" s="99"/>
      <c r="G171" s="99"/>
      <c r="R171" s="166"/>
    </row>
    <row r="172" spans="2:18" ht="12.75" customHeight="1" x14ac:dyDescent="0.2">
      <c r="B172" s="1"/>
      <c r="C172" s="144"/>
      <c r="D172" s="99"/>
      <c r="E172" s="99"/>
      <c r="F172" s="99"/>
      <c r="G172" s="99"/>
      <c r="R172" s="166"/>
    </row>
    <row r="173" spans="2:18" ht="12.75" customHeight="1" x14ac:dyDescent="0.2">
      <c r="B173" s="1"/>
      <c r="C173" s="144"/>
      <c r="D173" s="99"/>
      <c r="E173" s="99"/>
      <c r="F173" s="99"/>
      <c r="G173" s="99"/>
      <c r="R173" s="166"/>
    </row>
    <row r="174" spans="2:18" ht="12.75" customHeight="1" x14ac:dyDescent="0.2">
      <c r="B174" s="1"/>
      <c r="C174" s="144"/>
      <c r="D174" s="99"/>
      <c r="E174" s="99"/>
      <c r="F174" s="99"/>
      <c r="G174" s="99"/>
      <c r="R174" s="166"/>
    </row>
    <row r="175" spans="2:18" ht="12.75" customHeight="1" x14ac:dyDescent="0.2">
      <c r="B175" s="1"/>
      <c r="C175" s="144"/>
      <c r="D175" s="99"/>
      <c r="E175" s="99"/>
      <c r="F175" s="99"/>
      <c r="G175" s="99"/>
      <c r="R175" s="166"/>
    </row>
    <row r="176" spans="2:18" ht="12.75" customHeight="1" x14ac:dyDescent="0.2">
      <c r="B176" s="1"/>
      <c r="C176" s="144"/>
      <c r="D176" s="99"/>
      <c r="E176" s="99"/>
      <c r="F176" s="99"/>
      <c r="G176" s="99"/>
      <c r="R176" s="166"/>
    </row>
    <row r="177" spans="2:18" ht="12.75" customHeight="1" x14ac:dyDescent="0.2">
      <c r="B177" s="1"/>
      <c r="C177" s="144"/>
      <c r="D177" s="99"/>
      <c r="E177" s="99"/>
      <c r="F177" s="99"/>
      <c r="G177" s="99"/>
      <c r="R177" s="166"/>
    </row>
    <row r="178" spans="2:18" ht="12.75" customHeight="1" x14ac:dyDescent="0.2">
      <c r="B178" s="1"/>
      <c r="C178" s="144"/>
      <c r="D178" s="99"/>
      <c r="E178" s="99"/>
      <c r="F178" s="99"/>
      <c r="G178" s="99"/>
      <c r="R178" s="166"/>
    </row>
    <row r="179" spans="2:18" ht="12.75" customHeight="1" x14ac:dyDescent="0.2">
      <c r="B179" s="1"/>
      <c r="C179" s="144"/>
      <c r="D179" s="99"/>
      <c r="E179" s="99"/>
      <c r="F179" s="99"/>
      <c r="G179" s="99"/>
      <c r="R179" s="166"/>
    </row>
    <row r="180" spans="2:18" ht="12.75" customHeight="1" x14ac:dyDescent="0.2">
      <c r="B180" s="1"/>
      <c r="C180" s="144"/>
      <c r="D180" s="99"/>
      <c r="E180" s="99"/>
      <c r="F180" s="99"/>
      <c r="G180" s="99"/>
      <c r="R180" s="166"/>
    </row>
    <row r="181" spans="2:18" ht="12.75" customHeight="1" x14ac:dyDescent="0.2">
      <c r="B181" s="1"/>
      <c r="C181" s="144"/>
      <c r="D181" s="99"/>
      <c r="E181" s="99"/>
      <c r="F181" s="99"/>
      <c r="G181" s="99"/>
      <c r="R181" s="166"/>
    </row>
    <row r="182" spans="2:18" ht="12.75" customHeight="1" x14ac:dyDescent="0.2">
      <c r="B182" s="1"/>
      <c r="C182" s="144"/>
      <c r="D182" s="99"/>
      <c r="E182" s="99"/>
      <c r="F182" s="99"/>
      <c r="G182" s="99"/>
      <c r="R182" s="166"/>
    </row>
    <row r="183" spans="2:18" ht="12.75" customHeight="1" x14ac:dyDescent="0.2">
      <c r="B183" s="1"/>
      <c r="C183" s="144"/>
      <c r="D183" s="99"/>
      <c r="E183" s="99"/>
      <c r="F183" s="99"/>
      <c r="G183" s="99"/>
      <c r="R183" s="166"/>
    </row>
    <row r="184" spans="2:18" ht="12.75" customHeight="1" x14ac:dyDescent="0.2">
      <c r="B184" s="1"/>
      <c r="C184" s="144"/>
      <c r="D184" s="99"/>
      <c r="E184" s="99"/>
      <c r="F184" s="99"/>
      <c r="G184" s="99"/>
      <c r="R184" s="166"/>
    </row>
    <row r="185" spans="2:18" ht="12.75" customHeight="1" x14ac:dyDescent="0.2">
      <c r="B185" s="1"/>
      <c r="C185" s="144"/>
      <c r="D185" s="99"/>
      <c r="E185" s="99"/>
      <c r="F185" s="99"/>
      <c r="G185" s="99"/>
      <c r="R185" s="166"/>
    </row>
    <row r="186" spans="2:18" ht="12.75" customHeight="1" x14ac:dyDescent="0.2">
      <c r="B186" s="1"/>
      <c r="C186" s="144"/>
      <c r="D186" s="99"/>
      <c r="E186" s="99"/>
      <c r="F186" s="99"/>
      <c r="G186" s="99"/>
      <c r="R186" s="166"/>
    </row>
    <row r="187" spans="2:18" ht="12.75" customHeight="1" x14ac:dyDescent="0.2">
      <c r="B187" s="1"/>
      <c r="C187" s="144"/>
      <c r="D187" s="99"/>
      <c r="E187" s="99"/>
      <c r="F187" s="99"/>
      <c r="G187" s="99"/>
      <c r="R187" s="166"/>
    </row>
    <row r="188" spans="2:18" ht="12.75" customHeight="1" x14ac:dyDescent="0.2">
      <c r="B188" s="1"/>
      <c r="C188" s="144"/>
      <c r="D188" s="99"/>
      <c r="E188" s="99"/>
      <c r="F188" s="99"/>
      <c r="G188" s="99"/>
      <c r="R188" s="166"/>
    </row>
    <row r="189" spans="2:18" ht="12.75" customHeight="1" x14ac:dyDescent="0.2">
      <c r="B189" s="1"/>
      <c r="C189" s="144"/>
      <c r="D189" s="99"/>
      <c r="E189" s="99"/>
      <c r="F189" s="99"/>
      <c r="G189" s="99"/>
      <c r="R189" s="166"/>
    </row>
    <row r="190" spans="2:18" ht="12.75" customHeight="1" x14ac:dyDescent="0.2">
      <c r="B190" s="1"/>
      <c r="C190" s="144"/>
      <c r="D190" s="99"/>
      <c r="E190" s="99"/>
      <c r="F190" s="99"/>
      <c r="G190" s="99"/>
      <c r="R190" s="166"/>
    </row>
    <row r="191" spans="2:18" ht="12.75" customHeight="1" x14ac:dyDescent="0.2">
      <c r="B191" s="1"/>
      <c r="C191" s="144"/>
      <c r="D191" s="99"/>
      <c r="E191" s="99"/>
      <c r="F191" s="99"/>
      <c r="G191" s="99"/>
      <c r="R191" s="166"/>
    </row>
    <row r="192" spans="2:18" ht="12.75" customHeight="1" x14ac:dyDescent="0.2">
      <c r="B192" s="1"/>
      <c r="C192" s="144"/>
      <c r="D192" s="99"/>
      <c r="E192" s="99"/>
      <c r="F192" s="99"/>
      <c r="G192" s="99"/>
      <c r="R192" s="166"/>
    </row>
    <row r="193" spans="2:18" ht="12.75" customHeight="1" x14ac:dyDescent="0.2">
      <c r="B193" s="1"/>
      <c r="C193" s="144"/>
      <c r="D193" s="99"/>
      <c r="E193" s="99"/>
      <c r="F193" s="99"/>
      <c r="G193" s="99"/>
      <c r="R193" s="166"/>
    </row>
    <row r="194" spans="2:18" ht="12.75" customHeight="1" x14ac:dyDescent="0.2">
      <c r="B194" s="1"/>
      <c r="C194" s="144"/>
      <c r="D194" s="99"/>
      <c r="E194" s="99"/>
      <c r="F194" s="99"/>
      <c r="G194" s="99"/>
      <c r="R194" s="166"/>
    </row>
    <row r="195" spans="2:18" ht="12.75" customHeight="1" x14ac:dyDescent="0.2">
      <c r="B195" s="1"/>
      <c r="C195" s="144"/>
      <c r="D195" s="99"/>
      <c r="E195" s="99"/>
      <c r="F195" s="99"/>
      <c r="G195" s="99"/>
      <c r="R195" s="166"/>
    </row>
    <row r="196" spans="2:18" ht="12.75" customHeight="1" x14ac:dyDescent="0.2">
      <c r="B196" s="1"/>
      <c r="C196" s="144"/>
      <c r="D196" s="99"/>
      <c r="E196" s="99"/>
      <c r="F196" s="99"/>
      <c r="G196" s="99"/>
      <c r="R196" s="166"/>
    </row>
    <row r="197" spans="2:18" ht="12.75" customHeight="1" x14ac:dyDescent="0.2">
      <c r="B197" s="1"/>
      <c r="C197" s="144"/>
      <c r="D197" s="99"/>
      <c r="E197" s="99"/>
      <c r="F197" s="99"/>
      <c r="G197" s="99"/>
      <c r="R197" s="166"/>
    </row>
    <row r="198" spans="2:18" ht="12.75" customHeight="1" x14ac:dyDescent="0.2">
      <c r="B198" s="1"/>
      <c r="C198" s="144"/>
      <c r="D198" s="99"/>
      <c r="E198" s="99"/>
      <c r="F198" s="99"/>
      <c r="G198" s="99"/>
      <c r="R198" s="166"/>
    </row>
    <row r="199" spans="2:18" ht="12.75" customHeight="1" x14ac:dyDescent="0.2">
      <c r="B199" s="1"/>
      <c r="C199" s="144"/>
      <c r="D199" s="99"/>
      <c r="E199" s="99"/>
      <c r="F199" s="99"/>
      <c r="G199" s="99"/>
      <c r="R199" s="166"/>
    </row>
    <row r="200" spans="2:18" ht="12.75" customHeight="1" x14ac:dyDescent="0.2">
      <c r="B200" s="1"/>
      <c r="C200" s="144"/>
      <c r="D200" s="99"/>
      <c r="E200" s="99"/>
      <c r="F200" s="99"/>
      <c r="G200" s="99"/>
      <c r="R200" s="166"/>
    </row>
    <row r="201" spans="2:18" ht="12.75" customHeight="1" x14ac:dyDescent="0.2">
      <c r="B201" s="1"/>
      <c r="C201" s="144"/>
      <c r="D201" s="99"/>
      <c r="E201" s="99"/>
      <c r="F201" s="99"/>
      <c r="G201" s="99"/>
      <c r="R201" s="166"/>
    </row>
    <row r="202" spans="2:18" ht="12.75" customHeight="1" x14ac:dyDescent="0.2">
      <c r="B202" s="1"/>
      <c r="C202" s="144"/>
      <c r="D202" s="99"/>
      <c r="E202" s="99"/>
      <c r="F202" s="99"/>
      <c r="G202" s="99"/>
      <c r="R202" s="166"/>
    </row>
    <row r="203" spans="2:18" ht="12.75" customHeight="1" x14ac:dyDescent="0.2">
      <c r="B203" s="1"/>
      <c r="C203" s="144"/>
      <c r="D203" s="99"/>
      <c r="E203" s="99"/>
      <c r="F203" s="99"/>
      <c r="G203" s="99"/>
      <c r="R203" s="166"/>
    </row>
    <row r="204" spans="2:18" ht="12.75" customHeight="1" x14ac:dyDescent="0.2">
      <c r="B204" s="1"/>
      <c r="C204" s="144"/>
      <c r="D204" s="99"/>
      <c r="E204" s="99"/>
      <c r="F204" s="99"/>
      <c r="G204" s="99"/>
      <c r="R204" s="166"/>
    </row>
    <row r="205" spans="2:18" ht="12.75" customHeight="1" x14ac:dyDescent="0.2">
      <c r="B205" s="1"/>
      <c r="C205" s="144"/>
      <c r="D205" s="99"/>
      <c r="E205" s="99"/>
      <c r="F205" s="99"/>
      <c r="G205" s="99"/>
      <c r="R205" s="166"/>
    </row>
    <row r="206" spans="2:18" ht="12.75" customHeight="1" x14ac:dyDescent="0.2">
      <c r="B206" s="1"/>
      <c r="C206" s="144"/>
      <c r="D206" s="99"/>
      <c r="E206" s="99"/>
      <c r="F206" s="99"/>
      <c r="G206" s="99"/>
      <c r="R206" s="166"/>
    </row>
    <row r="207" spans="2:18" ht="12.75" customHeight="1" x14ac:dyDescent="0.2">
      <c r="B207" s="1"/>
      <c r="C207" s="144"/>
      <c r="D207" s="99"/>
      <c r="E207" s="99"/>
      <c r="F207" s="99"/>
      <c r="G207" s="99"/>
      <c r="R207" s="166"/>
    </row>
    <row r="208" spans="2:18" ht="12.75" customHeight="1" x14ac:dyDescent="0.2">
      <c r="B208" s="1"/>
      <c r="C208" s="144"/>
      <c r="D208" s="99"/>
      <c r="E208" s="99"/>
      <c r="F208" s="99"/>
      <c r="G208" s="99"/>
      <c r="R208" s="166"/>
    </row>
    <row r="209" spans="2:18" ht="12.75" customHeight="1" x14ac:dyDescent="0.2">
      <c r="B209" s="1"/>
      <c r="C209" s="144"/>
      <c r="D209" s="99"/>
      <c r="E209" s="99"/>
      <c r="F209" s="99"/>
      <c r="G209" s="99"/>
      <c r="R209" s="166"/>
    </row>
    <row r="210" spans="2:18" ht="12.75" customHeight="1" x14ac:dyDescent="0.2">
      <c r="B210" s="1"/>
      <c r="C210" s="144"/>
      <c r="D210" s="99"/>
      <c r="E210" s="99"/>
      <c r="F210" s="99"/>
      <c r="G210" s="99"/>
      <c r="R210" s="166"/>
    </row>
    <row r="211" spans="2:18" ht="12.75" customHeight="1" x14ac:dyDescent="0.2">
      <c r="B211" s="1"/>
      <c r="C211" s="144"/>
      <c r="D211" s="99"/>
      <c r="E211" s="99"/>
      <c r="F211" s="99"/>
      <c r="G211" s="99"/>
      <c r="R211" s="166"/>
    </row>
    <row r="212" spans="2:18" ht="12.75" customHeight="1" x14ac:dyDescent="0.2">
      <c r="B212" s="1"/>
      <c r="C212" s="144"/>
      <c r="D212" s="99"/>
      <c r="E212" s="99"/>
      <c r="F212" s="99"/>
      <c r="G212" s="99"/>
      <c r="R212" s="166"/>
    </row>
    <row r="213" spans="2:18" ht="12.75" customHeight="1" x14ac:dyDescent="0.2">
      <c r="B213" s="1"/>
      <c r="C213" s="144"/>
      <c r="D213" s="99"/>
      <c r="E213" s="99"/>
      <c r="F213" s="99"/>
      <c r="G213" s="99"/>
      <c r="R213" s="166"/>
    </row>
    <row r="214" spans="2:18" ht="12.75" customHeight="1" x14ac:dyDescent="0.2">
      <c r="B214" s="1"/>
      <c r="C214" s="144"/>
      <c r="D214" s="99"/>
      <c r="E214" s="99"/>
      <c r="F214" s="99"/>
      <c r="G214" s="99"/>
      <c r="R214" s="166"/>
    </row>
    <row r="215" spans="2:18" ht="12.75" customHeight="1" x14ac:dyDescent="0.2">
      <c r="B215" s="1"/>
      <c r="C215" s="144"/>
      <c r="D215" s="99"/>
      <c r="E215" s="99"/>
      <c r="F215" s="99"/>
      <c r="G215" s="99"/>
      <c r="R215" s="166"/>
    </row>
    <row r="216" spans="2:18" ht="12.75" customHeight="1" x14ac:dyDescent="0.2">
      <c r="B216" s="1"/>
      <c r="C216" s="144"/>
      <c r="D216" s="99"/>
      <c r="E216" s="99"/>
      <c r="F216" s="99"/>
      <c r="G216" s="99"/>
      <c r="R216" s="166"/>
    </row>
    <row r="217" spans="2:18" ht="12.75" customHeight="1" x14ac:dyDescent="0.2">
      <c r="B217" s="1"/>
      <c r="C217" s="144"/>
      <c r="D217" s="99"/>
      <c r="E217" s="99"/>
      <c r="F217" s="99"/>
      <c r="G217" s="99"/>
      <c r="R217" s="166"/>
    </row>
    <row r="218" spans="2:18" ht="12.75" customHeight="1" x14ac:dyDescent="0.2">
      <c r="B218" s="1"/>
      <c r="C218" s="144"/>
      <c r="D218" s="99"/>
      <c r="E218" s="99"/>
      <c r="F218" s="99"/>
      <c r="G218" s="99"/>
      <c r="R218" s="166"/>
    </row>
    <row r="219" spans="2:18" ht="12.75" customHeight="1" x14ac:dyDescent="0.2">
      <c r="B219" s="1"/>
      <c r="C219" s="144"/>
      <c r="D219" s="99"/>
      <c r="E219" s="99"/>
      <c r="F219" s="99"/>
      <c r="G219" s="99"/>
      <c r="R219" s="166"/>
    </row>
    <row r="220" spans="2:18" ht="12.75" customHeight="1" x14ac:dyDescent="0.2">
      <c r="B220" s="1"/>
      <c r="C220" s="144"/>
      <c r="D220" s="99"/>
      <c r="E220" s="99"/>
      <c r="F220" s="99"/>
      <c r="G220" s="99"/>
      <c r="R220" s="166"/>
    </row>
    <row r="221" spans="2:18" ht="12.75" customHeight="1" x14ac:dyDescent="0.2">
      <c r="B221" s="1"/>
      <c r="C221" s="144"/>
      <c r="D221" s="99"/>
      <c r="E221" s="99"/>
      <c r="F221" s="99"/>
      <c r="G221" s="99"/>
      <c r="R221" s="166"/>
    </row>
    <row r="222" spans="2:18" ht="12.75" customHeight="1" x14ac:dyDescent="0.2">
      <c r="B222" s="1"/>
      <c r="C222" s="144"/>
      <c r="D222" s="99"/>
      <c r="E222" s="99"/>
      <c r="F222" s="99"/>
      <c r="G222" s="99"/>
      <c r="R222" s="166"/>
    </row>
    <row r="223" spans="2:18" ht="12.75" customHeight="1" x14ac:dyDescent="0.2">
      <c r="B223" s="1"/>
      <c r="C223" s="144"/>
      <c r="D223" s="99"/>
      <c r="E223" s="99"/>
      <c r="F223" s="99"/>
      <c r="G223" s="99"/>
      <c r="R223" s="166"/>
    </row>
    <row r="224" spans="2:18" ht="12.75" customHeight="1" x14ac:dyDescent="0.2">
      <c r="B224" s="1"/>
      <c r="C224" s="144"/>
      <c r="D224" s="99"/>
      <c r="E224" s="99"/>
      <c r="F224" s="99"/>
      <c r="G224" s="99"/>
      <c r="R224" s="166"/>
    </row>
    <row r="225" spans="2:18" ht="12.75" customHeight="1" x14ac:dyDescent="0.2">
      <c r="B225" s="1"/>
      <c r="C225" s="144"/>
      <c r="D225" s="99"/>
      <c r="E225" s="99"/>
      <c r="F225" s="99"/>
      <c r="G225" s="99"/>
      <c r="R225" s="166"/>
    </row>
    <row r="226" spans="2:18" ht="12.75" customHeight="1" x14ac:dyDescent="0.2">
      <c r="B226" s="1"/>
      <c r="C226" s="144"/>
      <c r="D226" s="99"/>
      <c r="E226" s="99"/>
      <c r="F226" s="99"/>
      <c r="G226" s="99"/>
      <c r="R226" s="166"/>
    </row>
    <row r="227" spans="2:18" ht="12.75" customHeight="1" x14ac:dyDescent="0.2">
      <c r="B227" s="1"/>
      <c r="C227" s="144"/>
      <c r="D227" s="99"/>
      <c r="E227" s="99"/>
      <c r="F227" s="99"/>
      <c r="G227" s="99"/>
      <c r="R227" s="166"/>
    </row>
    <row r="228" spans="2:18" ht="12.75" customHeight="1" x14ac:dyDescent="0.2">
      <c r="B228" s="1"/>
      <c r="C228" s="144"/>
      <c r="D228" s="99"/>
      <c r="E228" s="99"/>
      <c r="F228" s="99"/>
      <c r="G228" s="99"/>
      <c r="R228" s="166"/>
    </row>
    <row r="229" spans="2:18" ht="12.75" customHeight="1" x14ac:dyDescent="0.2">
      <c r="B229" s="1"/>
      <c r="C229" s="144"/>
      <c r="D229" s="99"/>
      <c r="E229" s="99"/>
      <c r="F229" s="99"/>
      <c r="G229" s="99"/>
      <c r="R229" s="166"/>
    </row>
    <row r="230" spans="2:18" ht="12.75" customHeight="1" x14ac:dyDescent="0.2">
      <c r="B230" s="1"/>
      <c r="C230" s="144"/>
      <c r="D230" s="99"/>
      <c r="E230" s="99"/>
      <c r="F230" s="99"/>
      <c r="G230" s="99"/>
      <c r="R230" s="166"/>
    </row>
    <row r="231" spans="2:18" ht="12.75" customHeight="1" x14ac:dyDescent="0.2">
      <c r="B231" s="1"/>
      <c r="C231" s="144"/>
      <c r="D231" s="99"/>
      <c r="E231" s="99"/>
      <c r="F231" s="99"/>
      <c r="G231" s="99"/>
      <c r="R231" s="166"/>
    </row>
    <row r="232" spans="2:18" ht="12.75" customHeight="1" x14ac:dyDescent="0.2">
      <c r="B232" s="1"/>
      <c r="C232" s="144"/>
      <c r="D232" s="99"/>
      <c r="E232" s="99"/>
      <c r="F232" s="99"/>
      <c r="G232" s="99"/>
      <c r="R232" s="166"/>
    </row>
    <row r="233" spans="2:18" ht="12.75" customHeight="1" x14ac:dyDescent="0.2">
      <c r="B233" s="1"/>
      <c r="C233" s="144"/>
      <c r="D233" s="99"/>
      <c r="E233" s="99"/>
      <c r="F233" s="99"/>
      <c r="G233" s="99"/>
      <c r="R233" s="166"/>
    </row>
    <row r="234" spans="2:18" ht="12.75" customHeight="1" x14ac:dyDescent="0.2">
      <c r="B234" s="1"/>
      <c r="C234" s="144"/>
      <c r="D234" s="99"/>
      <c r="E234" s="99"/>
      <c r="F234" s="99"/>
      <c r="G234" s="99"/>
      <c r="R234" s="166"/>
    </row>
    <row r="235" spans="2:18" ht="12.75" customHeight="1" x14ac:dyDescent="0.2">
      <c r="B235" s="1"/>
      <c r="C235" s="144"/>
      <c r="D235" s="99"/>
      <c r="E235" s="99"/>
      <c r="F235" s="99"/>
      <c r="G235" s="99"/>
      <c r="R235" s="166"/>
    </row>
    <row r="236" spans="2:18" ht="12.75" customHeight="1" x14ac:dyDescent="0.2">
      <c r="B236" s="1"/>
      <c r="C236" s="144"/>
      <c r="D236" s="99"/>
      <c r="E236" s="99"/>
      <c r="F236" s="99"/>
      <c r="G236" s="99"/>
      <c r="R236" s="166"/>
    </row>
    <row r="237" spans="2:18" ht="12.75" customHeight="1" x14ac:dyDescent="0.2">
      <c r="B237" s="1"/>
      <c r="C237" s="144"/>
      <c r="D237" s="99"/>
      <c r="E237" s="99"/>
      <c r="F237" s="99"/>
      <c r="G237" s="99"/>
      <c r="R237" s="166"/>
    </row>
    <row r="238" spans="2:18" ht="12.75" customHeight="1" x14ac:dyDescent="0.2">
      <c r="B238" s="1"/>
      <c r="C238" s="144"/>
      <c r="D238" s="99"/>
      <c r="E238" s="99"/>
      <c r="F238" s="99"/>
      <c r="G238" s="99"/>
      <c r="R238" s="166"/>
    </row>
    <row r="239" spans="2:18" ht="12.75" customHeight="1" x14ac:dyDescent="0.2">
      <c r="B239" s="1"/>
      <c r="C239" s="144"/>
      <c r="D239" s="99"/>
      <c r="E239" s="99"/>
      <c r="F239" s="99"/>
      <c r="G239" s="99"/>
      <c r="R239" s="166"/>
    </row>
    <row r="240" spans="2:18" ht="12.75" customHeight="1" x14ac:dyDescent="0.2">
      <c r="B240" s="1"/>
      <c r="C240" s="144"/>
      <c r="D240" s="99"/>
      <c r="E240" s="99"/>
      <c r="F240" s="99"/>
      <c r="G240" s="99"/>
      <c r="R240" s="166"/>
    </row>
    <row r="241" spans="2:18" ht="12.75" customHeight="1" x14ac:dyDescent="0.2">
      <c r="B241" s="1"/>
      <c r="C241" s="144"/>
      <c r="D241" s="99"/>
      <c r="E241" s="99"/>
      <c r="F241" s="99"/>
      <c r="G241" s="99"/>
      <c r="R241" s="166"/>
    </row>
    <row r="242" spans="2:18" ht="12.75" customHeight="1" x14ac:dyDescent="0.2">
      <c r="B242" s="1"/>
      <c r="C242" s="144"/>
      <c r="D242" s="99"/>
      <c r="E242" s="99"/>
      <c r="F242" s="99"/>
      <c r="G242" s="99"/>
      <c r="R242" s="166"/>
    </row>
    <row r="243" spans="2:18" ht="12.75" customHeight="1" x14ac:dyDescent="0.2">
      <c r="B243" s="1"/>
      <c r="C243" s="144"/>
      <c r="D243" s="99"/>
      <c r="E243" s="99"/>
      <c r="F243" s="99"/>
      <c r="G243" s="99"/>
      <c r="R243" s="166"/>
    </row>
    <row r="244" spans="2:18" ht="12.75" customHeight="1" x14ac:dyDescent="0.2">
      <c r="B244" s="1"/>
      <c r="C244" s="144"/>
      <c r="D244" s="99"/>
      <c r="E244" s="99"/>
      <c r="F244" s="99"/>
      <c r="G244" s="99"/>
      <c r="R244" s="166"/>
    </row>
    <row r="245" spans="2:18" ht="12.75" customHeight="1" x14ac:dyDescent="0.2">
      <c r="B245" s="1"/>
      <c r="C245" s="144"/>
      <c r="D245" s="99"/>
      <c r="E245" s="99"/>
      <c r="F245" s="99"/>
      <c r="G245" s="99"/>
      <c r="R245" s="166"/>
    </row>
    <row r="246" spans="2:18" ht="12.75" customHeight="1" x14ac:dyDescent="0.2">
      <c r="B246" s="1"/>
      <c r="C246" s="144"/>
      <c r="D246" s="99"/>
      <c r="E246" s="99"/>
      <c r="F246" s="99"/>
      <c r="G246" s="99"/>
      <c r="R246" s="166"/>
    </row>
    <row r="247" spans="2:18" ht="15.75" customHeight="1" x14ac:dyDescent="0.2">
      <c r="B247" s="1"/>
    </row>
    <row r="248" spans="2:18" ht="15.75" customHeight="1" x14ac:dyDescent="0.2">
      <c r="B248" s="1"/>
    </row>
    <row r="249" spans="2:18" ht="15.75" customHeight="1" x14ac:dyDescent="0.2">
      <c r="B249" s="1"/>
    </row>
    <row r="250" spans="2:18" ht="15.75" customHeight="1" x14ac:dyDescent="0.2">
      <c r="B250" s="1"/>
    </row>
    <row r="251" spans="2:18" ht="15.75" customHeight="1" x14ac:dyDescent="0.2">
      <c r="B251" s="1"/>
    </row>
    <row r="252" spans="2:18" ht="15.75" customHeight="1" x14ac:dyDescent="0.2">
      <c r="B252" s="1"/>
    </row>
    <row r="253" spans="2:18" ht="15.75" customHeight="1" x14ac:dyDescent="0.2">
      <c r="B253" s="1"/>
    </row>
    <row r="254" spans="2:18" ht="15.75" customHeight="1" x14ac:dyDescent="0.2">
      <c r="B254" s="1"/>
    </row>
    <row r="255" spans="2:18" ht="15.75" customHeight="1" x14ac:dyDescent="0.2">
      <c r="B255" s="1"/>
    </row>
    <row r="256" spans="2:18" ht="15.75" customHeight="1" x14ac:dyDescent="0.2">
      <c r="B256" s="1"/>
    </row>
    <row r="257" spans="2:2" ht="15.75" customHeight="1" x14ac:dyDescent="0.2">
      <c r="B257" s="1"/>
    </row>
    <row r="258" spans="2:2" ht="15.75" customHeight="1" x14ac:dyDescent="0.2">
      <c r="B258" s="1"/>
    </row>
    <row r="259" spans="2:2" ht="15.75" customHeight="1" x14ac:dyDescent="0.2">
      <c r="B259" s="1"/>
    </row>
    <row r="260" spans="2:2" ht="15.75" customHeight="1" x14ac:dyDescent="0.2">
      <c r="B260" s="1"/>
    </row>
    <row r="261" spans="2:2" ht="15.75" customHeight="1" x14ac:dyDescent="0.2">
      <c r="B261" s="1"/>
    </row>
    <row r="262" spans="2:2" ht="15.75" customHeight="1" x14ac:dyDescent="0.2">
      <c r="B262" s="1"/>
    </row>
    <row r="263" spans="2:2" ht="15.75" customHeight="1" x14ac:dyDescent="0.2">
      <c r="B263" s="1"/>
    </row>
    <row r="264" spans="2:2" ht="15.75" customHeight="1" x14ac:dyDescent="0.2">
      <c r="B264" s="1"/>
    </row>
    <row r="265" spans="2:2" ht="15.75" customHeight="1" x14ac:dyDescent="0.2">
      <c r="B265" s="1"/>
    </row>
    <row r="266" spans="2:2" ht="15.75" customHeight="1" x14ac:dyDescent="0.2">
      <c r="B266" s="1"/>
    </row>
    <row r="267" spans="2:2" ht="15.75" customHeight="1" x14ac:dyDescent="0.2">
      <c r="B267" s="1"/>
    </row>
    <row r="268" spans="2:2" ht="15.75" customHeight="1" x14ac:dyDescent="0.2">
      <c r="B268" s="1"/>
    </row>
    <row r="269" spans="2:2" ht="15.75" customHeight="1" x14ac:dyDescent="0.2">
      <c r="B269" s="1"/>
    </row>
    <row r="270" spans="2:2" ht="15.75" customHeight="1" x14ac:dyDescent="0.2">
      <c r="B270" s="1"/>
    </row>
    <row r="271" spans="2:2" ht="15.75" customHeight="1" x14ac:dyDescent="0.2">
      <c r="B271" s="1"/>
    </row>
    <row r="272" spans="2:2" ht="15.75" customHeight="1" x14ac:dyDescent="0.2">
      <c r="B272" s="1"/>
    </row>
    <row r="273" spans="2:2" ht="15.75" customHeight="1" x14ac:dyDescent="0.2">
      <c r="B273" s="1"/>
    </row>
    <row r="274" spans="2:2" ht="15.75" customHeight="1" x14ac:dyDescent="0.2">
      <c r="B274" s="1"/>
    </row>
    <row r="275" spans="2:2" ht="15.75" customHeight="1" x14ac:dyDescent="0.2">
      <c r="B275" s="1"/>
    </row>
    <row r="276" spans="2:2" ht="15.75" customHeight="1" x14ac:dyDescent="0.2">
      <c r="B276" s="1"/>
    </row>
    <row r="277" spans="2:2" ht="15.75" customHeight="1" x14ac:dyDescent="0.2">
      <c r="B277" s="1"/>
    </row>
    <row r="278" spans="2:2" ht="15.75" customHeight="1" x14ac:dyDescent="0.2">
      <c r="B278" s="1"/>
    </row>
    <row r="279" spans="2:2" ht="15.75" customHeight="1" x14ac:dyDescent="0.2">
      <c r="B279" s="1"/>
    </row>
    <row r="280" spans="2:2" ht="15.75" customHeight="1" x14ac:dyDescent="0.2">
      <c r="B280" s="1"/>
    </row>
    <row r="281" spans="2:2" ht="15.75" customHeight="1" x14ac:dyDescent="0.2">
      <c r="B281" s="1"/>
    </row>
    <row r="282" spans="2:2" ht="15.75" customHeight="1" x14ac:dyDescent="0.2">
      <c r="B282" s="1"/>
    </row>
    <row r="283" spans="2:2" ht="15.75" customHeight="1" x14ac:dyDescent="0.2">
      <c r="B283" s="1"/>
    </row>
    <row r="284" spans="2:2" ht="15.75" customHeight="1" x14ac:dyDescent="0.2">
      <c r="B284" s="1"/>
    </row>
    <row r="285" spans="2:2" ht="15.75" customHeight="1" x14ac:dyDescent="0.2">
      <c r="B285" s="1"/>
    </row>
    <row r="286" spans="2:2" ht="15.75" customHeight="1" x14ac:dyDescent="0.2">
      <c r="B286" s="1"/>
    </row>
    <row r="287" spans="2:2" ht="15.75" customHeight="1" x14ac:dyDescent="0.2">
      <c r="B287" s="1"/>
    </row>
    <row r="288" spans="2:2" ht="15.75" customHeight="1" x14ac:dyDescent="0.2">
      <c r="B288" s="1"/>
    </row>
    <row r="289" spans="2:2" ht="15.75" customHeight="1" x14ac:dyDescent="0.2">
      <c r="B289" s="1"/>
    </row>
    <row r="290" spans="2:2" ht="15.75" customHeight="1" x14ac:dyDescent="0.2">
      <c r="B290" s="1"/>
    </row>
    <row r="291" spans="2:2" ht="15.75" customHeight="1" x14ac:dyDescent="0.2">
      <c r="B291" s="1"/>
    </row>
    <row r="292" spans="2:2" ht="15.75" customHeight="1" x14ac:dyDescent="0.2">
      <c r="B292" s="1"/>
    </row>
    <row r="293" spans="2:2" ht="15.75" customHeight="1" x14ac:dyDescent="0.2">
      <c r="B293" s="1"/>
    </row>
    <row r="294" spans="2:2" ht="15.75" customHeight="1" x14ac:dyDescent="0.2">
      <c r="B294" s="1"/>
    </row>
    <row r="295" spans="2:2" ht="15.75" customHeight="1" x14ac:dyDescent="0.2">
      <c r="B295" s="1"/>
    </row>
    <row r="296" spans="2:2" ht="15.75" customHeight="1" x14ac:dyDescent="0.2">
      <c r="B296" s="1"/>
    </row>
    <row r="297" spans="2:2" ht="15.75" customHeight="1" x14ac:dyDescent="0.2">
      <c r="B297" s="1"/>
    </row>
    <row r="298" spans="2:2" ht="15.75" customHeight="1" x14ac:dyDescent="0.2">
      <c r="B298" s="1"/>
    </row>
    <row r="299" spans="2:2" ht="15.75" customHeight="1" x14ac:dyDescent="0.2">
      <c r="B299" s="1"/>
    </row>
    <row r="300" spans="2:2" ht="15.75" customHeight="1" x14ac:dyDescent="0.2">
      <c r="B300" s="1"/>
    </row>
    <row r="301" spans="2:2" ht="15.75" customHeight="1" x14ac:dyDescent="0.2">
      <c r="B301" s="1"/>
    </row>
    <row r="302" spans="2:2" ht="15.75" customHeight="1" x14ac:dyDescent="0.2">
      <c r="B302" s="1"/>
    </row>
    <row r="303" spans="2:2" ht="15.75" customHeight="1" x14ac:dyDescent="0.2">
      <c r="B303" s="1"/>
    </row>
    <row r="304" spans="2:2" ht="15.75" customHeight="1" x14ac:dyDescent="0.2">
      <c r="B304" s="1"/>
    </row>
    <row r="305" spans="2:2" ht="15.75" customHeight="1" x14ac:dyDescent="0.2">
      <c r="B305" s="1"/>
    </row>
    <row r="306" spans="2:2" ht="15.75" customHeight="1" x14ac:dyDescent="0.2">
      <c r="B306" s="1"/>
    </row>
    <row r="307" spans="2:2" ht="15.75" customHeight="1" x14ac:dyDescent="0.2">
      <c r="B307" s="1"/>
    </row>
    <row r="308" spans="2:2" ht="15.75" customHeight="1" x14ac:dyDescent="0.2">
      <c r="B308" s="1"/>
    </row>
    <row r="309" spans="2:2" ht="15.75" customHeight="1" x14ac:dyDescent="0.2">
      <c r="B309" s="1"/>
    </row>
    <row r="310" spans="2:2" ht="15.75" customHeight="1" x14ac:dyDescent="0.2">
      <c r="B310" s="1"/>
    </row>
    <row r="311" spans="2:2" ht="15.75" customHeight="1" x14ac:dyDescent="0.2">
      <c r="B311" s="1"/>
    </row>
    <row r="312" spans="2:2" ht="15.75" customHeight="1" x14ac:dyDescent="0.2">
      <c r="B312" s="1"/>
    </row>
    <row r="313" spans="2:2" ht="15.75" customHeight="1" x14ac:dyDescent="0.2">
      <c r="B313" s="1"/>
    </row>
    <row r="314" spans="2:2" ht="15.75" customHeight="1" x14ac:dyDescent="0.2">
      <c r="B314" s="1"/>
    </row>
    <row r="315" spans="2:2" ht="15.75" customHeight="1" x14ac:dyDescent="0.2">
      <c r="B315" s="1"/>
    </row>
    <row r="316" spans="2:2" ht="15.75" customHeight="1" x14ac:dyDescent="0.2">
      <c r="B316" s="1"/>
    </row>
    <row r="317" spans="2:2" ht="15.75" customHeight="1" x14ac:dyDescent="0.2">
      <c r="B317" s="1"/>
    </row>
    <row r="318" spans="2:2" ht="15.75" customHeight="1" x14ac:dyDescent="0.2">
      <c r="B318" s="1"/>
    </row>
    <row r="319" spans="2:2" ht="15.75" customHeight="1" x14ac:dyDescent="0.2">
      <c r="B319" s="1"/>
    </row>
    <row r="320" spans="2:2" ht="15.75" customHeight="1" x14ac:dyDescent="0.2">
      <c r="B320" s="1"/>
    </row>
    <row r="321" spans="2:2" ht="15.75" customHeight="1" x14ac:dyDescent="0.2">
      <c r="B321" s="1"/>
    </row>
    <row r="322" spans="2:2" ht="15.75" customHeight="1" x14ac:dyDescent="0.2">
      <c r="B322" s="1"/>
    </row>
    <row r="323" spans="2:2" ht="15.75" customHeight="1" x14ac:dyDescent="0.2">
      <c r="B323" s="1"/>
    </row>
    <row r="324" spans="2:2" ht="15.75" customHeight="1" x14ac:dyDescent="0.2">
      <c r="B324" s="1"/>
    </row>
    <row r="325" spans="2:2" ht="15.75" customHeight="1" x14ac:dyDescent="0.2">
      <c r="B325" s="1"/>
    </row>
    <row r="326" spans="2:2" ht="15.75" customHeight="1" x14ac:dyDescent="0.2">
      <c r="B326" s="1"/>
    </row>
    <row r="327" spans="2:2" ht="15.75" customHeight="1" x14ac:dyDescent="0.2">
      <c r="B327" s="1"/>
    </row>
    <row r="328" spans="2:2" ht="15.75" customHeight="1" x14ac:dyDescent="0.2">
      <c r="B328" s="1"/>
    </row>
    <row r="329" spans="2:2" ht="15.75" customHeight="1" x14ac:dyDescent="0.2">
      <c r="B329" s="1"/>
    </row>
    <row r="330" spans="2:2" ht="15.75" customHeight="1" x14ac:dyDescent="0.2">
      <c r="B330" s="1"/>
    </row>
    <row r="331" spans="2:2" ht="15.75" customHeight="1" x14ac:dyDescent="0.2">
      <c r="B331" s="1"/>
    </row>
    <row r="332" spans="2:2" ht="15.75" customHeight="1" x14ac:dyDescent="0.2">
      <c r="B332" s="1"/>
    </row>
    <row r="333" spans="2:2" ht="15.75" customHeight="1" x14ac:dyDescent="0.2">
      <c r="B333" s="1"/>
    </row>
    <row r="334" spans="2:2" ht="15.75" customHeight="1" x14ac:dyDescent="0.2">
      <c r="B334" s="1"/>
    </row>
    <row r="335" spans="2:2" ht="15.75" customHeight="1" x14ac:dyDescent="0.2">
      <c r="B335" s="1"/>
    </row>
    <row r="336" spans="2:2"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row r="927" spans="2:2" ht="15.75" customHeight="1" x14ac:dyDescent="0.2">
      <c r="B927" s="1"/>
    </row>
    <row r="928" spans="2:2" ht="15.75" customHeight="1" x14ac:dyDescent="0.2">
      <c r="B928" s="1"/>
    </row>
    <row r="929" spans="2:2" ht="15.75" customHeight="1" x14ac:dyDescent="0.2">
      <c r="B929" s="1"/>
    </row>
    <row r="930" spans="2:2" ht="15.75" customHeight="1" x14ac:dyDescent="0.2">
      <c r="B930" s="1"/>
    </row>
    <row r="931" spans="2:2" ht="15.75" customHeight="1" x14ac:dyDescent="0.2">
      <c r="B931" s="1"/>
    </row>
    <row r="932" spans="2:2" ht="15.75" customHeight="1" x14ac:dyDescent="0.2">
      <c r="B932" s="1"/>
    </row>
    <row r="933" spans="2:2" ht="15.75" customHeight="1" x14ac:dyDescent="0.2">
      <c r="B933" s="1"/>
    </row>
    <row r="934" spans="2:2" ht="15.75" customHeight="1" x14ac:dyDescent="0.2">
      <c r="B934" s="1"/>
    </row>
    <row r="935" spans="2:2" ht="15.75" customHeight="1" x14ac:dyDescent="0.2">
      <c r="B935" s="1"/>
    </row>
    <row r="936" spans="2:2" ht="15.75" customHeight="1" x14ac:dyDescent="0.2">
      <c r="B936" s="1"/>
    </row>
    <row r="937" spans="2:2" ht="15.75" customHeight="1" x14ac:dyDescent="0.2">
      <c r="B937" s="1"/>
    </row>
    <row r="938" spans="2:2" ht="15.75" customHeight="1" x14ac:dyDescent="0.2">
      <c r="B938" s="1"/>
    </row>
    <row r="939" spans="2:2" ht="15.75" customHeight="1" x14ac:dyDescent="0.2">
      <c r="B939" s="1"/>
    </row>
    <row r="940" spans="2:2" ht="15.75" customHeight="1" x14ac:dyDescent="0.2">
      <c r="B940" s="1"/>
    </row>
    <row r="941" spans="2:2" ht="15.75" customHeight="1" x14ac:dyDescent="0.2">
      <c r="B941" s="1"/>
    </row>
    <row r="942" spans="2:2" ht="15.75" customHeight="1" x14ac:dyDescent="0.2">
      <c r="B942" s="1"/>
    </row>
    <row r="943" spans="2:2" ht="15.75" customHeight="1" x14ac:dyDescent="0.2">
      <c r="B943" s="1"/>
    </row>
    <row r="944" spans="2:2" ht="15.75" customHeight="1" x14ac:dyDescent="0.2">
      <c r="B944" s="1"/>
    </row>
    <row r="945" spans="2:2" ht="15.75" customHeight="1" x14ac:dyDescent="0.2">
      <c r="B945" s="1"/>
    </row>
    <row r="946" spans="2:2" ht="15.75" customHeight="1" x14ac:dyDescent="0.2">
      <c r="B946" s="1"/>
    </row>
    <row r="947" spans="2:2" ht="15.75" customHeight="1" x14ac:dyDescent="0.2">
      <c r="B947" s="1"/>
    </row>
    <row r="948" spans="2:2" ht="15.75" customHeight="1" x14ac:dyDescent="0.2">
      <c r="B948" s="1"/>
    </row>
    <row r="949" spans="2:2" ht="15.75" customHeight="1" x14ac:dyDescent="0.2">
      <c r="B949" s="1"/>
    </row>
    <row r="950" spans="2:2" ht="15.75" customHeight="1" x14ac:dyDescent="0.2">
      <c r="B950" s="1"/>
    </row>
    <row r="951" spans="2:2" ht="15.75" customHeight="1" x14ac:dyDescent="0.2">
      <c r="B951" s="1"/>
    </row>
    <row r="952" spans="2:2" ht="15.75" customHeight="1" x14ac:dyDescent="0.2">
      <c r="B952" s="1"/>
    </row>
    <row r="953" spans="2:2" ht="15.75" customHeight="1" x14ac:dyDescent="0.2">
      <c r="B953" s="1"/>
    </row>
    <row r="954" spans="2:2" ht="15.75" customHeight="1" x14ac:dyDescent="0.2">
      <c r="B954" s="1"/>
    </row>
    <row r="955" spans="2:2" ht="15.75" customHeight="1" x14ac:dyDescent="0.2">
      <c r="B955" s="1"/>
    </row>
    <row r="956" spans="2:2" ht="15.75" customHeight="1" x14ac:dyDescent="0.2">
      <c r="B956" s="1"/>
    </row>
    <row r="957" spans="2:2" ht="15.75" customHeight="1" x14ac:dyDescent="0.2">
      <c r="B957" s="1"/>
    </row>
    <row r="958" spans="2:2" ht="15.75" customHeight="1" x14ac:dyDescent="0.2">
      <c r="B958" s="1"/>
    </row>
    <row r="959" spans="2:2" ht="15.75" customHeight="1" x14ac:dyDescent="0.2">
      <c r="B959" s="1"/>
    </row>
    <row r="960" spans="2:2" ht="15.75" customHeight="1" x14ac:dyDescent="0.2">
      <c r="B960" s="1"/>
    </row>
    <row r="961" spans="2:2" ht="15.75" customHeight="1" x14ac:dyDescent="0.2">
      <c r="B961" s="1"/>
    </row>
    <row r="962" spans="2:2" ht="15.75" customHeight="1" x14ac:dyDescent="0.2">
      <c r="B962" s="1"/>
    </row>
    <row r="963" spans="2:2" ht="15.75" customHeight="1" x14ac:dyDescent="0.2">
      <c r="B963" s="1"/>
    </row>
    <row r="964" spans="2:2" ht="15.75" customHeight="1" x14ac:dyDescent="0.2">
      <c r="B964" s="1"/>
    </row>
    <row r="965" spans="2:2" ht="15.75" customHeight="1" x14ac:dyDescent="0.2">
      <c r="B965" s="1"/>
    </row>
    <row r="966" spans="2:2" ht="15.75" customHeight="1" x14ac:dyDescent="0.2">
      <c r="B966" s="1"/>
    </row>
    <row r="967" spans="2:2" ht="15.75" customHeight="1" x14ac:dyDescent="0.2">
      <c r="B967" s="1"/>
    </row>
    <row r="968" spans="2:2" ht="15.75" customHeight="1" x14ac:dyDescent="0.2">
      <c r="B968" s="1"/>
    </row>
    <row r="969" spans="2:2" ht="15.75" customHeight="1" x14ac:dyDescent="0.2">
      <c r="B969" s="1"/>
    </row>
    <row r="970" spans="2:2" ht="15.75" customHeight="1" x14ac:dyDescent="0.2">
      <c r="B970" s="1"/>
    </row>
    <row r="971" spans="2:2" ht="15.75" customHeight="1" x14ac:dyDescent="0.2">
      <c r="B971" s="1"/>
    </row>
    <row r="972" spans="2:2" ht="15.75" customHeight="1" x14ac:dyDescent="0.2">
      <c r="B972" s="1"/>
    </row>
    <row r="973" spans="2:2" ht="15.75" customHeight="1" x14ac:dyDescent="0.2">
      <c r="B973" s="1"/>
    </row>
    <row r="974" spans="2:2" ht="15.75" customHeight="1" x14ac:dyDescent="0.2">
      <c r="B974" s="1"/>
    </row>
    <row r="975" spans="2:2" ht="15.75" customHeight="1" x14ac:dyDescent="0.2">
      <c r="B975" s="1"/>
    </row>
    <row r="976" spans="2:2" ht="15.75" customHeight="1" x14ac:dyDescent="0.2">
      <c r="B976" s="1"/>
    </row>
    <row r="977" spans="2:2" ht="15.75" customHeight="1" x14ac:dyDescent="0.2">
      <c r="B977" s="1"/>
    </row>
    <row r="978" spans="2:2" ht="15.75" customHeight="1" x14ac:dyDescent="0.2">
      <c r="B978" s="1"/>
    </row>
    <row r="979" spans="2:2" ht="15.75" customHeight="1" x14ac:dyDescent="0.2">
      <c r="B979" s="1"/>
    </row>
    <row r="980" spans="2:2" ht="15.75" customHeight="1" x14ac:dyDescent="0.2">
      <c r="B980" s="1"/>
    </row>
    <row r="981" spans="2:2" ht="15.75" customHeight="1" x14ac:dyDescent="0.2">
      <c r="B981" s="1"/>
    </row>
    <row r="982" spans="2:2" ht="15.75" customHeight="1" x14ac:dyDescent="0.2">
      <c r="B982" s="1"/>
    </row>
    <row r="983" spans="2:2" ht="15.75" customHeight="1" x14ac:dyDescent="0.2">
      <c r="B983" s="1"/>
    </row>
    <row r="984" spans="2:2" ht="15.75" customHeight="1" x14ac:dyDescent="0.2">
      <c r="B984" s="1"/>
    </row>
    <row r="985" spans="2:2" ht="15.75" customHeight="1" x14ac:dyDescent="0.2">
      <c r="B985" s="1"/>
    </row>
    <row r="986" spans="2:2" ht="15.75" customHeight="1" x14ac:dyDescent="0.2">
      <c r="B986" s="1"/>
    </row>
    <row r="987" spans="2:2" ht="15.75" customHeight="1" x14ac:dyDescent="0.2">
      <c r="B987" s="1"/>
    </row>
    <row r="988" spans="2:2" ht="15.75" customHeight="1" x14ac:dyDescent="0.2">
      <c r="B988" s="1"/>
    </row>
    <row r="989" spans="2:2" ht="15.75" customHeight="1" x14ac:dyDescent="0.2">
      <c r="B989" s="1"/>
    </row>
    <row r="990" spans="2:2" ht="15.75" customHeight="1" x14ac:dyDescent="0.2">
      <c r="B990" s="1"/>
    </row>
    <row r="991" spans="2:2" ht="15.75" customHeight="1" x14ac:dyDescent="0.2">
      <c r="B991" s="1"/>
    </row>
    <row r="992" spans="2:2" ht="15.75" customHeight="1" x14ac:dyDescent="0.2">
      <c r="B992" s="1"/>
    </row>
    <row r="993" spans="2:2" ht="15.75" customHeight="1" x14ac:dyDescent="0.2">
      <c r="B993" s="1"/>
    </row>
    <row r="994" spans="2:2" ht="15.75" customHeight="1" x14ac:dyDescent="0.2">
      <c r="B994" s="1"/>
    </row>
    <row r="995" spans="2:2" ht="15.75" customHeight="1" x14ac:dyDescent="0.2">
      <c r="B995" s="1"/>
    </row>
    <row r="996" spans="2:2" ht="15.75" customHeight="1" x14ac:dyDescent="0.2">
      <c r="B996" s="1"/>
    </row>
    <row r="997" spans="2:2" ht="15.75" customHeight="1" x14ac:dyDescent="0.2">
      <c r="B997" s="1"/>
    </row>
    <row r="998" spans="2:2" ht="15.75" customHeight="1" x14ac:dyDescent="0.2">
      <c r="B998" s="1"/>
    </row>
    <row r="999" spans="2:2" ht="15.75" customHeight="1" x14ac:dyDescent="0.2">
      <c r="B999" s="1"/>
    </row>
    <row r="1000" spans="2:2" ht="15.75" customHeight="1" x14ac:dyDescent="0.2">
      <c r="B1000" s="1"/>
    </row>
  </sheetData>
  <autoFilter ref="A2:BK65"/>
  <mergeCells count="7">
    <mergeCell ref="AZ1:BC1"/>
    <mergeCell ref="BD1:BG1"/>
    <mergeCell ref="J1:M1"/>
    <mergeCell ref="X1:Y1"/>
    <mergeCell ref="Z1:AF1"/>
    <mergeCell ref="AP1:AQ1"/>
    <mergeCell ref="AS1:AW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0"/>
  <sheetViews>
    <sheetView workbookViewId="0">
      <pane xSplit="3" ySplit="2" topLeftCell="Z3" activePane="bottomRight" state="frozen"/>
      <selection pane="topRight" activeCell="D1" sqref="D1"/>
      <selection pane="bottomLeft" activeCell="A3" sqref="A3"/>
      <selection pane="bottomRight" activeCell="AG2" sqref="AG2"/>
    </sheetView>
  </sheetViews>
  <sheetFormatPr baseColWidth="10" defaultColWidth="12.5703125" defaultRowHeight="15" customHeight="1" x14ac:dyDescent="0.2"/>
  <cols>
    <col min="1" max="1" width="10" customWidth="1"/>
    <col min="2" max="2" width="18.85546875" customWidth="1"/>
    <col min="3" max="3" width="21.42578125" customWidth="1"/>
    <col min="4" max="4" width="43.140625" customWidth="1"/>
    <col min="5" max="5" width="28.7109375" customWidth="1"/>
    <col min="6" max="6" width="42.42578125" customWidth="1"/>
    <col min="7" max="7" width="25.85546875" customWidth="1"/>
    <col min="8" max="8" width="20.85546875" customWidth="1"/>
    <col min="9" max="9" width="17" customWidth="1"/>
    <col min="10" max="10" width="29" customWidth="1"/>
    <col min="11" max="11" width="18.140625" customWidth="1"/>
    <col min="12" max="12" width="20.28515625" customWidth="1"/>
    <col min="13" max="13" width="30.28515625" customWidth="1"/>
    <col min="14" max="14" width="15.140625" customWidth="1"/>
    <col min="15" max="15" width="18.42578125" customWidth="1"/>
    <col min="16" max="16" width="29.140625" customWidth="1"/>
    <col min="17" max="17" width="26.7109375" customWidth="1"/>
    <col min="18" max="18" width="17.85546875" customWidth="1"/>
    <col min="19" max="19" width="19.7109375" customWidth="1"/>
    <col min="20" max="20" width="14.140625" customWidth="1"/>
    <col min="21" max="21" width="19.28515625" customWidth="1"/>
    <col min="22" max="22" width="17.28515625" customWidth="1"/>
    <col min="23" max="23" width="18.140625" customWidth="1"/>
    <col min="24" max="24" width="16.5703125" customWidth="1"/>
    <col min="25" max="25" width="16.28515625" customWidth="1"/>
    <col min="26" max="26" width="22" customWidth="1"/>
    <col min="27" max="27" width="14.5703125" customWidth="1"/>
    <col min="28" max="28" width="19.28515625" customWidth="1"/>
    <col min="29" max="40" width="10" customWidth="1"/>
    <col min="41" max="60" width="11.42578125" customWidth="1"/>
  </cols>
  <sheetData>
    <row r="1" spans="1:60" ht="35.25" customHeight="1" x14ac:dyDescent="0.2">
      <c r="B1" s="1"/>
      <c r="C1" s="144"/>
      <c r="D1" s="118"/>
      <c r="E1" s="118"/>
      <c r="H1" s="99"/>
      <c r="AO1" s="144"/>
      <c r="AP1" s="144"/>
      <c r="AQ1" s="144"/>
      <c r="AR1" s="144"/>
      <c r="AS1" s="144"/>
      <c r="AT1" s="144"/>
      <c r="AU1" s="144"/>
      <c r="AV1" s="144"/>
      <c r="AW1" s="144"/>
      <c r="AX1" s="144"/>
      <c r="AY1" s="144"/>
      <c r="AZ1" s="144"/>
      <c r="BA1" s="144"/>
      <c r="BB1" s="144"/>
      <c r="BC1" s="144"/>
      <c r="BD1" s="144"/>
      <c r="BE1" s="144"/>
      <c r="BF1" s="144"/>
      <c r="BG1" s="144"/>
      <c r="BH1" s="144"/>
    </row>
    <row r="2" spans="1:60" ht="50.25" customHeight="1" x14ac:dyDescent="0.2">
      <c r="A2" s="23" t="s">
        <v>0</v>
      </c>
      <c r="B2" s="23" t="s">
        <v>1</v>
      </c>
      <c r="C2" s="2" t="s">
        <v>2</v>
      </c>
      <c r="D2" s="175" t="s">
        <v>3</v>
      </c>
      <c r="E2" s="119" t="s">
        <v>2510</v>
      </c>
      <c r="F2" s="2" t="s">
        <v>2263</v>
      </c>
      <c r="G2" s="4" t="s">
        <v>6</v>
      </c>
      <c r="H2" s="2" t="s">
        <v>7</v>
      </c>
      <c r="I2" s="2" t="s">
        <v>8</v>
      </c>
      <c r="J2" s="2" t="s">
        <v>2511</v>
      </c>
      <c r="K2" s="90" t="s">
        <v>3032</v>
      </c>
      <c r="L2" s="90" t="s">
        <v>2512</v>
      </c>
      <c r="M2" s="6" t="s">
        <v>13</v>
      </c>
      <c r="N2" s="7" t="s">
        <v>14</v>
      </c>
      <c r="O2" s="7" t="s">
        <v>1737</v>
      </c>
      <c r="P2" s="7" t="s">
        <v>1458</v>
      </c>
      <c r="Q2" s="7" t="s">
        <v>1738</v>
      </c>
      <c r="R2" s="7" t="s">
        <v>34</v>
      </c>
      <c r="S2" s="19" t="s">
        <v>1739</v>
      </c>
      <c r="T2" s="176" t="s">
        <v>2513</v>
      </c>
      <c r="U2" s="177" t="s">
        <v>51</v>
      </c>
      <c r="V2" s="10" t="s">
        <v>18</v>
      </c>
      <c r="W2" s="10" t="s">
        <v>346</v>
      </c>
      <c r="X2" s="11" t="s">
        <v>20</v>
      </c>
      <c r="Y2" s="11" t="s">
        <v>347</v>
      </c>
      <c r="Z2" s="11" t="s">
        <v>22</v>
      </c>
      <c r="AA2" s="11" t="s">
        <v>348</v>
      </c>
      <c r="AB2" s="11" t="s">
        <v>24</v>
      </c>
      <c r="AC2" s="13" t="s">
        <v>27</v>
      </c>
      <c r="AD2" s="13" t="s">
        <v>28</v>
      </c>
      <c r="AE2" s="13" t="s">
        <v>350</v>
      </c>
      <c r="AF2" s="13" t="s">
        <v>33</v>
      </c>
      <c r="AG2" s="13" t="s">
        <v>2514</v>
      </c>
      <c r="AH2" s="13" t="s">
        <v>352</v>
      </c>
      <c r="AI2" s="13" t="s">
        <v>2515</v>
      </c>
      <c r="AJ2" s="13" t="s">
        <v>353</v>
      </c>
      <c r="AK2" s="16" t="s">
        <v>44</v>
      </c>
      <c r="AL2" s="16" t="s">
        <v>45</v>
      </c>
      <c r="AM2" s="16" t="s">
        <v>2516</v>
      </c>
      <c r="AN2" s="16" t="s">
        <v>46</v>
      </c>
      <c r="AO2" s="178"/>
      <c r="AP2" s="178"/>
      <c r="AQ2" s="178"/>
      <c r="AR2" s="178"/>
      <c r="AS2" s="178"/>
      <c r="AT2" s="178"/>
      <c r="AU2" s="178"/>
      <c r="AV2" s="178"/>
      <c r="AW2" s="178"/>
      <c r="AX2" s="178"/>
      <c r="AY2" s="178"/>
      <c r="AZ2" s="178"/>
      <c r="BA2" s="178"/>
      <c r="BB2" s="178"/>
      <c r="BC2" s="178"/>
      <c r="BD2" s="178"/>
      <c r="BE2" s="178"/>
      <c r="BF2" s="178"/>
      <c r="BG2" s="178"/>
      <c r="BH2" s="178"/>
    </row>
    <row r="3" spans="1:60" ht="12.75" customHeight="1" x14ac:dyDescent="0.2">
      <c r="A3" s="54" t="s">
        <v>2517</v>
      </c>
      <c r="B3" s="54" t="str">
        <f t="shared" ref="B3:B10" si="0">CONCATENATE("CIH-2019-00",C3)</f>
        <v>CIH-2019-00123</v>
      </c>
      <c r="C3" s="179">
        <v>123</v>
      </c>
      <c r="D3" s="54" t="s">
        <v>2518</v>
      </c>
      <c r="E3" s="54">
        <v>2021</v>
      </c>
      <c r="F3" s="54" t="s">
        <v>2519</v>
      </c>
      <c r="G3" s="54" t="s">
        <v>2520</v>
      </c>
      <c r="H3" s="54" t="s">
        <v>1901</v>
      </c>
      <c r="I3" s="109" t="s">
        <v>87</v>
      </c>
      <c r="J3" s="155" t="s">
        <v>995</v>
      </c>
      <c r="K3" s="109">
        <v>71</v>
      </c>
      <c r="L3" s="109">
        <v>975</v>
      </c>
      <c r="M3" s="109"/>
      <c r="N3" s="109" t="s">
        <v>73</v>
      </c>
      <c r="O3" s="144" t="s">
        <v>280</v>
      </c>
      <c r="P3" s="109" t="s">
        <v>2271</v>
      </c>
      <c r="Q3" s="109" t="s">
        <v>2521</v>
      </c>
      <c r="R3" s="109" t="s">
        <v>377</v>
      </c>
      <c r="S3" s="109"/>
      <c r="T3" s="109"/>
      <c r="U3" s="109"/>
      <c r="V3" s="109" t="s">
        <v>111</v>
      </c>
      <c r="W3" s="109"/>
      <c r="X3" s="109" t="s">
        <v>396</v>
      </c>
      <c r="Y3" s="109"/>
      <c r="Z3" s="109" t="s">
        <v>111</v>
      </c>
      <c r="AA3" s="109"/>
      <c r="AB3" s="109" t="s">
        <v>530</v>
      </c>
      <c r="AC3" s="109"/>
      <c r="AD3" s="109"/>
      <c r="AE3" s="109"/>
      <c r="AF3" s="109"/>
      <c r="AG3" s="109"/>
      <c r="AH3" s="109"/>
      <c r="AI3" s="109" t="s">
        <v>2522</v>
      </c>
      <c r="AJ3" s="144"/>
      <c r="AK3" s="114">
        <v>45258</v>
      </c>
      <c r="AL3" s="109"/>
      <c r="AM3" s="109" t="s">
        <v>2523</v>
      </c>
      <c r="AN3" s="109">
        <v>2023</v>
      </c>
      <c r="AO3" s="144"/>
      <c r="AP3" s="144"/>
      <c r="AQ3" s="144"/>
      <c r="AR3" s="144"/>
      <c r="AS3" s="144"/>
      <c r="AT3" s="144"/>
      <c r="AU3" s="144"/>
      <c r="AV3" s="144"/>
      <c r="AW3" s="144"/>
      <c r="AX3" s="144"/>
      <c r="AY3" s="144"/>
      <c r="AZ3" s="144"/>
      <c r="BA3" s="144"/>
      <c r="BB3" s="144"/>
      <c r="BC3" s="144"/>
      <c r="BD3" s="144"/>
      <c r="BE3" s="144"/>
      <c r="BF3" s="144"/>
      <c r="BG3" s="144"/>
      <c r="BH3" s="144"/>
    </row>
    <row r="4" spans="1:60" ht="15" customHeight="1" x14ac:dyDescent="0.2">
      <c r="A4" s="54" t="s">
        <v>2524</v>
      </c>
      <c r="B4" s="54" t="str">
        <f t="shared" si="0"/>
        <v>CIH-2019-00124</v>
      </c>
      <c r="C4" s="179">
        <v>124</v>
      </c>
      <c r="D4" s="50" t="s">
        <v>2525</v>
      </c>
      <c r="E4" s="54">
        <v>2021</v>
      </c>
      <c r="F4" s="54"/>
      <c r="G4" s="54" t="s">
        <v>2526</v>
      </c>
      <c r="H4" s="54" t="s">
        <v>881</v>
      </c>
      <c r="I4" s="109" t="s">
        <v>87</v>
      </c>
      <c r="J4" s="155" t="s">
        <v>995</v>
      </c>
      <c r="K4" s="109">
        <v>72</v>
      </c>
      <c r="L4" s="109"/>
      <c r="M4" s="109" t="s">
        <v>2527</v>
      </c>
      <c r="N4" s="109" t="s">
        <v>377</v>
      </c>
      <c r="O4" s="144" t="s">
        <v>280</v>
      </c>
      <c r="P4" s="109" t="s">
        <v>2403</v>
      </c>
      <c r="Q4" s="134" t="s">
        <v>2528</v>
      </c>
      <c r="R4" s="134"/>
      <c r="S4" s="109"/>
      <c r="T4" s="109"/>
      <c r="U4" s="109"/>
      <c r="V4" s="109" t="s">
        <v>76</v>
      </c>
      <c r="W4" s="109"/>
      <c r="X4" s="109" t="s">
        <v>396</v>
      </c>
      <c r="Y4" s="109"/>
      <c r="Z4" s="109" t="s">
        <v>76</v>
      </c>
      <c r="AA4" s="109"/>
      <c r="AB4" s="109" t="s">
        <v>530</v>
      </c>
      <c r="AC4" s="109"/>
      <c r="AD4" s="109" t="s">
        <v>396</v>
      </c>
      <c r="AE4" s="109" t="s">
        <v>157</v>
      </c>
      <c r="AF4" s="109"/>
      <c r="AG4" s="109"/>
      <c r="AH4" s="109"/>
      <c r="AI4" s="109"/>
      <c r="AJ4" s="109"/>
      <c r="AK4" s="109"/>
      <c r="AL4" s="109"/>
      <c r="AM4" s="109"/>
      <c r="AN4" s="109"/>
      <c r="AO4" s="144"/>
      <c r="AP4" s="144"/>
      <c r="AQ4" s="144"/>
      <c r="AR4" s="144"/>
      <c r="AS4" s="144"/>
      <c r="AT4" s="144"/>
      <c r="AU4" s="144"/>
      <c r="AV4" s="144"/>
      <c r="AW4" s="144"/>
      <c r="AX4" s="144"/>
      <c r="AY4" s="144"/>
      <c r="AZ4" s="144"/>
      <c r="BA4" s="144"/>
      <c r="BB4" s="144"/>
      <c r="BC4" s="144"/>
      <c r="BD4" s="144"/>
      <c r="BE4" s="144"/>
      <c r="BF4" s="144"/>
      <c r="BG4" s="144"/>
      <c r="BH4" s="144"/>
    </row>
    <row r="5" spans="1:60" ht="15" customHeight="1" x14ac:dyDescent="0.2">
      <c r="A5" s="54" t="s">
        <v>2529</v>
      </c>
      <c r="B5" s="54" t="str">
        <f t="shared" si="0"/>
        <v>CIH-2019-00125</v>
      </c>
      <c r="C5" s="179">
        <v>125</v>
      </c>
      <c r="D5" s="53" t="s">
        <v>2530</v>
      </c>
      <c r="E5" s="54">
        <v>2021</v>
      </c>
      <c r="F5" s="54"/>
      <c r="G5" s="54" t="s">
        <v>2531</v>
      </c>
      <c r="H5" s="54" t="s">
        <v>896</v>
      </c>
      <c r="I5" s="109" t="s">
        <v>87</v>
      </c>
      <c r="J5" s="109" t="s">
        <v>680</v>
      </c>
      <c r="K5" s="109"/>
      <c r="L5" s="109">
        <v>975</v>
      </c>
      <c r="M5" s="109"/>
      <c r="N5" s="109" t="s">
        <v>73</v>
      </c>
      <c r="O5" s="109" t="s">
        <v>101</v>
      </c>
      <c r="P5" s="109" t="s">
        <v>94</v>
      </c>
      <c r="Q5" s="180" t="s">
        <v>2532</v>
      </c>
      <c r="R5" s="180"/>
      <c r="S5" s="109"/>
      <c r="T5" s="109"/>
      <c r="U5" s="109"/>
      <c r="V5" s="109" t="s">
        <v>396</v>
      </c>
      <c r="W5" s="143"/>
      <c r="X5" s="109" t="s">
        <v>396</v>
      </c>
      <c r="Y5" s="109"/>
      <c r="Z5" s="109" t="s">
        <v>76</v>
      </c>
      <c r="AA5" s="109"/>
      <c r="AB5" s="109" t="s">
        <v>530</v>
      </c>
      <c r="AC5" s="109"/>
      <c r="AD5" s="109"/>
      <c r="AE5" s="109"/>
      <c r="AF5" s="109"/>
      <c r="AG5" s="109"/>
      <c r="AH5" s="109"/>
      <c r="AI5" s="109"/>
      <c r="AJ5" s="109"/>
      <c r="AK5" s="114">
        <v>44484</v>
      </c>
      <c r="AL5" s="109"/>
      <c r="AM5" s="109" t="s">
        <v>995</v>
      </c>
      <c r="AN5" s="109">
        <v>2021</v>
      </c>
      <c r="AO5" s="144"/>
      <c r="AP5" s="144"/>
      <c r="AQ5" s="144"/>
      <c r="AR5" s="144"/>
      <c r="AS5" s="144"/>
      <c r="AT5" s="144"/>
      <c r="AU5" s="144"/>
      <c r="AV5" s="144"/>
      <c r="AW5" s="144"/>
      <c r="AX5" s="144"/>
      <c r="AY5" s="144"/>
      <c r="AZ5" s="144"/>
      <c r="BA5" s="144"/>
      <c r="BB5" s="144"/>
      <c r="BC5" s="144"/>
      <c r="BD5" s="144"/>
      <c r="BE5" s="144"/>
      <c r="BF5" s="144"/>
      <c r="BG5" s="144"/>
      <c r="BH5" s="144"/>
    </row>
    <row r="6" spans="1:60" ht="12.75" customHeight="1" x14ac:dyDescent="0.25">
      <c r="A6" s="54" t="s">
        <v>2533</v>
      </c>
      <c r="B6" s="54" t="str">
        <f t="shared" si="0"/>
        <v>CIH-2019-00126</v>
      </c>
      <c r="C6" s="179">
        <v>126</v>
      </c>
      <c r="D6" s="53" t="s">
        <v>2534</v>
      </c>
      <c r="E6" s="54">
        <v>2021</v>
      </c>
      <c r="F6" s="54"/>
      <c r="G6" s="54" t="s">
        <v>2535</v>
      </c>
      <c r="H6" s="54" t="s">
        <v>896</v>
      </c>
      <c r="I6" s="109" t="s">
        <v>87</v>
      </c>
      <c r="J6" s="109" t="s">
        <v>680</v>
      </c>
      <c r="K6" s="109"/>
      <c r="L6" s="109">
        <v>975</v>
      </c>
      <c r="M6" s="109"/>
      <c r="N6" s="109" t="s">
        <v>73</v>
      </c>
      <c r="O6" s="109" t="s">
        <v>280</v>
      </c>
      <c r="P6" s="109" t="s">
        <v>2294</v>
      </c>
      <c r="Q6" s="152" t="s">
        <v>2536</v>
      </c>
      <c r="R6" s="152"/>
      <c r="S6" s="109"/>
      <c r="T6" s="109"/>
      <c r="U6" s="109"/>
      <c r="V6" s="109" t="s">
        <v>949</v>
      </c>
      <c r="W6" s="143"/>
      <c r="X6" s="109" t="s">
        <v>949</v>
      </c>
      <c r="Y6" s="109"/>
      <c r="Z6" s="109" t="s">
        <v>76</v>
      </c>
      <c r="AA6" s="109"/>
      <c r="AB6" s="109" t="s">
        <v>886</v>
      </c>
      <c r="AC6" s="109"/>
      <c r="AD6" s="109"/>
      <c r="AE6" s="109"/>
      <c r="AF6" s="109"/>
      <c r="AG6" s="109"/>
      <c r="AH6" s="109"/>
      <c r="AI6" s="109"/>
      <c r="AJ6" s="109"/>
      <c r="AK6" s="114">
        <v>44484</v>
      </c>
      <c r="AL6" s="109"/>
      <c r="AM6" s="109" t="s">
        <v>995</v>
      </c>
      <c r="AN6" s="109">
        <v>2021</v>
      </c>
      <c r="AO6" s="144"/>
      <c r="AP6" s="144"/>
      <c r="AQ6" s="144"/>
      <c r="AR6" s="144"/>
      <c r="AS6" s="144"/>
      <c r="AT6" s="144"/>
      <c r="AU6" s="144"/>
      <c r="AV6" s="144"/>
      <c r="AW6" s="144"/>
      <c r="AX6" s="144"/>
      <c r="AY6" s="144"/>
      <c r="AZ6" s="144"/>
      <c r="BA6" s="144"/>
      <c r="BB6" s="144"/>
      <c r="BC6" s="144"/>
      <c r="BD6" s="144"/>
      <c r="BE6" s="144"/>
      <c r="BF6" s="144"/>
      <c r="BG6" s="144"/>
      <c r="BH6" s="144"/>
    </row>
    <row r="7" spans="1:60" ht="12.75" customHeight="1" x14ac:dyDescent="0.2">
      <c r="A7" s="54" t="s">
        <v>2537</v>
      </c>
      <c r="B7" s="54" t="str">
        <f t="shared" si="0"/>
        <v>CIH-2019-00127</v>
      </c>
      <c r="C7" s="179">
        <v>127</v>
      </c>
      <c r="D7" s="50" t="s">
        <v>2538</v>
      </c>
      <c r="E7" s="54">
        <v>2021</v>
      </c>
      <c r="F7" s="54" t="s">
        <v>2539</v>
      </c>
      <c r="G7" s="54" t="s">
        <v>2540</v>
      </c>
      <c r="H7" s="99"/>
      <c r="I7" s="109"/>
      <c r="J7" s="155" t="s">
        <v>995</v>
      </c>
      <c r="K7" s="109"/>
      <c r="L7" s="109"/>
      <c r="M7" s="109"/>
      <c r="N7" s="181" t="s">
        <v>2541</v>
      </c>
      <c r="O7" s="109" t="s">
        <v>101</v>
      </c>
      <c r="P7" s="109" t="s">
        <v>2294</v>
      </c>
      <c r="Q7" s="109" t="s">
        <v>2542</v>
      </c>
      <c r="R7" s="144"/>
      <c r="S7" s="144"/>
      <c r="T7" s="109"/>
      <c r="U7" s="144"/>
      <c r="V7" s="109" t="s">
        <v>2543</v>
      </c>
      <c r="W7" s="143"/>
      <c r="X7" s="109" t="s">
        <v>949</v>
      </c>
      <c r="Y7" s="109"/>
      <c r="Z7" s="109" t="s">
        <v>111</v>
      </c>
      <c r="AA7" s="109"/>
      <c r="AB7" s="109" t="s">
        <v>886</v>
      </c>
      <c r="AC7" s="109"/>
      <c r="AD7" s="109" t="s">
        <v>949</v>
      </c>
      <c r="AE7" s="109" t="s">
        <v>157</v>
      </c>
      <c r="AF7" s="109"/>
      <c r="AG7" s="109"/>
      <c r="AH7" s="109"/>
      <c r="AI7" s="109"/>
      <c r="AJ7" s="109"/>
      <c r="AK7" s="109"/>
      <c r="AL7" s="109"/>
      <c r="AM7" s="109"/>
      <c r="AN7" s="109"/>
      <c r="AO7" s="144"/>
      <c r="AP7" s="144"/>
      <c r="AQ7" s="144"/>
      <c r="AR7" s="144"/>
      <c r="AS7" s="144"/>
      <c r="AT7" s="144"/>
      <c r="AU7" s="144"/>
      <c r="AV7" s="144"/>
      <c r="AW7" s="144"/>
      <c r="AX7" s="144"/>
      <c r="AY7" s="144"/>
      <c r="AZ7" s="144"/>
      <c r="BA7" s="144"/>
      <c r="BB7" s="144"/>
      <c r="BC7" s="144"/>
      <c r="BD7" s="144"/>
      <c r="BE7" s="144"/>
      <c r="BF7" s="144"/>
      <c r="BG7" s="144"/>
      <c r="BH7" s="144"/>
    </row>
    <row r="8" spans="1:60" ht="12.75" customHeight="1" x14ac:dyDescent="0.2">
      <c r="A8" s="54" t="s">
        <v>2544</v>
      </c>
      <c r="B8" s="54" t="str">
        <f t="shared" si="0"/>
        <v>CIH-2019-00128</v>
      </c>
      <c r="C8" s="179">
        <v>128</v>
      </c>
      <c r="D8" s="53" t="s">
        <v>2545</v>
      </c>
      <c r="E8" s="54">
        <v>2021</v>
      </c>
      <c r="F8" s="54"/>
      <c r="G8" s="54" t="s">
        <v>2546</v>
      </c>
      <c r="H8" s="54" t="s">
        <v>896</v>
      </c>
      <c r="I8" s="109" t="s">
        <v>87</v>
      </c>
      <c r="J8" s="109" t="s">
        <v>680</v>
      </c>
      <c r="K8" s="109"/>
      <c r="L8" s="109"/>
      <c r="M8" s="109"/>
      <c r="N8" s="109" t="s">
        <v>377</v>
      </c>
      <c r="O8" s="109" t="s">
        <v>280</v>
      </c>
      <c r="P8" s="109" t="s">
        <v>2163</v>
      </c>
      <c r="Q8" s="125" t="s">
        <v>2547</v>
      </c>
      <c r="R8" s="125"/>
      <c r="S8" s="109"/>
      <c r="T8" s="109"/>
      <c r="U8" s="109"/>
      <c r="V8" s="109" t="s">
        <v>530</v>
      </c>
      <c r="W8" s="109"/>
      <c r="X8" s="109" t="s">
        <v>396</v>
      </c>
      <c r="Y8" s="109"/>
      <c r="Z8" s="109" t="s">
        <v>111</v>
      </c>
      <c r="AA8" s="109"/>
      <c r="AB8" s="109" t="s">
        <v>530</v>
      </c>
      <c r="AC8" s="109"/>
      <c r="AD8" s="109"/>
      <c r="AE8" s="109"/>
      <c r="AF8" s="109"/>
      <c r="AG8" s="109"/>
      <c r="AH8" s="109"/>
      <c r="AI8" s="109"/>
      <c r="AJ8" s="109"/>
      <c r="AK8" s="109"/>
      <c r="AL8" s="109"/>
      <c r="AM8" s="109"/>
      <c r="AN8" s="109"/>
      <c r="AO8" s="144"/>
      <c r="AP8" s="144"/>
      <c r="AQ8" s="144"/>
      <c r="AR8" s="144"/>
      <c r="AS8" s="144"/>
      <c r="AT8" s="144"/>
      <c r="AU8" s="144"/>
      <c r="AV8" s="144"/>
      <c r="AW8" s="144"/>
      <c r="AX8" s="144"/>
      <c r="AY8" s="144"/>
      <c r="AZ8" s="144"/>
      <c r="BA8" s="144"/>
      <c r="BB8" s="144"/>
      <c r="BC8" s="144"/>
      <c r="BD8" s="144"/>
      <c r="BE8" s="144"/>
      <c r="BF8" s="144"/>
      <c r="BG8" s="144"/>
      <c r="BH8" s="144"/>
    </row>
    <row r="9" spans="1:60" ht="12.75" customHeight="1" x14ac:dyDescent="0.2">
      <c r="A9" s="54" t="s">
        <v>2548</v>
      </c>
      <c r="B9" s="54" t="str">
        <f t="shared" si="0"/>
        <v>CIH-2019-00129</v>
      </c>
      <c r="C9" s="179">
        <v>129</v>
      </c>
      <c r="D9" s="53" t="s">
        <v>2549</v>
      </c>
      <c r="E9" s="54">
        <v>2021</v>
      </c>
      <c r="F9" s="54"/>
      <c r="G9" s="54">
        <v>6809</v>
      </c>
      <c r="H9" s="54" t="s">
        <v>896</v>
      </c>
      <c r="I9" s="109" t="s">
        <v>87</v>
      </c>
      <c r="J9" s="109" t="s">
        <v>680</v>
      </c>
      <c r="K9" s="109"/>
      <c r="L9" s="109">
        <v>975</v>
      </c>
      <c r="M9" s="109"/>
      <c r="N9" s="109" t="s">
        <v>73</v>
      </c>
      <c r="O9" s="109" t="s">
        <v>280</v>
      </c>
      <c r="P9" s="109" t="s">
        <v>2301</v>
      </c>
      <c r="Q9" s="109" t="s">
        <v>2550</v>
      </c>
      <c r="R9" s="109"/>
      <c r="S9" s="109"/>
      <c r="T9" s="109"/>
      <c r="U9" s="109"/>
      <c r="V9" s="109" t="s">
        <v>886</v>
      </c>
      <c r="W9" s="109"/>
      <c r="X9" s="109" t="s">
        <v>949</v>
      </c>
      <c r="Y9" s="109"/>
      <c r="Z9" s="109" t="s">
        <v>111</v>
      </c>
      <c r="AA9" s="109"/>
      <c r="AB9" s="109" t="s">
        <v>886</v>
      </c>
      <c r="AC9" s="109"/>
      <c r="AD9" s="109"/>
      <c r="AE9" s="109"/>
      <c r="AF9" s="109"/>
      <c r="AG9" s="109"/>
      <c r="AH9" s="109"/>
      <c r="AI9" s="109"/>
      <c r="AJ9" s="109"/>
      <c r="AK9" s="114">
        <v>44484</v>
      </c>
      <c r="AL9" s="109"/>
      <c r="AM9" s="109" t="s">
        <v>995</v>
      </c>
      <c r="AN9" s="109">
        <v>2021</v>
      </c>
      <c r="AO9" s="144"/>
      <c r="AP9" s="144"/>
      <c r="AQ9" s="144"/>
      <c r="AR9" s="144"/>
      <c r="AS9" s="144"/>
      <c r="AT9" s="144"/>
      <c r="AU9" s="144"/>
      <c r="AV9" s="144"/>
      <c r="AW9" s="144"/>
      <c r="AX9" s="144"/>
      <c r="AY9" s="144"/>
      <c r="AZ9" s="144"/>
      <c r="BA9" s="144"/>
      <c r="BB9" s="144"/>
      <c r="BC9" s="144"/>
      <c r="BD9" s="144"/>
      <c r="BE9" s="144"/>
      <c r="BF9" s="144"/>
      <c r="BG9" s="144"/>
      <c r="BH9" s="144"/>
    </row>
    <row r="10" spans="1:60" ht="12.75" customHeight="1" x14ac:dyDescent="0.2">
      <c r="A10" s="54" t="s">
        <v>2551</v>
      </c>
      <c r="B10" s="54" t="str">
        <f t="shared" si="0"/>
        <v>CIH-2019-00130</v>
      </c>
      <c r="C10" s="179">
        <v>130</v>
      </c>
      <c r="D10" s="182" t="s">
        <v>2552</v>
      </c>
      <c r="E10" s="54">
        <v>2021</v>
      </c>
      <c r="F10" s="54" t="s">
        <v>2553</v>
      </c>
      <c r="G10" s="54" t="s">
        <v>2554</v>
      </c>
      <c r="H10" s="54" t="s">
        <v>89</v>
      </c>
      <c r="I10" s="109" t="s">
        <v>87</v>
      </c>
      <c r="J10" s="109" t="s">
        <v>2555</v>
      </c>
      <c r="K10" s="109"/>
      <c r="L10" s="109">
        <v>906</v>
      </c>
      <c r="M10" s="109"/>
      <c r="N10" s="109" t="s">
        <v>154</v>
      </c>
      <c r="O10" s="109" t="s">
        <v>101</v>
      </c>
      <c r="P10" s="109" t="s">
        <v>2271</v>
      </c>
      <c r="Q10" s="109" t="s">
        <v>2556</v>
      </c>
      <c r="R10" s="109"/>
      <c r="S10" s="109"/>
      <c r="T10" s="109" t="s">
        <v>2557</v>
      </c>
      <c r="U10" s="109"/>
      <c r="V10" s="109" t="s">
        <v>2271</v>
      </c>
      <c r="W10" s="109"/>
      <c r="X10" s="109" t="s">
        <v>949</v>
      </c>
      <c r="Y10" s="109"/>
      <c r="Z10" s="109" t="s">
        <v>111</v>
      </c>
      <c r="AA10" s="109"/>
      <c r="AB10" s="109" t="s">
        <v>886</v>
      </c>
      <c r="AC10" s="109"/>
      <c r="AD10" s="109"/>
      <c r="AE10" s="109"/>
      <c r="AF10" s="109"/>
      <c r="AG10" s="109"/>
      <c r="AH10" s="109"/>
      <c r="AI10" s="109"/>
      <c r="AJ10" s="109"/>
      <c r="AK10" s="109"/>
      <c r="AL10" s="109"/>
      <c r="AM10" s="109"/>
      <c r="AN10" s="109"/>
      <c r="AO10" s="144"/>
      <c r="AP10" s="144"/>
      <c r="AQ10" s="144"/>
      <c r="AR10" s="144"/>
      <c r="AS10" s="144"/>
      <c r="AT10" s="144"/>
      <c r="AU10" s="144"/>
      <c r="AV10" s="144"/>
      <c r="AW10" s="144"/>
      <c r="AX10" s="144"/>
      <c r="AY10" s="144"/>
      <c r="AZ10" s="144"/>
      <c r="BA10" s="144"/>
      <c r="BB10" s="144"/>
      <c r="BC10" s="144"/>
      <c r="BD10" s="144"/>
      <c r="BE10" s="144"/>
      <c r="BF10" s="144"/>
      <c r="BG10" s="144"/>
      <c r="BH10" s="144"/>
    </row>
    <row r="11" spans="1:60" ht="12.75" customHeight="1" x14ac:dyDescent="0.2">
      <c r="A11" s="54" t="s">
        <v>2558</v>
      </c>
      <c r="B11" s="54" t="str">
        <f t="shared" ref="B11:B20" si="1">CONCATENATE("CIH-2020-00",C11)</f>
        <v>CIH-2020-00134</v>
      </c>
      <c r="C11" s="76">
        <v>134</v>
      </c>
      <c r="D11" s="50" t="s">
        <v>150</v>
      </c>
      <c r="E11" s="54">
        <v>2021</v>
      </c>
      <c r="F11" s="54" t="s">
        <v>2268</v>
      </c>
      <c r="G11" s="54" t="s">
        <v>2559</v>
      </c>
      <c r="H11" s="54" t="s">
        <v>639</v>
      </c>
      <c r="I11" s="109" t="s">
        <v>87</v>
      </c>
      <c r="J11" s="109" t="s">
        <v>2560</v>
      </c>
      <c r="K11" s="109" t="s">
        <v>2561</v>
      </c>
      <c r="L11" s="109">
        <v>906</v>
      </c>
      <c r="M11" s="153" t="s">
        <v>2562</v>
      </c>
      <c r="N11" s="109" t="s">
        <v>377</v>
      </c>
      <c r="O11" s="109" t="s">
        <v>101</v>
      </c>
      <c r="P11" s="109" t="s">
        <v>2294</v>
      </c>
      <c r="Q11" s="109" t="s">
        <v>2563</v>
      </c>
      <c r="R11" s="109"/>
      <c r="S11" s="109"/>
      <c r="T11" s="109" t="s">
        <v>2564</v>
      </c>
      <c r="U11" s="109"/>
      <c r="V11" s="109" t="s">
        <v>2294</v>
      </c>
      <c r="W11" s="109"/>
      <c r="X11" s="109" t="s">
        <v>2565</v>
      </c>
      <c r="Y11" s="109"/>
      <c r="Z11" s="109" t="s">
        <v>111</v>
      </c>
      <c r="AA11" s="109"/>
      <c r="AB11" s="109" t="s">
        <v>886</v>
      </c>
      <c r="AC11" s="109"/>
      <c r="AD11" s="109"/>
      <c r="AE11" s="109"/>
      <c r="AF11" s="109"/>
      <c r="AG11" s="109"/>
      <c r="AH11" s="109"/>
      <c r="AI11" s="109"/>
      <c r="AJ11" s="109"/>
      <c r="AK11" s="109"/>
      <c r="AL11" s="109"/>
      <c r="AM11" s="109"/>
      <c r="AN11" s="109"/>
      <c r="AO11" s="183"/>
      <c r="AP11" s="183"/>
      <c r="AQ11" s="183"/>
      <c r="AR11" s="183"/>
      <c r="AS11" s="183"/>
      <c r="AT11" s="183"/>
      <c r="AU11" s="183"/>
      <c r="AV11" s="183"/>
      <c r="AW11" s="183"/>
      <c r="AX11" s="183"/>
      <c r="AY11" s="183"/>
      <c r="AZ11" s="183"/>
      <c r="BA11" s="183"/>
      <c r="BB11" s="183"/>
      <c r="BC11" s="183"/>
      <c r="BD11" s="183"/>
      <c r="BE11" s="183"/>
      <c r="BF11" s="183"/>
      <c r="BG11" s="183"/>
      <c r="BH11" s="183"/>
    </row>
    <row r="12" spans="1:60" ht="12.75" customHeight="1" x14ac:dyDescent="0.2">
      <c r="A12" s="54" t="s">
        <v>2566</v>
      </c>
      <c r="B12" s="54" t="str">
        <f t="shared" si="1"/>
        <v>CIH-2020-00135</v>
      </c>
      <c r="C12" s="54">
        <v>135</v>
      </c>
      <c r="D12" s="53" t="s">
        <v>2567</v>
      </c>
      <c r="E12" s="54">
        <v>2021</v>
      </c>
      <c r="F12" s="54" t="s">
        <v>2325</v>
      </c>
      <c r="G12" s="54">
        <v>6821</v>
      </c>
      <c r="H12" s="54" t="s">
        <v>998</v>
      </c>
      <c r="I12" s="109" t="s">
        <v>87</v>
      </c>
      <c r="J12" s="109" t="s">
        <v>995</v>
      </c>
      <c r="K12" s="109" t="s">
        <v>2561</v>
      </c>
      <c r="L12" s="109">
        <v>975</v>
      </c>
      <c r="M12" s="109"/>
      <c r="N12" s="109" t="s">
        <v>73</v>
      </c>
      <c r="O12" s="109" t="s">
        <v>2568</v>
      </c>
      <c r="P12" s="109" t="s">
        <v>2301</v>
      </c>
      <c r="Q12" s="109" t="s">
        <v>2569</v>
      </c>
      <c r="R12" s="109"/>
      <c r="S12" s="109"/>
      <c r="T12" s="109" t="s">
        <v>2570</v>
      </c>
      <c r="U12" s="109"/>
      <c r="V12" s="109" t="s">
        <v>2301</v>
      </c>
      <c r="W12" s="109"/>
      <c r="X12" s="109" t="s">
        <v>2565</v>
      </c>
      <c r="Y12" s="109"/>
      <c r="Z12" s="109" t="s">
        <v>111</v>
      </c>
      <c r="AA12" s="109"/>
      <c r="AB12" s="109" t="s">
        <v>886</v>
      </c>
      <c r="AC12" s="109"/>
      <c r="AD12" s="109"/>
      <c r="AE12" s="109"/>
      <c r="AF12" s="109"/>
      <c r="AG12" s="109"/>
      <c r="AH12" s="109"/>
      <c r="AI12" s="109"/>
      <c r="AJ12" s="109"/>
      <c r="AK12" s="114">
        <v>44453</v>
      </c>
      <c r="AL12" s="109"/>
      <c r="AM12" s="109" t="s">
        <v>2571</v>
      </c>
      <c r="AN12" s="109">
        <v>2021</v>
      </c>
      <c r="AO12" s="183"/>
      <c r="AP12" s="183"/>
      <c r="AQ12" s="183"/>
      <c r="AR12" s="183"/>
      <c r="AS12" s="183"/>
      <c r="AT12" s="183"/>
      <c r="AU12" s="183"/>
      <c r="AV12" s="183"/>
      <c r="AW12" s="183"/>
      <c r="AX12" s="183"/>
      <c r="AY12" s="183"/>
      <c r="AZ12" s="183"/>
      <c r="BA12" s="183"/>
      <c r="BB12" s="183"/>
      <c r="BC12" s="183"/>
      <c r="BD12" s="183"/>
      <c r="BE12" s="183"/>
      <c r="BF12" s="183"/>
      <c r="BG12" s="183"/>
      <c r="BH12" s="183"/>
    </row>
    <row r="13" spans="1:60" ht="14.25" customHeight="1" x14ac:dyDescent="0.2">
      <c r="A13" s="54" t="s">
        <v>2572</v>
      </c>
      <c r="B13" s="54" t="str">
        <f t="shared" si="1"/>
        <v>CIH-2020-00136</v>
      </c>
      <c r="C13" s="54">
        <v>136</v>
      </c>
      <c r="D13" s="50" t="s">
        <v>2573</v>
      </c>
      <c r="E13" s="54">
        <v>2021</v>
      </c>
      <c r="F13" s="54" t="s">
        <v>2268</v>
      </c>
      <c r="G13" s="54" t="s">
        <v>2574</v>
      </c>
      <c r="H13" s="54" t="s">
        <v>896</v>
      </c>
      <c r="I13" s="109" t="s">
        <v>87</v>
      </c>
      <c r="J13" s="109" t="s">
        <v>680</v>
      </c>
      <c r="K13" s="109" t="s">
        <v>2561</v>
      </c>
      <c r="L13" s="109">
        <v>975</v>
      </c>
      <c r="M13" s="109"/>
      <c r="N13" s="109" t="s">
        <v>73</v>
      </c>
      <c r="O13" s="109" t="s">
        <v>280</v>
      </c>
      <c r="P13" s="109" t="s">
        <v>2163</v>
      </c>
      <c r="Q13" s="109" t="s">
        <v>2575</v>
      </c>
      <c r="R13" s="109"/>
      <c r="S13" s="109"/>
      <c r="T13" s="109">
        <v>3100</v>
      </c>
      <c r="U13" s="109"/>
      <c r="V13" s="109" t="s">
        <v>2301</v>
      </c>
      <c r="W13" s="109"/>
      <c r="X13" s="109" t="s">
        <v>396</v>
      </c>
      <c r="Y13" s="109"/>
      <c r="Z13" s="109" t="s">
        <v>111</v>
      </c>
      <c r="AA13" s="109"/>
      <c r="AB13" s="109" t="s">
        <v>2576</v>
      </c>
      <c r="AC13" s="109"/>
      <c r="AD13" s="109"/>
      <c r="AE13" s="109"/>
      <c r="AF13" s="109"/>
      <c r="AG13" s="109"/>
      <c r="AH13" s="109"/>
      <c r="AI13" s="109"/>
      <c r="AJ13" s="109"/>
      <c r="AK13" s="114">
        <v>44484</v>
      </c>
      <c r="AL13" s="109"/>
      <c r="AM13" s="109" t="s">
        <v>995</v>
      </c>
      <c r="AN13" s="109">
        <v>2021</v>
      </c>
      <c r="AO13" s="183"/>
      <c r="AP13" s="183"/>
      <c r="AQ13" s="183"/>
      <c r="AR13" s="183"/>
      <c r="AS13" s="183"/>
      <c r="AT13" s="183"/>
      <c r="AU13" s="183"/>
      <c r="AV13" s="183"/>
      <c r="AW13" s="183"/>
      <c r="AX13" s="183"/>
      <c r="AY13" s="183"/>
      <c r="AZ13" s="183"/>
      <c r="BA13" s="183"/>
      <c r="BB13" s="183"/>
      <c r="BC13" s="183"/>
      <c r="BD13" s="183"/>
      <c r="BE13" s="183"/>
      <c r="BF13" s="183"/>
      <c r="BG13" s="183"/>
      <c r="BH13" s="183"/>
    </row>
    <row r="14" spans="1:60" ht="14.25" customHeight="1" x14ac:dyDescent="0.2">
      <c r="A14" s="54" t="s">
        <v>2577</v>
      </c>
      <c r="B14" s="54" t="str">
        <f t="shared" si="1"/>
        <v>CIH-2020-00137</v>
      </c>
      <c r="C14" s="54">
        <v>137</v>
      </c>
      <c r="D14" s="50" t="s">
        <v>2578</v>
      </c>
      <c r="E14" s="54">
        <v>2021</v>
      </c>
      <c r="F14" s="54" t="s">
        <v>2268</v>
      </c>
      <c r="G14" s="54" t="s">
        <v>2574</v>
      </c>
      <c r="H14" s="54" t="s">
        <v>896</v>
      </c>
      <c r="I14" s="109" t="s">
        <v>87</v>
      </c>
      <c r="J14" s="109" t="s">
        <v>680</v>
      </c>
      <c r="K14" s="109" t="s">
        <v>2579</v>
      </c>
      <c r="L14" s="109">
        <v>975</v>
      </c>
      <c r="M14" s="109"/>
      <c r="N14" s="109" t="s">
        <v>73</v>
      </c>
      <c r="O14" s="109" t="s">
        <v>280</v>
      </c>
      <c r="P14" s="109" t="s">
        <v>2301</v>
      </c>
      <c r="Q14" s="109" t="s">
        <v>2580</v>
      </c>
      <c r="R14" s="109"/>
      <c r="S14" s="109"/>
      <c r="T14" s="109">
        <v>3102</v>
      </c>
      <c r="U14" s="109"/>
      <c r="V14" s="109" t="s">
        <v>2163</v>
      </c>
      <c r="W14" s="109"/>
      <c r="X14" s="109" t="s">
        <v>396</v>
      </c>
      <c r="Y14" s="109"/>
      <c r="Z14" s="109" t="s">
        <v>111</v>
      </c>
      <c r="AA14" s="109"/>
      <c r="AB14" s="109" t="s">
        <v>2576</v>
      </c>
      <c r="AC14" s="109"/>
      <c r="AD14" s="109"/>
      <c r="AE14" s="109"/>
      <c r="AF14" s="109"/>
      <c r="AG14" s="109"/>
      <c r="AH14" s="109"/>
      <c r="AI14" s="109"/>
      <c r="AJ14" s="109"/>
      <c r="AK14" s="114">
        <v>44484</v>
      </c>
      <c r="AL14" s="109"/>
      <c r="AM14" s="109" t="s">
        <v>995</v>
      </c>
      <c r="AN14" s="109">
        <v>2021</v>
      </c>
      <c r="AO14" s="144"/>
      <c r="AP14" s="144"/>
      <c r="AQ14" s="144"/>
      <c r="AR14" s="144"/>
      <c r="AS14" s="144"/>
      <c r="AT14" s="144"/>
      <c r="AU14" s="144"/>
      <c r="AV14" s="144"/>
      <c r="AW14" s="144"/>
      <c r="AX14" s="144"/>
      <c r="AY14" s="144"/>
      <c r="AZ14" s="144"/>
      <c r="BA14" s="144"/>
      <c r="BB14" s="144"/>
      <c r="BC14" s="144"/>
      <c r="BD14" s="144"/>
      <c r="BE14" s="144"/>
      <c r="BF14" s="144"/>
      <c r="BG14" s="144"/>
      <c r="BH14" s="144"/>
    </row>
    <row r="15" spans="1:60" ht="12.75" customHeight="1" x14ac:dyDescent="0.2">
      <c r="A15" s="54" t="s">
        <v>2581</v>
      </c>
      <c r="B15" s="54" t="str">
        <f t="shared" si="1"/>
        <v>CIH-2020-00138</v>
      </c>
      <c r="C15" s="184">
        <v>138</v>
      </c>
      <c r="D15" s="185" t="s">
        <v>2582</v>
      </c>
      <c r="E15" s="54">
        <v>2021</v>
      </c>
      <c r="F15" s="184" t="s">
        <v>2268</v>
      </c>
      <c r="G15" s="184">
        <v>7094</v>
      </c>
      <c r="H15" s="184" t="s">
        <v>896</v>
      </c>
      <c r="I15" s="186" t="s">
        <v>87</v>
      </c>
      <c r="J15" s="186" t="s">
        <v>680</v>
      </c>
      <c r="K15" s="186" t="s">
        <v>2561</v>
      </c>
      <c r="L15" s="109">
        <v>975</v>
      </c>
      <c r="M15" s="186"/>
      <c r="N15" s="186" t="s">
        <v>73</v>
      </c>
      <c r="O15" s="186" t="s">
        <v>280</v>
      </c>
      <c r="P15" s="186" t="s">
        <v>2271</v>
      </c>
      <c r="Q15" s="187" t="s">
        <v>2583</v>
      </c>
      <c r="R15" s="187"/>
      <c r="S15" s="186"/>
      <c r="T15" s="186">
        <v>3103</v>
      </c>
      <c r="U15" s="186"/>
      <c r="V15" s="186" t="s">
        <v>2271</v>
      </c>
      <c r="W15" s="186"/>
      <c r="X15" s="186" t="s">
        <v>2565</v>
      </c>
      <c r="Y15" s="186"/>
      <c r="Z15" s="186" t="s">
        <v>111</v>
      </c>
      <c r="AA15" s="186"/>
      <c r="AB15" s="186" t="s">
        <v>886</v>
      </c>
      <c r="AC15" s="186"/>
      <c r="AD15" s="186"/>
      <c r="AE15" s="186"/>
      <c r="AF15" s="186"/>
      <c r="AG15" s="186"/>
      <c r="AH15" s="186"/>
      <c r="AI15" s="186"/>
      <c r="AJ15" s="186"/>
      <c r="AK15" s="188">
        <v>44484</v>
      </c>
      <c r="AL15" s="186"/>
      <c r="AM15" s="186" t="s">
        <v>995</v>
      </c>
      <c r="AN15" s="186">
        <v>2021</v>
      </c>
      <c r="AO15" s="144"/>
      <c r="AP15" s="144"/>
      <c r="AQ15" s="144"/>
      <c r="AR15" s="144"/>
      <c r="AS15" s="144"/>
      <c r="AT15" s="144"/>
      <c r="AU15" s="144"/>
      <c r="AV15" s="144"/>
      <c r="AW15" s="144"/>
      <c r="AX15" s="144"/>
      <c r="AY15" s="144"/>
      <c r="AZ15" s="144"/>
      <c r="BA15" s="144"/>
      <c r="BB15" s="144"/>
      <c r="BC15" s="144"/>
      <c r="BD15" s="144"/>
      <c r="BE15" s="144"/>
      <c r="BF15" s="144"/>
      <c r="BG15" s="144"/>
      <c r="BH15" s="144"/>
    </row>
    <row r="16" spans="1:60" ht="76.5" customHeight="1" x14ac:dyDescent="0.2">
      <c r="A16" s="54" t="s">
        <v>2584</v>
      </c>
      <c r="B16" s="54" t="str">
        <f t="shared" si="1"/>
        <v>CIH-2020-00139</v>
      </c>
      <c r="C16" s="184">
        <v>139</v>
      </c>
      <c r="D16" s="189" t="s">
        <v>2585</v>
      </c>
      <c r="E16" s="54">
        <v>2021</v>
      </c>
      <c r="F16" s="184" t="s">
        <v>2268</v>
      </c>
      <c r="G16" s="184">
        <v>7094</v>
      </c>
      <c r="H16" s="184" t="s">
        <v>896</v>
      </c>
      <c r="I16" s="186" t="s">
        <v>87</v>
      </c>
      <c r="J16" s="186" t="s">
        <v>680</v>
      </c>
      <c r="K16" s="186" t="s">
        <v>2586</v>
      </c>
      <c r="L16" s="109">
        <v>975</v>
      </c>
      <c r="M16" s="186"/>
      <c r="N16" s="186" t="s">
        <v>73</v>
      </c>
      <c r="O16" s="186" t="s">
        <v>280</v>
      </c>
      <c r="P16" s="186" t="s">
        <v>2271</v>
      </c>
      <c r="Q16" s="187" t="s">
        <v>2587</v>
      </c>
      <c r="R16" s="187"/>
      <c r="S16" s="186"/>
      <c r="T16" s="186">
        <v>3104</v>
      </c>
      <c r="U16" s="186"/>
      <c r="V16" s="186" t="s">
        <v>2271</v>
      </c>
      <c r="W16" s="186"/>
      <c r="X16" s="186" t="s">
        <v>2565</v>
      </c>
      <c r="Y16" s="186"/>
      <c r="Z16" s="186" t="s">
        <v>111</v>
      </c>
      <c r="AA16" s="186"/>
      <c r="AB16" s="186" t="s">
        <v>886</v>
      </c>
      <c r="AC16" s="186"/>
      <c r="AD16" s="186" t="s">
        <v>2588</v>
      </c>
      <c r="AE16" s="186"/>
      <c r="AF16" s="186"/>
      <c r="AG16" s="186"/>
      <c r="AH16" s="186"/>
      <c r="AI16" s="186"/>
      <c r="AJ16" s="186"/>
      <c r="AK16" s="188">
        <v>44484</v>
      </c>
      <c r="AL16" s="186"/>
      <c r="AM16" s="186" t="s">
        <v>995</v>
      </c>
      <c r="AN16" s="186">
        <v>2021</v>
      </c>
      <c r="AO16" s="144"/>
      <c r="AP16" s="144"/>
      <c r="AQ16" s="144"/>
      <c r="AR16" s="144"/>
      <c r="AS16" s="144"/>
      <c r="AT16" s="144"/>
      <c r="AU16" s="144"/>
      <c r="AV16" s="144"/>
      <c r="AW16" s="144"/>
      <c r="AX16" s="144"/>
      <c r="AY16" s="144"/>
      <c r="AZ16" s="144"/>
      <c r="BA16" s="144"/>
      <c r="BB16" s="144"/>
      <c r="BC16" s="144"/>
      <c r="BD16" s="144"/>
      <c r="BE16" s="144"/>
      <c r="BF16" s="144"/>
      <c r="BG16" s="144"/>
      <c r="BH16" s="144"/>
    </row>
    <row r="17" spans="1:60" ht="12.75" customHeight="1" x14ac:dyDescent="0.2">
      <c r="A17" s="54" t="s">
        <v>2589</v>
      </c>
      <c r="B17" s="54" t="str">
        <f t="shared" si="1"/>
        <v>CIH-2020-00140</v>
      </c>
      <c r="C17" s="54">
        <v>140</v>
      </c>
      <c r="D17" s="50" t="s">
        <v>2590</v>
      </c>
      <c r="E17" s="54">
        <v>2021</v>
      </c>
      <c r="F17" s="54" t="s">
        <v>2591</v>
      </c>
      <c r="G17" s="54">
        <v>617</v>
      </c>
      <c r="H17" s="54" t="s">
        <v>2592</v>
      </c>
      <c r="I17" s="109" t="s">
        <v>87</v>
      </c>
      <c r="J17" s="109" t="s">
        <v>2593</v>
      </c>
      <c r="K17" s="109" t="s">
        <v>2594</v>
      </c>
      <c r="L17" s="109">
        <v>600</v>
      </c>
      <c r="M17" s="109" t="s">
        <v>2595</v>
      </c>
      <c r="N17" s="109" t="s">
        <v>2086</v>
      </c>
      <c r="O17" s="109" t="s">
        <v>2596</v>
      </c>
      <c r="P17" s="109" t="s">
        <v>2294</v>
      </c>
      <c r="Q17" s="109" t="s">
        <v>2597</v>
      </c>
      <c r="R17" s="109"/>
      <c r="S17" s="109"/>
      <c r="T17" s="109" t="s">
        <v>2598</v>
      </c>
      <c r="U17" s="109"/>
      <c r="V17" s="109" t="s">
        <v>2294</v>
      </c>
      <c r="W17" s="109"/>
      <c r="X17" s="109" t="s">
        <v>2565</v>
      </c>
      <c r="Y17" s="109"/>
      <c r="Z17" s="109" t="s">
        <v>111</v>
      </c>
      <c r="AA17" s="109"/>
      <c r="AB17" s="109" t="s">
        <v>886</v>
      </c>
      <c r="AC17" s="109"/>
      <c r="AD17" s="109"/>
      <c r="AE17" s="109"/>
      <c r="AF17" s="109"/>
      <c r="AG17" s="109"/>
      <c r="AH17" s="109"/>
      <c r="AI17" s="109"/>
      <c r="AJ17" s="109"/>
      <c r="AK17" s="109"/>
      <c r="AL17" s="109"/>
      <c r="AM17" s="109"/>
      <c r="AN17" s="109"/>
      <c r="AO17" s="144"/>
      <c r="AP17" s="144"/>
      <c r="AQ17" s="144"/>
      <c r="AR17" s="144"/>
      <c r="AS17" s="144"/>
      <c r="AT17" s="144"/>
      <c r="AU17" s="144"/>
      <c r="AV17" s="144"/>
      <c r="AW17" s="144"/>
      <c r="AX17" s="144"/>
      <c r="AY17" s="144"/>
      <c r="AZ17" s="144"/>
      <c r="BA17" s="144"/>
      <c r="BB17" s="144"/>
      <c r="BC17" s="144"/>
      <c r="BD17" s="144"/>
      <c r="BE17" s="144"/>
      <c r="BF17" s="144"/>
      <c r="BG17" s="144"/>
      <c r="BH17" s="144"/>
    </row>
    <row r="18" spans="1:60" ht="11.25" customHeight="1" x14ac:dyDescent="0.2">
      <c r="A18" s="54" t="s">
        <v>2599</v>
      </c>
      <c r="B18" s="54" t="str">
        <f t="shared" si="1"/>
        <v>CIH-2020-00141</v>
      </c>
      <c r="C18" s="54">
        <v>141</v>
      </c>
      <c r="D18" s="50" t="s">
        <v>2600</v>
      </c>
      <c r="E18" s="54">
        <v>2021</v>
      </c>
      <c r="F18" s="54" t="s">
        <v>2268</v>
      </c>
      <c r="G18" s="54" t="s">
        <v>2601</v>
      </c>
      <c r="H18" s="54" t="s">
        <v>244</v>
      </c>
      <c r="I18" s="109" t="s">
        <v>87</v>
      </c>
      <c r="J18" s="109" t="s">
        <v>317</v>
      </c>
      <c r="K18" s="109" t="s">
        <v>2561</v>
      </c>
      <c r="L18" s="109"/>
      <c r="M18" s="109"/>
      <c r="N18" s="109" t="s">
        <v>294</v>
      </c>
      <c r="O18" s="109" t="s">
        <v>280</v>
      </c>
      <c r="P18" s="109" t="s">
        <v>94</v>
      </c>
      <c r="Q18" s="190" t="s">
        <v>2602</v>
      </c>
      <c r="R18" s="190"/>
      <c r="S18" s="109"/>
      <c r="T18" s="109">
        <v>3109</v>
      </c>
      <c r="U18" s="109"/>
      <c r="V18" s="109" t="s">
        <v>94</v>
      </c>
      <c r="W18" s="109"/>
      <c r="X18" s="109" t="s">
        <v>396</v>
      </c>
      <c r="Y18" s="109"/>
      <c r="Z18" s="109" t="s">
        <v>76</v>
      </c>
      <c r="AA18" s="109"/>
      <c r="AB18" s="109" t="s">
        <v>2576</v>
      </c>
      <c r="AC18" s="109"/>
      <c r="AD18" s="109" t="s">
        <v>2603</v>
      </c>
      <c r="AE18" s="109"/>
      <c r="AF18" s="109"/>
      <c r="AG18" s="109"/>
      <c r="AH18" s="109"/>
      <c r="AI18" s="109"/>
      <c r="AJ18" s="109"/>
      <c r="AK18" s="109"/>
      <c r="AL18" s="109"/>
      <c r="AM18" s="109"/>
      <c r="AN18" s="109"/>
      <c r="AO18" s="191"/>
      <c r="AP18" s="191"/>
      <c r="AQ18" s="191"/>
      <c r="AR18" s="191"/>
      <c r="AS18" s="191"/>
      <c r="AT18" s="191"/>
      <c r="AU18" s="191"/>
      <c r="AV18" s="191"/>
      <c r="AW18" s="191"/>
      <c r="AX18" s="191"/>
      <c r="AY18" s="191"/>
      <c r="AZ18" s="191"/>
      <c r="BA18" s="191"/>
      <c r="BB18" s="191"/>
      <c r="BC18" s="191"/>
      <c r="BD18" s="191"/>
      <c r="BE18" s="191"/>
      <c r="BF18" s="191"/>
      <c r="BG18" s="191"/>
      <c r="BH18" s="191"/>
    </row>
    <row r="19" spans="1:60" ht="12.75" customHeight="1" x14ac:dyDescent="0.2">
      <c r="A19" s="54" t="s">
        <v>2604</v>
      </c>
      <c r="B19" s="54" t="str">
        <f t="shared" si="1"/>
        <v>CIH-2020-00142</v>
      </c>
      <c r="C19" s="54">
        <v>142</v>
      </c>
      <c r="D19" s="50" t="s">
        <v>2605</v>
      </c>
      <c r="E19" s="54">
        <v>2021</v>
      </c>
      <c r="F19" s="54" t="s">
        <v>2268</v>
      </c>
      <c r="G19" s="54" t="s">
        <v>2606</v>
      </c>
      <c r="H19" s="54" t="s">
        <v>244</v>
      </c>
      <c r="I19" s="109" t="s">
        <v>87</v>
      </c>
      <c r="J19" s="109" t="s">
        <v>317</v>
      </c>
      <c r="K19" s="109" t="s">
        <v>2561</v>
      </c>
      <c r="L19" s="109">
        <v>975</v>
      </c>
      <c r="M19" s="109"/>
      <c r="N19" s="109" t="s">
        <v>73</v>
      </c>
      <c r="O19" s="109" t="s">
        <v>101</v>
      </c>
      <c r="P19" s="109" t="s">
        <v>94</v>
      </c>
      <c r="Q19" s="190" t="s">
        <v>2607</v>
      </c>
      <c r="R19" s="190"/>
      <c r="S19" s="109"/>
      <c r="T19" s="109">
        <v>3110</v>
      </c>
      <c r="U19" s="109"/>
      <c r="V19" s="109" t="s">
        <v>94</v>
      </c>
      <c r="W19" s="109"/>
      <c r="X19" s="109" t="s">
        <v>396</v>
      </c>
      <c r="Y19" s="109"/>
      <c r="Z19" s="109" t="s">
        <v>76</v>
      </c>
      <c r="AA19" s="109"/>
      <c r="AB19" s="109" t="s">
        <v>2576</v>
      </c>
      <c r="AC19" s="109"/>
      <c r="AD19" s="109"/>
      <c r="AE19" s="109"/>
      <c r="AF19" s="109"/>
      <c r="AG19" s="109"/>
      <c r="AH19" s="109"/>
      <c r="AI19" s="109"/>
      <c r="AJ19" s="109"/>
      <c r="AK19" s="114">
        <v>45111</v>
      </c>
      <c r="AL19" s="109"/>
      <c r="AM19" s="109" t="s">
        <v>1931</v>
      </c>
      <c r="AN19" s="109">
        <v>2023</v>
      </c>
      <c r="AO19" s="191"/>
      <c r="AP19" s="191"/>
      <c r="AQ19" s="191"/>
      <c r="AR19" s="191"/>
      <c r="AS19" s="191"/>
      <c r="AT19" s="191"/>
      <c r="AU19" s="191"/>
      <c r="AV19" s="191"/>
      <c r="AW19" s="191"/>
      <c r="AX19" s="191"/>
      <c r="AY19" s="191"/>
      <c r="AZ19" s="191"/>
      <c r="BA19" s="191"/>
      <c r="BB19" s="191"/>
      <c r="BC19" s="191"/>
      <c r="BD19" s="191"/>
      <c r="BE19" s="191"/>
      <c r="BF19" s="191"/>
      <c r="BG19" s="191"/>
      <c r="BH19" s="191"/>
    </row>
    <row r="20" spans="1:60" ht="15" customHeight="1" x14ac:dyDescent="0.2">
      <c r="A20" s="54" t="s">
        <v>2608</v>
      </c>
      <c r="B20" s="54" t="str">
        <f t="shared" si="1"/>
        <v>CIH-2020-00143</v>
      </c>
      <c r="C20" s="54">
        <v>143</v>
      </c>
      <c r="D20" s="50" t="s">
        <v>2609</v>
      </c>
      <c r="E20" s="54">
        <v>2021</v>
      </c>
      <c r="F20" s="54" t="s">
        <v>2268</v>
      </c>
      <c r="G20" s="54" t="s">
        <v>2610</v>
      </c>
      <c r="H20" s="54" t="s">
        <v>244</v>
      </c>
      <c r="I20" s="109" t="s">
        <v>87</v>
      </c>
      <c r="J20" s="109" t="s">
        <v>317</v>
      </c>
      <c r="K20" s="109" t="s">
        <v>2561</v>
      </c>
      <c r="L20" s="109">
        <v>975</v>
      </c>
      <c r="M20" s="109"/>
      <c r="N20" s="109" t="s">
        <v>73</v>
      </c>
      <c r="O20" s="109" t="s">
        <v>101</v>
      </c>
      <c r="P20" s="109" t="s">
        <v>2163</v>
      </c>
      <c r="Q20" s="125" t="s">
        <v>2611</v>
      </c>
      <c r="R20" s="125"/>
      <c r="S20" s="109"/>
      <c r="T20" s="109">
        <v>3111</v>
      </c>
      <c r="U20" s="109"/>
      <c r="V20" s="109" t="s">
        <v>2163</v>
      </c>
      <c r="W20" s="109"/>
      <c r="X20" s="109" t="s">
        <v>396</v>
      </c>
      <c r="Y20" s="109"/>
      <c r="Z20" s="109" t="s">
        <v>76</v>
      </c>
      <c r="AA20" s="109"/>
      <c r="AB20" s="109" t="s">
        <v>2576</v>
      </c>
      <c r="AC20" s="109"/>
      <c r="AD20" s="109"/>
      <c r="AE20" s="109"/>
      <c r="AF20" s="109"/>
      <c r="AG20" s="109"/>
      <c r="AH20" s="109"/>
      <c r="AI20" s="109"/>
      <c r="AJ20" s="109"/>
      <c r="AK20" s="114">
        <v>45111</v>
      </c>
      <c r="AL20" s="109"/>
      <c r="AM20" s="109" t="s">
        <v>1931</v>
      </c>
      <c r="AN20" s="109">
        <v>2023</v>
      </c>
      <c r="AO20" s="144"/>
      <c r="AP20" s="144"/>
      <c r="AQ20" s="144"/>
      <c r="AR20" s="144"/>
      <c r="AS20" s="144"/>
      <c r="AT20" s="144"/>
      <c r="AU20" s="144"/>
      <c r="AV20" s="144"/>
      <c r="AW20" s="144"/>
      <c r="AX20" s="144"/>
      <c r="AY20" s="144"/>
      <c r="AZ20" s="144"/>
      <c r="BA20" s="144"/>
      <c r="BB20" s="144"/>
      <c r="BC20" s="144"/>
      <c r="BD20" s="144"/>
      <c r="BE20" s="144"/>
      <c r="BF20" s="144"/>
      <c r="BG20" s="144"/>
      <c r="BH20" s="144"/>
    </row>
    <row r="21" spans="1:60" ht="12.75" customHeight="1" x14ac:dyDescent="0.2">
      <c r="A21" s="54" t="s">
        <v>2612</v>
      </c>
      <c r="B21" s="54" t="str">
        <f>CONCATENATE("CIH-2019-00",C21)</f>
        <v>CIH-2019-00131</v>
      </c>
      <c r="C21" s="192">
        <v>131</v>
      </c>
      <c r="D21" s="193" t="s">
        <v>2613</v>
      </c>
      <c r="E21" s="193"/>
      <c r="F21" s="192"/>
      <c r="G21" s="192"/>
      <c r="H21" s="192"/>
      <c r="I21" s="194"/>
      <c r="J21" s="194"/>
      <c r="K21" s="194"/>
      <c r="L21" s="194"/>
      <c r="M21" s="194"/>
      <c r="N21" s="194" t="s">
        <v>340</v>
      </c>
      <c r="O21" s="194"/>
      <c r="P21" s="194"/>
      <c r="Q21" s="183"/>
      <c r="R21" s="183"/>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44"/>
      <c r="AP21" s="144"/>
      <c r="AQ21" s="144"/>
      <c r="AR21" s="144"/>
      <c r="AS21" s="144"/>
      <c r="AT21" s="144"/>
      <c r="AU21" s="144"/>
      <c r="AV21" s="144"/>
      <c r="AW21" s="144"/>
      <c r="AX21" s="144"/>
      <c r="AY21" s="144"/>
      <c r="AZ21" s="144"/>
      <c r="BA21" s="144"/>
      <c r="BB21" s="144"/>
      <c r="BC21" s="144"/>
      <c r="BD21" s="144"/>
      <c r="BE21" s="144"/>
      <c r="BF21" s="144"/>
      <c r="BG21" s="144"/>
      <c r="BH21" s="144"/>
    </row>
    <row r="22" spans="1:60" ht="12.75" customHeight="1" x14ac:dyDescent="0.2">
      <c r="A22" s="54" t="s">
        <v>2614</v>
      </c>
      <c r="B22" s="54" t="str">
        <f t="shared" ref="B22:B23" si="2">CONCATENATE("CIH-2020-00",C22)</f>
        <v>CIH-2020-00132</v>
      </c>
      <c r="C22" s="192">
        <v>132</v>
      </c>
      <c r="D22" s="193" t="s">
        <v>2613</v>
      </c>
      <c r="E22" s="193"/>
      <c r="F22" s="192"/>
      <c r="G22" s="192"/>
      <c r="H22" s="192"/>
      <c r="I22" s="194"/>
      <c r="J22" s="194"/>
      <c r="K22" s="194"/>
      <c r="L22" s="194"/>
      <c r="M22" s="194"/>
      <c r="N22" s="194" t="s">
        <v>340</v>
      </c>
      <c r="O22" s="194"/>
      <c r="P22" s="194"/>
      <c r="Q22" s="183"/>
      <c r="R22" s="183"/>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44"/>
      <c r="AP22" s="144"/>
      <c r="AQ22" s="144"/>
      <c r="AR22" s="144"/>
      <c r="AS22" s="144"/>
      <c r="AT22" s="144"/>
      <c r="AU22" s="144"/>
      <c r="AV22" s="144"/>
      <c r="AW22" s="144"/>
      <c r="AX22" s="144"/>
      <c r="AY22" s="144"/>
      <c r="AZ22" s="144"/>
      <c r="BA22" s="144"/>
      <c r="BB22" s="144"/>
      <c r="BC22" s="144"/>
      <c r="BD22" s="144"/>
      <c r="BE22" s="144"/>
      <c r="BF22" s="144"/>
      <c r="BG22" s="144"/>
      <c r="BH22" s="144"/>
    </row>
    <row r="23" spans="1:60" ht="12.75" customHeight="1" x14ac:dyDescent="0.2">
      <c r="A23" s="54" t="s">
        <v>2615</v>
      </c>
      <c r="B23" s="54" t="str">
        <f t="shared" si="2"/>
        <v>CIH-2020-00133</v>
      </c>
      <c r="C23" s="192">
        <v>133</v>
      </c>
      <c r="D23" s="193" t="s">
        <v>2613</v>
      </c>
      <c r="E23" s="193"/>
      <c r="F23" s="192"/>
      <c r="G23" s="192"/>
      <c r="H23" s="192"/>
      <c r="I23" s="194"/>
      <c r="J23" s="194"/>
      <c r="K23" s="194"/>
      <c r="L23" s="194"/>
      <c r="M23" s="194"/>
      <c r="N23" s="194" t="s">
        <v>340</v>
      </c>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44"/>
      <c r="AP23" s="144"/>
      <c r="AQ23" s="144"/>
      <c r="AR23" s="144"/>
      <c r="AS23" s="144"/>
      <c r="AT23" s="144"/>
      <c r="AU23" s="144"/>
      <c r="AV23" s="144"/>
      <c r="AW23" s="144"/>
      <c r="AX23" s="144"/>
      <c r="AY23" s="144"/>
      <c r="AZ23" s="144"/>
      <c r="BA23" s="144"/>
      <c r="BB23" s="144"/>
      <c r="BC23" s="144"/>
      <c r="BD23" s="144"/>
      <c r="BE23" s="144"/>
      <c r="BF23" s="144"/>
      <c r="BG23" s="144"/>
      <c r="BH23" s="144"/>
    </row>
    <row r="24" spans="1:60" ht="12.75" customHeight="1" x14ac:dyDescent="0.2">
      <c r="A24" s="54"/>
      <c r="B24" s="54"/>
      <c r="C24" s="54"/>
      <c r="D24" s="50"/>
      <c r="E24" s="50"/>
      <c r="F24" s="54"/>
      <c r="G24" s="54"/>
      <c r="H24" s="54"/>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44"/>
      <c r="AP24" s="144"/>
      <c r="AQ24" s="144"/>
      <c r="AR24" s="144"/>
      <c r="AS24" s="144"/>
      <c r="AT24" s="144"/>
      <c r="AU24" s="144"/>
      <c r="AV24" s="144"/>
      <c r="AW24" s="144"/>
      <c r="AX24" s="144"/>
      <c r="AY24" s="144"/>
      <c r="AZ24" s="144"/>
      <c r="BA24" s="144"/>
      <c r="BB24" s="144"/>
      <c r="BC24" s="144"/>
      <c r="BD24" s="144"/>
      <c r="BE24" s="144"/>
      <c r="BF24" s="144"/>
      <c r="BG24" s="144"/>
      <c r="BH24" s="144"/>
    </row>
    <row r="25" spans="1:60" ht="12.75" customHeight="1" x14ac:dyDescent="0.2">
      <c r="A25" s="160"/>
      <c r="B25" s="160"/>
      <c r="C25" s="160"/>
      <c r="D25" s="195"/>
      <c r="E25" s="195"/>
      <c r="F25" s="160"/>
      <c r="G25" s="160"/>
      <c r="H25" s="16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4"/>
      <c r="AP25" s="144"/>
      <c r="AQ25" s="144"/>
      <c r="AR25" s="144"/>
      <c r="AS25" s="144"/>
      <c r="AT25" s="144"/>
      <c r="AU25" s="144"/>
      <c r="AV25" s="144"/>
      <c r="AW25" s="144"/>
      <c r="AX25" s="144"/>
      <c r="AY25" s="144"/>
      <c r="AZ25" s="144"/>
      <c r="BA25" s="144"/>
      <c r="BB25" s="144"/>
      <c r="BC25" s="144"/>
      <c r="BD25" s="144"/>
      <c r="BE25" s="144"/>
      <c r="BF25" s="144"/>
      <c r="BG25" s="144"/>
      <c r="BH25" s="144"/>
    </row>
    <row r="26" spans="1:60" ht="12.75" customHeight="1" x14ac:dyDescent="0.2">
      <c r="A26" s="99"/>
      <c r="B26" s="99"/>
      <c r="C26" s="99"/>
      <c r="D26" s="118"/>
      <c r="E26" s="118"/>
      <c r="F26" s="196"/>
      <c r="G26" s="99"/>
      <c r="H26" s="99"/>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row>
    <row r="27" spans="1:60" ht="12.75" customHeight="1" x14ac:dyDescent="0.2">
      <c r="A27" s="99"/>
      <c r="B27" s="99"/>
      <c r="C27" s="99"/>
      <c r="D27" s="118"/>
      <c r="E27" s="118"/>
      <c r="F27" s="196"/>
      <c r="G27" s="99"/>
      <c r="H27" s="99"/>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row>
    <row r="28" spans="1:60" ht="12.75" customHeight="1" x14ac:dyDescent="0.2">
      <c r="A28" s="99"/>
      <c r="B28" s="99"/>
      <c r="C28" s="99"/>
      <c r="D28" s="118"/>
      <c r="E28" s="118"/>
      <c r="F28" s="99"/>
      <c r="G28" s="99"/>
      <c r="H28" s="99"/>
      <c r="I28" s="144"/>
      <c r="J28" s="144"/>
      <c r="K28" s="144"/>
      <c r="L28" s="144"/>
      <c r="M28" s="144"/>
      <c r="N28" s="144"/>
      <c r="O28" s="144"/>
      <c r="P28" s="144"/>
      <c r="Q28" s="139"/>
      <c r="R28" s="139"/>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row>
    <row r="29" spans="1:60" ht="12.75" customHeight="1" x14ac:dyDescent="0.2">
      <c r="A29" s="99"/>
      <c r="B29" s="99"/>
      <c r="C29" s="99"/>
      <c r="D29" s="118"/>
      <c r="E29" s="118"/>
      <c r="F29" s="99"/>
      <c r="G29" s="99"/>
      <c r="H29" s="99"/>
      <c r="I29" s="144"/>
      <c r="J29" s="144"/>
      <c r="K29" s="144"/>
      <c r="L29" s="144"/>
      <c r="M29" s="144"/>
      <c r="N29" s="144"/>
      <c r="O29" s="144"/>
      <c r="P29" s="144"/>
      <c r="Q29" s="139"/>
      <c r="R29" s="139"/>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row>
    <row r="30" spans="1:60" ht="12.75" customHeight="1" x14ac:dyDescent="0.2">
      <c r="A30" s="99"/>
      <c r="B30" s="99"/>
      <c r="C30" s="99"/>
      <c r="D30" s="118"/>
      <c r="E30" s="118"/>
      <c r="F30" s="99"/>
      <c r="G30" s="99"/>
      <c r="H30" s="99"/>
      <c r="I30" s="144"/>
      <c r="J30" s="144"/>
      <c r="K30" s="144"/>
      <c r="L30" s="144"/>
      <c r="M30" s="144"/>
      <c r="N30" s="144"/>
      <c r="O30" s="144"/>
      <c r="P30" s="144"/>
      <c r="Q30" s="139"/>
      <c r="R30" s="139"/>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row>
    <row r="31" spans="1:60" ht="12.75" customHeight="1" x14ac:dyDescent="0.2">
      <c r="A31" s="99"/>
      <c r="B31" s="99"/>
      <c r="C31" s="99"/>
      <c r="D31" s="118"/>
      <c r="E31" s="118"/>
      <c r="F31" s="99"/>
      <c r="G31" s="99"/>
      <c r="H31" s="99"/>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row>
    <row r="32" spans="1:60" ht="12.75" customHeight="1" x14ac:dyDescent="0.2">
      <c r="A32" s="99"/>
      <c r="B32" s="99"/>
      <c r="C32" s="99"/>
      <c r="D32" s="118"/>
      <c r="E32" s="118"/>
      <c r="F32" s="99"/>
      <c r="G32" s="99"/>
      <c r="H32" s="99"/>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row>
    <row r="33" spans="1:60" ht="12.75" customHeight="1" x14ac:dyDescent="0.2">
      <c r="A33" s="99"/>
      <c r="B33" s="99"/>
      <c r="C33" s="99"/>
      <c r="D33" s="118"/>
      <c r="E33" s="118"/>
      <c r="F33" s="99"/>
      <c r="G33" s="99"/>
      <c r="H33" s="99"/>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row>
    <row r="34" spans="1:60" ht="12.75" customHeight="1" x14ac:dyDescent="0.2">
      <c r="A34" s="99"/>
      <c r="B34" s="99"/>
      <c r="C34" s="99"/>
      <c r="D34" s="118"/>
      <c r="E34" s="118"/>
      <c r="F34" s="99"/>
      <c r="G34" s="99"/>
      <c r="H34" s="99"/>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row>
    <row r="35" spans="1:60" ht="12.75" customHeight="1" x14ac:dyDescent="0.2">
      <c r="A35" s="99"/>
      <c r="B35" s="99"/>
      <c r="C35" s="99"/>
      <c r="D35" s="118"/>
      <c r="E35" s="118"/>
      <c r="F35" s="99"/>
      <c r="G35" s="99"/>
      <c r="H35" s="99"/>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row>
    <row r="36" spans="1:60" ht="12.75" customHeight="1" x14ac:dyDescent="0.2">
      <c r="A36" s="99"/>
      <c r="B36" s="99"/>
      <c r="C36" s="99"/>
      <c r="D36" s="118"/>
      <c r="E36" s="118"/>
      <c r="F36" s="99"/>
      <c r="G36" s="99"/>
      <c r="H36" s="99"/>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row>
    <row r="37" spans="1:60" ht="12.75" customHeight="1" x14ac:dyDescent="0.2">
      <c r="A37" s="99"/>
      <c r="B37" s="99"/>
      <c r="C37" s="99"/>
      <c r="D37" s="118"/>
      <c r="E37" s="118"/>
      <c r="F37" s="99"/>
      <c r="G37" s="99"/>
      <c r="H37" s="99"/>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row>
    <row r="38" spans="1:60" ht="12.75" customHeight="1" x14ac:dyDescent="0.2">
      <c r="A38" s="99"/>
      <c r="B38" s="99"/>
      <c r="C38" s="99"/>
      <c r="D38" s="118"/>
      <c r="E38" s="118"/>
      <c r="F38" s="99"/>
      <c r="G38" s="171"/>
      <c r="H38" s="99"/>
      <c r="I38" s="144"/>
      <c r="J38" s="144"/>
      <c r="K38" s="144"/>
      <c r="L38" s="144"/>
      <c r="M38" s="144"/>
      <c r="N38" s="144"/>
      <c r="O38" s="144"/>
      <c r="P38" s="144"/>
      <c r="Q38" s="197"/>
      <c r="R38" s="197"/>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144"/>
    </row>
    <row r="39" spans="1:60" ht="12.75" customHeight="1" x14ac:dyDescent="0.2">
      <c r="A39" s="99"/>
      <c r="B39" s="99"/>
      <c r="C39" s="99"/>
      <c r="D39" s="118"/>
      <c r="E39" s="118"/>
      <c r="F39" s="99"/>
      <c r="G39" s="99"/>
      <c r="H39" s="99"/>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row>
    <row r="40" spans="1:60" ht="12.75" customHeight="1" x14ac:dyDescent="0.2">
      <c r="A40" s="99"/>
      <c r="B40" s="99"/>
      <c r="C40" s="99"/>
      <c r="D40" s="118"/>
      <c r="E40" s="118"/>
      <c r="F40" s="99"/>
      <c r="G40" s="99"/>
      <c r="H40" s="99"/>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row>
    <row r="41" spans="1:60" ht="12.75" customHeight="1" x14ac:dyDescent="0.2">
      <c r="A41" s="99"/>
      <c r="B41" s="99"/>
      <c r="C41" s="99"/>
      <c r="D41" s="118"/>
      <c r="E41" s="118"/>
      <c r="F41" s="99"/>
      <c r="G41" s="99"/>
      <c r="H41" s="99"/>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144"/>
    </row>
    <row r="42" spans="1:60" ht="12.75" customHeight="1" x14ac:dyDescent="0.2">
      <c r="A42" s="99"/>
      <c r="B42" s="99"/>
      <c r="C42" s="99"/>
      <c r="D42" s="118"/>
      <c r="E42" s="118"/>
      <c r="F42" s="99"/>
      <c r="G42" s="99"/>
      <c r="H42" s="99"/>
      <c r="I42" s="144"/>
      <c r="J42" s="144"/>
      <c r="K42" s="144"/>
      <c r="L42" s="144"/>
      <c r="M42" s="99"/>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144"/>
    </row>
    <row r="43" spans="1:60" ht="12.75" customHeight="1" x14ac:dyDescent="0.2">
      <c r="A43" s="99"/>
      <c r="B43" s="99"/>
      <c r="C43" s="99"/>
      <c r="D43" s="118"/>
      <c r="E43" s="118"/>
      <c r="F43" s="99"/>
      <c r="G43" s="99"/>
      <c r="H43" s="99"/>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144"/>
    </row>
    <row r="44" spans="1:60" ht="15" customHeight="1" x14ac:dyDescent="0.2">
      <c r="A44" s="99"/>
      <c r="B44" s="99"/>
      <c r="C44" s="99"/>
      <c r="D44" s="168"/>
      <c r="E44" s="168"/>
      <c r="F44" s="99"/>
      <c r="G44" s="99"/>
      <c r="H44" s="99"/>
      <c r="I44" s="144"/>
      <c r="J44" s="144"/>
      <c r="K44" s="144"/>
      <c r="L44" s="144"/>
      <c r="M44" s="144"/>
      <c r="N44" s="144"/>
      <c r="O44" s="144"/>
      <c r="P44" s="144"/>
      <c r="Q44" s="169"/>
      <c r="R44" s="169"/>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144"/>
    </row>
    <row r="45" spans="1:60" ht="15" customHeight="1" x14ac:dyDescent="0.2">
      <c r="A45" s="99"/>
      <c r="B45" s="99"/>
      <c r="C45" s="99"/>
      <c r="D45" s="168"/>
      <c r="E45" s="168"/>
      <c r="F45" s="99"/>
      <c r="G45" s="99"/>
      <c r="H45" s="99"/>
      <c r="I45" s="144"/>
      <c r="J45" s="144"/>
      <c r="K45" s="144"/>
      <c r="L45" s="144"/>
      <c r="M45" s="144"/>
      <c r="N45" s="144"/>
      <c r="O45" s="144"/>
      <c r="P45" s="144"/>
      <c r="Q45" s="169"/>
      <c r="R45" s="169"/>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c r="AW45" s="144"/>
      <c r="AX45" s="144"/>
      <c r="AY45" s="144"/>
      <c r="AZ45" s="144"/>
      <c r="BA45" s="144"/>
      <c r="BB45" s="144"/>
      <c r="BC45" s="144"/>
      <c r="BD45" s="144"/>
      <c r="BE45" s="144"/>
      <c r="BF45" s="144"/>
      <c r="BG45" s="144"/>
      <c r="BH45" s="144"/>
    </row>
    <row r="46" spans="1:60" ht="15" customHeight="1" x14ac:dyDescent="0.2">
      <c r="A46" s="99"/>
      <c r="B46" s="99"/>
      <c r="C46" s="99"/>
      <c r="D46" s="118"/>
      <c r="E46" s="118"/>
      <c r="F46" s="99"/>
      <c r="G46" s="99"/>
      <c r="H46" s="99"/>
      <c r="I46" s="144"/>
      <c r="J46" s="144"/>
      <c r="K46" s="144"/>
      <c r="L46" s="144"/>
      <c r="M46" s="144"/>
      <c r="N46" s="144"/>
      <c r="O46" s="144"/>
      <c r="P46" s="144"/>
      <c r="Q46" s="169"/>
      <c r="R46" s="169"/>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row>
    <row r="47" spans="1:60" ht="15" customHeight="1" x14ac:dyDescent="0.2">
      <c r="A47" s="99"/>
      <c r="B47" s="99"/>
      <c r="C47" s="99"/>
      <c r="D47" s="168"/>
      <c r="E47" s="168"/>
      <c r="F47" s="99"/>
      <c r="G47" s="99"/>
      <c r="H47" s="99"/>
      <c r="I47" s="144"/>
      <c r="J47" s="144"/>
      <c r="K47" s="144"/>
      <c r="L47" s="144"/>
      <c r="M47" s="144"/>
      <c r="N47" s="144"/>
      <c r="O47" s="144"/>
      <c r="P47" s="144"/>
      <c r="Q47" s="169"/>
      <c r="R47" s="169"/>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row>
    <row r="48" spans="1:60" ht="12.75" customHeight="1" x14ac:dyDescent="0.2">
      <c r="A48" s="99"/>
      <c r="B48" s="99"/>
      <c r="C48" s="99"/>
      <c r="D48" s="168"/>
      <c r="E48" s="168"/>
      <c r="F48" s="99"/>
      <c r="G48" s="99"/>
      <c r="H48" s="99"/>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row>
    <row r="49" spans="1:60" ht="12.75" customHeight="1" x14ac:dyDescent="0.2">
      <c r="A49" s="99"/>
      <c r="B49" s="99"/>
      <c r="C49" s="99"/>
      <c r="D49" s="168"/>
      <c r="E49" s="168"/>
      <c r="F49" s="99"/>
      <c r="G49" s="99"/>
      <c r="H49" s="99"/>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row>
    <row r="50" spans="1:60" ht="12.75" customHeight="1" x14ac:dyDescent="0.2">
      <c r="A50" s="99"/>
      <c r="B50" s="99"/>
      <c r="C50" s="99"/>
      <c r="D50" s="168"/>
      <c r="E50" s="168"/>
      <c r="F50" s="99"/>
      <c r="G50" s="99"/>
      <c r="H50" s="99"/>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row>
    <row r="51" spans="1:60" ht="12.75" customHeight="1" x14ac:dyDescent="0.2">
      <c r="A51" s="99"/>
      <c r="B51" s="99"/>
      <c r="C51" s="99"/>
      <c r="D51" s="168"/>
      <c r="E51" s="168"/>
      <c r="F51" s="99"/>
      <c r="G51" s="99"/>
      <c r="H51" s="99"/>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row>
    <row r="52" spans="1:60" ht="12.75" customHeight="1" x14ac:dyDescent="0.2">
      <c r="A52" s="99"/>
      <c r="B52" s="99"/>
      <c r="C52" s="99"/>
      <c r="D52" s="118"/>
      <c r="E52" s="118"/>
      <c r="F52" s="99"/>
      <c r="G52" s="99"/>
      <c r="H52" s="99"/>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row>
    <row r="53" spans="1:60" ht="12.75" customHeight="1" x14ac:dyDescent="0.2">
      <c r="A53" s="99"/>
      <c r="B53" s="99"/>
      <c r="C53" s="99"/>
      <c r="D53" s="118"/>
      <c r="E53" s="118"/>
      <c r="F53" s="99"/>
      <c r="G53" s="99"/>
      <c r="H53" s="99"/>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row>
    <row r="54" spans="1:60" ht="12.75" customHeight="1" x14ac:dyDescent="0.2">
      <c r="A54" s="99"/>
      <c r="B54" s="99"/>
      <c r="C54" s="99"/>
      <c r="D54" s="118"/>
      <c r="E54" s="118"/>
      <c r="F54" s="99"/>
      <c r="G54" s="99"/>
      <c r="H54" s="99"/>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row>
    <row r="55" spans="1:60" ht="12.75" customHeight="1" x14ac:dyDescent="0.2">
      <c r="A55" s="99"/>
      <c r="B55" s="99"/>
      <c r="C55" s="99"/>
      <c r="D55" s="118"/>
      <c r="E55" s="118"/>
      <c r="F55" s="99"/>
      <c r="G55" s="99"/>
      <c r="H55" s="99"/>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row>
    <row r="56" spans="1:60" ht="12.75" customHeight="1" x14ac:dyDescent="0.2">
      <c r="A56" s="99"/>
      <c r="B56" s="99"/>
      <c r="C56" s="99"/>
      <c r="D56" s="118"/>
      <c r="E56" s="118"/>
      <c r="F56" s="99"/>
      <c r="G56" s="99"/>
      <c r="H56" s="99"/>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row>
    <row r="57" spans="1:60" ht="12.75" customHeight="1" x14ac:dyDescent="0.2">
      <c r="A57" s="99"/>
      <c r="B57" s="99"/>
      <c r="C57" s="99"/>
      <c r="D57" s="118"/>
      <c r="E57" s="118"/>
      <c r="F57" s="99"/>
      <c r="G57" s="99"/>
      <c r="H57" s="99"/>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row>
    <row r="58" spans="1:60" ht="12.75" customHeight="1" x14ac:dyDescent="0.2">
      <c r="A58" s="99"/>
      <c r="B58" s="99"/>
      <c r="C58" s="99"/>
      <c r="D58" s="168"/>
      <c r="E58" s="168"/>
      <c r="F58" s="99"/>
      <c r="G58" s="99"/>
      <c r="H58" s="99"/>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row>
    <row r="59" spans="1:60" ht="12.75" customHeight="1" x14ac:dyDescent="0.2">
      <c r="A59" s="99"/>
      <c r="B59" s="99"/>
      <c r="C59" s="99"/>
      <c r="D59" s="168"/>
      <c r="E59" s="168"/>
      <c r="F59" s="99"/>
      <c r="G59" s="99"/>
      <c r="H59" s="99"/>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144"/>
      <c r="BC59" s="144"/>
      <c r="BD59" s="144"/>
      <c r="BE59" s="144"/>
      <c r="BF59" s="144"/>
      <c r="BG59" s="144"/>
      <c r="BH59" s="144"/>
    </row>
    <row r="60" spans="1:60" ht="12.75" customHeight="1" x14ac:dyDescent="0.2">
      <c r="A60" s="173"/>
      <c r="B60" s="173"/>
      <c r="C60" s="99"/>
      <c r="D60" s="174"/>
      <c r="E60" s="174"/>
      <c r="F60" s="173"/>
      <c r="G60" s="173"/>
      <c r="H60" s="173"/>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row>
    <row r="61" spans="1:60" ht="12.75" customHeight="1" x14ac:dyDescent="0.2">
      <c r="A61" s="173"/>
      <c r="B61" s="173"/>
      <c r="C61" s="99"/>
      <c r="D61" s="174"/>
      <c r="E61" s="174"/>
      <c r="F61" s="173"/>
      <c r="G61" s="173"/>
      <c r="H61" s="173"/>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row>
    <row r="62" spans="1:60" ht="12.75" customHeight="1" x14ac:dyDescent="0.2">
      <c r="A62" s="144"/>
      <c r="B62" s="144"/>
      <c r="C62" s="144"/>
      <c r="D62" s="118"/>
      <c r="E62" s="118"/>
      <c r="F62" s="99"/>
      <c r="G62" s="99"/>
      <c r="H62" s="99"/>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4"/>
      <c r="BC62" s="144"/>
      <c r="BD62" s="144"/>
      <c r="BE62" s="144"/>
      <c r="BF62" s="144"/>
      <c r="BG62" s="144"/>
      <c r="BH62" s="144"/>
    </row>
    <row r="63" spans="1:60" ht="12.75" customHeight="1" x14ac:dyDescent="0.2">
      <c r="A63" s="144"/>
      <c r="B63" s="144"/>
      <c r="C63" s="144"/>
      <c r="D63" s="118"/>
      <c r="E63" s="118"/>
      <c r="F63" s="99"/>
      <c r="G63" s="99"/>
      <c r="H63" s="99"/>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row>
    <row r="64" spans="1:60" ht="12.75" customHeight="1" x14ac:dyDescent="0.2">
      <c r="A64" s="144"/>
      <c r="B64" s="144"/>
      <c r="C64" s="144"/>
      <c r="D64" s="118"/>
      <c r="E64" s="118"/>
      <c r="F64" s="99"/>
      <c r="G64" s="99"/>
      <c r="H64" s="99"/>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4"/>
      <c r="BC64" s="144"/>
      <c r="BD64" s="144"/>
      <c r="BE64" s="144"/>
      <c r="BF64" s="144"/>
      <c r="BG64" s="144"/>
      <c r="BH64" s="144"/>
    </row>
    <row r="65" spans="1:60" ht="12.75" customHeight="1" x14ac:dyDescent="0.2">
      <c r="A65" s="144"/>
      <c r="B65" s="144"/>
      <c r="C65" s="144"/>
      <c r="D65" s="118"/>
      <c r="E65" s="118"/>
      <c r="F65" s="99"/>
      <c r="G65" s="99"/>
      <c r="H65" s="99"/>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4"/>
      <c r="BE65" s="144"/>
      <c r="BF65" s="144"/>
      <c r="BG65" s="144"/>
      <c r="BH65" s="144"/>
    </row>
    <row r="66" spans="1:60" ht="12.75" customHeight="1" x14ac:dyDescent="0.2">
      <c r="A66" s="144"/>
      <c r="B66" s="144"/>
      <c r="C66" s="144"/>
      <c r="D66" s="118"/>
      <c r="E66" s="118"/>
      <c r="F66" s="99"/>
      <c r="G66" s="99"/>
      <c r="H66" s="99"/>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row>
    <row r="67" spans="1:60" ht="12.75" customHeight="1" x14ac:dyDescent="0.2">
      <c r="A67" s="144"/>
      <c r="B67" s="144"/>
      <c r="C67" s="144"/>
      <c r="D67" s="118"/>
      <c r="E67" s="118"/>
      <c r="F67" s="99"/>
      <c r="G67" s="99"/>
      <c r="H67" s="99"/>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4"/>
      <c r="BC67" s="144"/>
      <c r="BD67" s="144"/>
      <c r="BE67" s="144"/>
      <c r="BF67" s="144"/>
      <c r="BG67" s="144"/>
      <c r="BH67" s="144"/>
    </row>
    <row r="68" spans="1:60" ht="12.75" customHeight="1" x14ac:dyDescent="0.2">
      <c r="A68" s="144"/>
      <c r="B68" s="144"/>
      <c r="C68" s="144"/>
      <c r="D68" s="118"/>
      <c r="E68" s="118"/>
      <c r="F68" s="99"/>
      <c r="G68" s="99"/>
      <c r="H68" s="99"/>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4"/>
      <c r="BC68" s="144"/>
      <c r="BD68" s="144"/>
      <c r="BE68" s="144"/>
      <c r="BF68" s="144"/>
      <c r="BG68" s="144"/>
      <c r="BH68" s="144"/>
    </row>
    <row r="69" spans="1:60" ht="12.75" customHeight="1" x14ac:dyDescent="0.2">
      <c r="A69" s="144"/>
      <c r="B69" s="144"/>
      <c r="C69" s="144"/>
      <c r="D69" s="118"/>
      <c r="E69" s="118"/>
      <c r="F69" s="99"/>
      <c r="G69" s="99"/>
      <c r="H69" s="99"/>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row>
    <row r="70" spans="1:60" ht="12.75" customHeight="1" x14ac:dyDescent="0.2">
      <c r="A70" s="144"/>
      <c r="B70" s="144"/>
      <c r="C70" s="144"/>
      <c r="D70" s="118"/>
      <c r="E70" s="118"/>
      <c r="F70" s="99"/>
      <c r="G70" s="99"/>
      <c r="H70" s="99"/>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144"/>
      <c r="BC70" s="144"/>
      <c r="BD70" s="144"/>
      <c r="BE70" s="144"/>
      <c r="BF70" s="144"/>
      <c r="BG70" s="144"/>
      <c r="BH70" s="144"/>
    </row>
    <row r="71" spans="1:60" ht="12.75" customHeight="1" x14ac:dyDescent="0.2">
      <c r="A71" s="144"/>
      <c r="B71" s="144"/>
      <c r="C71" s="144"/>
      <c r="D71" s="118"/>
      <c r="E71" s="118"/>
      <c r="F71" s="99"/>
      <c r="G71" s="99"/>
      <c r="H71" s="99"/>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c r="AW71" s="144"/>
      <c r="AX71" s="144"/>
      <c r="AY71" s="144"/>
      <c r="AZ71" s="144"/>
      <c r="BA71" s="144"/>
      <c r="BB71" s="144"/>
      <c r="BC71" s="144"/>
      <c r="BD71" s="144"/>
      <c r="BE71" s="144"/>
      <c r="BF71" s="144"/>
      <c r="BG71" s="144"/>
      <c r="BH71" s="144"/>
    </row>
    <row r="72" spans="1:60" ht="12.75" customHeight="1" x14ac:dyDescent="0.2">
      <c r="A72" s="144"/>
      <c r="B72" s="144"/>
      <c r="C72" s="144"/>
      <c r="D72" s="118"/>
      <c r="E72" s="118"/>
      <c r="F72" s="99"/>
      <c r="G72" s="99"/>
      <c r="H72" s="99"/>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c r="AW72" s="144"/>
      <c r="AX72" s="144"/>
      <c r="AY72" s="144"/>
      <c r="AZ72" s="144"/>
      <c r="BA72" s="144"/>
      <c r="BB72" s="144"/>
      <c r="BC72" s="144"/>
      <c r="BD72" s="144"/>
      <c r="BE72" s="144"/>
      <c r="BF72" s="144"/>
      <c r="BG72" s="144"/>
      <c r="BH72" s="144"/>
    </row>
    <row r="73" spans="1:60" ht="12.75" customHeight="1" x14ac:dyDescent="0.2">
      <c r="A73" s="144"/>
      <c r="B73" s="144"/>
      <c r="C73" s="144"/>
      <c r="D73" s="118"/>
      <c r="E73" s="118"/>
      <c r="F73" s="99"/>
      <c r="G73" s="99"/>
      <c r="H73" s="99"/>
      <c r="I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c r="AW73" s="144"/>
      <c r="AX73" s="144"/>
      <c r="AY73" s="144"/>
      <c r="AZ73" s="144"/>
      <c r="BA73" s="144"/>
      <c r="BB73" s="144"/>
      <c r="BC73" s="144"/>
      <c r="BD73" s="144"/>
      <c r="BE73" s="144"/>
      <c r="BF73" s="144"/>
      <c r="BG73" s="144"/>
      <c r="BH73" s="144"/>
    </row>
    <row r="74" spans="1:60" ht="12.75" customHeight="1" x14ac:dyDescent="0.2">
      <c r="A74" s="144"/>
      <c r="B74" s="144"/>
      <c r="C74" s="144"/>
      <c r="D74" s="118"/>
      <c r="E74" s="118"/>
      <c r="F74" s="99"/>
      <c r="G74" s="99"/>
      <c r="H74" s="99"/>
      <c r="I74" s="144"/>
      <c r="J74" s="144"/>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c r="AW74" s="144"/>
      <c r="AX74" s="144"/>
      <c r="AY74" s="144"/>
      <c r="AZ74" s="144"/>
      <c r="BA74" s="144"/>
      <c r="BB74" s="144"/>
      <c r="BC74" s="144"/>
      <c r="BD74" s="144"/>
      <c r="BE74" s="144"/>
      <c r="BF74" s="144"/>
      <c r="BG74" s="144"/>
      <c r="BH74" s="144"/>
    </row>
    <row r="75" spans="1:60" ht="12.75" customHeight="1" x14ac:dyDescent="0.2">
      <c r="A75" s="144"/>
      <c r="B75" s="144"/>
      <c r="C75" s="144"/>
      <c r="D75" s="118"/>
      <c r="E75" s="118"/>
      <c r="F75" s="99"/>
      <c r="G75" s="99"/>
      <c r="H75" s="99"/>
      <c r="I75" s="144"/>
      <c r="J75" s="144"/>
      <c r="K75" s="144"/>
      <c r="L75" s="144"/>
      <c r="M75" s="144"/>
      <c r="N75" s="144"/>
      <c r="O75" s="144"/>
      <c r="P75" s="144"/>
      <c r="Q75" s="144"/>
      <c r="R75" s="144"/>
      <c r="S75" s="144"/>
      <c r="T75" s="144"/>
      <c r="U75" s="144"/>
      <c r="V75" s="144"/>
      <c r="W75" s="144"/>
      <c r="X75" s="144"/>
      <c r="Y75" s="144"/>
      <c r="Z75" s="144"/>
      <c r="AA75" s="144"/>
      <c r="AB75" s="144"/>
      <c r="AC75" s="144"/>
      <c r="AD75" s="144"/>
      <c r="AE75" s="144"/>
      <c r="AF75" s="144"/>
      <c r="AG75" s="144"/>
      <c r="AH75" s="144"/>
      <c r="AI75" s="144"/>
      <c r="AJ75" s="144"/>
      <c r="AK75" s="144"/>
      <c r="AL75" s="144"/>
      <c r="AM75" s="144"/>
      <c r="AN75" s="144"/>
      <c r="AO75" s="144"/>
      <c r="AP75" s="144"/>
      <c r="AQ75" s="144"/>
      <c r="AR75" s="144"/>
      <c r="AS75" s="144"/>
      <c r="AT75" s="144"/>
      <c r="AU75" s="144"/>
      <c r="AV75" s="144"/>
      <c r="AW75" s="144"/>
      <c r="AX75" s="144"/>
      <c r="AY75" s="144"/>
      <c r="AZ75" s="144"/>
      <c r="BA75" s="144"/>
      <c r="BB75" s="144"/>
      <c r="BC75" s="144"/>
      <c r="BD75" s="144"/>
      <c r="BE75" s="144"/>
      <c r="BF75" s="144"/>
      <c r="BG75" s="144"/>
      <c r="BH75" s="144"/>
    </row>
    <row r="76" spans="1:60" ht="12.75" customHeight="1" x14ac:dyDescent="0.2">
      <c r="A76" s="144"/>
      <c r="B76" s="144"/>
      <c r="C76" s="144"/>
      <c r="D76" s="118"/>
      <c r="E76" s="118"/>
      <c r="F76" s="99"/>
      <c r="G76" s="99"/>
      <c r="H76" s="99"/>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4"/>
      <c r="AH76" s="144"/>
      <c r="AI76" s="144"/>
      <c r="AJ76" s="144"/>
      <c r="AK76" s="144"/>
      <c r="AL76" s="144"/>
      <c r="AM76" s="144"/>
      <c r="AN76" s="144"/>
      <c r="AO76" s="144"/>
      <c r="AP76" s="144"/>
      <c r="AQ76" s="144"/>
      <c r="AR76" s="144"/>
      <c r="AS76" s="144"/>
      <c r="AT76" s="144"/>
      <c r="AU76" s="144"/>
      <c r="AV76" s="144"/>
      <c r="AW76" s="144"/>
      <c r="AX76" s="144"/>
      <c r="AY76" s="144"/>
      <c r="AZ76" s="144"/>
      <c r="BA76" s="144"/>
      <c r="BB76" s="144"/>
      <c r="BC76" s="144"/>
      <c r="BD76" s="144"/>
      <c r="BE76" s="144"/>
      <c r="BF76" s="144"/>
      <c r="BG76" s="144"/>
      <c r="BH76" s="144"/>
    </row>
    <row r="77" spans="1:60" ht="12.75" customHeight="1" x14ac:dyDescent="0.2">
      <c r="A77" s="144"/>
      <c r="B77" s="144"/>
      <c r="C77" s="144"/>
      <c r="D77" s="118"/>
      <c r="E77" s="118"/>
      <c r="F77" s="99"/>
      <c r="G77" s="99"/>
      <c r="H77" s="99"/>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c r="AW77" s="144"/>
      <c r="AX77" s="144"/>
      <c r="AY77" s="144"/>
      <c r="AZ77" s="144"/>
      <c r="BA77" s="144"/>
      <c r="BB77" s="144"/>
      <c r="BC77" s="144"/>
      <c r="BD77" s="144"/>
      <c r="BE77" s="144"/>
      <c r="BF77" s="144"/>
      <c r="BG77" s="144"/>
      <c r="BH77" s="144"/>
    </row>
    <row r="78" spans="1:60" ht="12.75" customHeight="1" x14ac:dyDescent="0.2">
      <c r="A78" s="144"/>
      <c r="B78" s="144"/>
      <c r="C78" s="144"/>
      <c r="D78" s="118"/>
      <c r="E78" s="118"/>
      <c r="F78" s="99"/>
      <c r="G78" s="99"/>
      <c r="H78" s="99"/>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c r="AW78" s="144"/>
      <c r="AX78" s="144"/>
      <c r="AY78" s="144"/>
      <c r="AZ78" s="144"/>
      <c r="BA78" s="144"/>
      <c r="BB78" s="144"/>
      <c r="BC78" s="144"/>
      <c r="BD78" s="144"/>
      <c r="BE78" s="144"/>
      <c r="BF78" s="144"/>
      <c r="BG78" s="144"/>
      <c r="BH78" s="144"/>
    </row>
    <row r="79" spans="1:60" ht="12.75" customHeight="1" x14ac:dyDescent="0.2">
      <c r="A79" s="144"/>
      <c r="B79" s="144"/>
      <c r="C79" s="144"/>
      <c r="D79" s="118"/>
      <c r="E79" s="118"/>
      <c r="F79" s="99"/>
      <c r="G79" s="99"/>
      <c r="H79" s="99"/>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c r="AW79" s="144"/>
      <c r="AX79" s="144"/>
      <c r="AY79" s="144"/>
      <c r="AZ79" s="144"/>
      <c r="BA79" s="144"/>
      <c r="BB79" s="144"/>
      <c r="BC79" s="144"/>
      <c r="BD79" s="144"/>
      <c r="BE79" s="144"/>
      <c r="BF79" s="144"/>
      <c r="BG79" s="144"/>
      <c r="BH79" s="144"/>
    </row>
    <row r="80" spans="1:60" ht="12.75" customHeight="1" x14ac:dyDescent="0.2">
      <c r="A80" s="144"/>
      <c r="B80" s="144"/>
      <c r="C80" s="144"/>
      <c r="D80" s="118"/>
      <c r="E80" s="118"/>
      <c r="F80" s="99"/>
      <c r="G80" s="99"/>
      <c r="H80" s="99"/>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c r="AW80" s="144"/>
      <c r="AX80" s="144"/>
      <c r="AY80" s="144"/>
      <c r="AZ80" s="144"/>
      <c r="BA80" s="144"/>
      <c r="BB80" s="144"/>
      <c r="BC80" s="144"/>
      <c r="BD80" s="144"/>
      <c r="BE80" s="144"/>
      <c r="BF80" s="144"/>
      <c r="BG80" s="144"/>
      <c r="BH80" s="144"/>
    </row>
    <row r="81" spans="1:60" ht="12.75" customHeight="1" x14ac:dyDescent="0.2">
      <c r="A81" s="144"/>
      <c r="B81" s="144"/>
      <c r="C81" s="144"/>
      <c r="D81" s="118"/>
      <c r="E81" s="118"/>
      <c r="F81" s="99"/>
      <c r="G81" s="99"/>
      <c r="H81" s="99"/>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row>
    <row r="82" spans="1:60" ht="12.75" customHeight="1" x14ac:dyDescent="0.2">
      <c r="A82" s="144"/>
      <c r="B82" s="144"/>
      <c r="C82" s="144"/>
      <c r="D82" s="118"/>
      <c r="E82" s="118"/>
      <c r="F82" s="99"/>
      <c r="G82" s="99"/>
      <c r="H82" s="99"/>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c r="AW82" s="144"/>
      <c r="AX82" s="144"/>
      <c r="AY82" s="144"/>
      <c r="AZ82" s="144"/>
      <c r="BA82" s="144"/>
      <c r="BB82" s="144"/>
      <c r="BC82" s="144"/>
      <c r="BD82" s="144"/>
      <c r="BE82" s="144"/>
      <c r="BF82" s="144"/>
      <c r="BG82" s="144"/>
      <c r="BH82" s="144"/>
    </row>
    <row r="83" spans="1:60" ht="12.75" customHeight="1" x14ac:dyDescent="0.2">
      <c r="A83" s="144"/>
      <c r="B83" s="144"/>
      <c r="C83" s="144"/>
      <c r="D83" s="118"/>
      <c r="E83" s="118"/>
      <c r="F83" s="99"/>
      <c r="G83" s="99"/>
      <c r="H83" s="99"/>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c r="AW83" s="144"/>
      <c r="AX83" s="144"/>
      <c r="AY83" s="144"/>
      <c r="AZ83" s="144"/>
      <c r="BA83" s="144"/>
      <c r="BB83" s="144"/>
      <c r="BC83" s="144"/>
      <c r="BD83" s="144"/>
      <c r="BE83" s="144"/>
      <c r="BF83" s="144"/>
      <c r="BG83" s="144"/>
      <c r="BH83" s="144"/>
    </row>
    <row r="84" spans="1:60" ht="12.75" customHeight="1" x14ac:dyDescent="0.2">
      <c r="A84" s="144"/>
      <c r="B84" s="144"/>
      <c r="C84" s="144"/>
      <c r="D84" s="118"/>
      <c r="E84" s="118"/>
      <c r="F84" s="99"/>
      <c r="G84" s="99"/>
      <c r="H84" s="99"/>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4"/>
      <c r="AX84" s="144"/>
      <c r="AY84" s="144"/>
      <c r="AZ84" s="144"/>
      <c r="BA84" s="144"/>
      <c r="BB84" s="144"/>
      <c r="BC84" s="144"/>
      <c r="BD84" s="144"/>
      <c r="BE84" s="144"/>
      <c r="BF84" s="144"/>
      <c r="BG84" s="144"/>
      <c r="BH84" s="144"/>
    </row>
    <row r="85" spans="1:60" ht="12.75" customHeight="1" x14ac:dyDescent="0.2">
      <c r="A85" s="144"/>
      <c r="B85" s="144"/>
      <c r="C85" s="144"/>
      <c r="D85" s="118"/>
      <c r="E85" s="118"/>
      <c r="F85" s="99"/>
      <c r="G85" s="99"/>
      <c r="H85" s="99"/>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4"/>
      <c r="AX85" s="144"/>
      <c r="AY85" s="144"/>
      <c r="AZ85" s="144"/>
      <c r="BA85" s="144"/>
      <c r="BB85" s="144"/>
      <c r="BC85" s="144"/>
      <c r="BD85" s="144"/>
      <c r="BE85" s="144"/>
      <c r="BF85" s="144"/>
      <c r="BG85" s="144"/>
      <c r="BH85" s="144"/>
    </row>
    <row r="86" spans="1:60" ht="12.75" customHeight="1" x14ac:dyDescent="0.2">
      <c r="A86" s="144"/>
      <c r="B86" s="144"/>
      <c r="C86" s="144"/>
      <c r="D86" s="118"/>
      <c r="E86" s="118"/>
      <c r="F86" s="99"/>
      <c r="G86" s="99"/>
      <c r="H86" s="99"/>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c r="AW86" s="144"/>
      <c r="AX86" s="144"/>
      <c r="AY86" s="144"/>
      <c r="AZ86" s="144"/>
      <c r="BA86" s="144"/>
      <c r="BB86" s="144"/>
      <c r="BC86" s="144"/>
      <c r="BD86" s="144"/>
      <c r="BE86" s="144"/>
      <c r="BF86" s="144"/>
      <c r="BG86" s="144"/>
      <c r="BH86" s="144"/>
    </row>
    <row r="87" spans="1:60" ht="12.75" customHeight="1" x14ac:dyDescent="0.2">
      <c r="A87" s="144"/>
      <c r="B87" s="144"/>
      <c r="C87" s="144"/>
      <c r="D87" s="118"/>
      <c r="E87" s="118"/>
      <c r="F87" s="99"/>
      <c r="G87" s="99"/>
      <c r="H87" s="99"/>
      <c r="I87" s="144"/>
      <c r="J87" s="144"/>
      <c r="K87" s="144"/>
      <c r="L87" s="144"/>
      <c r="M87" s="144"/>
      <c r="N87" s="144"/>
      <c r="O87" s="144"/>
      <c r="P87" s="144"/>
      <c r="Q87" s="144"/>
      <c r="R87" s="144"/>
      <c r="S87" s="144"/>
      <c r="T87" s="144"/>
      <c r="U87" s="144"/>
      <c r="V87" s="144"/>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c r="AW87" s="144"/>
      <c r="AX87" s="144"/>
      <c r="AY87" s="144"/>
      <c r="AZ87" s="144"/>
      <c r="BA87" s="144"/>
      <c r="BB87" s="144"/>
      <c r="BC87" s="144"/>
      <c r="BD87" s="144"/>
      <c r="BE87" s="144"/>
      <c r="BF87" s="144"/>
      <c r="BG87" s="144"/>
      <c r="BH87" s="144"/>
    </row>
    <row r="88" spans="1:60" ht="12.75" customHeight="1" x14ac:dyDescent="0.2">
      <c r="A88" s="144"/>
      <c r="B88" s="144"/>
      <c r="C88" s="144"/>
      <c r="D88" s="118"/>
      <c r="E88" s="118"/>
      <c r="F88" s="99"/>
      <c r="G88" s="99"/>
      <c r="H88" s="99"/>
      <c r="I88" s="144"/>
      <c r="J88" s="144"/>
      <c r="K88" s="144"/>
      <c r="L88" s="144"/>
      <c r="M88" s="144"/>
      <c r="N88" s="144"/>
      <c r="O88" s="144"/>
      <c r="P88" s="144"/>
      <c r="Q88" s="144"/>
      <c r="R88" s="144"/>
      <c r="S88" s="144"/>
      <c r="T88" s="144"/>
      <c r="U88" s="144"/>
      <c r="V88" s="144"/>
      <c r="W88" s="144"/>
      <c r="X88" s="144"/>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c r="AU88" s="144"/>
      <c r="AV88" s="144"/>
      <c r="AW88" s="144"/>
      <c r="AX88" s="144"/>
      <c r="AY88" s="144"/>
      <c r="AZ88" s="144"/>
      <c r="BA88" s="144"/>
      <c r="BB88" s="144"/>
      <c r="BC88" s="144"/>
      <c r="BD88" s="144"/>
      <c r="BE88" s="144"/>
      <c r="BF88" s="144"/>
      <c r="BG88" s="144"/>
      <c r="BH88" s="144"/>
    </row>
    <row r="89" spans="1:60" ht="12.75" customHeight="1" x14ac:dyDescent="0.2">
      <c r="A89" s="144"/>
      <c r="B89" s="144"/>
      <c r="C89" s="144"/>
      <c r="D89" s="118"/>
      <c r="E89" s="118"/>
      <c r="F89" s="99"/>
      <c r="G89" s="99"/>
      <c r="H89" s="99"/>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c r="AW89" s="144"/>
      <c r="AX89" s="144"/>
      <c r="AY89" s="144"/>
      <c r="AZ89" s="144"/>
      <c r="BA89" s="144"/>
      <c r="BB89" s="144"/>
      <c r="BC89" s="144"/>
      <c r="BD89" s="144"/>
      <c r="BE89" s="144"/>
      <c r="BF89" s="144"/>
      <c r="BG89" s="144"/>
      <c r="BH89" s="144"/>
    </row>
    <row r="90" spans="1:60" ht="12.75" customHeight="1" x14ac:dyDescent="0.2">
      <c r="A90" s="144"/>
      <c r="B90" s="144"/>
      <c r="C90" s="144"/>
      <c r="D90" s="118"/>
      <c r="E90" s="118"/>
      <c r="F90" s="99"/>
      <c r="G90" s="99"/>
      <c r="H90" s="99"/>
      <c r="I90" s="144"/>
      <c r="J90" s="144"/>
      <c r="K90" s="144"/>
      <c r="L90" s="144"/>
      <c r="M90" s="144"/>
      <c r="N90" s="144"/>
      <c r="O90" s="144"/>
      <c r="P90" s="144"/>
      <c r="Q90" s="144"/>
      <c r="R90" s="144"/>
      <c r="S90" s="144"/>
      <c r="T90" s="144"/>
      <c r="U90" s="144"/>
      <c r="V90" s="144"/>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c r="AW90" s="144"/>
      <c r="AX90" s="144"/>
      <c r="AY90" s="144"/>
      <c r="AZ90" s="144"/>
      <c r="BA90" s="144"/>
      <c r="BB90" s="144"/>
      <c r="BC90" s="144"/>
      <c r="BD90" s="144"/>
      <c r="BE90" s="144"/>
      <c r="BF90" s="144"/>
      <c r="BG90" s="144"/>
      <c r="BH90" s="144"/>
    </row>
    <row r="91" spans="1:60" ht="12.75" customHeight="1" x14ac:dyDescent="0.2">
      <c r="A91" s="144"/>
      <c r="B91" s="144"/>
      <c r="C91" s="144"/>
      <c r="D91" s="118"/>
      <c r="E91" s="118"/>
      <c r="F91" s="99"/>
      <c r="G91" s="99"/>
      <c r="H91" s="99"/>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c r="AU91" s="144"/>
      <c r="AV91" s="144"/>
      <c r="AW91" s="144"/>
      <c r="AX91" s="144"/>
      <c r="AY91" s="144"/>
      <c r="AZ91" s="144"/>
      <c r="BA91" s="144"/>
      <c r="BB91" s="144"/>
      <c r="BC91" s="144"/>
      <c r="BD91" s="144"/>
      <c r="BE91" s="144"/>
      <c r="BF91" s="144"/>
      <c r="BG91" s="144"/>
      <c r="BH91" s="144"/>
    </row>
    <row r="92" spans="1:60" ht="12.75" customHeight="1" x14ac:dyDescent="0.2">
      <c r="A92" s="144"/>
      <c r="B92" s="144"/>
      <c r="C92" s="144"/>
      <c r="D92" s="118"/>
      <c r="E92" s="118"/>
      <c r="F92" s="99"/>
      <c r="G92" s="99"/>
      <c r="H92" s="99"/>
      <c r="I92" s="144"/>
      <c r="J92" s="144"/>
      <c r="K92" s="144"/>
      <c r="L92" s="144"/>
      <c r="M92" s="144"/>
      <c r="N92" s="144"/>
      <c r="O92" s="144"/>
      <c r="P92" s="144"/>
      <c r="Q92" s="144"/>
      <c r="R92" s="144"/>
      <c r="S92" s="144"/>
      <c r="T92" s="144"/>
      <c r="U92" s="144"/>
      <c r="V92" s="144"/>
      <c r="W92" s="144"/>
      <c r="X92" s="144"/>
      <c r="Y92" s="144"/>
      <c r="Z92" s="144"/>
      <c r="AA92" s="144"/>
      <c r="AB92" s="144"/>
      <c r="AC92" s="144"/>
      <c r="AD92" s="144"/>
      <c r="AE92" s="144"/>
      <c r="AF92" s="144"/>
      <c r="AG92" s="144"/>
      <c r="AH92" s="144"/>
      <c r="AI92" s="144"/>
      <c r="AJ92" s="144"/>
      <c r="AK92" s="144"/>
      <c r="AL92" s="144"/>
      <c r="AM92" s="144"/>
      <c r="AN92" s="144"/>
      <c r="AO92" s="144"/>
      <c r="AP92" s="144"/>
      <c r="AQ92" s="144"/>
      <c r="AR92" s="144"/>
      <c r="AS92" s="144"/>
      <c r="AT92" s="144"/>
      <c r="AU92" s="144"/>
      <c r="AV92" s="144"/>
      <c r="AW92" s="144"/>
      <c r="AX92" s="144"/>
      <c r="AY92" s="144"/>
      <c r="AZ92" s="144"/>
      <c r="BA92" s="144"/>
      <c r="BB92" s="144"/>
      <c r="BC92" s="144"/>
      <c r="BD92" s="144"/>
      <c r="BE92" s="144"/>
      <c r="BF92" s="144"/>
      <c r="BG92" s="144"/>
      <c r="BH92" s="144"/>
    </row>
    <row r="93" spans="1:60" ht="12.75" customHeight="1" x14ac:dyDescent="0.2">
      <c r="A93" s="144"/>
      <c r="B93" s="144"/>
      <c r="C93" s="144"/>
      <c r="D93" s="118"/>
      <c r="E93" s="118"/>
      <c r="F93" s="99"/>
      <c r="G93" s="99"/>
      <c r="H93" s="99"/>
      <c r="I93" s="144"/>
      <c r="J93" s="144"/>
      <c r="K93" s="144"/>
      <c r="L93" s="144"/>
      <c r="M93" s="144"/>
      <c r="N93" s="144"/>
      <c r="O93" s="144"/>
      <c r="P93" s="144"/>
      <c r="Q93" s="144"/>
      <c r="R93" s="144"/>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4"/>
      <c r="AP93" s="144"/>
      <c r="AQ93" s="144"/>
      <c r="AR93" s="144"/>
      <c r="AS93" s="144"/>
      <c r="AT93" s="144"/>
      <c r="AU93" s="144"/>
      <c r="AV93" s="144"/>
      <c r="AW93" s="144"/>
      <c r="AX93" s="144"/>
      <c r="AY93" s="144"/>
      <c r="AZ93" s="144"/>
      <c r="BA93" s="144"/>
      <c r="BB93" s="144"/>
      <c r="BC93" s="144"/>
      <c r="BD93" s="144"/>
      <c r="BE93" s="144"/>
      <c r="BF93" s="144"/>
      <c r="BG93" s="144"/>
      <c r="BH93" s="144"/>
    </row>
    <row r="94" spans="1:60" ht="12.75" customHeight="1" x14ac:dyDescent="0.2">
      <c r="A94" s="144"/>
      <c r="B94" s="144"/>
      <c r="C94" s="144"/>
      <c r="D94" s="118"/>
      <c r="E94" s="118"/>
      <c r="F94" s="99"/>
      <c r="G94" s="99"/>
      <c r="H94" s="99"/>
      <c r="I94" s="144"/>
      <c r="J94" s="144"/>
      <c r="K94" s="144"/>
      <c r="L94" s="144"/>
      <c r="M94" s="144"/>
      <c r="N94" s="144"/>
      <c r="O94" s="144"/>
      <c r="P94" s="144"/>
      <c r="Q94" s="144"/>
      <c r="R94" s="144"/>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4"/>
      <c r="AP94" s="144"/>
      <c r="AQ94" s="144"/>
      <c r="AR94" s="144"/>
      <c r="AS94" s="144"/>
      <c r="AT94" s="144"/>
      <c r="AU94" s="144"/>
      <c r="AV94" s="144"/>
      <c r="AW94" s="144"/>
      <c r="AX94" s="144"/>
      <c r="AY94" s="144"/>
      <c r="AZ94" s="144"/>
      <c r="BA94" s="144"/>
      <c r="BB94" s="144"/>
      <c r="BC94" s="144"/>
      <c r="BD94" s="144"/>
      <c r="BE94" s="144"/>
      <c r="BF94" s="144"/>
      <c r="BG94" s="144"/>
      <c r="BH94" s="144"/>
    </row>
    <row r="95" spans="1:60" ht="12.75" customHeight="1" x14ac:dyDescent="0.2">
      <c r="A95" s="144"/>
      <c r="B95" s="144"/>
      <c r="C95" s="144"/>
      <c r="D95" s="118"/>
      <c r="E95" s="118"/>
      <c r="F95" s="99"/>
      <c r="G95" s="99"/>
      <c r="H95" s="99"/>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4"/>
      <c r="AP95" s="144"/>
      <c r="AQ95" s="144"/>
      <c r="AR95" s="144"/>
      <c r="AS95" s="144"/>
      <c r="AT95" s="144"/>
      <c r="AU95" s="144"/>
      <c r="AV95" s="144"/>
      <c r="AW95" s="144"/>
      <c r="AX95" s="144"/>
      <c r="AY95" s="144"/>
      <c r="AZ95" s="144"/>
      <c r="BA95" s="144"/>
      <c r="BB95" s="144"/>
      <c r="BC95" s="144"/>
      <c r="BD95" s="144"/>
      <c r="BE95" s="144"/>
      <c r="BF95" s="144"/>
      <c r="BG95" s="144"/>
      <c r="BH95" s="144"/>
    </row>
    <row r="96" spans="1:60" ht="12.75" customHeight="1" x14ac:dyDescent="0.2">
      <c r="B96" s="1"/>
      <c r="C96" s="144"/>
      <c r="D96" s="118"/>
      <c r="E96" s="118"/>
      <c r="F96" s="99"/>
      <c r="G96" s="99"/>
      <c r="H96" s="99"/>
      <c r="AO96" s="144"/>
      <c r="AP96" s="144"/>
      <c r="AQ96" s="144"/>
      <c r="AR96" s="144"/>
      <c r="AS96" s="144"/>
      <c r="AT96" s="144"/>
      <c r="AU96" s="144"/>
      <c r="AV96" s="144"/>
      <c r="AW96" s="144"/>
      <c r="AX96" s="144"/>
      <c r="AY96" s="144"/>
      <c r="AZ96" s="144"/>
      <c r="BA96" s="144"/>
      <c r="BB96" s="144"/>
      <c r="BC96" s="144"/>
      <c r="BD96" s="144"/>
      <c r="BE96" s="144"/>
      <c r="BF96" s="144"/>
      <c r="BG96" s="144"/>
      <c r="BH96" s="144"/>
    </row>
    <row r="97" spans="2:60" ht="12.75" customHeight="1" x14ac:dyDescent="0.2">
      <c r="B97" s="1"/>
      <c r="C97" s="144"/>
      <c r="D97" s="118"/>
      <c r="E97" s="118"/>
      <c r="F97" s="99"/>
      <c r="G97" s="99"/>
      <c r="H97" s="99"/>
      <c r="AO97" s="144"/>
      <c r="AP97" s="144"/>
      <c r="AQ97" s="144"/>
      <c r="AR97" s="144"/>
      <c r="AS97" s="144"/>
      <c r="AT97" s="144"/>
      <c r="AU97" s="144"/>
      <c r="AV97" s="144"/>
      <c r="AW97" s="144"/>
      <c r="AX97" s="144"/>
      <c r="AY97" s="144"/>
      <c r="AZ97" s="144"/>
      <c r="BA97" s="144"/>
      <c r="BB97" s="144"/>
      <c r="BC97" s="144"/>
      <c r="BD97" s="144"/>
      <c r="BE97" s="144"/>
      <c r="BF97" s="144"/>
      <c r="BG97" s="144"/>
      <c r="BH97" s="144"/>
    </row>
    <row r="98" spans="2:60" ht="12.75" customHeight="1" x14ac:dyDescent="0.2">
      <c r="B98" s="1"/>
      <c r="C98" s="144"/>
      <c r="D98" s="118"/>
      <c r="E98" s="118"/>
      <c r="F98" s="99"/>
      <c r="G98" s="99"/>
      <c r="H98" s="99"/>
      <c r="AO98" s="144"/>
      <c r="AP98" s="144"/>
      <c r="AQ98" s="144"/>
      <c r="AR98" s="144"/>
      <c r="AS98" s="144"/>
      <c r="AT98" s="144"/>
      <c r="AU98" s="144"/>
      <c r="AV98" s="144"/>
      <c r="AW98" s="144"/>
      <c r="AX98" s="144"/>
      <c r="AY98" s="144"/>
      <c r="AZ98" s="144"/>
      <c r="BA98" s="144"/>
      <c r="BB98" s="144"/>
      <c r="BC98" s="144"/>
      <c r="BD98" s="144"/>
      <c r="BE98" s="144"/>
      <c r="BF98" s="144"/>
      <c r="BG98" s="144"/>
      <c r="BH98" s="144"/>
    </row>
    <row r="99" spans="2:60" ht="12.75" customHeight="1" x14ac:dyDescent="0.2">
      <c r="B99" s="1"/>
      <c r="C99" s="144"/>
      <c r="D99" s="118"/>
      <c r="E99" s="118"/>
      <c r="F99" s="99"/>
      <c r="G99" s="99"/>
      <c r="H99" s="99"/>
      <c r="AO99" s="144"/>
      <c r="AP99" s="144"/>
      <c r="AQ99" s="144"/>
      <c r="AR99" s="144"/>
      <c r="AS99" s="144"/>
      <c r="AT99" s="144"/>
      <c r="AU99" s="144"/>
      <c r="AV99" s="144"/>
      <c r="AW99" s="144"/>
      <c r="AX99" s="144"/>
      <c r="AY99" s="144"/>
      <c r="AZ99" s="144"/>
      <c r="BA99" s="144"/>
      <c r="BB99" s="144"/>
      <c r="BC99" s="144"/>
      <c r="BD99" s="144"/>
      <c r="BE99" s="144"/>
      <c r="BF99" s="144"/>
      <c r="BG99" s="144"/>
      <c r="BH99" s="144"/>
    </row>
    <row r="100" spans="2:60" ht="12.75" customHeight="1" x14ac:dyDescent="0.2">
      <c r="B100" s="1"/>
      <c r="C100" s="144"/>
      <c r="D100" s="118"/>
      <c r="E100" s="118"/>
      <c r="F100" s="99"/>
      <c r="G100" s="99"/>
      <c r="H100" s="99"/>
      <c r="AO100" s="144"/>
      <c r="AP100" s="144"/>
      <c r="AQ100" s="144"/>
      <c r="AR100" s="144"/>
      <c r="AS100" s="144"/>
      <c r="AT100" s="144"/>
      <c r="AU100" s="144"/>
      <c r="AV100" s="144"/>
      <c r="AW100" s="144"/>
      <c r="AX100" s="144"/>
      <c r="AY100" s="144"/>
      <c r="AZ100" s="144"/>
      <c r="BA100" s="144"/>
      <c r="BB100" s="144"/>
      <c r="BC100" s="144"/>
      <c r="BD100" s="144"/>
      <c r="BE100" s="144"/>
      <c r="BF100" s="144"/>
      <c r="BG100" s="144"/>
      <c r="BH100" s="144"/>
    </row>
    <row r="101" spans="2:60" ht="12.75" customHeight="1" x14ac:dyDescent="0.2">
      <c r="B101" s="1"/>
      <c r="C101" s="144"/>
      <c r="D101" s="118"/>
      <c r="E101" s="118"/>
      <c r="F101" s="99"/>
      <c r="G101" s="99"/>
      <c r="H101" s="99"/>
      <c r="AO101" s="144"/>
      <c r="AP101" s="144"/>
      <c r="AQ101" s="144"/>
      <c r="AR101" s="144"/>
      <c r="AS101" s="144"/>
      <c r="AT101" s="144"/>
      <c r="AU101" s="144"/>
      <c r="AV101" s="144"/>
      <c r="AW101" s="144"/>
      <c r="AX101" s="144"/>
      <c r="AY101" s="144"/>
      <c r="AZ101" s="144"/>
      <c r="BA101" s="144"/>
      <c r="BB101" s="144"/>
      <c r="BC101" s="144"/>
      <c r="BD101" s="144"/>
      <c r="BE101" s="144"/>
      <c r="BF101" s="144"/>
      <c r="BG101" s="144"/>
      <c r="BH101" s="144"/>
    </row>
    <row r="102" spans="2:60" ht="12.75" customHeight="1" x14ac:dyDescent="0.2">
      <c r="B102" s="1"/>
      <c r="C102" s="144"/>
      <c r="D102" s="118"/>
      <c r="E102" s="118"/>
      <c r="F102" s="99"/>
      <c r="G102" s="99"/>
      <c r="H102" s="99"/>
      <c r="AO102" s="144"/>
      <c r="AP102" s="144"/>
      <c r="AQ102" s="144"/>
      <c r="AR102" s="144"/>
      <c r="AS102" s="144"/>
      <c r="AT102" s="144"/>
      <c r="AU102" s="144"/>
      <c r="AV102" s="144"/>
      <c r="AW102" s="144"/>
      <c r="AX102" s="144"/>
      <c r="AY102" s="144"/>
      <c r="AZ102" s="144"/>
      <c r="BA102" s="144"/>
      <c r="BB102" s="144"/>
      <c r="BC102" s="144"/>
      <c r="BD102" s="144"/>
      <c r="BE102" s="144"/>
      <c r="BF102" s="144"/>
      <c r="BG102" s="144"/>
      <c r="BH102" s="144"/>
    </row>
    <row r="103" spans="2:60" ht="12.75" customHeight="1" x14ac:dyDescent="0.2">
      <c r="B103" s="1"/>
      <c r="C103" s="144"/>
      <c r="D103" s="118"/>
      <c r="E103" s="118"/>
      <c r="F103" s="99"/>
      <c r="G103" s="99"/>
      <c r="H103" s="99"/>
      <c r="AO103" s="144"/>
      <c r="AP103" s="144"/>
      <c r="AQ103" s="144"/>
      <c r="AR103" s="144"/>
      <c r="AS103" s="144"/>
      <c r="AT103" s="144"/>
      <c r="AU103" s="144"/>
      <c r="AV103" s="144"/>
      <c r="AW103" s="144"/>
      <c r="AX103" s="144"/>
      <c r="AY103" s="144"/>
      <c r="AZ103" s="144"/>
      <c r="BA103" s="144"/>
      <c r="BB103" s="144"/>
      <c r="BC103" s="144"/>
      <c r="BD103" s="144"/>
      <c r="BE103" s="144"/>
      <c r="BF103" s="144"/>
      <c r="BG103" s="144"/>
      <c r="BH103" s="144"/>
    </row>
    <row r="104" spans="2:60" ht="12.75" customHeight="1" x14ac:dyDescent="0.2">
      <c r="B104" s="1"/>
      <c r="C104" s="144"/>
      <c r="D104" s="118"/>
      <c r="E104" s="118"/>
      <c r="F104" s="99"/>
      <c r="G104" s="99"/>
      <c r="H104" s="99"/>
      <c r="AO104" s="144"/>
      <c r="AP104" s="144"/>
      <c r="AQ104" s="144"/>
      <c r="AR104" s="144"/>
      <c r="AS104" s="144"/>
      <c r="AT104" s="144"/>
      <c r="AU104" s="144"/>
      <c r="AV104" s="144"/>
      <c r="AW104" s="144"/>
      <c r="AX104" s="144"/>
      <c r="AY104" s="144"/>
      <c r="AZ104" s="144"/>
      <c r="BA104" s="144"/>
      <c r="BB104" s="144"/>
      <c r="BC104" s="144"/>
      <c r="BD104" s="144"/>
      <c r="BE104" s="144"/>
      <c r="BF104" s="144"/>
      <c r="BG104" s="144"/>
      <c r="BH104" s="144"/>
    </row>
    <row r="105" spans="2:60" ht="12.75" customHeight="1" x14ac:dyDescent="0.2">
      <c r="B105" s="1"/>
      <c r="C105" s="144"/>
      <c r="D105" s="118"/>
      <c r="E105" s="118"/>
      <c r="F105" s="99"/>
      <c r="G105" s="99"/>
      <c r="H105" s="99"/>
      <c r="AO105" s="144"/>
      <c r="AP105" s="144"/>
      <c r="AQ105" s="144"/>
      <c r="AR105" s="144"/>
      <c r="AS105" s="144"/>
      <c r="AT105" s="144"/>
      <c r="AU105" s="144"/>
      <c r="AV105" s="144"/>
      <c r="AW105" s="144"/>
      <c r="AX105" s="144"/>
      <c r="AY105" s="144"/>
      <c r="AZ105" s="144"/>
      <c r="BA105" s="144"/>
      <c r="BB105" s="144"/>
      <c r="BC105" s="144"/>
      <c r="BD105" s="144"/>
      <c r="BE105" s="144"/>
      <c r="BF105" s="144"/>
      <c r="BG105" s="144"/>
      <c r="BH105" s="144"/>
    </row>
    <row r="106" spans="2:60" ht="12.75" customHeight="1" x14ac:dyDescent="0.2">
      <c r="B106" s="1"/>
      <c r="C106" s="144"/>
      <c r="D106" s="118"/>
      <c r="E106" s="118"/>
      <c r="F106" s="99"/>
      <c r="G106" s="99"/>
      <c r="H106" s="99"/>
      <c r="AO106" s="144"/>
      <c r="AP106" s="144"/>
      <c r="AQ106" s="144"/>
      <c r="AR106" s="144"/>
      <c r="AS106" s="144"/>
      <c r="AT106" s="144"/>
      <c r="AU106" s="144"/>
      <c r="AV106" s="144"/>
      <c r="AW106" s="144"/>
      <c r="AX106" s="144"/>
      <c r="AY106" s="144"/>
      <c r="AZ106" s="144"/>
      <c r="BA106" s="144"/>
      <c r="BB106" s="144"/>
      <c r="BC106" s="144"/>
      <c r="BD106" s="144"/>
      <c r="BE106" s="144"/>
      <c r="BF106" s="144"/>
      <c r="BG106" s="144"/>
      <c r="BH106" s="144"/>
    </row>
    <row r="107" spans="2:60" ht="12.75" customHeight="1" x14ac:dyDescent="0.2">
      <c r="B107" s="1"/>
      <c r="C107" s="144"/>
      <c r="D107" s="118"/>
      <c r="E107" s="118"/>
      <c r="F107" s="99"/>
      <c r="G107" s="99"/>
      <c r="H107" s="99"/>
      <c r="AO107" s="144"/>
      <c r="AP107" s="144"/>
      <c r="AQ107" s="144"/>
      <c r="AR107" s="144"/>
      <c r="AS107" s="144"/>
      <c r="AT107" s="144"/>
      <c r="AU107" s="144"/>
      <c r="AV107" s="144"/>
      <c r="AW107" s="144"/>
      <c r="AX107" s="144"/>
      <c r="AY107" s="144"/>
      <c r="AZ107" s="144"/>
      <c r="BA107" s="144"/>
      <c r="BB107" s="144"/>
      <c r="BC107" s="144"/>
      <c r="BD107" s="144"/>
      <c r="BE107" s="144"/>
      <c r="BF107" s="144"/>
      <c r="BG107" s="144"/>
      <c r="BH107" s="144"/>
    </row>
    <row r="108" spans="2:60" ht="12.75" customHeight="1" x14ac:dyDescent="0.2">
      <c r="B108" s="1"/>
      <c r="C108" s="144"/>
      <c r="D108" s="118"/>
      <c r="E108" s="118"/>
      <c r="F108" s="99"/>
      <c r="G108" s="99"/>
      <c r="H108" s="99"/>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row>
    <row r="109" spans="2:60" ht="12.75" customHeight="1" x14ac:dyDescent="0.2">
      <c r="B109" s="1"/>
      <c r="C109" s="144"/>
      <c r="D109" s="118"/>
      <c r="E109" s="118"/>
      <c r="F109" s="99"/>
      <c r="G109" s="99"/>
      <c r="H109" s="99"/>
      <c r="AO109" s="144"/>
      <c r="AP109" s="144"/>
      <c r="AQ109" s="144"/>
      <c r="AR109" s="144"/>
      <c r="AS109" s="144"/>
      <c r="AT109" s="144"/>
      <c r="AU109" s="144"/>
      <c r="AV109" s="144"/>
      <c r="AW109" s="144"/>
      <c r="AX109" s="144"/>
      <c r="AY109" s="144"/>
      <c r="AZ109" s="144"/>
      <c r="BA109" s="144"/>
      <c r="BB109" s="144"/>
      <c r="BC109" s="144"/>
      <c r="BD109" s="144"/>
      <c r="BE109" s="144"/>
      <c r="BF109" s="144"/>
      <c r="BG109" s="144"/>
      <c r="BH109" s="144"/>
    </row>
    <row r="110" spans="2:60" ht="12.75" customHeight="1" x14ac:dyDescent="0.2">
      <c r="B110" s="1"/>
      <c r="C110" s="144"/>
      <c r="D110" s="118"/>
      <c r="E110" s="118"/>
      <c r="F110" s="99"/>
      <c r="G110" s="99"/>
      <c r="H110" s="99"/>
      <c r="AO110" s="144"/>
      <c r="AP110" s="144"/>
      <c r="AQ110" s="144"/>
      <c r="AR110" s="144"/>
      <c r="AS110" s="144"/>
      <c r="AT110" s="144"/>
      <c r="AU110" s="144"/>
      <c r="AV110" s="144"/>
      <c r="AW110" s="144"/>
      <c r="AX110" s="144"/>
      <c r="AY110" s="144"/>
      <c r="AZ110" s="144"/>
      <c r="BA110" s="144"/>
      <c r="BB110" s="144"/>
      <c r="BC110" s="144"/>
      <c r="BD110" s="144"/>
      <c r="BE110" s="144"/>
      <c r="BF110" s="144"/>
      <c r="BG110" s="144"/>
      <c r="BH110" s="144"/>
    </row>
    <row r="111" spans="2:60" ht="12.75" customHeight="1" x14ac:dyDescent="0.2">
      <c r="B111" s="1"/>
      <c r="C111" s="144"/>
      <c r="D111" s="118"/>
      <c r="E111" s="118"/>
      <c r="F111" s="99"/>
      <c r="G111" s="99"/>
      <c r="H111" s="99"/>
      <c r="AO111" s="144"/>
      <c r="AP111" s="144"/>
      <c r="AQ111" s="144"/>
      <c r="AR111" s="144"/>
      <c r="AS111" s="144"/>
      <c r="AT111" s="144"/>
      <c r="AU111" s="144"/>
      <c r="AV111" s="144"/>
      <c r="AW111" s="144"/>
      <c r="AX111" s="144"/>
      <c r="AY111" s="144"/>
      <c r="AZ111" s="144"/>
      <c r="BA111" s="144"/>
      <c r="BB111" s="144"/>
      <c r="BC111" s="144"/>
      <c r="BD111" s="144"/>
      <c r="BE111" s="144"/>
      <c r="BF111" s="144"/>
      <c r="BG111" s="144"/>
      <c r="BH111" s="144"/>
    </row>
    <row r="112" spans="2:60" ht="12.75" customHeight="1" x14ac:dyDescent="0.2">
      <c r="B112" s="1"/>
      <c r="C112" s="144"/>
      <c r="D112" s="118"/>
      <c r="E112" s="118"/>
      <c r="F112" s="99"/>
      <c r="G112" s="99"/>
      <c r="H112" s="99"/>
      <c r="AO112" s="144"/>
      <c r="AP112" s="144"/>
      <c r="AQ112" s="144"/>
      <c r="AR112" s="144"/>
      <c r="AS112" s="144"/>
      <c r="AT112" s="144"/>
      <c r="AU112" s="144"/>
      <c r="AV112" s="144"/>
      <c r="AW112" s="144"/>
      <c r="AX112" s="144"/>
      <c r="AY112" s="144"/>
      <c r="AZ112" s="144"/>
      <c r="BA112" s="144"/>
      <c r="BB112" s="144"/>
      <c r="BC112" s="144"/>
      <c r="BD112" s="144"/>
      <c r="BE112" s="144"/>
      <c r="BF112" s="144"/>
      <c r="BG112" s="144"/>
      <c r="BH112" s="144"/>
    </row>
    <row r="113" spans="2:60" ht="12.75" customHeight="1" x14ac:dyDescent="0.2">
      <c r="B113" s="1"/>
      <c r="C113" s="144"/>
      <c r="D113" s="118"/>
      <c r="E113" s="118"/>
      <c r="F113" s="99"/>
      <c r="G113" s="99"/>
      <c r="H113" s="99"/>
      <c r="AO113" s="144"/>
      <c r="AP113" s="144"/>
      <c r="AQ113" s="144"/>
      <c r="AR113" s="144"/>
      <c r="AS113" s="144"/>
      <c r="AT113" s="144"/>
      <c r="AU113" s="144"/>
      <c r="AV113" s="144"/>
      <c r="AW113" s="144"/>
      <c r="AX113" s="144"/>
      <c r="AY113" s="144"/>
      <c r="AZ113" s="144"/>
      <c r="BA113" s="144"/>
      <c r="BB113" s="144"/>
      <c r="BC113" s="144"/>
      <c r="BD113" s="144"/>
      <c r="BE113" s="144"/>
      <c r="BF113" s="144"/>
      <c r="BG113" s="144"/>
      <c r="BH113" s="144"/>
    </row>
    <row r="114" spans="2:60" ht="12.75" customHeight="1" x14ac:dyDescent="0.2">
      <c r="B114" s="1"/>
      <c r="C114" s="144"/>
      <c r="D114" s="118"/>
      <c r="E114" s="118"/>
      <c r="F114" s="99"/>
      <c r="G114" s="99"/>
      <c r="H114" s="99"/>
      <c r="AO114" s="144"/>
      <c r="AP114" s="144"/>
      <c r="AQ114" s="144"/>
      <c r="AR114" s="144"/>
      <c r="AS114" s="144"/>
      <c r="AT114" s="144"/>
      <c r="AU114" s="144"/>
      <c r="AV114" s="144"/>
      <c r="AW114" s="144"/>
      <c r="AX114" s="144"/>
      <c r="AY114" s="144"/>
      <c r="AZ114" s="144"/>
      <c r="BA114" s="144"/>
      <c r="BB114" s="144"/>
      <c r="BC114" s="144"/>
      <c r="BD114" s="144"/>
      <c r="BE114" s="144"/>
      <c r="BF114" s="144"/>
      <c r="BG114" s="144"/>
      <c r="BH114" s="144"/>
    </row>
    <row r="115" spans="2:60" ht="12.75" customHeight="1" x14ac:dyDescent="0.2">
      <c r="B115" s="1"/>
      <c r="C115" s="144"/>
      <c r="D115" s="118"/>
      <c r="E115" s="118"/>
      <c r="F115" s="99"/>
      <c r="G115" s="99"/>
      <c r="H115" s="99"/>
      <c r="AO115" s="144"/>
      <c r="AP115" s="144"/>
      <c r="AQ115" s="144"/>
      <c r="AR115" s="144"/>
      <c r="AS115" s="144"/>
      <c r="AT115" s="144"/>
      <c r="AU115" s="144"/>
      <c r="AV115" s="144"/>
      <c r="AW115" s="144"/>
      <c r="AX115" s="144"/>
      <c r="AY115" s="144"/>
      <c r="AZ115" s="144"/>
      <c r="BA115" s="144"/>
      <c r="BB115" s="144"/>
      <c r="BC115" s="144"/>
      <c r="BD115" s="144"/>
      <c r="BE115" s="144"/>
      <c r="BF115" s="144"/>
      <c r="BG115" s="144"/>
      <c r="BH115" s="144"/>
    </row>
    <row r="116" spans="2:60" ht="12.75" customHeight="1" x14ac:dyDescent="0.2">
      <c r="B116" s="1"/>
      <c r="C116" s="144"/>
      <c r="D116" s="118"/>
      <c r="E116" s="118"/>
      <c r="F116" s="99"/>
      <c r="G116" s="99"/>
      <c r="H116" s="99"/>
      <c r="AO116" s="144"/>
      <c r="AP116" s="144"/>
      <c r="AQ116" s="144"/>
      <c r="AR116" s="144"/>
      <c r="AS116" s="144"/>
      <c r="AT116" s="144"/>
      <c r="AU116" s="144"/>
      <c r="AV116" s="144"/>
      <c r="AW116" s="144"/>
      <c r="AX116" s="144"/>
      <c r="AY116" s="144"/>
      <c r="AZ116" s="144"/>
      <c r="BA116" s="144"/>
      <c r="BB116" s="144"/>
      <c r="BC116" s="144"/>
      <c r="BD116" s="144"/>
      <c r="BE116" s="144"/>
      <c r="BF116" s="144"/>
      <c r="BG116" s="144"/>
      <c r="BH116" s="144"/>
    </row>
    <row r="117" spans="2:60" ht="12.75" customHeight="1" x14ac:dyDescent="0.2">
      <c r="B117" s="1"/>
      <c r="C117" s="144"/>
      <c r="D117" s="118"/>
      <c r="E117" s="118"/>
      <c r="F117" s="99"/>
      <c r="G117" s="99"/>
      <c r="H117" s="99"/>
      <c r="AO117" s="144"/>
      <c r="AP117" s="144"/>
      <c r="AQ117" s="144"/>
      <c r="AR117" s="144"/>
      <c r="AS117" s="144"/>
      <c r="AT117" s="144"/>
      <c r="AU117" s="144"/>
      <c r="AV117" s="144"/>
      <c r="AW117" s="144"/>
      <c r="AX117" s="144"/>
      <c r="AY117" s="144"/>
      <c r="AZ117" s="144"/>
      <c r="BA117" s="144"/>
      <c r="BB117" s="144"/>
      <c r="BC117" s="144"/>
      <c r="BD117" s="144"/>
      <c r="BE117" s="144"/>
      <c r="BF117" s="144"/>
      <c r="BG117" s="144"/>
      <c r="BH117" s="144"/>
    </row>
    <row r="118" spans="2:60" ht="12.75" customHeight="1" x14ac:dyDescent="0.2">
      <c r="B118" s="1"/>
      <c r="C118" s="144"/>
      <c r="D118" s="118"/>
      <c r="E118" s="118"/>
      <c r="F118" s="99"/>
      <c r="G118" s="99"/>
      <c r="H118" s="99"/>
      <c r="AO118" s="144"/>
      <c r="AP118" s="144"/>
      <c r="AQ118" s="144"/>
      <c r="AR118" s="144"/>
      <c r="AS118" s="144"/>
      <c r="AT118" s="144"/>
      <c r="AU118" s="144"/>
      <c r="AV118" s="144"/>
      <c r="AW118" s="144"/>
      <c r="AX118" s="144"/>
      <c r="AY118" s="144"/>
      <c r="AZ118" s="144"/>
      <c r="BA118" s="144"/>
      <c r="BB118" s="144"/>
      <c r="BC118" s="144"/>
      <c r="BD118" s="144"/>
      <c r="BE118" s="144"/>
      <c r="BF118" s="144"/>
      <c r="BG118" s="144"/>
      <c r="BH118" s="144"/>
    </row>
    <row r="119" spans="2:60" ht="12.75" customHeight="1" x14ac:dyDescent="0.2">
      <c r="B119" s="1"/>
      <c r="C119" s="144"/>
      <c r="D119" s="118"/>
      <c r="E119" s="118"/>
      <c r="F119" s="99"/>
      <c r="G119" s="99"/>
      <c r="H119" s="99"/>
      <c r="AO119" s="144"/>
      <c r="AP119" s="144"/>
      <c r="AQ119" s="144"/>
      <c r="AR119" s="144"/>
      <c r="AS119" s="144"/>
      <c r="AT119" s="144"/>
      <c r="AU119" s="144"/>
      <c r="AV119" s="144"/>
      <c r="AW119" s="144"/>
      <c r="AX119" s="144"/>
      <c r="AY119" s="144"/>
      <c r="AZ119" s="144"/>
      <c r="BA119" s="144"/>
      <c r="BB119" s="144"/>
      <c r="BC119" s="144"/>
      <c r="BD119" s="144"/>
      <c r="BE119" s="144"/>
      <c r="BF119" s="144"/>
      <c r="BG119" s="144"/>
      <c r="BH119" s="144"/>
    </row>
    <row r="120" spans="2:60" ht="12.75" customHeight="1" x14ac:dyDescent="0.2">
      <c r="B120" s="1"/>
      <c r="C120" s="144"/>
      <c r="D120" s="118"/>
      <c r="E120" s="118"/>
      <c r="F120" s="99"/>
      <c r="G120" s="99"/>
      <c r="H120" s="99"/>
      <c r="AO120" s="144"/>
      <c r="AP120" s="144"/>
      <c r="AQ120" s="144"/>
      <c r="AR120" s="144"/>
      <c r="AS120" s="144"/>
      <c r="AT120" s="144"/>
      <c r="AU120" s="144"/>
      <c r="AV120" s="144"/>
      <c r="AW120" s="144"/>
      <c r="AX120" s="144"/>
      <c r="AY120" s="144"/>
      <c r="AZ120" s="144"/>
      <c r="BA120" s="144"/>
      <c r="BB120" s="144"/>
      <c r="BC120" s="144"/>
      <c r="BD120" s="144"/>
      <c r="BE120" s="144"/>
      <c r="BF120" s="144"/>
      <c r="BG120" s="144"/>
      <c r="BH120" s="144"/>
    </row>
    <row r="121" spans="2:60" ht="12.75" customHeight="1" x14ac:dyDescent="0.2">
      <c r="B121" s="1"/>
      <c r="C121" s="144"/>
      <c r="D121" s="118"/>
      <c r="E121" s="118"/>
      <c r="F121" s="99"/>
      <c r="G121" s="99"/>
      <c r="H121" s="99"/>
      <c r="AO121" s="144"/>
      <c r="AP121" s="144"/>
      <c r="AQ121" s="144"/>
      <c r="AR121" s="144"/>
      <c r="AS121" s="144"/>
      <c r="AT121" s="144"/>
      <c r="AU121" s="144"/>
      <c r="AV121" s="144"/>
      <c r="AW121" s="144"/>
      <c r="AX121" s="144"/>
      <c r="AY121" s="144"/>
      <c r="AZ121" s="144"/>
      <c r="BA121" s="144"/>
      <c r="BB121" s="144"/>
      <c r="BC121" s="144"/>
      <c r="BD121" s="144"/>
      <c r="BE121" s="144"/>
      <c r="BF121" s="144"/>
      <c r="BG121" s="144"/>
      <c r="BH121" s="144"/>
    </row>
    <row r="122" spans="2:60" ht="12.75" customHeight="1" x14ac:dyDescent="0.2">
      <c r="B122" s="1"/>
      <c r="C122" s="144"/>
      <c r="D122" s="118"/>
      <c r="E122" s="118"/>
      <c r="F122" s="99"/>
      <c r="G122" s="99"/>
      <c r="H122" s="99"/>
      <c r="AO122" s="144"/>
      <c r="AP122" s="144"/>
      <c r="AQ122" s="144"/>
      <c r="AR122" s="144"/>
      <c r="AS122" s="144"/>
      <c r="AT122" s="144"/>
      <c r="AU122" s="144"/>
      <c r="AV122" s="144"/>
      <c r="AW122" s="144"/>
      <c r="AX122" s="144"/>
      <c r="AY122" s="144"/>
      <c r="AZ122" s="144"/>
      <c r="BA122" s="144"/>
      <c r="BB122" s="144"/>
      <c r="BC122" s="144"/>
      <c r="BD122" s="144"/>
      <c r="BE122" s="144"/>
      <c r="BF122" s="144"/>
      <c r="BG122" s="144"/>
      <c r="BH122" s="144"/>
    </row>
    <row r="123" spans="2:60" ht="12.75" customHeight="1" x14ac:dyDescent="0.2">
      <c r="B123" s="1"/>
      <c r="C123" s="144"/>
      <c r="D123" s="118"/>
      <c r="E123" s="118"/>
      <c r="F123" s="99"/>
      <c r="G123" s="99"/>
      <c r="H123" s="99"/>
      <c r="AO123" s="144"/>
      <c r="AP123" s="144"/>
      <c r="AQ123" s="144"/>
      <c r="AR123" s="144"/>
      <c r="AS123" s="144"/>
      <c r="AT123" s="144"/>
      <c r="AU123" s="144"/>
      <c r="AV123" s="144"/>
      <c r="AW123" s="144"/>
      <c r="AX123" s="144"/>
      <c r="AY123" s="144"/>
      <c r="AZ123" s="144"/>
      <c r="BA123" s="144"/>
      <c r="BB123" s="144"/>
      <c r="BC123" s="144"/>
      <c r="BD123" s="144"/>
      <c r="BE123" s="144"/>
      <c r="BF123" s="144"/>
      <c r="BG123" s="144"/>
      <c r="BH123" s="144"/>
    </row>
    <row r="124" spans="2:60" ht="12.75" customHeight="1" x14ac:dyDescent="0.2">
      <c r="B124" s="1"/>
      <c r="C124" s="144"/>
      <c r="D124" s="118"/>
      <c r="E124" s="118"/>
      <c r="F124" s="99"/>
      <c r="G124" s="99"/>
      <c r="H124" s="99"/>
      <c r="AO124" s="144"/>
      <c r="AP124" s="144"/>
      <c r="AQ124" s="144"/>
      <c r="AR124" s="144"/>
      <c r="AS124" s="144"/>
      <c r="AT124" s="144"/>
      <c r="AU124" s="144"/>
      <c r="AV124" s="144"/>
      <c r="AW124" s="144"/>
      <c r="AX124" s="144"/>
      <c r="AY124" s="144"/>
      <c r="AZ124" s="144"/>
      <c r="BA124" s="144"/>
      <c r="BB124" s="144"/>
      <c r="BC124" s="144"/>
      <c r="BD124" s="144"/>
      <c r="BE124" s="144"/>
      <c r="BF124" s="144"/>
      <c r="BG124" s="144"/>
      <c r="BH124" s="144"/>
    </row>
    <row r="125" spans="2:60" ht="12.75" customHeight="1" x14ac:dyDescent="0.2">
      <c r="B125" s="1"/>
      <c r="C125" s="144"/>
      <c r="D125" s="118"/>
      <c r="E125" s="118"/>
      <c r="F125" s="99"/>
      <c r="G125" s="99"/>
      <c r="H125" s="99"/>
      <c r="AO125" s="144"/>
      <c r="AP125" s="144"/>
      <c r="AQ125" s="144"/>
      <c r="AR125" s="144"/>
      <c r="AS125" s="144"/>
      <c r="AT125" s="144"/>
      <c r="AU125" s="144"/>
      <c r="AV125" s="144"/>
      <c r="AW125" s="144"/>
      <c r="AX125" s="144"/>
      <c r="AY125" s="144"/>
      <c r="AZ125" s="144"/>
      <c r="BA125" s="144"/>
      <c r="BB125" s="144"/>
      <c r="BC125" s="144"/>
      <c r="BD125" s="144"/>
      <c r="BE125" s="144"/>
      <c r="BF125" s="144"/>
      <c r="BG125" s="144"/>
      <c r="BH125" s="144"/>
    </row>
    <row r="126" spans="2:60" ht="12.75" customHeight="1" x14ac:dyDescent="0.2">
      <c r="B126" s="1"/>
      <c r="C126" s="144"/>
      <c r="D126" s="118"/>
      <c r="E126" s="118"/>
      <c r="F126" s="99"/>
      <c r="G126" s="99"/>
      <c r="H126" s="99"/>
      <c r="AO126" s="144"/>
      <c r="AP126" s="144"/>
      <c r="AQ126" s="144"/>
      <c r="AR126" s="144"/>
      <c r="AS126" s="144"/>
      <c r="AT126" s="144"/>
      <c r="AU126" s="144"/>
      <c r="AV126" s="144"/>
      <c r="AW126" s="144"/>
      <c r="AX126" s="144"/>
      <c r="AY126" s="144"/>
      <c r="AZ126" s="144"/>
      <c r="BA126" s="144"/>
      <c r="BB126" s="144"/>
      <c r="BC126" s="144"/>
      <c r="BD126" s="144"/>
      <c r="BE126" s="144"/>
      <c r="BF126" s="144"/>
      <c r="BG126" s="144"/>
      <c r="BH126" s="144"/>
    </row>
    <row r="127" spans="2:60" ht="12.75" customHeight="1" x14ac:dyDescent="0.2">
      <c r="B127" s="1"/>
      <c r="C127" s="144"/>
      <c r="D127" s="118"/>
      <c r="E127" s="118"/>
      <c r="F127" s="99"/>
      <c r="G127" s="99"/>
      <c r="H127" s="99"/>
      <c r="AO127" s="144"/>
      <c r="AP127" s="144"/>
      <c r="AQ127" s="144"/>
      <c r="AR127" s="144"/>
      <c r="AS127" s="144"/>
      <c r="AT127" s="144"/>
      <c r="AU127" s="144"/>
      <c r="AV127" s="144"/>
      <c r="AW127" s="144"/>
      <c r="AX127" s="144"/>
      <c r="AY127" s="144"/>
      <c r="AZ127" s="144"/>
      <c r="BA127" s="144"/>
      <c r="BB127" s="144"/>
      <c r="BC127" s="144"/>
      <c r="BD127" s="144"/>
      <c r="BE127" s="144"/>
      <c r="BF127" s="144"/>
      <c r="BG127" s="144"/>
      <c r="BH127" s="144"/>
    </row>
    <row r="128" spans="2:60" ht="12.75" customHeight="1" x14ac:dyDescent="0.2">
      <c r="B128" s="1"/>
      <c r="C128" s="144"/>
      <c r="D128" s="118"/>
      <c r="E128" s="118"/>
      <c r="F128" s="99"/>
      <c r="G128" s="99"/>
      <c r="H128" s="99"/>
      <c r="AO128" s="144"/>
      <c r="AP128" s="144"/>
      <c r="AQ128" s="144"/>
      <c r="AR128" s="144"/>
      <c r="AS128" s="144"/>
      <c r="AT128" s="144"/>
      <c r="AU128" s="144"/>
      <c r="AV128" s="144"/>
      <c r="AW128" s="144"/>
      <c r="AX128" s="144"/>
      <c r="AY128" s="144"/>
      <c r="AZ128" s="144"/>
      <c r="BA128" s="144"/>
      <c r="BB128" s="144"/>
      <c r="BC128" s="144"/>
      <c r="BD128" s="144"/>
      <c r="BE128" s="144"/>
      <c r="BF128" s="144"/>
      <c r="BG128" s="144"/>
      <c r="BH128" s="144"/>
    </row>
    <row r="129" spans="2:60" ht="12.75" customHeight="1" x14ac:dyDescent="0.2">
      <c r="B129" s="1"/>
      <c r="C129" s="144"/>
      <c r="D129" s="118"/>
      <c r="E129" s="118"/>
      <c r="F129" s="99"/>
      <c r="G129" s="99"/>
      <c r="H129" s="99"/>
      <c r="AO129" s="144"/>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2:60" ht="12.75" customHeight="1" x14ac:dyDescent="0.2">
      <c r="B130" s="1"/>
      <c r="C130" s="144"/>
      <c r="D130" s="118"/>
      <c r="E130" s="118"/>
      <c r="F130" s="99"/>
      <c r="G130" s="99"/>
      <c r="H130" s="99"/>
      <c r="AO130" s="144"/>
      <c r="AP130" s="144"/>
      <c r="AQ130" s="144"/>
      <c r="AR130" s="144"/>
      <c r="AS130" s="144"/>
      <c r="AT130" s="144"/>
      <c r="AU130" s="144"/>
      <c r="AV130" s="144"/>
      <c r="AW130" s="144"/>
      <c r="AX130" s="144"/>
      <c r="AY130" s="144"/>
      <c r="AZ130" s="144"/>
      <c r="BA130" s="144"/>
      <c r="BB130" s="144"/>
      <c r="BC130" s="144"/>
      <c r="BD130" s="144"/>
      <c r="BE130" s="144"/>
      <c r="BF130" s="144"/>
      <c r="BG130" s="144"/>
      <c r="BH130" s="144"/>
    </row>
    <row r="131" spans="2:60" ht="12.75" customHeight="1" x14ac:dyDescent="0.2">
      <c r="B131" s="1"/>
      <c r="C131" s="144"/>
      <c r="D131" s="118"/>
      <c r="E131" s="118"/>
      <c r="F131" s="99"/>
      <c r="G131" s="99"/>
      <c r="H131" s="99"/>
      <c r="AO131" s="144"/>
      <c r="AP131" s="144"/>
      <c r="AQ131" s="144"/>
      <c r="AR131" s="144"/>
      <c r="AS131" s="144"/>
      <c r="AT131" s="144"/>
      <c r="AU131" s="144"/>
      <c r="AV131" s="144"/>
      <c r="AW131" s="144"/>
      <c r="AX131" s="144"/>
      <c r="AY131" s="144"/>
      <c r="AZ131" s="144"/>
      <c r="BA131" s="144"/>
      <c r="BB131" s="144"/>
      <c r="BC131" s="144"/>
      <c r="BD131" s="144"/>
      <c r="BE131" s="144"/>
      <c r="BF131" s="144"/>
      <c r="BG131" s="144"/>
      <c r="BH131" s="144"/>
    </row>
    <row r="132" spans="2:60" ht="12.75" customHeight="1" x14ac:dyDescent="0.2">
      <c r="B132" s="1"/>
      <c r="C132" s="144"/>
      <c r="D132" s="118"/>
      <c r="E132" s="118"/>
      <c r="F132" s="99"/>
      <c r="G132" s="99"/>
      <c r="H132" s="99"/>
      <c r="AO132" s="144"/>
      <c r="AP132" s="144"/>
      <c r="AQ132" s="144"/>
      <c r="AR132" s="144"/>
      <c r="AS132" s="144"/>
      <c r="AT132" s="144"/>
      <c r="AU132" s="144"/>
      <c r="AV132" s="144"/>
      <c r="AW132" s="144"/>
      <c r="AX132" s="144"/>
      <c r="AY132" s="144"/>
      <c r="AZ132" s="144"/>
      <c r="BA132" s="144"/>
      <c r="BB132" s="144"/>
      <c r="BC132" s="144"/>
      <c r="BD132" s="144"/>
      <c r="BE132" s="144"/>
      <c r="BF132" s="144"/>
      <c r="BG132" s="144"/>
      <c r="BH132" s="144"/>
    </row>
    <row r="133" spans="2:60" ht="12.75" customHeight="1" x14ac:dyDescent="0.2">
      <c r="B133" s="1"/>
      <c r="C133" s="144"/>
      <c r="D133" s="118"/>
      <c r="E133" s="118"/>
      <c r="F133" s="99"/>
      <c r="G133" s="99"/>
      <c r="H133" s="99"/>
      <c r="AO133" s="144"/>
      <c r="AP133" s="144"/>
      <c r="AQ133" s="144"/>
      <c r="AR133" s="144"/>
      <c r="AS133" s="144"/>
      <c r="AT133" s="144"/>
      <c r="AU133" s="144"/>
      <c r="AV133" s="144"/>
      <c r="AW133" s="144"/>
      <c r="AX133" s="144"/>
      <c r="AY133" s="144"/>
      <c r="AZ133" s="144"/>
      <c r="BA133" s="144"/>
      <c r="BB133" s="144"/>
      <c r="BC133" s="144"/>
      <c r="BD133" s="144"/>
      <c r="BE133" s="144"/>
      <c r="BF133" s="144"/>
      <c r="BG133" s="144"/>
      <c r="BH133" s="144"/>
    </row>
    <row r="134" spans="2:60" ht="12.75" customHeight="1" x14ac:dyDescent="0.2">
      <c r="B134" s="1"/>
      <c r="C134" s="144"/>
      <c r="D134" s="118"/>
      <c r="E134" s="118"/>
      <c r="F134" s="99"/>
      <c r="G134" s="99"/>
      <c r="H134" s="99"/>
      <c r="AO134" s="144"/>
      <c r="AP134" s="144"/>
      <c r="AQ134" s="144"/>
      <c r="AR134" s="144"/>
      <c r="AS134" s="144"/>
      <c r="AT134" s="144"/>
      <c r="AU134" s="144"/>
      <c r="AV134" s="144"/>
      <c r="AW134" s="144"/>
      <c r="AX134" s="144"/>
      <c r="AY134" s="144"/>
      <c r="AZ134" s="144"/>
      <c r="BA134" s="144"/>
      <c r="BB134" s="144"/>
      <c r="BC134" s="144"/>
      <c r="BD134" s="144"/>
      <c r="BE134" s="144"/>
      <c r="BF134" s="144"/>
      <c r="BG134" s="144"/>
      <c r="BH134" s="144"/>
    </row>
    <row r="135" spans="2:60" ht="12.75" customHeight="1" x14ac:dyDescent="0.2">
      <c r="B135" s="1"/>
      <c r="C135" s="144"/>
      <c r="D135" s="118"/>
      <c r="E135" s="118"/>
      <c r="F135" s="99"/>
      <c r="G135" s="99"/>
      <c r="H135" s="99"/>
      <c r="AO135" s="144"/>
      <c r="AP135" s="144"/>
      <c r="AQ135" s="144"/>
      <c r="AR135" s="144"/>
      <c r="AS135" s="144"/>
      <c r="AT135" s="144"/>
      <c r="AU135" s="144"/>
      <c r="AV135" s="144"/>
      <c r="AW135" s="144"/>
      <c r="AX135" s="144"/>
      <c r="AY135" s="144"/>
      <c r="AZ135" s="144"/>
      <c r="BA135" s="144"/>
      <c r="BB135" s="144"/>
      <c r="BC135" s="144"/>
      <c r="BD135" s="144"/>
      <c r="BE135" s="144"/>
      <c r="BF135" s="144"/>
      <c r="BG135" s="144"/>
      <c r="BH135" s="144"/>
    </row>
    <row r="136" spans="2:60" ht="12.75" customHeight="1" x14ac:dyDescent="0.2">
      <c r="B136" s="1"/>
      <c r="C136" s="144"/>
      <c r="D136" s="118"/>
      <c r="E136" s="118"/>
      <c r="F136" s="99"/>
      <c r="G136" s="99"/>
      <c r="H136" s="99"/>
      <c r="AO136" s="144"/>
      <c r="AP136" s="144"/>
      <c r="AQ136" s="144"/>
      <c r="AR136" s="144"/>
      <c r="AS136" s="144"/>
      <c r="AT136" s="144"/>
      <c r="AU136" s="144"/>
      <c r="AV136" s="144"/>
      <c r="AW136" s="144"/>
      <c r="AX136" s="144"/>
      <c r="AY136" s="144"/>
      <c r="AZ136" s="144"/>
      <c r="BA136" s="144"/>
      <c r="BB136" s="144"/>
      <c r="BC136" s="144"/>
      <c r="BD136" s="144"/>
      <c r="BE136" s="144"/>
      <c r="BF136" s="144"/>
      <c r="BG136" s="144"/>
      <c r="BH136" s="144"/>
    </row>
    <row r="137" spans="2:60" ht="12.75" customHeight="1" x14ac:dyDescent="0.2">
      <c r="B137" s="1"/>
      <c r="C137" s="144"/>
      <c r="D137" s="118"/>
      <c r="E137" s="118"/>
      <c r="F137" s="99"/>
      <c r="G137" s="99"/>
      <c r="H137" s="99"/>
      <c r="AO137" s="144"/>
      <c r="AP137" s="144"/>
      <c r="AQ137" s="144"/>
      <c r="AR137" s="144"/>
      <c r="AS137" s="144"/>
      <c r="AT137" s="144"/>
      <c r="AU137" s="144"/>
      <c r="AV137" s="144"/>
      <c r="AW137" s="144"/>
      <c r="AX137" s="144"/>
      <c r="AY137" s="144"/>
      <c r="AZ137" s="144"/>
      <c r="BA137" s="144"/>
      <c r="BB137" s="144"/>
      <c r="BC137" s="144"/>
      <c r="BD137" s="144"/>
      <c r="BE137" s="144"/>
      <c r="BF137" s="144"/>
      <c r="BG137" s="144"/>
      <c r="BH137" s="144"/>
    </row>
    <row r="138" spans="2:60" ht="12.75" customHeight="1" x14ac:dyDescent="0.2">
      <c r="B138" s="1"/>
      <c r="C138" s="144"/>
      <c r="D138" s="118"/>
      <c r="E138" s="118"/>
      <c r="F138" s="99"/>
      <c r="G138" s="99"/>
      <c r="H138" s="99"/>
      <c r="AO138" s="144"/>
      <c r="AP138" s="144"/>
      <c r="AQ138" s="144"/>
      <c r="AR138" s="144"/>
      <c r="AS138" s="144"/>
      <c r="AT138" s="144"/>
      <c r="AU138" s="144"/>
      <c r="AV138" s="144"/>
      <c r="AW138" s="144"/>
      <c r="AX138" s="144"/>
      <c r="AY138" s="144"/>
      <c r="AZ138" s="144"/>
      <c r="BA138" s="144"/>
      <c r="BB138" s="144"/>
      <c r="BC138" s="144"/>
      <c r="BD138" s="144"/>
      <c r="BE138" s="144"/>
      <c r="BF138" s="144"/>
      <c r="BG138" s="144"/>
      <c r="BH138" s="144"/>
    </row>
    <row r="139" spans="2:60" ht="12.75" customHeight="1" x14ac:dyDescent="0.2">
      <c r="B139" s="1"/>
      <c r="C139" s="144"/>
      <c r="D139" s="118"/>
      <c r="E139" s="118"/>
      <c r="F139" s="99"/>
      <c r="G139" s="99"/>
      <c r="H139" s="99"/>
      <c r="AO139" s="144"/>
      <c r="AP139" s="144"/>
      <c r="AQ139" s="144"/>
      <c r="AR139" s="144"/>
      <c r="AS139" s="144"/>
      <c r="AT139" s="144"/>
      <c r="AU139" s="144"/>
      <c r="AV139" s="144"/>
      <c r="AW139" s="144"/>
      <c r="AX139" s="144"/>
      <c r="AY139" s="144"/>
      <c r="AZ139" s="144"/>
      <c r="BA139" s="144"/>
      <c r="BB139" s="144"/>
      <c r="BC139" s="144"/>
      <c r="BD139" s="144"/>
      <c r="BE139" s="144"/>
      <c r="BF139" s="144"/>
      <c r="BG139" s="144"/>
      <c r="BH139" s="144"/>
    </row>
    <row r="140" spans="2:60" ht="12.75" customHeight="1" x14ac:dyDescent="0.2">
      <c r="B140" s="1"/>
      <c r="C140" s="144"/>
      <c r="D140" s="118"/>
      <c r="E140" s="118"/>
      <c r="F140" s="99"/>
      <c r="G140" s="99"/>
      <c r="H140" s="99"/>
      <c r="AO140" s="144"/>
      <c r="AP140" s="144"/>
      <c r="AQ140" s="144"/>
      <c r="AR140" s="144"/>
      <c r="AS140" s="144"/>
      <c r="AT140" s="144"/>
      <c r="AU140" s="144"/>
      <c r="AV140" s="144"/>
      <c r="AW140" s="144"/>
      <c r="AX140" s="144"/>
      <c r="AY140" s="144"/>
      <c r="AZ140" s="144"/>
      <c r="BA140" s="144"/>
      <c r="BB140" s="144"/>
      <c r="BC140" s="144"/>
      <c r="BD140" s="144"/>
      <c r="BE140" s="144"/>
      <c r="BF140" s="144"/>
      <c r="BG140" s="144"/>
      <c r="BH140" s="144"/>
    </row>
    <row r="141" spans="2:60" ht="12.75" customHeight="1" x14ac:dyDescent="0.2">
      <c r="B141" s="1"/>
      <c r="C141" s="144"/>
      <c r="D141" s="118"/>
      <c r="E141" s="118"/>
      <c r="F141" s="99"/>
      <c r="G141" s="99"/>
      <c r="H141" s="99"/>
      <c r="AO141" s="144"/>
      <c r="AP141" s="144"/>
      <c r="AQ141" s="144"/>
      <c r="AR141" s="144"/>
      <c r="AS141" s="144"/>
      <c r="AT141" s="144"/>
      <c r="AU141" s="144"/>
      <c r="AV141" s="144"/>
      <c r="AW141" s="144"/>
      <c r="AX141" s="144"/>
      <c r="AY141" s="144"/>
      <c r="AZ141" s="144"/>
      <c r="BA141" s="144"/>
      <c r="BB141" s="144"/>
      <c r="BC141" s="144"/>
      <c r="BD141" s="144"/>
      <c r="BE141" s="144"/>
      <c r="BF141" s="144"/>
      <c r="BG141" s="144"/>
      <c r="BH141" s="144"/>
    </row>
    <row r="142" spans="2:60" ht="12.75" customHeight="1" x14ac:dyDescent="0.2">
      <c r="B142" s="1"/>
      <c r="C142" s="144"/>
      <c r="D142" s="118"/>
      <c r="E142" s="118"/>
      <c r="F142" s="99"/>
      <c r="G142" s="99"/>
      <c r="H142" s="99"/>
      <c r="AO142" s="144"/>
      <c r="AP142" s="144"/>
      <c r="AQ142" s="144"/>
      <c r="AR142" s="144"/>
      <c r="AS142" s="144"/>
      <c r="AT142" s="144"/>
      <c r="AU142" s="144"/>
      <c r="AV142" s="144"/>
      <c r="AW142" s="144"/>
      <c r="AX142" s="144"/>
      <c r="AY142" s="144"/>
      <c r="AZ142" s="144"/>
      <c r="BA142" s="144"/>
      <c r="BB142" s="144"/>
      <c r="BC142" s="144"/>
      <c r="BD142" s="144"/>
      <c r="BE142" s="144"/>
      <c r="BF142" s="144"/>
      <c r="BG142" s="144"/>
      <c r="BH142" s="144"/>
    </row>
    <row r="143" spans="2:60" ht="12.75" customHeight="1" x14ac:dyDescent="0.2">
      <c r="B143" s="1"/>
      <c r="C143" s="144"/>
      <c r="D143" s="118"/>
      <c r="E143" s="118"/>
      <c r="F143" s="99"/>
      <c r="G143" s="99"/>
      <c r="H143" s="99"/>
      <c r="AO143" s="144"/>
      <c r="AP143" s="144"/>
      <c r="AQ143" s="144"/>
      <c r="AR143" s="144"/>
      <c r="AS143" s="144"/>
      <c r="AT143" s="144"/>
      <c r="AU143" s="144"/>
      <c r="AV143" s="144"/>
      <c r="AW143" s="144"/>
      <c r="AX143" s="144"/>
      <c r="AY143" s="144"/>
      <c r="AZ143" s="144"/>
      <c r="BA143" s="144"/>
      <c r="BB143" s="144"/>
      <c r="BC143" s="144"/>
      <c r="BD143" s="144"/>
      <c r="BE143" s="144"/>
      <c r="BF143" s="144"/>
      <c r="BG143" s="144"/>
      <c r="BH143" s="144"/>
    </row>
    <row r="144" spans="2:60" ht="12.75" customHeight="1" x14ac:dyDescent="0.2">
      <c r="B144" s="1"/>
      <c r="C144" s="144"/>
      <c r="D144" s="118"/>
      <c r="E144" s="118"/>
      <c r="F144" s="99"/>
      <c r="G144" s="99"/>
      <c r="H144" s="99"/>
      <c r="AO144" s="144"/>
      <c r="AP144" s="144"/>
      <c r="AQ144" s="144"/>
      <c r="AR144" s="144"/>
      <c r="AS144" s="144"/>
      <c r="AT144" s="144"/>
      <c r="AU144" s="144"/>
      <c r="AV144" s="144"/>
      <c r="AW144" s="144"/>
      <c r="AX144" s="144"/>
      <c r="AY144" s="144"/>
      <c r="AZ144" s="144"/>
      <c r="BA144" s="144"/>
      <c r="BB144" s="144"/>
      <c r="BC144" s="144"/>
      <c r="BD144" s="144"/>
      <c r="BE144" s="144"/>
      <c r="BF144" s="144"/>
      <c r="BG144" s="144"/>
      <c r="BH144" s="144"/>
    </row>
    <row r="145" spans="2:60" ht="12.75" customHeight="1" x14ac:dyDescent="0.2">
      <c r="B145" s="1"/>
      <c r="C145" s="144"/>
      <c r="D145" s="118"/>
      <c r="E145" s="118"/>
      <c r="F145" s="99"/>
      <c r="G145" s="99"/>
      <c r="H145" s="99"/>
      <c r="AO145" s="144"/>
      <c r="AP145" s="144"/>
      <c r="AQ145" s="144"/>
      <c r="AR145" s="144"/>
      <c r="AS145" s="144"/>
      <c r="AT145" s="144"/>
      <c r="AU145" s="144"/>
      <c r="AV145" s="144"/>
      <c r="AW145" s="144"/>
      <c r="AX145" s="144"/>
      <c r="AY145" s="144"/>
      <c r="AZ145" s="144"/>
      <c r="BA145" s="144"/>
      <c r="BB145" s="144"/>
      <c r="BC145" s="144"/>
      <c r="BD145" s="144"/>
      <c r="BE145" s="144"/>
      <c r="BF145" s="144"/>
      <c r="BG145" s="144"/>
      <c r="BH145" s="144"/>
    </row>
    <row r="146" spans="2:60" ht="12.75" customHeight="1" x14ac:dyDescent="0.2">
      <c r="B146" s="1"/>
      <c r="C146" s="144"/>
      <c r="D146" s="118"/>
      <c r="E146" s="118"/>
      <c r="F146" s="99"/>
      <c r="G146" s="99"/>
      <c r="H146" s="99"/>
      <c r="AO146" s="144"/>
      <c r="AP146" s="144"/>
      <c r="AQ146" s="144"/>
      <c r="AR146" s="144"/>
      <c r="AS146" s="144"/>
      <c r="AT146" s="144"/>
      <c r="AU146" s="144"/>
      <c r="AV146" s="144"/>
      <c r="AW146" s="144"/>
      <c r="AX146" s="144"/>
      <c r="AY146" s="144"/>
      <c r="AZ146" s="144"/>
      <c r="BA146" s="144"/>
      <c r="BB146" s="144"/>
      <c r="BC146" s="144"/>
      <c r="BD146" s="144"/>
      <c r="BE146" s="144"/>
      <c r="BF146" s="144"/>
      <c r="BG146" s="144"/>
      <c r="BH146" s="144"/>
    </row>
    <row r="147" spans="2:60" ht="12.75" customHeight="1" x14ac:dyDescent="0.2">
      <c r="B147" s="1"/>
      <c r="C147" s="144"/>
      <c r="D147" s="118"/>
      <c r="E147" s="118"/>
      <c r="F147" s="99"/>
      <c r="G147" s="99"/>
      <c r="H147" s="99"/>
      <c r="AO147" s="144"/>
      <c r="AP147" s="144"/>
      <c r="AQ147" s="144"/>
      <c r="AR147" s="144"/>
      <c r="AS147" s="144"/>
      <c r="AT147" s="144"/>
      <c r="AU147" s="144"/>
      <c r="AV147" s="144"/>
      <c r="AW147" s="144"/>
      <c r="AX147" s="144"/>
      <c r="AY147" s="144"/>
      <c r="AZ147" s="144"/>
      <c r="BA147" s="144"/>
      <c r="BB147" s="144"/>
      <c r="BC147" s="144"/>
      <c r="BD147" s="144"/>
      <c r="BE147" s="144"/>
      <c r="BF147" s="144"/>
      <c r="BG147" s="144"/>
      <c r="BH147" s="144"/>
    </row>
    <row r="148" spans="2:60" ht="12.75" customHeight="1" x14ac:dyDescent="0.2">
      <c r="B148" s="1"/>
      <c r="C148" s="144"/>
      <c r="D148" s="118"/>
      <c r="E148" s="118"/>
      <c r="F148" s="99"/>
      <c r="G148" s="99"/>
      <c r="H148" s="99"/>
      <c r="AO148" s="144"/>
      <c r="AP148" s="144"/>
      <c r="AQ148" s="144"/>
      <c r="AR148" s="144"/>
      <c r="AS148" s="144"/>
      <c r="AT148" s="144"/>
      <c r="AU148" s="144"/>
      <c r="AV148" s="144"/>
      <c r="AW148" s="144"/>
      <c r="AX148" s="144"/>
      <c r="AY148" s="144"/>
      <c r="AZ148" s="144"/>
      <c r="BA148" s="144"/>
      <c r="BB148" s="144"/>
      <c r="BC148" s="144"/>
      <c r="BD148" s="144"/>
      <c r="BE148" s="144"/>
      <c r="BF148" s="144"/>
      <c r="BG148" s="144"/>
      <c r="BH148" s="144"/>
    </row>
    <row r="149" spans="2:60" ht="12.75" customHeight="1" x14ac:dyDescent="0.2">
      <c r="B149" s="1"/>
      <c r="C149" s="144"/>
      <c r="D149" s="118"/>
      <c r="E149" s="118"/>
      <c r="F149" s="99"/>
      <c r="G149" s="99"/>
      <c r="H149" s="99"/>
      <c r="AO149" s="144"/>
      <c r="AP149" s="144"/>
      <c r="AQ149" s="144"/>
      <c r="AR149" s="144"/>
      <c r="AS149" s="144"/>
      <c r="AT149" s="144"/>
      <c r="AU149" s="144"/>
      <c r="AV149" s="144"/>
      <c r="AW149" s="144"/>
      <c r="AX149" s="144"/>
      <c r="AY149" s="144"/>
      <c r="AZ149" s="144"/>
      <c r="BA149" s="144"/>
      <c r="BB149" s="144"/>
      <c r="BC149" s="144"/>
      <c r="BD149" s="144"/>
      <c r="BE149" s="144"/>
      <c r="BF149" s="144"/>
      <c r="BG149" s="144"/>
      <c r="BH149" s="144"/>
    </row>
    <row r="150" spans="2:60" ht="12.75" customHeight="1" x14ac:dyDescent="0.2">
      <c r="B150" s="1"/>
      <c r="C150" s="144"/>
      <c r="D150" s="118"/>
      <c r="E150" s="118"/>
      <c r="F150" s="99"/>
      <c r="G150" s="99"/>
      <c r="H150" s="99"/>
      <c r="AO150" s="144"/>
      <c r="AP150" s="144"/>
      <c r="AQ150" s="144"/>
      <c r="AR150" s="144"/>
      <c r="AS150" s="144"/>
      <c r="AT150" s="144"/>
      <c r="AU150" s="144"/>
      <c r="AV150" s="144"/>
      <c r="AW150" s="144"/>
      <c r="AX150" s="144"/>
      <c r="AY150" s="144"/>
      <c r="AZ150" s="144"/>
      <c r="BA150" s="144"/>
      <c r="BB150" s="144"/>
      <c r="BC150" s="144"/>
      <c r="BD150" s="144"/>
      <c r="BE150" s="144"/>
      <c r="BF150" s="144"/>
      <c r="BG150" s="144"/>
      <c r="BH150" s="144"/>
    </row>
    <row r="151" spans="2:60" ht="12.75" customHeight="1" x14ac:dyDescent="0.2">
      <c r="B151" s="1"/>
      <c r="C151" s="144"/>
      <c r="D151" s="118"/>
      <c r="E151" s="118"/>
      <c r="F151" s="99"/>
      <c r="G151" s="99"/>
      <c r="H151" s="99"/>
      <c r="AO151" s="144"/>
      <c r="AP151" s="144"/>
      <c r="AQ151" s="144"/>
      <c r="AR151" s="144"/>
      <c r="AS151" s="144"/>
      <c r="AT151" s="144"/>
      <c r="AU151" s="144"/>
      <c r="AV151" s="144"/>
      <c r="AW151" s="144"/>
      <c r="AX151" s="144"/>
      <c r="AY151" s="144"/>
      <c r="AZ151" s="144"/>
      <c r="BA151" s="144"/>
      <c r="BB151" s="144"/>
      <c r="BC151" s="144"/>
      <c r="BD151" s="144"/>
      <c r="BE151" s="144"/>
      <c r="BF151" s="144"/>
      <c r="BG151" s="144"/>
      <c r="BH151" s="144"/>
    </row>
    <row r="152" spans="2:60" ht="12.75" customHeight="1" x14ac:dyDescent="0.2">
      <c r="B152" s="1"/>
      <c r="C152" s="144"/>
      <c r="D152" s="118"/>
      <c r="E152" s="118"/>
      <c r="F152" s="99"/>
      <c r="G152" s="99"/>
      <c r="H152" s="99"/>
      <c r="AO152" s="144"/>
      <c r="AP152" s="144"/>
      <c r="AQ152" s="144"/>
      <c r="AR152" s="144"/>
      <c r="AS152" s="144"/>
      <c r="AT152" s="144"/>
      <c r="AU152" s="144"/>
      <c r="AV152" s="144"/>
      <c r="AW152" s="144"/>
      <c r="AX152" s="144"/>
      <c r="AY152" s="144"/>
      <c r="AZ152" s="144"/>
      <c r="BA152" s="144"/>
      <c r="BB152" s="144"/>
      <c r="BC152" s="144"/>
      <c r="BD152" s="144"/>
      <c r="BE152" s="144"/>
      <c r="BF152" s="144"/>
      <c r="BG152" s="144"/>
      <c r="BH152" s="144"/>
    </row>
    <row r="153" spans="2:60" ht="12.75" customHeight="1" x14ac:dyDescent="0.2">
      <c r="B153" s="1"/>
      <c r="C153" s="144"/>
      <c r="D153" s="118"/>
      <c r="E153" s="118"/>
      <c r="F153" s="99"/>
      <c r="G153" s="99"/>
      <c r="H153" s="99"/>
      <c r="AO153" s="144"/>
      <c r="AP153" s="144"/>
      <c r="AQ153" s="144"/>
      <c r="AR153" s="144"/>
      <c r="AS153" s="144"/>
      <c r="AT153" s="144"/>
      <c r="AU153" s="144"/>
      <c r="AV153" s="144"/>
      <c r="AW153" s="144"/>
      <c r="AX153" s="144"/>
      <c r="AY153" s="144"/>
      <c r="AZ153" s="144"/>
      <c r="BA153" s="144"/>
      <c r="BB153" s="144"/>
      <c r="BC153" s="144"/>
      <c r="BD153" s="144"/>
      <c r="BE153" s="144"/>
      <c r="BF153" s="144"/>
      <c r="BG153" s="144"/>
      <c r="BH153" s="144"/>
    </row>
    <row r="154" spans="2:60" ht="12.75" customHeight="1" x14ac:dyDescent="0.2">
      <c r="B154" s="1"/>
      <c r="C154" s="144"/>
      <c r="D154" s="118"/>
      <c r="E154" s="118"/>
      <c r="F154" s="99"/>
      <c r="G154" s="99"/>
      <c r="H154" s="99"/>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row>
    <row r="155" spans="2:60" ht="12.75" customHeight="1" x14ac:dyDescent="0.2">
      <c r="B155" s="1"/>
      <c r="C155" s="144"/>
      <c r="D155" s="118"/>
      <c r="E155" s="118"/>
      <c r="F155" s="99"/>
      <c r="G155" s="99"/>
      <c r="H155" s="99"/>
      <c r="AO155" s="144"/>
      <c r="AP155" s="144"/>
      <c r="AQ155" s="144"/>
      <c r="AR155" s="144"/>
      <c r="AS155" s="144"/>
      <c r="AT155" s="144"/>
      <c r="AU155" s="144"/>
      <c r="AV155" s="144"/>
      <c r="AW155" s="144"/>
      <c r="AX155" s="144"/>
      <c r="AY155" s="144"/>
      <c r="AZ155" s="144"/>
      <c r="BA155" s="144"/>
      <c r="BB155" s="144"/>
      <c r="BC155" s="144"/>
      <c r="BD155" s="144"/>
      <c r="BE155" s="144"/>
      <c r="BF155" s="144"/>
      <c r="BG155" s="144"/>
      <c r="BH155" s="144"/>
    </row>
    <row r="156" spans="2:60" ht="12.75" customHeight="1" x14ac:dyDescent="0.2">
      <c r="B156" s="1"/>
      <c r="C156" s="144"/>
      <c r="D156" s="118"/>
      <c r="E156" s="118"/>
      <c r="F156" s="99"/>
      <c r="G156" s="99"/>
      <c r="H156" s="99"/>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row>
    <row r="157" spans="2:60" ht="12.75" customHeight="1" x14ac:dyDescent="0.2">
      <c r="B157" s="1"/>
      <c r="C157" s="144"/>
      <c r="D157" s="118"/>
      <c r="E157" s="118"/>
      <c r="F157" s="99"/>
      <c r="G157" s="99"/>
      <c r="H157" s="99"/>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row>
    <row r="158" spans="2:60" ht="12.75" customHeight="1" x14ac:dyDescent="0.2">
      <c r="B158" s="1"/>
      <c r="C158" s="144"/>
      <c r="D158" s="118"/>
      <c r="E158" s="118"/>
      <c r="F158" s="99"/>
      <c r="G158" s="99"/>
      <c r="H158" s="99"/>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row>
    <row r="159" spans="2:60" ht="12.75" customHeight="1" x14ac:dyDescent="0.2">
      <c r="B159" s="1"/>
      <c r="C159" s="144"/>
      <c r="D159" s="118"/>
      <c r="E159" s="118"/>
      <c r="F159" s="99"/>
      <c r="G159" s="99"/>
      <c r="H159" s="99"/>
      <c r="AO159" s="144"/>
      <c r="AP159" s="144"/>
      <c r="AQ159" s="144"/>
      <c r="AR159" s="144"/>
      <c r="AS159" s="144"/>
      <c r="AT159" s="144"/>
      <c r="AU159" s="144"/>
      <c r="AV159" s="144"/>
      <c r="AW159" s="144"/>
      <c r="AX159" s="144"/>
      <c r="AY159" s="144"/>
      <c r="AZ159" s="144"/>
      <c r="BA159" s="144"/>
      <c r="BB159" s="144"/>
      <c r="BC159" s="144"/>
      <c r="BD159" s="144"/>
      <c r="BE159" s="144"/>
      <c r="BF159" s="144"/>
      <c r="BG159" s="144"/>
      <c r="BH159" s="144"/>
    </row>
    <row r="160" spans="2:60" ht="12.75" customHeight="1" x14ac:dyDescent="0.2">
      <c r="B160" s="1"/>
      <c r="C160" s="144"/>
      <c r="D160" s="118"/>
      <c r="E160" s="118"/>
      <c r="F160" s="99"/>
      <c r="G160" s="99"/>
      <c r="H160" s="99"/>
      <c r="AO160" s="144"/>
      <c r="AP160" s="144"/>
      <c r="AQ160" s="144"/>
      <c r="AR160" s="144"/>
      <c r="AS160" s="144"/>
      <c r="AT160" s="144"/>
      <c r="AU160" s="144"/>
      <c r="AV160" s="144"/>
      <c r="AW160" s="144"/>
      <c r="AX160" s="144"/>
      <c r="AY160" s="144"/>
      <c r="AZ160" s="144"/>
      <c r="BA160" s="144"/>
      <c r="BB160" s="144"/>
      <c r="BC160" s="144"/>
      <c r="BD160" s="144"/>
      <c r="BE160" s="144"/>
      <c r="BF160" s="144"/>
      <c r="BG160" s="144"/>
      <c r="BH160" s="144"/>
    </row>
    <row r="161" spans="2:60" ht="12.75" customHeight="1" x14ac:dyDescent="0.2">
      <c r="B161" s="1"/>
      <c r="C161" s="144"/>
      <c r="D161" s="118"/>
      <c r="E161" s="118"/>
      <c r="F161" s="99"/>
      <c r="G161" s="99"/>
      <c r="H161" s="99"/>
      <c r="AO161" s="144"/>
      <c r="AP161" s="144"/>
      <c r="AQ161" s="144"/>
      <c r="AR161" s="144"/>
      <c r="AS161" s="144"/>
      <c r="AT161" s="144"/>
      <c r="AU161" s="144"/>
      <c r="AV161" s="144"/>
      <c r="AW161" s="144"/>
      <c r="AX161" s="144"/>
      <c r="AY161" s="144"/>
      <c r="AZ161" s="144"/>
      <c r="BA161" s="144"/>
      <c r="BB161" s="144"/>
      <c r="BC161" s="144"/>
      <c r="BD161" s="144"/>
      <c r="BE161" s="144"/>
      <c r="BF161" s="144"/>
      <c r="BG161" s="144"/>
      <c r="BH161" s="144"/>
    </row>
    <row r="162" spans="2:60" ht="12.75" customHeight="1" x14ac:dyDescent="0.2">
      <c r="B162" s="1"/>
      <c r="C162" s="144"/>
      <c r="D162" s="118"/>
      <c r="E162" s="118"/>
      <c r="F162" s="99"/>
      <c r="G162" s="99"/>
      <c r="H162" s="99"/>
      <c r="AO162" s="144"/>
      <c r="AP162" s="144"/>
      <c r="AQ162" s="144"/>
      <c r="AR162" s="144"/>
      <c r="AS162" s="144"/>
      <c r="AT162" s="144"/>
      <c r="AU162" s="144"/>
      <c r="AV162" s="144"/>
      <c r="AW162" s="144"/>
      <c r="AX162" s="144"/>
      <c r="AY162" s="144"/>
      <c r="AZ162" s="144"/>
      <c r="BA162" s="144"/>
      <c r="BB162" s="144"/>
      <c r="BC162" s="144"/>
      <c r="BD162" s="144"/>
      <c r="BE162" s="144"/>
      <c r="BF162" s="144"/>
      <c r="BG162" s="144"/>
      <c r="BH162" s="144"/>
    </row>
    <row r="163" spans="2:60" ht="12.75" customHeight="1" x14ac:dyDescent="0.2">
      <c r="B163" s="1"/>
      <c r="C163" s="144"/>
      <c r="D163" s="118"/>
      <c r="E163" s="118"/>
      <c r="F163" s="99"/>
      <c r="G163" s="99"/>
      <c r="H163" s="99"/>
      <c r="AO163" s="144"/>
      <c r="AP163" s="144"/>
      <c r="AQ163" s="144"/>
      <c r="AR163" s="144"/>
      <c r="AS163" s="144"/>
      <c r="AT163" s="144"/>
      <c r="AU163" s="144"/>
      <c r="AV163" s="144"/>
      <c r="AW163" s="144"/>
      <c r="AX163" s="144"/>
      <c r="AY163" s="144"/>
      <c r="AZ163" s="144"/>
      <c r="BA163" s="144"/>
      <c r="BB163" s="144"/>
      <c r="BC163" s="144"/>
      <c r="BD163" s="144"/>
      <c r="BE163" s="144"/>
      <c r="BF163" s="144"/>
      <c r="BG163" s="144"/>
      <c r="BH163" s="144"/>
    </row>
    <row r="164" spans="2:60" ht="12.75" customHeight="1" x14ac:dyDescent="0.2">
      <c r="B164" s="1"/>
      <c r="C164" s="144"/>
      <c r="D164" s="118"/>
      <c r="E164" s="118"/>
      <c r="F164" s="99"/>
      <c r="G164" s="99"/>
      <c r="H164" s="99"/>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row>
    <row r="165" spans="2:60" ht="12.75" customHeight="1" x14ac:dyDescent="0.2">
      <c r="B165" s="1"/>
      <c r="C165" s="144"/>
      <c r="D165" s="118"/>
      <c r="E165" s="118"/>
      <c r="F165" s="99"/>
      <c r="G165" s="99"/>
      <c r="H165" s="99"/>
      <c r="AO165" s="144"/>
      <c r="AP165" s="144"/>
      <c r="AQ165" s="144"/>
      <c r="AR165" s="144"/>
      <c r="AS165" s="144"/>
      <c r="AT165" s="144"/>
      <c r="AU165" s="144"/>
      <c r="AV165" s="144"/>
      <c r="AW165" s="144"/>
      <c r="AX165" s="144"/>
      <c r="AY165" s="144"/>
      <c r="AZ165" s="144"/>
      <c r="BA165" s="144"/>
      <c r="BB165" s="144"/>
      <c r="BC165" s="144"/>
      <c r="BD165" s="144"/>
      <c r="BE165" s="144"/>
      <c r="BF165" s="144"/>
      <c r="BG165" s="144"/>
      <c r="BH165" s="144"/>
    </row>
    <row r="166" spans="2:60" ht="12.75" customHeight="1" x14ac:dyDescent="0.2">
      <c r="B166" s="1"/>
      <c r="C166" s="144"/>
      <c r="D166" s="118"/>
      <c r="E166" s="118"/>
      <c r="F166" s="99"/>
      <c r="G166" s="99"/>
      <c r="H166" s="99"/>
      <c r="AO166" s="144"/>
      <c r="AP166" s="144"/>
      <c r="AQ166" s="144"/>
      <c r="AR166" s="144"/>
      <c r="AS166" s="144"/>
      <c r="AT166" s="144"/>
      <c r="AU166" s="144"/>
      <c r="AV166" s="144"/>
      <c r="AW166" s="144"/>
      <c r="AX166" s="144"/>
      <c r="AY166" s="144"/>
      <c r="AZ166" s="144"/>
      <c r="BA166" s="144"/>
      <c r="BB166" s="144"/>
      <c r="BC166" s="144"/>
      <c r="BD166" s="144"/>
      <c r="BE166" s="144"/>
      <c r="BF166" s="144"/>
      <c r="BG166" s="144"/>
      <c r="BH166" s="144"/>
    </row>
    <row r="167" spans="2:60" ht="12.75" customHeight="1" x14ac:dyDescent="0.2">
      <c r="B167" s="1"/>
      <c r="C167" s="144"/>
      <c r="D167" s="118"/>
      <c r="E167" s="118"/>
      <c r="F167" s="99"/>
      <c r="G167" s="99"/>
      <c r="H167" s="99"/>
      <c r="AO167" s="144"/>
      <c r="AP167" s="144"/>
      <c r="AQ167" s="144"/>
      <c r="AR167" s="144"/>
      <c r="AS167" s="144"/>
      <c r="AT167" s="144"/>
      <c r="AU167" s="144"/>
      <c r="AV167" s="144"/>
      <c r="AW167" s="144"/>
      <c r="AX167" s="144"/>
      <c r="AY167" s="144"/>
      <c r="AZ167" s="144"/>
      <c r="BA167" s="144"/>
      <c r="BB167" s="144"/>
      <c r="BC167" s="144"/>
      <c r="BD167" s="144"/>
      <c r="BE167" s="144"/>
      <c r="BF167" s="144"/>
      <c r="BG167" s="144"/>
      <c r="BH167" s="144"/>
    </row>
    <row r="168" spans="2:60" ht="12.75" customHeight="1" x14ac:dyDescent="0.2">
      <c r="B168" s="1"/>
      <c r="C168" s="144"/>
      <c r="D168" s="118"/>
      <c r="E168" s="118"/>
      <c r="F168" s="99"/>
      <c r="G168" s="99"/>
      <c r="H168" s="99"/>
      <c r="AO168" s="144"/>
      <c r="AP168" s="144"/>
      <c r="AQ168" s="144"/>
      <c r="AR168" s="144"/>
      <c r="AS168" s="144"/>
      <c r="AT168" s="144"/>
      <c r="AU168" s="144"/>
      <c r="AV168" s="144"/>
      <c r="AW168" s="144"/>
      <c r="AX168" s="144"/>
      <c r="AY168" s="144"/>
      <c r="AZ168" s="144"/>
      <c r="BA168" s="144"/>
      <c r="BB168" s="144"/>
      <c r="BC168" s="144"/>
      <c r="BD168" s="144"/>
      <c r="BE168" s="144"/>
      <c r="BF168" s="144"/>
      <c r="BG168" s="144"/>
      <c r="BH168" s="144"/>
    </row>
    <row r="169" spans="2:60" ht="12.75" customHeight="1" x14ac:dyDescent="0.2">
      <c r="B169" s="1"/>
      <c r="C169" s="144"/>
      <c r="D169" s="118"/>
      <c r="E169" s="118"/>
      <c r="F169" s="99"/>
      <c r="G169" s="99"/>
      <c r="H169" s="99"/>
      <c r="AO169" s="144"/>
      <c r="AP169" s="144"/>
      <c r="AQ169" s="144"/>
      <c r="AR169" s="144"/>
      <c r="AS169" s="144"/>
      <c r="AT169" s="144"/>
      <c r="AU169" s="144"/>
      <c r="AV169" s="144"/>
      <c r="AW169" s="144"/>
      <c r="AX169" s="144"/>
      <c r="AY169" s="144"/>
      <c r="AZ169" s="144"/>
      <c r="BA169" s="144"/>
      <c r="BB169" s="144"/>
      <c r="BC169" s="144"/>
      <c r="BD169" s="144"/>
      <c r="BE169" s="144"/>
      <c r="BF169" s="144"/>
      <c r="BG169" s="144"/>
      <c r="BH169" s="144"/>
    </row>
    <row r="170" spans="2:60" ht="12.75" customHeight="1" x14ac:dyDescent="0.2">
      <c r="B170" s="1"/>
      <c r="C170" s="144"/>
      <c r="D170" s="118"/>
      <c r="E170" s="118"/>
      <c r="F170" s="99"/>
      <c r="G170" s="99"/>
      <c r="H170" s="99"/>
      <c r="AO170" s="144"/>
      <c r="AP170" s="144"/>
      <c r="AQ170" s="144"/>
      <c r="AR170" s="144"/>
      <c r="AS170" s="144"/>
      <c r="AT170" s="144"/>
      <c r="AU170" s="144"/>
      <c r="AV170" s="144"/>
      <c r="AW170" s="144"/>
      <c r="AX170" s="144"/>
      <c r="AY170" s="144"/>
      <c r="AZ170" s="144"/>
      <c r="BA170" s="144"/>
      <c r="BB170" s="144"/>
      <c r="BC170" s="144"/>
      <c r="BD170" s="144"/>
      <c r="BE170" s="144"/>
      <c r="BF170" s="144"/>
      <c r="BG170" s="144"/>
      <c r="BH170" s="144"/>
    </row>
    <row r="171" spans="2:60" ht="12.75" customHeight="1" x14ac:dyDescent="0.2">
      <c r="B171" s="1"/>
      <c r="C171" s="144"/>
      <c r="D171" s="118"/>
      <c r="E171" s="118"/>
      <c r="F171" s="99"/>
      <c r="G171" s="99"/>
      <c r="H171" s="99"/>
      <c r="AO171" s="144"/>
      <c r="AP171" s="144"/>
      <c r="AQ171" s="144"/>
      <c r="AR171" s="144"/>
      <c r="AS171" s="144"/>
      <c r="AT171" s="144"/>
      <c r="AU171" s="144"/>
      <c r="AV171" s="144"/>
      <c r="AW171" s="144"/>
      <c r="AX171" s="144"/>
      <c r="AY171" s="144"/>
      <c r="AZ171" s="144"/>
      <c r="BA171" s="144"/>
      <c r="BB171" s="144"/>
      <c r="BC171" s="144"/>
      <c r="BD171" s="144"/>
      <c r="BE171" s="144"/>
      <c r="BF171" s="144"/>
      <c r="BG171" s="144"/>
      <c r="BH171" s="144"/>
    </row>
    <row r="172" spans="2:60" ht="12.75" customHeight="1" x14ac:dyDescent="0.2">
      <c r="B172" s="1"/>
      <c r="C172" s="144"/>
      <c r="D172" s="118"/>
      <c r="E172" s="118"/>
      <c r="F172" s="99"/>
      <c r="G172" s="99"/>
      <c r="H172" s="99"/>
      <c r="AO172" s="144"/>
      <c r="AP172" s="144"/>
      <c r="AQ172" s="144"/>
      <c r="AR172" s="144"/>
      <c r="AS172" s="144"/>
      <c r="AT172" s="144"/>
      <c r="AU172" s="144"/>
      <c r="AV172" s="144"/>
      <c r="AW172" s="144"/>
      <c r="AX172" s="144"/>
      <c r="AY172" s="144"/>
      <c r="AZ172" s="144"/>
      <c r="BA172" s="144"/>
      <c r="BB172" s="144"/>
      <c r="BC172" s="144"/>
      <c r="BD172" s="144"/>
      <c r="BE172" s="144"/>
      <c r="BF172" s="144"/>
      <c r="BG172" s="144"/>
      <c r="BH172" s="144"/>
    </row>
    <row r="173" spans="2:60" ht="12.75" customHeight="1" x14ac:dyDescent="0.2">
      <c r="B173" s="1"/>
      <c r="C173" s="144"/>
      <c r="D173" s="118"/>
      <c r="E173" s="118"/>
      <c r="F173" s="99"/>
      <c r="G173" s="99"/>
      <c r="H173" s="99"/>
      <c r="AO173" s="144"/>
      <c r="AP173" s="144"/>
      <c r="AQ173" s="144"/>
      <c r="AR173" s="144"/>
      <c r="AS173" s="144"/>
      <c r="AT173" s="144"/>
      <c r="AU173" s="144"/>
      <c r="AV173" s="144"/>
      <c r="AW173" s="144"/>
      <c r="AX173" s="144"/>
      <c r="AY173" s="144"/>
      <c r="AZ173" s="144"/>
      <c r="BA173" s="144"/>
      <c r="BB173" s="144"/>
      <c r="BC173" s="144"/>
      <c r="BD173" s="144"/>
      <c r="BE173" s="144"/>
      <c r="BF173" s="144"/>
      <c r="BG173" s="144"/>
      <c r="BH173" s="144"/>
    </row>
    <row r="174" spans="2:60" ht="12.75" customHeight="1" x14ac:dyDescent="0.2">
      <c r="B174" s="1"/>
      <c r="C174" s="144"/>
      <c r="D174" s="118"/>
      <c r="E174" s="118"/>
      <c r="F174" s="99"/>
      <c r="G174" s="99"/>
      <c r="H174" s="99"/>
      <c r="AO174" s="144"/>
      <c r="AP174" s="144"/>
      <c r="AQ174" s="144"/>
      <c r="AR174" s="144"/>
      <c r="AS174" s="144"/>
      <c r="AT174" s="144"/>
      <c r="AU174" s="144"/>
      <c r="AV174" s="144"/>
      <c r="AW174" s="144"/>
      <c r="AX174" s="144"/>
      <c r="AY174" s="144"/>
      <c r="AZ174" s="144"/>
      <c r="BA174" s="144"/>
      <c r="BB174" s="144"/>
      <c r="BC174" s="144"/>
      <c r="BD174" s="144"/>
      <c r="BE174" s="144"/>
      <c r="BF174" s="144"/>
      <c r="BG174" s="144"/>
      <c r="BH174" s="144"/>
    </row>
    <row r="175" spans="2:60" ht="12.75" customHeight="1" x14ac:dyDescent="0.2">
      <c r="B175" s="1"/>
      <c r="C175" s="144"/>
      <c r="D175" s="118"/>
      <c r="E175" s="118"/>
      <c r="F175" s="99"/>
      <c r="G175" s="99"/>
      <c r="H175" s="99"/>
      <c r="AO175" s="144"/>
      <c r="AP175" s="144"/>
      <c r="AQ175" s="144"/>
      <c r="AR175" s="144"/>
      <c r="AS175" s="144"/>
      <c r="AT175" s="144"/>
      <c r="AU175" s="144"/>
      <c r="AV175" s="144"/>
      <c r="AW175" s="144"/>
      <c r="AX175" s="144"/>
      <c r="AY175" s="144"/>
      <c r="AZ175" s="144"/>
      <c r="BA175" s="144"/>
      <c r="BB175" s="144"/>
      <c r="BC175" s="144"/>
      <c r="BD175" s="144"/>
      <c r="BE175" s="144"/>
      <c r="BF175" s="144"/>
      <c r="BG175" s="144"/>
      <c r="BH175" s="144"/>
    </row>
    <row r="176" spans="2:60" ht="12.75" customHeight="1" x14ac:dyDescent="0.2">
      <c r="B176" s="1"/>
      <c r="C176" s="144"/>
      <c r="D176" s="118"/>
      <c r="E176" s="118"/>
      <c r="F176" s="99"/>
      <c r="G176" s="99"/>
      <c r="H176" s="99"/>
      <c r="AO176" s="144"/>
      <c r="AP176" s="144"/>
      <c r="AQ176" s="144"/>
      <c r="AR176" s="144"/>
      <c r="AS176" s="144"/>
      <c r="AT176" s="144"/>
      <c r="AU176" s="144"/>
      <c r="AV176" s="144"/>
      <c r="AW176" s="144"/>
      <c r="AX176" s="144"/>
      <c r="AY176" s="144"/>
      <c r="AZ176" s="144"/>
      <c r="BA176" s="144"/>
      <c r="BB176" s="144"/>
      <c r="BC176" s="144"/>
      <c r="BD176" s="144"/>
      <c r="BE176" s="144"/>
      <c r="BF176" s="144"/>
      <c r="BG176" s="144"/>
      <c r="BH176" s="144"/>
    </row>
    <row r="177" spans="2:60" ht="12.75" customHeight="1" x14ac:dyDescent="0.2">
      <c r="B177" s="1"/>
      <c r="C177" s="144"/>
      <c r="D177" s="118"/>
      <c r="E177" s="118"/>
      <c r="F177" s="99"/>
      <c r="G177" s="99"/>
      <c r="H177" s="99"/>
      <c r="AO177" s="144"/>
      <c r="AP177" s="144"/>
      <c r="AQ177" s="144"/>
      <c r="AR177" s="144"/>
      <c r="AS177" s="144"/>
      <c r="AT177" s="144"/>
      <c r="AU177" s="144"/>
      <c r="AV177" s="144"/>
      <c r="AW177" s="144"/>
      <c r="AX177" s="144"/>
      <c r="AY177" s="144"/>
      <c r="AZ177" s="144"/>
      <c r="BA177" s="144"/>
      <c r="BB177" s="144"/>
      <c r="BC177" s="144"/>
      <c r="BD177" s="144"/>
      <c r="BE177" s="144"/>
      <c r="BF177" s="144"/>
      <c r="BG177" s="144"/>
      <c r="BH177" s="144"/>
    </row>
    <row r="178" spans="2:60" ht="12.75" customHeight="1" x14ac:dyDescent="0.2">
      <c r="B178" s="1"/>
      <c r="C178" s="144"/>
      <c r="D178" s="118"/>
      <c r="E178" s="118"/>
      <c r="F178" s="99"/>
      <c r="G178" s="99"/>
      <c r="H178" s="99"/>
      <c r="AO178" s="144"/>
      <c r="AP178" s="144"/>
      <c r="AQ178" s="144"/>
      <c r="AR178" s="144"/>
      <c r="AS178" s="144"/>
      <c r="AT178" s="144"/>
      <c r="AU178" s="144"/>
      <c r="AV178" s="144"/>
      <c r="AW178" s="144"/>
      <c r="AX178" s="144"/>
      <c r="AY178" s="144"/>
      <c r="AZ178" s="144"/>
      <c r="BA178" s="144"/>
      <c r="BB178" s="144"/>
      <c r="BC178" s="144"/>
      <c r="BD178" s="144"/>
      <c r="BE178" s="144"/>
      <c r="BF178" s="144"/>
      <c r="BG178" s="144"/>
      <c r="BH178" s="144"/>
    </row>
    <row r="179" spans="2:60" ht="12.75" customHeight="1" x14ac:dyDescent="0.2">
      <c r="B179" s="1"/>
      <c r="C179" s="144"/>
      <c r="D179" s="118"/>
      <c r="E179" s="118"/>
      <c r="F179" s="99"/>
      <c r="G179" s="99"/>
      <c r="H179" s="99"/>
      <c r="AO179" s="144"/>
      <c r="AP179" s="144"/>
      <c r="AQ179" s="144"/>
      <c r="AR179" s="144"/>
      <c r="AS179" s="144"/>
      <c r="AT179" s="144"/>
      <c r="AU179" s="144"/>
      <c r="AV179" s="144"/>
      <c r="AW179" s="144"/>
      <c r="AX179" s="144"/>
      <c r="AY179" s="144"/>
      <c r="AZ179" s="144"/>
      <c r="BA179" s="144"/>
      <c r="BB179" s="144"/>
      <c r="BC179" s="144"/>
      <c r="BD179" s="144"/>
      <c r="BE179" s="144"/>
      <c r="BF179" s="144"/>
      <c r="BG179" s="144"/>
      <c r="BH179" s="144"/>
    </row>
    <row r="180" spans="2:60" ht="12.75" customHeight="1" x14ac:dyDescent="0.2">
      <c r="B180" s="1"/>
      <c r="C180" s="144"/>
      <c r="D180" s="118"/>
      <c r="E180" s="118"/>
      <c r="F180" s="99"/>
      <c r="G180" s="99"/>
      <c r="H180" s="99"/>
      <c r="AO180" s="144"/>
      <c r="AP180" s="144"/>
      <c r="AQ180" s="144"/>
      <c r="AR180" s="144"/>
      <c r="AS180" s="144"/>
      <c r="AT180" s="144"/>
      <c r="AU180" s="144"/>
      <c r="AV180" s="144"/>
      <c r="AW180" s="144"/>
      <c r="AX180" s="144"/>
      <c r="AY180" s="144"/>
      <c r="AZ180" s="144"/>
      <c r="BA180" s="144"/>
      <c r="BB180" s="144"/>
      <c r="BC180" s="144"/>
      <c r="BD180" s="144"/>
      <c r="BE180" s="144"/>
      <c r="BF180" s="144"/>
      <c r="BG180" s="144"/>
      <c r="BH180" s="144"/>
    </row>
    <row r="181" spans="2:60" ht="12.75" customHeight="1" x14ac:dyDescent="0.2">
      <c r="B181" s="1"/>
      <c r="C181" s="144"/>
      <c r="D181" s="118"/>
      <c r="E181" s="118"/>
      <c r="F181" s="99"/>
      <c r="G181" s="99"/>
      <c r="H181" s="99"/>
      <c r="AO181" s="144"/>
      <c r="AP181" s="144"/>
      <c r="AQ181" s="144"/>
      <c r="AR181" s="144"/>
      <c r="AS181" s="144"/>
      <c r="AT181" s="144"/>
      <c r="AU181" s="144"/>
      <c r="AV181" s="144"/>
      <c r="AW181" s="144"/>
      <c r="AX181" s="144"/>
      <c r="AY181" s="144"/>
      <c r="AZ181" s="144"/>
      <c r="BA181" s="144"/>
      <c r="BB181" s="144"/>
      <c r="BC181" s="144"/>
      <c r="BD181" s="144"/>
      <c r="BE181" s="144"/>
      <c r="BF181" s="144"/>
      <c r="BG181" s="144"/>
      <c r="BH181" s="144"/>
    </row>
    <row r="182" spans="2:60" ht="12.75" customHeight="1" x14ac:dyDescent="0.2">
      <c r="B182" s="1"/>
      <c r="C182" s="144"/>
      <c r="D182" s="118"/>
      <c r="E182" s="118"/>
      <c r="F182" s="99"/>
      <c r="G182" s="99"/>
      <c r="H182" s="99"/>
      <c r="AO182" s="144"/>
      <c r="AP182" s="144"/>
      <c r="AQ182" s="144"/>
      <c r="AR182" s="144"/>
      <c r="AS182" s="144"/>
      <c r="AT182" s="144"/>
      <c r="AU182" s="144"/>
      <c r="AV182" s="144"/>
      <c r="AW182" s="144"/>
      <c r="AX182" s="144"/>
      <c r="AY182" s="144"/>
      <c r="AZ182" s="144"/>
      <c r="BA182" s="144"/>
      <c r="BB182" s="144"/>
      <c r="BC182" s="144"/>
      <c r="BD182" s="144"/>
      <c r="BE182" s="144"/>
      <c r="BF182" s="144"/>
      <c r="BG182" s="144"/>
      <c r="BH182" s="144"/>
    </row>
    <row r="183" spans="2:60" ht="12.75" customHeight="1" x14ac:dyDescent="0.2">
      <c r="B183" s="1"/>
      <c r="C183" s="144"/>
      <c r="D183" s="118"/>
      <c r="E183" s="118"/>
      <c r="F183" s="99"/>
      <c r="G183" s="99"/>
      <c r="H183" s="99"/>
      <c r="AO183" s="144"/>
      <c r="AP183" s="144"/>
      <c r="AQ183" s="144"/>
      <c r="AR183" s="144"/>
      <c r="AS183" s="144"/>
      <c r="AT183" s="144"/>
      <c r="AU183" s="144"/>
      <c r="AV183" s="144"/>
      <c r="AW183" s="144"/>
      <c r="AX183" s="144"/>
      <c r="AY183" s="144"/>
      <c r="AZ183" s="144"/>
      <c r="BA183" s="144"/>
      <c r="BB183" s="144"/>
      <c r="BC183" s="144"/>
      <c r="BD183" s="144"/>
      <c r="BE183" s="144"/>
      <c r="BF183" s="144"/>
      <c r="BG183" s="144"/>
      <c r="BH183" s="144"/>
    </row>
    <row r="184" spans="2:60" ht="12.75" customHeight="1" x14ac:dyDescent="0.2">
      <c r="B184" s="1"/>
      <c r="C184" s="144"/>
      <c r="D184" s="118"/>
      <c r="E184" s="118"/>
      <c r="F184" s="99"/>
      <c r="G184" s="99"/>
      <c r="H184" s="99"/>
      <c r="AO184" s="144"/>
      <c r="AP184" s="144"/>
      <c r="AQ184" s="144"/>
      <c r="AR184" s="144"/>
      <c r="AS184" s="144"/>
      <c r="AT184" s="144"/>
      <c r="AU184" s="144"/>
      <c r="AV184" s="144"/>
      <c r="AW184" s="144"/>
      <c r="AX184" s="144"/>
      <c r="AY184" s="144"/>
      <c r="AZ184" s="144"/>
      <c r="BA184" s="144"/>
      <c r="BB184" s="144"/>
      <c r="BC184" s="144"/>
      <c r="BD184" s="144"/>
      <c r="BE184" s="144"/>
      <c r="BF184" s="144"/>
      <c r="BG184" s="144"/>
      <c r="BH184" s="144"/>
    </row>
    <row r="185" spans="2:60" ht="12.75" customHeight="1" x14ac:dyDescent="0.2">
      <c r="B185" s="1"/>
      <c r="C185" s="144"/>
      <c r="D185" s="118"/>
      <c r="E185" s="118"/>
      <c r="F185" s="99"/>
      <c r="G185" s="99"/>
      <c r="H185" s="99"/>
      <c r="AO185" s="144"/>
      <c r="AP185" s="144"/>
      <c r="AQ185" s="144"/>
      <c r="AR185" s="144"/>
      <c r="AS185" s="144"/>
      <c r="AT185" s="144"/>
      <c r="AU185" s="144"/>
      <c r="AV185" s="144"/>
      <c r="AW185" s="144"/>
      <c r="AX185" s="144"/>
      <c r="AY185" s="144"/>
      <c r="AZ185" s="144"/>
      <c r="BA185" s="144"/>
      <c r="BB185" s="144"/>
      <c r="BC185" s="144"/>
      <c r="BD185" s="144"/>
      <c r="BE185" s="144"/>
      <c r="BF185" s="144"/>
      <c r="BG185" s="144"/>
      <c r="BH185" s="144"/>
    </row>
    <row r="186" spans="2:60" ht="12.75" customHeight="1" x14ac:dyDescent="0.2">
      <c r="B186" s="1"/>
      <c r="C186" s="144"/>
      <c r="D186" s="118"/>
      <c r="E186" s="118"/>
      <c r="F186" s="99"/>
      <c r="G186" s="99"/>
      <c r="H186" s="99"/>
      <c r="AO186" s="144"/>
      <c r="AP186" s="144"/>
      <c r="AQ186" s="144"/>
      <c r="AR186" s="144"/>
      <c r="AS186" s="144"/>
      <c r="AT186" s="144"/>
      <c r="AU186" s="144"/>
      <c r="AV186" s="144"/>
      <c r="AW186" s="144"/>
      <c r="AX186" s="144"/>
      <c r="AY186" s="144"/>
      <c r="AZ186" s="144"/>
      <c r="BA186" s="144"/>
      <c r="BB186" s="144"/>
      <c r="BC186" s="144"/>
      <c r="BD186" s="144"/>
      <c r="BE186" s="144"/>
      <c r="BF186" s="144"/>
      <c r="BG186" s="144"/>
      <c r="BH186" s="144"/>
    </row>
    <row r="187" spans="2:60" ht="12.75" customHeight="1" x14ac:dyDescent="0.2">
      <c r="B187" s="1"/>
      <c r="C187" s="144"/>
      <c r="D187" s="118"/>
      <c r="E187" s="118"/>
      <c r="F187" s="99"/>
      <c r="G187" s="99"/>
      <c r="H187" s="99"/>
      <c r="AO187" s="144"/>
      <c r="AP187" s="144"/>
      <c r="AQ187" s="144"/>
      <c r="AR187" s="144"/>
      <c r="AS187" s="144"/>
      <c r="AT187" s="144"/>
      <c r="AU187" s="144"/>
      <c r="AV187" s="144"/>
      <c r="AW187" s="144"/>
      <c r="AX187" s="144"/>
      <c r="AY187" s="144"/>
      <c r="AZ187" s="144"/>
      <c r="BA187" s="144"/>
      <c r="BB187" s="144"/>
      <c r="BC187" s="144"/>
      <c r="BD187" s="144"/>
      <c r="BE187" s="144"/>
      <c r="BF187" s="144"/>
      <c r="BG187" s="144"/>
      <c r="BH187" s="144"/>
    </row>
    <row r="188" spans="2:60" ht="12.75" customHeight="1" x14ac:dyDescent="0.2">
      <c r="B188" s="1"/>
      <c r="C188" s="144"/>
      <c r="D188" s="118"/>
      <c r="E188" s="118"/>
      <c r="F188" s="99"/>
      <c r="G188" s="99"/>
      <c r="H188" s="99"/>
      <c r="AO188" s="144"/>
      <c r="AP188" s="144"/>
      <c r="AQ188" s="144"/>
      <c r="AR188" s="144"/>
      <c r="AS188" s="144"/>
      <c r="AT188" s="144"/>
      <c r="AU188" s="144"/>
      <c r="AV188" s="144"/>
      <c r="AW188" s="144"/>
      <c r="AX188" s="144"/>
      <c r="AY188" s="144"/>
      <c r="AZ188" s="144"/>
      <c r="BA188" s="144"/>
      <c r="BB188" s="144"/>
      <c r="BC188" s="144"/>
      <c r="BD188" s="144"/>
      <c r="BE188" s="144"/>
      <c r="BF188" s="144"/>
      <c r="BG188" s="144"/>
      <c r="BH188" s="144"/>
    </row>
    <row r="189" spans="2:60" ht="12.75" customHeight="1" x14ac:dyDescent="0.2">
      <c r="B189" s="1"/>
      <c r="C189" s="144"/>
      <c r="D189" s="118"/>
      <c r="E189" s="118"/>
      <c r="F189" s="99"/>
      <c r="G189" s="99"/>
      <c r="H189" s="99"/>
      <c r="AO189" s="144"/>
      <c r="AP189" s="144"/>
      <c r="AQ189" s="144"/>
      <c r="AR189" s="144"/>
      <c r="AS189" s="144"/>
      <c r="AT189" s="144"/>
      <c r="AU189" s="144"/>
      <c r="AV189" s="144"/>
      <c r="AW189" s="144"/>
      <c r="AX189" s="144"/>
      <c r="AY189" s="144"/>
      <c r="AZ189" s="144"/>
      <c r="BA189" s="144"/>
      <c r="BB189" s="144"/>
      <c r="BC189" s="144"/>
      <c r="BD189" s="144"/>
      <c r="BE189" s="144"/>
      <c r="BF189" s="144"/>
      <c r="BG189" s="144"/>
      <c r="BH189" s="144"/>
    </row>
    <row r="190" spans="2:60" ht="12.75" customHeight="1" x14ac:dyDescent="0.2">
      <c r="B190" s="1"/>
      <c r="C190" s="144"/>
      <c r="D190" s="118"/>
      <c r="E190" s="118"/>
      <c r="F190" s="99"/>
      <c r="G190" s="99"/>
      <c r="H190" s="99"/>
      <c r="AO190" s="144"/>
      <c r="AP190" s="144"/>
      <c r="AQ190" s="144"/>
      <c r="AR190" s="144"/>
      <c r="AS190" s="144"/>
      <c r="AT190" s="144"/>
      <c r="AU190" s="144"/>
      <c r="AV190" s="144"/>
      <c r="AW190" s="144"/>
      <c r="AX190" s="144"/>
      <c r="AY190" s="144"/>
      <c r="AZ190" s="144"/>
      <c r="BA190" s="144"/>
      <c r="BB190" s="144"/>
      <c r="BC190" s="144"/>
      <c r="BD190" s="144"/>
      <c r="BE190" s="144"/>
      <c r="BF190" s="144"/>
      <c r="BG190" s="144"/>
      <c r="BH190" s="144"/>
    </row>
    <row r="191" spans="2:60" ht="12.75" customHeight="1" x14ac:dyDescent="0.2">
      <c r="B191" s="1"/>
      <c r="C191" s="144"/>
      <c r="D191" s="118"/>
      <c r="E191" s="118"/>
      <c r="F191" s="99"/>
      <c r="G191" s="99"/>
      <c r="H191" s="99"/>
      <c r="AO191" s="144"/>
      <c r="AP191" s="144"/>
      <c r="AQ191" s="144"/>
      <c r="AR191" s="144"/>
      <c r="AS191" s="144"/>
      <c r="AT191" s="144"/>
      <c r="AU191" s="144"/>
      <c r="AV191" s="144"/>
      <c r="AW191" s="144"/>
      <c r="AX191" s="144"/>
      <c r="AY191" s="144"/>
      <c r="AZ191" s="144"/>
      <c r="BA191" s="144"/>
      <c r="BB191" s="144"/>
      <c r="BC191" s="144"/>
      <c r="BD191" s="144"/>
      <c r="BE191" s="144"/>
      <c r="BF191" s="144"/>
      <c r="BG191" s="144"/>
      <c r="BH191" s="144"/>
    </row>
    <row r="192" spans="2:60" ht="12.75" customHeight="1" x14ac:dyDescent="0.2">
      <c r="B192" s="1"/>
      <c r="C192" s="144"/>
      <c r="D192" s="118"/>
      <c r="E192" s="118"/>
      <c r="F192" s="99"/>
      <c r="G192" s="99"/>
      <c r="H192" s="99"/>
      <c r="AO192" s="144"/>
      <c r="AP192" s="144"/>
      <c r="AQ192" s="144"/>
      <c r="AR192" s="144"/>
      <c r="AS192" s="144"/>
      <c r="AT192" s="144"/>
      <c r="AU192" s="144"/>
      <c r="AV192" s="144"/>
      <c r="AW192" s="144"/>
      <c r="AX192" s="144"/>
      <c r="AY192" s="144"/>
      <c r="AZ192" s="144"/>
      <c r="BA192" s="144"/>
      <c r="BB192" s="144"/>
      <c r="BC192" s="144"/>
      <c r="BD192" s="144"/>
      <c r="BE192" s="144"/>
      <c r="BF192" s="144"/>
      <c r="BG192" s="144"/>
      <c r="BH192" s="144"/>
    </row>
    <row r="193" spans="2:60" ht="12.75" customHeight="1" x14ac:dyDescent="0.2">
      <c r="B193" s="1"/>
      <c r="C193" s="144"/>
      <c r="D193" s="118"/>
      <c r="E193" s="118"/>
      <c r="F193" s="99"/>
      <c r="G193" s="99"/>
      <c r="H193" s="99"/>
      <c r="AO193" s="144"/>
      <c r="AP193" s="144"/>
      <c r="AQ193" s="144"/>
      <c r="AR193" s="144"/>
      <c r="AS193" s="144"/>
      <c r="AT193" s="144"/>
      <c r="AU193" s="144"/>
      <c r="AV193" s="144"/>
      <c r="AW193" s="144"/>
      <c r="AX193" s="144"/>
      <c r="AY193" s="144"/>
      <c r="AZ193" s="144"/>
      <c r="BA193" s="144"/>
      <c r="BB193" s="144"/>
      <c r="BC193" s="144"/>
      <c r="BD193" s="144"/>
      <c r="BE193" s="144"/>
      <c r="BF193" s="144"/>
      <c r="BG193" s="144"/>
      <c r="BH193" s="144"/>
    </row>
    <row r="194" spans="2:60" ht="12.75" customHeight="1" x14ac:dyDescent="0.2">
      <c r="B194" s="1"/>
      <c r="C194" s="144"/>
      <c r="D194" s="118"/>
      <c r="E194" s="118"/>
      <c r="F194" s="99"/>
      <c r="G194" s="99"/>
      <c r="H194" s="99"/>
      <c r="AO194" s="144"/>
      <c r="AP194" s="144"/>
      <c r="AQ194" s="144"/>
      <c r="AR194" s="144"/>
      <c r="AS194" s="144"/>
      <c r="AT194" s="144"/>
      <c r="AU194" s="144"/>
      <c r="AV194" s="144"/>
      <c r="AW194" s="144"/>
      <c r="AX194" s="144"/>
      <c r="AY194" s="144"/>
      <c r="AZ194" s="144"/>
      <c r="BA194" s="144"/>
      <c r="BB194" s="144"/>
      <c r="BC194" s="144"/>
      <c r="BD194" s="144"/>
      <c r="BE194" s="144"/>
      <c r="BF194" s="144"/>
      <c r="BG194" s="144"/>
      <c r="BH194" s="144"/>
    </row>
    <row r="195" spans="2:60" ht="12.75" customHeight="1" x14ac:dyDescent="0.2">
      <c r="B195" s="1"/>
      <c r="C195" s="144"/>
      <c r="D195" s="118"/>
      <c r="E195" s="118"/>
      <c r="F195" s="99"/>
      <c r="G195" s="99"/>
      <c r="H195" s="99"/>
      <c r="AO195" s="144"/>
      <c r="AP195" s="144"/>
      <c r="AQ195" s="144"/>
      <c r="AR195" s="144"/>
      <c r="AS195" s="144"/>
      <c r="AT195" s="144"/>
      <c r="AU195" s="144"/>
      <c r="AV195" s="144"/>
      <c r="AW195" s="144"/>
      <c r="AX195" s="144"/>
      <c r="AY195" s="144"/>
      <c r="AZ195" s="144"/>
      <c r="BA195" s="144"/>
      <c r="BB195" s="144"/>
      <c r="BC195" s="144"/>
      <c r="BD195" s="144"/>
      <c r="BE195" s="144"/>
      <c r="BF195" s="144"/>
      <c r="BG195" s="144"/>
      <c r="BH195" s="144"/>
    </row>
    <row r="196" spans="2:60" ht="12.75" customHeight="1" x14ac:dyDescent="0.2">
      <c r="B196" s="1"/>
      <c r="C196" s="144"/>
      <c r="D196" s="118"/>
      <c r="E196" s="118"/>
      <c r="F196" s="99"/>
      <c r="G196" s="99"/>
      <c r="H196" s="99"/>
      <c r="AO196" s="144"/>
      <c r="AP196" s="144"/>
      <c r="AQ196" s="144"/>
      <c r="AR196" s="144"/>
      <c r="AS196" s="144"/>
      <c r="AT196" s="144"/>
      <c r="AU196" s="144"/>
      <c r="AV196" s="144"/>
      <c r="AW196" s="144"/>
      <c r="AX196" s="144"/>
      <c r="AY196" s="144"/>
      <c r="AZ196" s="144"/>
      <c r="BA196" s="144"/>
      <c r="BB196" s="144"/>
      <c r="BC196" s="144"/>
      <c r="BD196" s="144"/>
      <c r="BE196" s="144"/>
      <c r="BF196" s="144"/>
      <c r="BG196" s="144"/>
      <c r="BH196" s="144"/>
    </row>
    <row r="197" spans="2:60" ht="12.75" customHeight="1" x14ac:dyDescent="0.2">
      <c r="B197" s="1"/>
      <c r="C197" s="144"/>
      <c r="D197" s="118"/>
      <c r="E197" s="118"/>
      <c r="F197" s="99"/>
      <c r="G197" s="99"/>
      <c r="H197" s="99"/>
      <c r="AO197" s="144"/>
      <c r="AP197" s="144"/>
      <c r="AQ197" s="144"/>
      <c r="AR197" s="144"/>
      <c r="AS197" s="144"/>
      <c r="AT197" s="144"/>
      <c r="AU197" s="144"/>
      <c r="AV197" s="144"/>
      <c r="AW197" s="144"/>
      <c r="AX197" s="144"/>
      <c r="AY197" s="144"/>
      <c r="AZ197" s="144"/>
      <c r="BA197" s="144"/>
      <c r="BB197" s="144"/>
      <c r="BC197" s="144"/>
      <c r="BD197" s="144"/>
      <c r="BE197" s="144"/>
      <c r="BF197" s="144"/>
      <c r="BG197" s="144"/>
      <c r="BH197" s="144"/>
    </row>
    <row r="198" spans="2:60" ht="12.75" customHeight="1" x14ac:dyDescent="0.2">
      <c r="B198" s="1"/>
      <c r="C198" s="144"/>
      <c r="D198" s="118"/>
      <c r="E198" s="118"/>
      <c r="F198" s="99"/>
      <c r="G198" s="99"/>
      <c r="H198" s="99"/>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row>
    <row r="199" spans="2:60" ht="12.75" customHeight="1" x14ac:dyDescent="0.2">
      <c r="B199" s="1"/>
      <c r="C199" s="144"/>
      <c r="D199" s="118"/>
      <c r="E199" s="118"/>
      <c r="F199" s="99"/>
      <c r="G199" s="99"/>
      <c r="H199" s="99"/>
      <c r="AO199" s="144"/>
      <c r="AP199" s="144"/>
      <c r="AQ199" s="144"/>
      <c r="AR199" s="144"/>
      <c r="AS199" s="144"/>
      <c r="AT199" s="144"/>
      <c r="AU199" s="144"/>
      <c r="AV199" s="144"/>
      <c r="AW199" s="144"/>
      <c r="AX199" s="144"/>
      <c r="AY199" s="144"/>
      <c r="AZ199" s="144"/>
      <c r="BA199" s="144"/>
      <c r="BB199" s="144"/>
      <c r="BC199" s="144"/>
      <c r="BD199" s="144"/>
      <c r="BE199" s="144"/>
      <c r="BF199" s="144"/>
      <c r="BG199" s="144"/>
      <c r="BH199" s="144"/>
    </row>
    <row r="200" spans="2:60" ht="12.75" customHeight="1" x14ac:dyDescent="0.2">
      <c r="B200" s="1"/>
      <c r="C200" s="144"/>
      <c r="D200" s="118"/>
      <c r="E200" s="118"/>
      <c r="F200" s="99"/>
      <c r="G200" s="99"/>
      <c r="H200" s="99"/>
      <c r="AO200" s="144"/>
      <c r="AP200" s="144"/>
      <c r="AQ200" s="144"/>
      <c r="AR200" s="144"/>
      <c r="AS200" s="144"/>
      <c r="AT200" s="144"/>
      <c r="AU200" s="144"/>
      <c r="AV200" s="144"/>
      <c r="AW200" s="144"/>
      <c r="AX200" s="144"/>
      <c r="AY200" s="144"/>
      <c r="AZ200" s="144"/>
      <c r="BA200" s="144"/>
      <c r="BB200" s="144"/>
      <c r="BC200" s="144"/>
      <c r="BD200" s="144"/>
      <c r="BE200" s="144"/>
      <c r="BF200" s="144"/>
      <c r="BG200" s="144"/>
      <c r="BH200" s="144"/>
    </row>
    <row r="201" spans="2:60" ht="12.75" customHeight="1" x14ac:dyDescent="0.2">
      <c r="B201" s="1"/>
      <c r="C201" s="144"/>
      <c r="D201" s="118"/>
      <c r="E201" s="118"/>
      <c r="F201" s="99"/>
      <c r="G201" s="99"/>
      <c r="H201" s="99"/>
      <c r="AO201" s="144"/>
      <c r="AP201" s="144"/>
      <c r="AQ201" s="144"/>
      <c r="AR201" s="144"/>
      <c r="AS201" s="144"/>
      <c r="AT201" s="144"/>
      <c r="AU201" s="144"/>
      <c r="AV201" s="144"/>
      <c r="AW201" s="144"/>
      <c r="AX201" s="144"/>
      <c r="AY201" s="144"/>
      <c r="AZ201" s="144"/>
      <c r="BA201" s="144"/>
      <c r="BB201" s="144"/>
      <c r="BC201" s="144"/>
      <c r="BD201" s="144"/>
      <c r="BE201" s="144"/>
      <c r="BF201" s="144"/>
      <c r="BG201" s="144"/>
      <c r="BH201" s="144"/>
    </row>
    <row r="202" spans="2:60" ht="12.75" customHeight="1" x14ac:dyDescent="0.2">
      <c r="B202" s="1"/>
      <c r="C202" s="144"/>
      <c r="D202" s="118"/>
      <c r="E202" s="118"/>
      <c r="F202" s="99"/>
      <c r="G202" s="99"/>
      <c r="H202" s="99"/>
      <c r="AO202" s="144"/>
      <c r="AP202" s="144"/>
      <c r="AQ202" s="144"/>
      <c r="AR202" s="144"/>
      <c r="AS202" s="144"/>
      <c r="AT202" s="144"/>
      <c r="AU202" s="144"/>
      <c r="AV202" s="144"/>
      <c r="AW202" s="144"/>
      <c r="AX202" s="144"/>
      <c r="AY202" s="144"/>
      <c r="AZ202" s="144"/>
      <c r="BA202" s="144"/>
      <c r="BB202" s="144"/>
      <c r="BC202" s="144"/>
      <c r="BD202" s="144"/>
      <c r="BE202" s="144"/>
      <c r="BF202" s="144"/>
      <c r="BG202" s="144"/>
      <c r="BH202" s="144"/>
    </row>
    <row r="203" spans="2:60" ht="12.75" customHeight="1" x14ac:dyDescent="0.2">
      <c r="B203" s="1"/>
      <c r="C203" s="144"/>
      <c r="D203" s="118"/>
      <c r="E203" s="118"/>
      <c r="F203" s="99"/>
      <c r="G203" s="99"/>
      <c r="H203" s="99"/>
      <c r="AO203" s="144"/>
      <c r="AP203" s="144"/>
      <c r="AQ203" s="144"/>
      <c r="AR203" s="144"/>
      <c r="AS203" s="144"/>
      <c r="AT203" s="144"/>
      <c r="AU203" s="144"/>
      <c r="AV203" s="144"/>
      <c r="AW203" s="144"/>
      <c r="AX203" s="144"/>
      <c r="AY203" s="144"/>
      <c r="AZ203" s="144"/>
      <c r="BA203" s="144"/>
      <c r="BB203" s="144"/>
      <c r="BC203" s="144"/>
      <c r="BD203" s="144"/>
      <c r="BE203" s="144"/>
      <c r="BF203" s="144"/>
      <c r="BG203" s="144"/>
      <c r="BH203" s="144"/>
    </row>
    <row r="204" spans="2:60" ht="12.75" customHeight="1" x14ac:dyDescent="0.2">
      <c r="B204" s="1"/>
      <c r="C204" s="144"/>
      <c r="D204" s="118"/>
      <c r="E204" s="118"/>
      <c r="F204" s="99"/>
      <c r="G204" s="99"/>
      <c r="H204" s="99"/>
      <c r="AO204" s="144"/>
      <c r="AP204" s="144"/>
      <c r="AQ204" s="144"/>
      <c r="AR204" s="144"/>
      <c r="AS204" s="144"/>
      <c r="AT204" s="144"/>
      <c r="AU204" s="144"/>
      <c r="AV204" s="144"/>
      <c r="AW204" s="144"/>
      <c r="AX204" s="144"/>
      <c r="AY204" s="144"/>
      <c r="AZ204" s="144"/>
      <c r="BA204" s="144"/>
      <c r="BB204" s="144"/>
      <c r="BC204" s="144"/>
      <c r="BD204" s="144"/>
      <c r="BE204" s="144"/>
      <c r="BF204" s="144"/>
      <c r="BG204" s="144"/>
      <c r="BH204" s="144"/>
    </row>
    <row r="205" spans="2:60" ht="12.75" customHeight="1" x14ac:dyDescent="0.2">
      <c r="B205" s="1"/>
      <c r="C205" s="144"/>
      <c r="D205" s="118"/>
      <c r="E205" s="118"/>
      <c r="F205" s="99"/>
      <c r="G205" s="99"/>
      <c r="H205" s="99"/>
      <c r="AO205" s="144"/>
      <c r="AP205" s="144"/>
      <c r="AQ205" s="144"/>
      <c r="AR205" s="144"/>
      <c r="AS205" s="144"/>
      <c r="AT205" s="144"/>
      <c r="AU205" s="144"/>
      <c r="AV205" s="144"/>
      <c r="AW205" s="144"/>
      <c r="AX205" s="144"/>
      <c r="AY205" s="144"/>
      <c r="AZ205" s="144"/>
      <c r="BA205" s="144"/>
      <c r="BB205" s="144"/>
      <c r="BC205" s="144"/>
      <c r="BD205" s="144"/>
      <c r="BE205" s="144"/>
      <c r="BF205" s="144"/>
      <c r="BG205" s="144"/>
      <c r="BH205" s="144"/>
    </row>
    <row r="206" spans="2:60" ht="12.75" customHeight="1" x14ac:dyDescent="0.2">
      <c r="B206" s="1"/>
      <c r="C206" s="144"/>
      <c r="D206" s="118"/>
      <c r="E206" s="118"/>
      <c r="F206" s="99"/>
      <c r="G206" s="99"/>
      <c r="H206" s="99"/>
      <c r="AO206" s="144"/>
      <c r="AP206" s="144"/>
      <c r="AQ206" s="144"/>
      <c r="AR206" s="144"/>
      <c r="AS206" s="144"/>
      <c r="AT206" s="144"/>
      <c r="AU206" s="144"/>
      <c r="AV206" s="144"/>
      <c r="AW206" s="144"/>
      <c r="AX206" s="144"/>
      <c r="AY206" s="144"/>
      <c r="AZ206" s="144"/>
      <c r="BA206" s="144"/>
      <c r="BB206" s="144"/>
      <c r="BC206" s="144"/>
      <c r="BD206" s="144"/>
      <c r="BE206" s="144"/>
      <c r="BF206" s="144"/>
      <c r="BG206" s="144"/>
      <c r="BH206" s="144"/>
    </row>
    <row r="207" spans="2:60" ht="12.75" customHeight="1" x14ac:dyDescent="0.2">
      <c r="B207" s="1"/>
      <c r="C207" s="144"/>
      <c r="D207" s="118"/>
      <c r="E207" s="118"/>
      <c r="F207" s="99"/>
      <c r="G207" s="99"/>
      <c r="H207" s="99"/>
      <c r="AO207" s="144"/>
      <c r="AP207" s="144"/>
      <c r="AQ207" s="144"/>
      <c r="AR207" s="144"/>
      <c r="AS207" s="144"/>
      <c r="AT207" s="144"/>
      <c r="AU207" s="144"/>
      <c r="AV207" s="144"/>
      <c r="AW207" s="144"/>
      <c r="AX207" s="144"/>
      <c r="AY207" s="144"/>
      <c r="AZ207" s="144"/>
      <c r="BA207" s="144"/>
      <c r="BB207" s="144"/>
      <c r="BC207" s="144"/>
      <c r="BD207" s="144"/>
      <c r="BE207" s="144"/>
      <c r="BF207" s="144"/>
      <c r="BG207" s="144"/>
      <c r="BH207" s="144"/>
    </row>
    <row r="208" spans="2:60" ht="12.75" customHeight="1" x14ac:dyDescent="0.2">
      <c r="B208" s="1"/>
      <c r="C208" s="144"/>
      <c r="D208" s="118"/>
      <c r="E208" s="118"/>
      <c r="F208" s="99"/>
      <c r="G208" s="99"/>
      <c r="H208" s="99"/>
      <c r="AO208" s="144"/>
      <c r="AP208" s="144"/>
      <c r="AQ208" s="144"/>
      <c r="AR208" s="144"/>
      <c r="AS208" s="144"/>
      <c r="AT208" s="144"/>
      <c r="AU208" s="144"/>
      <c r="AV208" s="144"/>
      <c r="AW208" s="144"/>
      <c r="AX208" s="144"/>
      <c r="AY208" s="144"/>
      <c r="AZ208" s="144"/>
      <c r="BA208" s="144"/>
      <c r="BB208" s="144"/>
      <c r="BC208" s="144"/>
      <c r="BD208" s="144"/>
      <c r="BE208" s="144"/>
      <c r="BF208" s="144"/>
      <c r="BG208" s="144"/>
      <c r="BH208" s="144"/>
    </row>
    <row r="209" spans="2:60" ht="12.75" customHeight="1" x14ac:dyDescent="0.2">
      <c r="B209" s="1"/>
      <c r="C209" s="144"/>
      <c r="D209" s="118"/>
      <c r="E209" s="118"/>
      <c r="F209" s="99"/>
      <c r="G209" s="99"/>
      <c r="H209" s="99"/>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row>
    <row r="210" spans="2:60" ht="12.75" customHeight="1" x14ac:dyDescent="0.2">
      <c r="B210" s="1"/>
      <c r="C210" s="144"/>
      <c r="D210" s="118"/>
      <c r="E210" s="118"/>
      <c r="F210" s="99"/>
      <c r="G210" s="99"/>
      <c r="H210" s="99"/>
      <c r="AO210" s="144"/>
      <c r="AP210" s="144"/>
      <c r="AQ210" s="144"/>
      <c r="AR210" s="144"/>
      <c r="AS210" s="144"/>
      <c r="AT210" s="144"/>
      <c r="AU210" s="144"/>
      <c r="AV210" s="144"/>
      <c r="AW210" s="144"/>
      <c r="AX210" s="144"/>
      <c r="AY210" s="144"/>
      <c r="AZ210" s="144"/>
      <c r="BA210" s="144"/>
      <c r="BB210" s="144"/>
      <c r="BC210" s="144"/>
      <c r="BD210" s="144"/>
      <c r="BE210" s="144"/>
      <c r="BF210" s="144"/>
      <c r="BG210" s="144"/>
      <c r="BH210" s="144"/>
    </row>
    <row r="211" spans="2:60" ht="12.75" customHeight="1" x14ac:dyDescent="0.2">
      <c r="B211" s="1"/>
      <c r="C211" s="144"/>
      <c r="D211" s="118"/>
      <c r="E211" s="118"/>
      <c r="F211" s="99"/>
      <c r="G211" s="99"/>
      <c r="H211" s="99"/>
      <c r="AO211" s="144"/>
      <c r="AP211" s="144"/>
      <c r="AQ211" s="144"/>
      <c r="AR211" s="144"/>
      <c r="AS211" s="144"/>
      <c r="AT211" s="144"/>
      <c r="AU211" s="144"/>
      <c r="AV211" s="144"/>
      <c r="AW211" s="144"/>
      <c r="AX211" s="144"/>
      <c r="AY211" s="144"/>
      <c r="AZ211" s="144"/>
      <c r="BA211" s="144"/>
      <c r="BB211" s="144"/>
      <c r="BC211" s="144"/>
      <c r="BD211" s="144"/>
      <c r="BE211" s="144"/>
      <c r="BF211" s="144"/>
      <c r="BG211" s="144"/>
      <c r="BH211" s="144"/>
    </row>
    <row r="212" spans="2:60" ht="12.75" customHeight="1" x14ac:dyDescent="0.2">
      <c r="B212" s="1"/>
      <c r="C212" s="144"/>
      <c r="D212" s="118"/>
      <c r="E212" s="118"/>
      <c r="F212" s="99"/>
      <c r="G212" s="99"/>
      <c r="H212" s="99"/>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row>
    <row r="213" spans="2:60" ht="12.75" customHeight="1" x14ac:dyDescent="0.2">
      <c r="B213" s="1"/>
      <c r="C213" s="144"/>
      <c r="D213" s="118"/>
      <c r="E213" s="118"/>
      <c r="F213" s="99"/>
      <c r="G213" s="99"/>
      <c r="H213" s="99"/>
      <c r="AO213" s="144"/>
      <c r="AP213" s="144"/>
      <c r="AQ213" s="144"/>
      <c r="AR213" s="144"/>
      <c r="AS213" s="144"/>
      <c r="AT213" s="144"/>
      <c r="AU213" s="144"/>
      <c r="AV213" s="144"/>
      <c r="AW213" s="144"/>
      <c r="AX213" s="144"/>
      <c r="AY213" s="144"/>
      <c r="AZ213" s="144"/>
      <c r="BA213" s="144"/>
      <c r="BB213" s="144"/>
      <c r="BC213" s="144"/>
      <c r="BD213" s="144"/>
      <c r="BE213" s="144"/>
      <c r="BF213" s="144"/>
      <c r="BG213" s="144"/>
      <c r="BH213" s="144"/>
    </row>
    <row r="214" spans="2:60" ht="12.75" customHeight="1" x14ac:dyDescent="0.2">
      <c r="B214" s="1"/>
      <c r="C214" s="144"/>
      <c r="D214" s="118"/>
      <c r="E214" s="118"/>
      <c r="F214" s="99"/>
      <c r="G214" s="99"/>
      <c r="H214" s="99"/>
      <c r="AO214" s="144"/>
      <c r="AP214" s="144"/>
      <c r="AQ214" s="144"/>
      <c r="AR214" s="144"/>
      <c r="AS214" s="144"/>
      <c r="AT214" s="144"/>
      <c r="AU214" s="144"/>
      <c r="AV214" s="144"/>
      <c r="AW214" s="144"/>
      <c r="AX214" s="144"/>
      <c r="AY214" s="144"/>
      <c r="AZ214" s="144"/>
      <c r="BA214" s="144"/>
      <c r="BB214" s="144"/>
      <c r="BC214" s="144"/>
      <c r="BD214" s="144"/>
      <c r="BE214" s="144"/>
      <c r="BF214" s="144"/>
      <c r="BG214" s="144"/>
      <c r="BH214" s="144"/>
    </row>
    <row r="215" spans="2:60" ht="12.75" customHeight="1" x14ac:dyDescent="0.2">
      <c r="B215" s="1"/>
      <c r="C215" s="144"/>
      <c r="D215" s="118"/>
      <c r="E215" s="118"/>
      <c r="F215" s="99"/>
      <c r="G215" s="99"/>
      <c r="H215" s="99"/>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row>
    <row r="216" spans="2:60" ht="12.75" customHeight="1" x14ac:dyDescent="0.2">
      <c r="B216" s="1"/>
      <c r="C216" s="144"/>
      <c r="D216" s="118"/>
      <c r="E216" s="118"/>
      <c r="F216" s="99"/>
      <c r="G216" s="99"/>
      <c r="H216" s="99"/>
      <c r="AO216" s="144"/>
      <c r="AP216" s="144"/>
      <c r="AQ216" s="144"/>
      <c r="AR216" s="144"/>
      <c r="AS216" s="144"/>
      <c r="AT216" s="144"/>
      <c r="AU216" s="144"/>
      <c r="AV216" s="144"/>
      <c r="AW216" s="144"/>
      <c r="AX216" s="144"/>
      <c r="AY216" s="144"/>
      <c r="AZ216" s="144"/>
      <c r="BA216" s="144"/>
      <c r="BB216" s="144"/>
      <c r="BC216" s="144"/>
      <c r="BD216" s="144"/>
      <c r="BE216" s="144"/>
      <c r="BF216" s="144"/>
      <c r="BG216" s="144"/>
      <c r="BH216" s="144"/>
    </row>
    <row r="217" spans="2:60" ht="12.75" customHeight="1" x14ac:dyDescent="0.2">
      <c r="B217" s="1"/>
      <c r="C217" s="144"/>
      <c r="D217" s="118"/>
      <c r="E217" s="118"/>
      <c r="F217" s="99"/>
      <c r="G217" s="99"/>
      <c r="H217" s="99"/>
      <c r="AO217" s="144"/>
      <c r="AP217" s="144"/>
      <c r="AQ217" s="144"/>
      <c r="AR217" s="144"/>
      <c r="AS217" s="144"/>
      <c r="AT217" s="144"/>
      <c r="AU217" s="144"/>
      <c r="AV217" s="144"/>
      <c r="AW217" s="144"/>
      <c r="AX217" s="144"/>
      <c r="AY217" s="144"/>
      <c r="AZ217" s="144"/>
      <c r="BA217" s="144"/>
      <c r="BB217" s="144"/>
      <c r="BC217" s="144"/>
      <c r="BD217" s="144"/>
      <c r="BE217" s="144"/>
      <c r="BF217" s="144"/>
      <c r="BG217" s="144"/>
      <c r="BH217" s="144"/>
    </row>
    <row r="218" spans="2:60" ht="12.75" customHeight="1" x14ac:dyDescent="0.2">
      <c r="B218" s="1"/>
      <c r="C218" s="144"/>
      <c r="D218" s="118"/>
      <c r="E218" s="118"/>
      <c r="F218" s="99"/>
      <c r="G218" s="99"/>
      <c r="H218" s="99"/>
      <c r="AO218" s="144"/>
      <c r="AP218" s="144"/>
      <c r="AQ218" s="144"/>
      <c r="AR218" s="144"/>
      <c r="AS218" s="144"/>
      <c r="AT218" s="144"/>
      <c r="AU218" s="144"/>
      <c r="AV218" s="144"/>
      <c r="AW218" s="144"/>
      <c r="AX218" s="144"/>
      <c r="AY218" s="144"/>
      <c r="AZ218" s="144"/>
      <c r="BA218" s="144"/>
      <c r="BB218" s="144"/>
      <c r="BC218" s="144"/>
      <c r="BD218" s="144"/>
      <c r="BE218" s="144"/>
      <c r="BF218" s="144"/>
      <c r="BG218" s="144"/>
      <c r="BH218" s="144"/>
    </row>
    <row r="219" spans="2:60" ht="12.75" customHeight="1" x14ac:dyDescent="0.2">
      <c r="B219" s="1"/>
      <c r="C219" s="144"/>
      <c r="D219" s="118"/>
      <c r="E219" s="118"/>
      <c r="F219" s="99"/>
      <c r="G219" s="99"/>
      <c r="H219" s="99"/>
      <c r="AO219" s="144"/>
      <c r="AP219" s="144"/>
      <c r="AQ219" s="144"/>
      <c r="AR219" s="144"/>
      <c r="AS219" s="144"/>
      <c r="AT219" s="144"/>
      <c r="AU219" s="144"/>
      <c r="AV219" s="144"/>
      <c r="AW219" s="144"/>
      <c r="AX219" s="144"/>
      <c r="AY219" s="144"/>
      <c r="AZ219" s="144"/>
      <c r="BA219" s="144"/>
      <c r="BB219" s="144"/>
      <c r="BC219" s="144"/>
      <c r="BD219" s="144"/>
      <c r="BE219" s="144"/>
      <c r="BF219" s="144"/>
      <c r="BG219" s="144"/>
      <c r="BH219" s="144"/>
    </row>
    <row r="220" spans="2:60" ht="12.75" customHeight="1" x14ac:dyDescent="0.2">
      <c r="B220" s="1"/>
      <c r="C220" s="144"/>
      <c r="D220" s="118"/>
      <c r="E220" s="118"/>
      <c r="F220" s="99"/>
      <c r="G220" s="99"/>
      <c r="H220" s="99"/>
      <c r="AO220" s="144"/>
      <c r="AP220" s="144"/>
      <c r="AQ220" s="144"/>
      <c r="AR220" s="144"/>
      <c r="AS220" s="144"/>
      <c r="AT220" s="144"/>
      <c r="AU220" s="144"/>
      <c r="AV220" s="144"/>
      <c r="AW220" s="144"/>
      <c r="AX220" s="144"/>
      <c r="AY220" s="144"/>
      <c r="AZ220" s="144"/>
      <c r="BA220" s="144"/>
      <c r="BB220" s="144"/>
      <c r="BC220" s="144"/>
      <c r="BD220" s="144"/>
      <c r="BE220" s="144"/>
      <c r="BF220" s="144"/>
      <c r="BG220" s="144"/>
      <c r="BH220" s="144"/>
    </row>
    <row r="221" spans="2:60" ht="12.75" customHeight="1" x14ac:dyDescent="0.2">
      <c r="B221" s="1"/>
      <c r="C221" s="144"/>
      <c r="D221" s="118"/>
      <c r="E221" s="118"/>
      <c r="F221" s="99"/>
      <c r="G221" s="99"/>
      <c r="H221" s="99"/>
      <c r="AO221" s="144"/>
      <c r="AP221" s="144"/>
      <c r="AQ221" s="144"/>
      <c r="AR221" s="144"/>
      <c r="AS221" s="144"/>
      <c r="AT221" s="144"/>
      <c r="AU221" s="144"/>
      <c r="AV221" s="144"/>
      <c r="AW221" s="144"/>
      <c r="AX221" s="144"/>
      <c r="AY221" s="144"/>
      <c r="AZ221" s="144"/>
      <c r="BA221" s="144"/>
      <c r="BB221" s="144"/>
      <c r="BC221" s="144"/>
      <c r="BD221" s="144"/>
      <c r="BE221" s="144"/>
      <c r="BF221" s="144"/>
      <c r="BG221" s="144"/>
      <c r="BH221" s="144"/>
    </row>
    <row r="222" spans="2:60" ht="12.75" customHeight="1" x14ac:dyDescent="0.2">
      <c r="B222" s="1"/>
      <c r="C222" s="144"/>
      <c r="D222" s="118"/>
      <c r="E222" s="118"/>
      <c r="F222" s="99"/>
      <c r="G222" s="99"/>
      <c r="H222" s="99"/>
      <c r="AO222" s="144"/>
      <c r="AP222" s="144"/>
      <c r="AQ222" s="144"/>
      <c r="AR222" s="144"/>
      <c r="AS222" s="144"/>
      <c r="AT222" s="144"/>
      <c r="AU222" s="144"/>
      <c r="AV222" s="144"/>
      <c r="AW222" s="144"/>
      <c r="AX222" s="144"/>
      <c r="AY222" s="144"/>
      <c r="AZ222" s="144"/>
      <c r="BA222" s="144"/>
      <c r="BB222" s="144"/>
      <c r="BC222" s="144"/>
      <c r="BD222" s="144"/>
      <c r="BE222" s="144"/>
      <c r="BF222" s="144"/>
      <c r="BG222" s="144"/>
      <c r="BH222" s="144"/>
    </row>
    <row r="223" spans="2:60" ht="12.75" customHeight="1" x14ac:dyDescent="0.2">
      <c r="B223" s="1"/>
      <c r="C223" s="144"/>
      <c r="D223" s="118"/>
      <c r="E223" s="118"/>
      <c r="F223" s="99"/>
      <c r="G223" s="99"/>
      <c r="H223" s="99"/>
      <c r="AO223" s="144"/>
      <c r="AP223" s="144"/>
      <c r="AQ223" s="144"/>
      <c r="AR223" s="144"/>
      <c r="AS223" s="144"/>
      <c r="AT223" s="144"/>
      <c r="AU223" s="144"/>
      <c r="AV223" s="144"/>
      <c r="AW223" s="144"/>
      <c r="AX223" s="144"/>
      <c r="AY223" s="144"/>
      <c r="AZ223" s="144"/>
      <c r="BA223" s="144"/>
      <c r="BB223" s="144"/>
      <c r="BC223" s="144"/>
      <c r="BD223" s="144"/>
      <c r="BE223" s="144"/>
      <c r="BF223" s="144"/>
      <c r="BG223" s="144"/>
      <c r="BH223" s="144"/>
    </row>
    <row r="224" spans="2:60" ht="15.75" customHeight="1" x14ac:dyDescent="0.2">
      <c r="B224" s="1"/>
    </row>
    <row r="225" spans="2:2" ht="15.75" customHeight="1" x14ac:dyDescent="0.2">
      <c r="B225" s="1"/>
    </row>
    <row r="226" spans="2:2" ht="15.75" customHeight="1" x14ac:dyDescent="0.2">
      <c r="B226" s="1"/>
    </row>
    <row r="227" spans="2:2" ht="15.75" customHeight="1" x14ac:dyDescent="0.2">
      <c r="B227" s="1"/>
    </row>
    <row r="228" spans="2:2" ht="15.75" customHeight="1" x14ac:dyDescent="0.2">
      <c r="B228" s="1"/>
    </row>
    <row r="229" spans="2:2" ht="15.75" customHeight="1" x14ac:dyDescent="0.2">
      <c r="B229" s="1"/>
    </row>
    <row r="230" spans="2:2" ht="15.75" customHeight="1" x14ac:dyDescent="0.2">
      <c r="B230" s="1"/>
    </row>
    <row r="231" spans="2:2" ht="15.75" customHeight="1" x14ac:dyDescent="0.2">
      <c r="B231" s="1"/>
    </row>
    <row r="232" spans="2:2" ht="15.75" customHeight="1" x14ac:dyDescent="0.2">
      <c r="B232" s="1"/>
    </row>
    <row r="233" spans="2:2" ht="15.75" customHeight="1" x14ac:dyDescent="0.2">
      <c r="B233" s="1"/>
    </row>
    <row r="234" spans="2:2" ht="15.75" customHeight="1" x14ac:dyDescent="0.2">
      <c r="B234" s="1"/>
    </row>
    <row r="235" spans="2:2" ht="15.75" customHeight="1" x14ac:dyDescent="0.2">
      <c r="B235" s="1"/>
    </row>
    <row r="236" spans="2:2" ht="15.75" customHeight="1" x14ac:dyDescent="0.2">
      <c r="B236" s="1"/>
    </row>
    <row r="237" spans="2:2" ht="15.75" customHeight="1" x14ac:dyDescent="0.2">
      <c r="B237" s="1"/>
    </row>
    <row r="238" spans="2:2" ht="15.75" customHeight="1" x14ac:dyDescent="0.2">
      <c r="B238" s="1"/>
    </row>
    <row r="239" spans="2:2" ht="15.75" customHeight="1" x14ac:dyDescent="0.2">
      <c r="B239" s="1"/>
    </row>
    <row r="240" spans="2:2" ht="15.75" customHeight="1" x14ac:dyDescent="0.2">
      <c r="B240" s="1"/>
    </row>
    <row r="241" spans="2:2" ht="15.75" customHeight="1" x14ac:dyDescent="0.2">
      <c r="B241" s="1"/>
    </row>
    <row r="242" spans="2:2" ht="15.75" customHeight="1" x14ac:dyDescent="0.2">
      <c r="B242" s="1"/>
    </row>
    <row r="243" spans="2:2" ht="15.75" customHeight="1" x14ac:dyDescent="0.2">
      <c r="B243" s="1"/>
    </row>
    <row r="244" spans="2:2" ht="15.75" customHeight="1" x14ac:dyDescent="0.2">
      <c r="B244" s="1"/>
    </row>
    <row r="245" spans="2:2" ht="15.75" customHeight="1" x14ac:dyDescent="0.2">
      <c r="B245" s="1"/>
    </row>
    <row r="246" spans="2:2" ht="15.75" customHeight="1" x14ac:dyDescent="0.2">
      <c r="B246" s="1"/>
    </row>
    <row r="247" spans="2:2" ht="15.75" customHeight="1" x14ac:dyDescent="0.2">
      <c r="B247" s="1"/>
    </row>
    <row r="248" spans="2:2" ht="15.75" customHeight="1" x14ac:dyDescent="0.2">
      <c r="B248" s="1"/>
    </row>
    <row r="249" spans="2:2" ht="15.75" customHeight="1" x14ac:dyDescent="0.2">
      <c r="B249" s="1"/>
    </row>
    <row r="250" spans="2:2" ht="15.75" customHeight="1" x14ac:dyDescent="0.2">
      <c r="B250" s="1"/>
    </row>
    <row r="251" spans="2:2" ht="15.75" customHeight="1" x14ac:dyDescent="0.2">
      <c r="B251" s="1"/>
    </row>
    <row r="252" spans="2:2" ht="15.75" customHeight="1" x14ac:dyDescent="0.2">
      <c r="B252" s="1"/>
    </row>
    <row r="253" spans="2:2" ht="15.75" customHeight="1" x14ac:dyDescent="0.2">
      <c r="B253" s="1"/>
    </row>
    <row r="254" spans="2:2" ht="15.75" customHeight="1" x14ac:dyDescent="0.2">
      <c r="B254" s="1"/>
    </row>
    <row r="255" spans="2:2" ht="15.75" customHeight="1" x14ac:dyDescent="0.2">
      <c r="B255" s="1"/>
    </row>
    <row r="256" spans="2:2" ht="15.75" customHeight="1" x14ac:dyDescent="0.2">
      <c r="B256" s="1"/>
    </row>
    <row r="257" spans="2:2" ht="15.75" customHeight="1" x14ac:dyDescent="0.2">
      <c r="B257" s="1"/>
    </row>
    <row r="258" spans="2:2" ht="15.75" customHeight="1" x14ac:dyDescent="0.2">
      <c r="B258" s="1"/>
    </row>
    <row r="259" spans="2:2" ht="15.75" customHeight="1" x14ac:dyDescent="0.2">
      <c r="B259" s="1"/>
    </row>
    <row r="260" spans="2:2" ht="15.75" customHeight="1" x14ac:dyDescent="0.2">
      <c r="B260" s="1"/>
    </row>
    <row r="261" spans="2:2" ht="15.75" customHeight="1" x14ac:dyDescent="0.2">
      <c r="B261" s="1"/>
    </row>
    <row r="262" spans="2:2" ht="15.75" customHeight="1" x14ac:dyDescent="0.2">
      <c r="B262" s="1"/>
    </row>
    <row r="263" spans="2:2" ht="15.75" customHeight="1" x14ac:dyDescent="0.2">
      <c r="B263" s="1"/>
    </row>
    <row r="264" spans="2:2" ht="15.75" customHeight="1" x14ac:dyDescent="0.2">
      <c r="B264" s="1"/>
    </row>
    <row r="265" spans="2:2" ht="15.75" customHeight="1" x14ac:dyDescent="0.2">
      <c r="B265" s="1"/>
    </row>
    <row r="266" spans="2:2" ht="15.75" customHeight="1" x14ac:dyDescent="0.2">
      <c r="B266" s="1"/>
    </row>
    <row r="267" spans="2:2" ht="15.75" customHeight="1" x14ac:dyDescent="0.2">
      <c r="B267" s="1"/>
    </row>
    <row r="268" spans="2:2" ht="15.75" customHeight="1" x14ac:dyDescent="0.2">
      <c r="B268" s="1"/>
    </row>
    <row r="269" spans="2:2" ht="15.75" customHeight="1" x14ac:dyDescent="0.2">
      <c r="B269" s="1"/>
    </row>
    <row r="270" spans="2:2" ht="15.75" customHeight="1" x14ac:dyDescent="0.2">
      <c r="B270" s="1"/>
    </row>
    <row r="271" spans="2:2" ht="15.75" customHeight="1" x14ac:dyDescent="0.2">
      <c r="B271" s="1"/>
    </row>
    <row r="272" spans="2:2" ht="15.75" customHeight="1" x14ac:dyDescent="0.2">
      <c r="B272" s="1"/>
    </row>
    <row r="273" spans="2:2" ht="15.75" customHeight="1" x14ac:dyDescent="0.2">
      <c r="B273" s="1"/>
    </row>
    <row r="274" spans="2:2" ht="15.75" customHeight="1" x14ac:dyDescent="0.2">
      <c r="B274" s="1"/>
    </row>
    <row r="275" spans="2:2" ht="15.75" customHeight="1" x14ac:dyDescent="0.2">
      <c r="B275" s="1"/>
    </row>
    <row r="276" spans="2:2" ht="15.75" customHeight="1" x14ac:dyDescent="0.2">
      <c r="B276" s="1"/>
    </row>
    <row r="277" spans="2:2" ht="15.75" customHeight="1" x14ac:dyDescent="0.2">
      <c r="B277" s="1"/>
    </row>
    <row r="278" spans="2:2" ht="15.75" customHeight="1" x14ac:dyDescent="0.2">
      <c r="B278" s="1"/>
    </row>
    <row r="279" spans="2:2" ht="15.75" customHeight="1" x14ac:dyDescent="0.2">
      <c r="B279" s="1"/>
    </row>
    <row r="280" spans="2:2" ht="15.75" customHeight="1" x14ac:dyDescent="0.2">
      <c r="B280" s="1"/>
    </row>
    <row r="281" spans="2:2" ht="15.75" customHeight="1" x14ac:dyDescent="0.2">
      <c r="B281" s="1"/>
    </row>
    <row r="282" spans="2:2" ht="15.75" customHeight="1" x14ac:dyDescent="0.2">
      <c r="B282" s="1"/>
    </row>
    <row r="283" spans="2:2" ht="15.75" customHeight="1" x14ac:dyDescent="0.2">
      <c r="B283" s="1"/>
    </row>
    <row r="284" spans="2:2" ht="15.75" customHeight="1" x14ac:dyDescent="0.2">
      <c r="B284" s="1"/>
    </row>
    <row r="285" spans="2:2" ht="15.75" customHeight="1" x14ac:dyDescent="0.2">
      <c r="B285" s="1"/>
    </row>
    <row r="286" spans="2:2" ht="15.75" customHeight="1" x14ac:dyDescent="0.2">
      <c r="B286" s="1"/>
    </row>
    <row r="287" spans="2:2" ht="15.75" customHeight="1" x14ac:dyDescent="0.2">
      <c r="B287" s="1"/>
    </row>
    <row r="288" spans="2:2" ht="15.75" customHeight="1" x14ac:dyDescent="0.2">
      <c r="B288" s="1"/>
    </row>
    <row r="289" spans="2:2" ht="15.75" customHeight="1" x14ac:dyDescent="0.2">
      <c r="B289" s="1"/>
    </row>
    <row r="290" spans="2:2" ht="15.75" customHeight="1" x14ac:dyDescent="0.2">
      <c r="B290" s="1"/>
    </row>
    <row r="291" spans="2:2" ht="15.75" customHeight="1" x14ac:dyDescent="0.2">
      <c r="B291" s="1"/>
    </row>
    <row r="292" spans="2:2" ht="15.75" customHeight="1" x14ac:dyDescent="0.2">
      <c r="B292" s="1"/>
    </row>
    <row r="293" spans="2:2" ht="15.75" customHeight="1" x14ac:dyDescent="0.2">
      <c r="B293" s="1"/>
    </row>
    <row r="294" spans="2:2" ht="15.75" customHeight="1" x14ac:dyDescent="0.2">
      <c r="B294" s="1"/>
    </row>
    <row r="295" spans="2:2" ht="15.75" customHeight="1" x14ac:dyDescent="0.2">
      <c r="B295" s="1"/>
    </row>
    <row r="296" spans="2:2" ht="15.75" customHeight="1" x14ac:dyDescent="0.2">
      <c r="B296" s="1"/>
    </row>
    <row r="297" spans="2:2" ht="15.75" customHeight="1" x14ac:dyDescent="0.2">
      <c r="B297" s="1"/>
    </row>
    <row r="298" spans="2:2" ht="15.75" customHeight="1" x14ac:dyDescent="0.2">
      <c r="B298" s="1"/>
    </row>
    <row r="299" spans="2:2" ht="15.75" customHeight="1" x14ac:dyDescent="0.2">
      <c r="B299" s="1"/>
    </row>
    <row r="300" spans="2:2" ht="15.75" customHeight="1" x14ac:dyDescent="0.2">
      <c r="B300" s="1"/>
    </row>
    <row r="301" spans="2:2" ht="15.75" customHeight="1" x14ac:dyDescent="0.2">
      <c r="B301" s="1"/>
    </row>
    <row r="302" spans="2:2" ht="15.75" customHeight="1" x14ac:dyDescent="0.2">
      <c r="B302" s="1"/>
    </row>
    <row r="303" spans="2:2" ht="15.75" customHeight="1" x14ac:dyDescent="0.2">
      <c r="B303" s="1"/>
    </row>
    <row r="304" spans="2:2" ht="15.75" customHeight="1" x14ac:dyDescent="0.2">
      <c r="B304" s="1"/>
    </row>
    <row r="305" spans="2:2" ht="15.75" customHeight="1" x14ac:dyDescent="0.2">
      <c r="B305" s="1"/>
    </row>
    <row r="306" spans="2:2" ht="15.75" customHeight="1" x14ac:dyDescent="0.2">
      <c r="B306" s="1"/>
    </row>
    <row r="307" spans="2:2" ht="15.75" customHeight="1" x14ac:dyDescent="0.2">
      <c r="B307" s="1"/>
    </row>
    <row r="308" spans="2:2" ht="15.75" customHeight="1" x14ac:dyDescent="0.2">
      <c r="B308" s="1"/>
    </row>
    <row r="309" spans="2:2" ht="15.75" customHeight="1" x14ac:dyDescent="0.2">
      <c r="B309" s="1"/>
    </row>
    <row r="310" spans="2:2" ht="15.75" customHeight="1" x14ac:dyDescent="0.2">
      <c r="B310" s="1"/>
    </row>
    <row r="311" spans="2:2" ht="15.75" customHeight="1" x14ac:dyDescent="0.2">
      <c r="B311" s="1"/>
    </row>
    <row r="312" spans="2:2" ht="15.75" customHeight="1" x14ac:dyDescent="0.2">
      <c r="B312" s="1"/>
    </row>
    <row r="313" spans="2:2" ht="15.75" customHeight="1" x14ac:dyDescent="0.2">
      <c r="B313" s="1"/>
    </row>
    <row r="314" spans="2:2" ht="15.75" customHeight="1" x14ac:dyDescent="0.2">
      <c r="B314" s="1"/>
    </row>
    <row r="315" spans="2:2" ht="15.75" customHeight="1" x14ac:dyDescent="0.2">
      <c r="B315" s="1"/>
    </row>
    <row r="316" spans="2:2" ht="15.75" customHeight="1" x14ac:dyDescent="0.2">
      <c r="B316" s="1"/>
    </row>
    <row r="317" spans="2:2" ht="15.75" customHeight="1" x14ac:dyDescent="0.2">
      <c r="B317" s="1"/>
    </row>
    <row r="318" spans="2:2" ht="15.75" customHeight="1" x14ac:dyDescent="0.2">
      <c r="B318" s="1"/>
    </row>
    <row r="319" spans="2:2" ht="15.75" customHeight="1" x14ac:dyDescent="0.2">
      <c r="B319" s="1"/>
    </row>
    <row r="320" spans="2:2" ht="15.75" customHeight="1" x14ac:dyDescent="0.2">
      <c r="B320" s="1"/>
    </row>
    <row r="321" spans="2:2" ht="15.75" customHeight="1" x14ac:dyDescent="0.2">
      <c r="B321" s="1"/>
    </row>
    <row r="322" spans="2:2" ht="15.75" customHeight="1" x14ac:dyDescent="0.2">
      <c r="B322" s="1"/>
    </row>
    <row r="323" spans="2:2" ht="15.75" customHeight="1" x14ac:dyDescent="0.2">
      <c r="B323" s="1"/>
    </row>
    <row r="324" spans="2:2" ht="15.75" customHeight="1" x14ac:dyDescent="0.2">
      <c r="B324" s="1"/>
    </row>
    <row r="325" spans="2:2" ht="15.75" customHeight="1" x14ac:dyDescent="0.2">
      <c r="B325" s="1"/>
    </row>
    <row r="326" spans="2:2" ht="15.75" customHeight="1" x14ac:dyDescent="0.2">
      <c r="B326" s="1"/>
    </row>
    <row r="327" spans="2:2" ht="15.75" customHeight="1" x14ac:dyDescent="0.2">
      <c r="B327" s="1"/>
    </row>
    <row r="328" spans="2:2" ht="15.75" customHeight="1" x14ac:dyDescent="0.2">
      <c r="B328" s="1"/>
    </row>
    <row r="329" spans="2:2" ht="15.75" customHeight="1" x14ac:dyDescent="0.2">
      <c r="B329" s="1"/>
    </row>
    <row r="330" spans="2:2" ht="15.75" customHeight="1" x14ac:dyDescent="0.2">
      <c r="B330" s="1"/>
    </row>
    <row r="331" spans="2:2" ht="15.75" customHeight="1" x14ac:dyDescent="0.2">
      <c r="B331" s="1"/>
    </row>
    <row r="332" spans="2:2" ht="15.75" customHeight="1" x14ac:dyDescent="0.2">
      <c r="B332" s="1"/>
    </row>
    <row r="333" spans="2:2" ht="15.75" customHeight="1" x14ac:dyDescent="0.2">
      <c r="B333" s="1"/>
    </row>
    <row r="334" spans="2:2" ht="15.75" customHeight="1" x14ac:dyDescent="0.2">
      <c r="B334" s="1"/>
    </row>
    <row r="335" spans="2:2" ht="15.75" customHeight="1" x14ac:dyDescent="0.2">
      <c r="B335" s="1"/>
    </row>
    <row r="336" spans="2:2"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row r="927" spans="2:2" ht="15.75" customHeight="1" x14ac:dyDescent="0.2">
      <c r="B927" s="1"/>
    </row>
    <row r="928" spans="2:2" ht="15.75" customHeight="1" x14ac:dyDescent="0.2">
      <c r="B928" s="1"/>
    </row>
    <row r="929" spans="2:2" ht="15.75" customHeight="1" x14ac:dyDescent="0.2">
      <c r="B929" s="1"/>
    </row>
    <row r="930" spans="2:2" ht="15.75" customHeight="1" x14ac:dyDescent="0.2">
      <c r="B930" s="1"/>
    </row>
    <row r="931" spans="2:2" ht="15.75" customHeight="1" x14ac:dyDescent="0.2">
      <c r="B931" s="1"/>
    </row>
    <row r="932" spans="2:2" ht="15.75" customHeight="1" x14ac:dyDescent="0.2">
      <c r="B932" s="1"/>
    </row>
    <row r="933" spans="2:2" ht="15.75" customHeight="1" x14ac:dyDescent="0.2">
      <c r="B933" s="1"/>
    </row>
    <row r="934" spans="2:2" ht="15.75" customHeight="1" x14ac:dyDescent="0.2">
      <c r="B934" s="1"/>
    </row>
    <row r="935" spans="2:2" ht="15.75" customHeight="1" x14ac:dyDescent="0.2">
      <c r="B935" s="1"/>
    </row>
    <row r="936" spans="2:2" ht="15.75" customHeight="1" x14ac:dyDescent="0.2">
      <c r="B936" s="1"/>
    </row>
    <row r="937" spans="2:2" ht="15.75" customHeight="1" x14ac:dyDescent="0.2">
      <c r="B937" s="1"/>
    </row>
    <row r="938" spans="2:2" ht="15.75" customHeight="1" x14ac:dyDescent="0.2">
      <c r="B938" s="1"/>
    </row>
    <row r="939" spans="2:2" ht="15.75" customHeight="1" x14ac:dyDescent="0.2">
      <c r="B939" s="1"/>
    </row>
    <row r="940" spans="2:2" ht="15.75" customHeight="1" x14ac:dyDescent="0.2">
      <c r="B940" s="1"/>
    </row>
    <row r="941" spans="2:2" ht="15.75" customHeight="1" x14ac:dyDescent="0.2">
      <c r="B941" s="1"/>
    </row>
    <row r="942" spans="2:2" ht="15.75" customHeight="1" x14ac:dyDescent="0.2">
      <c r="B942" s="1"/>
    </row>
    <row r="943" spans="2:2" ht="15.75" customHeight="1" x14ac:dyDescent="0.2">
      <c r="B943" s="1"/>
    </row>
    <row r="944" spans="2:2" ht="15.75" customHeight="1" x14ac:dyDescent="0.2">
      <c r="B944" s="1"/>
    </row>
    <row r="945" spans="2:2" ht="15.75" customHeight="1" x14ac:dyDescent="0.2">
      <c r="B945" s="1"/>
    </row>
    <row r="946" spans="2:2" ht="15.75" customHeight="1" x14ac:dyDescent="0.2">
      <c r="B946" s="1"/>
    </row>
    <row r="947" spans="2:2" ht="15.75" customHeight="1" x14ac:dyDescent="0.2">
      <c r="B947" s="1"/>
    </row>
    <row r="948" spans="2:2" ht="15.75" customHeight="1" x14ac:dyDescent="0.2">
      <c r="B948" s="1"/>
    </row>
    <row r="949" spans="2:2" ht="15.75" customHeight="1" x14ac:dyDescent="0.2">
      <c r="B949" s="1"/>
    </row>
    <row r="950" spans="2:2" ht="15.75" customHeight="1" x14ac:dyDescent="0.2">
      <c r="B950" s="1"/>
    </row>
    <row r="951" spans="2:2" ht="15.75" customHeight="1" x14ac:dyDescent="0.2">
      <c r="B951" s="1"/>
    </row>
    <row r="952" spans="2:2" ht="15.75" customHeight="1" x14ac:dyDescent="0.2">
      <c r="B952" s="1"/>
    </row>
    <row r="953" spans="2:2" ht="15.75" customHeight="1" x14ac:dyDescent="0.2">
      <c r="B953" s="1"/>
    </row>
    <row r="954" spans="2:2" ht="15.75" customHeight="1" x14ac:dyDescent="0.2">
      <c r="B954" s="1"/>
    </row>
    <row r="955" spans="2:2" ht="15.75" customHeight="1" x14ac:dyDescent="0.2">
      <c r="B955" s="1"/>
    </row>
    <row r="956" spans="2:2" ht="15.75" customHeight="1" x14ac:dyDescent="0.2">
      <c r="B956" s="1"/>
    </row>
    <row r="957" spans="2:2" ht="15.75" customHeight="1" x14ac:dyDescent="0.2">
      <c r="B957" s="1"/>
    </row>
    <row r="958" spans="2:2" ht="15.75" customHeight="1" x14ac:dyDescent="0.2">
      <c r="B958" s="1"/>
    </row>
    <row r="959" spans="2:2" ht="15.75" customHeight="1" x14ac:dyDescent="0.2">
      <c r="B959" s="1"/>
    </row>
    <row r="960" spans="2:2" ht="15.75" customHeight="1" x14ac:dyDescent="0.2">
      <c r="B960" s="1"/>
    </row>
    <row r="961" spans="2:2" ht="15.75" customHeight="1" x14ac:dyDescent="0.2">
      <c r="B961" s="1"/>
    </row>
    <row r="962" spans="2:2" ht="15.75" customHeight="1" x14ac:dyDescent="0.2">
      <c r="B962" s="1"/>
    </row>
    <row r="963" spans="2:2" ht="15.75" customHeight="1" x14ac:dyDescent="0.2">
      <c r="B963" s="1"/>
    </row>
    <row r="964" spans="2:2" ht="15.75" customHeight="1" x14ac:dyDescent="0.2">
      <c r="B964" s="1"/>
    </row>
    <row r="965" spans="2:2" ht="15.75" customHeight="1" x14ac:dyDescent="0.2">
      <c r="B965" s="1"/>
    </row>
    <row r="966" spans="2:2" ht="15.75" customHeight="1" x14ac:dyDescent="0.2">
      <c r="B966" s="1"/>
    </row>
    <row r="967" spans="2:2" ht="15.75" customHeight="1" x14ac:dyDescent="0.2">
      <c r="B967" s="1"/>
    </row>
    <row r="968" spans="2:2" ht="15.75" customHeight="1" x14ac:dyDescent="0.2">
      <c r="B968" s="1"/>
    </row>
    <row r="969" spans="2:2" ht="15.75" customHeight="1" x14ac:dyDescent="0.2">
      <c r="B969" s="1"/>
    </row>
    <row r="970" spans="2:2" ht="15.75" customHeight="1" x14ac:dyDescent="0.2">
      <c r="B970" s="1"/>
    </row>
    <row r="971" spans="2:2" ht="15.75" customHeight="1" x14ac:dyDescent="0.2">
      <c r="B971" s="1"/>
    </row>
    <row r="972" spans="2:2" ht="15.75" customHeight="1" x14ac:dyDescent="0.2">
      <c r="B972" s="1"/>
    </row>
    <row r="973" spans="2:2" ht="15.75" customHeight="1" x14ac:dyDescent="0.2">
      <c r="B973" s="1"/>
    </row>
    <row r="974" spans="2:2" ht="15.75" customHeight="1" x14ac:dyDescent="0.2">
      <c r="B974" s="1"/>
    </row>
    <row r="975" spans="2:2" ht="15.75" customHeight="1" x14ac:dyDescent="0.2">
      <c r="B975" s="1"/>
    </row>
    <row r="976" spans="2:2" ht="15.75" customHeight="1" x14ac:dyDescent="0.2">
      <c r="B976" s="1"/>
    </row>
    <row r="977" spans="2:2" ht="15.75" customHeight="1" x14ac:dyDescent="0.2">
      <c r="B977" s="1"/>
    </row>
    <row r="978" spans="2:2" ht="15.75" customHeight="1" x14ac:dyDescent="0.2">
      <c r="B978" s="1"/>
    </row>
    <row r="979" spans="2:2" ht="15.75" customHeight="1" x14ac:dyDescent="0.2">
      <c r="B979" s="1"/>
    </row>
    <row r="980" spans="2:2" ht="15.75" customHeight="1" x14ac:dyDescent="0.2">
      <c r="B980" s="1"/>
    </row>
    <row r="981" spans="2:2" ht="15.75" customHeight="1" x14ac:dyDescent="0.2">
      <c r="B981" s="1"/>
    </row>
    <row r="982" spans="2:2" ht="15.75" customHeight="1" x14ac:dyDescent="0.2">
      <c r="B982" s="1"/>
    </row>
    <row r="983" spans="2:2" ht="15.75" customHeight="1" x14ac:dyDescent="0.2">
      <c r="B983" s="1"/>
    </row>
    <row r="984" spans="2:2" ht="15.75" customHeight="1" x14ac:dyDescent="0.2">
      <c r="B984" s="1"/>
    </row>
    <row r="985" spans="2:2" ht="15.75" customHeight="1" x14ac:dyDescent="0.2">
      <c r="B985" s="1"/>
    </row>
    <row r="986" spans="2:2" ht="15.75" customHeight="1" x14ac:dyDescent="0.2">
      <c r="B986" s="1"/>
    </row>
    <row r="987" spans="2:2" ht="15.75" customHeight="1" x14ac:dyDescent="0.2">
      <c r="B987" s="1"/>
    </row>
    <row r="988" spans="2:2" ht="15.75" customHeight="1" x14ac:dyDescent="0.2">
      <c r="B988" s="1"/>
    </row>
    <row r="989" spans="2:2" ht="15.75" customHeight="1" x14ac:dyDescent="0.2">
      <c r="B989" s="1"/>
    </row>
    <row r="990" spans="2:2" ht="15.75" customHeight="1" x14ac:dyDescent="0.2">
      <c r="B990" s="1"/>
    </row>
    <row r="991" spans="2:2" ht="15.75" customHeight="1" x14ac:dyDescent="0.2">
      <c r="B991" s="1"/>
    </row>
    <row r="992" spans="2:2" ht="15.75" customHeight="1" x14ac:dyDescent="0.2">
      <c r="B992" s="1"/>
    </row>
    <row r="993" spans="2:2" ht="15.75" customHeight="1" x14ac:dyDescent="0.2">
      <c r="B993" s="1"/>
    </row>
    <row r="994" spans="2:2" ht="15.75" customHeight="1" x14ac:dyDescent="0.2">
      <c r="B994" s="1"/>
    </row>
    <row r="995" spans="2:2" ht="15.75" customHeight="1" x14ac:dyDescent="0.2">
      <c r="B995" s="1"/>
    </row>
    <row r="996" spans="2:2" ht="15.75" customHeight="1" x14ac:dyDescent="0.2">
      <c r="B996" s="1"/>
    </row>
    <row r="997" spans="2:2" ht="15.75" customHeight="1" x14ac:dyDescent="0.2">
      <c r="B997" s="1"/>
    </row>
    <row r="998" spans="2:2" ht="15.75" customHeight="1" x14ac:dyDescent="0.2">
      <c r="B998" s="1"/>
    </row>
    <row r="999" spans="2:2" ht="15.75" customHeight="1" x14ac:dyDescent="0.2">
      <c r="B999" s="1"/>
    </row>
    <row r="1000" spans="2:2" ht="15.75" customHeight="1" x14ac:dyDescent="0.2">
      <c r="B1000" s="1"/>
    </row>
  </sheetData>
  <autoFilter ref="A2:AN23">
    <sortState ref="A2:AN23">
      <sortCondition ref="A2:A23"/>
    </sortState>
  </autoFilter>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pane xSplit="3" ySplit="2" topLeftCell="AA3" activePane="bottomRight" state="frozen"/>
      <selection pane="topRight" activeCell="D1" sqref="D1"/>
      <selection pane="bottomLeft" activeCell="A3" sqref="A3"/>
      <selection pane="bottomRight" activeCell="AD2" sqref="AD2"/>
    </sheetView>
  </sheetViews>
  <sheetFormatPr baseColWidth="10" defaultColWidth="12.5703125" defaultRowHeight="15" customHeight="1" x14ac:dyDescent="0.2"/>
  <cols>
    <col min="1" max="1" width="10" customWidth="1"/>
    <col min="2" max="2" width="14.140625" customWidth="1"/>
    <col min="3" max="3" width="11.42578125" customWidth="1"/>
    <col min="4" max="4" width="42.42578125" customWidth="1"/>
    <col min="5" max="6" width="10" customWidth="1"/>
    <col min="7" max="7" width="30.28515625" customWidth="1"/>
    <col min="8" max="8" width="21.28515625" customWidth="1"/>
    <col min="9" max="9" width="13.42578125" customWidth="1"/>
    <col min="10" max="10" width="15" customWidth="1"/>
    <col min="11" max="11" width="15.42578125" customWidth="1"/>
    <col min="12" max="12" width="14.140625" customWidth="1"/>
    <col min="13" max="13" width="27.5703125" customWidth="1"/>
    <col min="14" max="14" width="28.5703125" customWidth="1"/>
    <col min="15" max="15" width="13.42578125" customWidth="1"/>
    <col min="16" max="16" width="10" customWidth="1"/>
    <col min="17" max="17" width="21.7109375" customWidth="1"/>
    <col min="18" max="22" width="10" customWidth="1"/>
    <col min="23" max="23" width="12.5703125" customWidth="1"/>
    <col min="24" max="25" width="10" customWidth="1"/>
    <col min="26" max="26" width="25.5703125" customWidth="1"/>
    <col min="27" max="30" width="10" customWidth="1"/>
    <col min="31" max="31" width="13" customWidth="1"/>
    <col min="32" max="33" width="10" customWidth="1"/>
    <col min="34" max="34" width="56.42578125" customWidth="1"/>
    <col min="35" max="43" width="10" customWidth="1"/>
  </cols>
  <sheetData>
    <row r="1" spans="1:43" ht="12.75" customHeight="1" x14ac:dyDescent="0.2">
      <c r="B1" s="1"/>
      <c r="C1" s="99"/>
    </row>
    <row r="2" spans="1:43" ht="33.75" customHeight="1" x14ac:dyDescent="0.2">
      <c r="A2" s="23" t="s">
        <v>0</v>
      </c>
      <c r="B2" s="23" t="s">
        <v>1</v>
      </c>
      <c r="C2" s="2" t="s">
        <v>2</v>
      </c>
      <c r="D2" s="175" t="s">
        <v>3</v>
      </c>
      <c r="E2" s="2" t="s">
        <v>2263</v>
      </c>
      <c r="F2" s="2" t="s">
        <v>2616</v>
      </c>
      <c r="G2" s="4" t="s">
        <v>6</v>
      </c>
      <c r="H2" s="2" t="s">
        <v>7</v>
      </c>
      <c r="I2" s="2" t="s">
        <v>8</v>
      </c>
      <c r="J2" s="2" t="s">
        <v>2511</v>
      </c>
      <c r="K2" s="90" t="s">
        <v>2512</v>
      </c>
      <c r="L2" s="90" t="s">
        <v>4046</v>
      </c>
      <c r="M2" s="6" t="s">
        <v>13</v>
      </c>
      <c r="N2" s="7" t="s">
        <v>14</v>
      </c>
      <c r="O2" s="7" t="s">
        <v>2617</v>
      </c>
      <c r="P2" s="7" t="s">
        <v>1458</v>
      </c>
      <c r="Q2" s="7" t="s">
        <v>1738</v>
      </c>
      <c r="R2" s="19" t="s">
        <v>1739</v>
      </c>
      <c r="S2" s="177" t="s">
        <v>51</v>
      </c>
      <c r="T2" s="198" t="s">
        <v>2618</v>
      </c>
      <c r="U2" s="10" t="s">
        <v>18</v>
      </c>
      <c r="V2" s="10" t="s">
        <v>346</v>
      </c>
      <c r="W2" s="11" t="s">
        <v>20</v>
      </c>
      <c r="X2" s="11" t="s">
        <v>22</v>
      </c>
      <c r="Y2" s="11" t="s">
        <v>24</v>
      </c>
      <c r="Z2" s="13" t="s">
        <v>27</v>
      </c>
      <c r="AA2" s="13" t="s">
        <v>28</v>
      </c>
      <c r="AB2" s="13" t="s">
        <v>350</v>
      </c>
      <c r="AC2" s="13" t="s">
        <v>33</v>
      </c>
      <c r="AD2" s="13" t="s">
        <v>4047</v>
      </c>
      <c r="AE2" s="13" t="s">
        <v>352</v>
      </c>
      <c r="AF2" s="13" t="s">
        <v>353</v>
      </c>
      <c r="AG2" s="13" t="s">
        <v>2620</v>
      </c>
      <c r="AH2" s="13" t="s">
        <v>35</v>
      </c>
      <c r="AI2" s="16" t="s">
        <v>44</v>
      </c>
      <c r="AJ2" s="16" t="s">
        <v>45</v>
      </c>
      <c r="AK2" s="16" t="s">
        <v>2516</v>
      </c>
      <c r="AL2" s="16" t="s">
        <v>46</v>
      </c>
      <c r="AM2" s="2" t="s">
        <v>47</v>
      </c>
      <c r="AN2" s="2" t="s">
        <v>48</v>
      </c>
    </row>
    <row r="3" spans="1:43" ht="12.75" customHeight="1" x14ac:dyDescent="0.2">
      <c r="A3" s="54" t="s">
        <v>2621</v>
      </c>
      <c r="B3" s="54" t="str">
        <f t="shared" ref="B3:B68" si="0">CONCATENATE("CIH-2021-00",C3)</f>
        <v>CIH-2021-00151</v>
      </c>
      <c r="C3" s="54">
        <v>151</v>
      </c>
      <c r="D3" s="50" t="s">
        <v>150</v>
      </c>
      <c r="E3" s="54" t="s">
        <v>2622</v>
      </c>
      <c r="F3" s="54">
        <v>2021</v>
      </c>
      <c r="G3" s="54" t="s">
        <v>2623</v>
      </c>
      <c r="H3" s="109" t="s">
        <v>1488</v>
      </c>
      <c r="I3" s="109" t="s">
        <v>87</v>
      </c>
      <c r="J3" s="54" t="s">
        <v>2624</v>
      </c>
      <c r="K3" s="109">
        <v>906</v>
      </c>
      <c r="L3" s="109" t="s">
        <v>2625</v>
      </c>
      <c r="M3" s="109"/>
      <c r="N3" s="109" t="s">
        <v>862</v>
      </c>
      <c r="O3" s="109" t="s">
        <v>2626</v>
      </c>
      <c r="P3" s="109" t="s">
        <v>872</v>
      </c>
      <c r="Q3" s="109" t="s">
        <v>2627</v>
      </c>
      <c r="R3" s="109"/>
      <c r="S3" s="109"/>
      <c r="T3" s="109"/>
      <c r="U3" s="109" t="s">
        <v>872</v>
      </c>
      <c r="V3" s="109"/>
      <c r="W3" s="109"/>
      <c r="X3" s="109"/>
      <c r="Y3" s="109"/>
      <c r="Z3" s="109"/>
      <c r="AA3" s="109"/>
      <c r="AB3" s="109"/>
      <c r="AC3" s="109"/>
      <c r="AD3" s="109"/>
      <c r="AE3" s="109"/>
      <c r="AF3" s="109"/>
      <c r="AG3" s="109"/>
      <c r="AH3" s="109"/>
      <c r="AI3" s="109"/>
      <c r="AJ3" s="109"/>
      <c r="AK3" s="109"/>
      <c r="AL3" s="109"/>
      <c r="AM3" s="109"/>
      <c r="AN3" s="109"/>
      <c r="AO3" s="144"/>
      <c r="AP3" s="144"/>
      <c r="AQ3" s="144"/>
    </row>
    <row r="4" spans="1:43" ht="12.75" customHeight="1" x14ac:dyDescent="0.2">
      <c r="A4" s="54" t="s">
        <v>2628</v>
      </c>
      <c r="B4" s="54" t="str">
        <f t="shared" si="0"/>
        <v>CIH-2021-00152</v>
      </c>
      <c r="C4" s="54">
        <v>152</v>
      </c>
      <c r="D4" s="109" t="s">
        <v>2629</v>
      </c>
      <c r="E4" s="54" t="s">
        <v>2622</v>
      </c>
      <c r="F4" s="54">
        <v>2021</v>
      </c>
      <c r="G4" s="54" t="s">
        <v>2630</v>
      </c>
      <c r="H4" s="109" t="s">
        <v>758</v>
      </c>
      <c r="I4" s="109" t="s">
        <v>322</v>
      </c>
      <c r="J4" s="54" t="s">
        <v>2631</v>
      </c>
      <c r="K4" s="109" t="s">
        <v>2632</v>
      </c>
      <c r="L4" s="109" t="s">
        <v>2633</v>
      </c>
      <c r="M4" s="109" t="s">
        <v>2634</v>
      </c>
      <c r="N4" s="109" t="s">
        <v>2635</v>
      </c>
      <c r="O4" s="109" t="s">
        <v>101</v>
      </c>
      <c r="P4" s="109" t="s">
        <v>111</v>
      </c>
      <c r="Q4" s="109" t="s">
        <v>2636</v>
      </c>
      <c r="R4" s="109"/>
      <c r="S4" s="109"/>
      <c r="T4" s="109"/>
      <c r="U4" s="109" t="s">
        <v>111</v>
      </c>
      <c r="V4" s="109"/>
      <c r="W4" s="109"/>
      <c r="X4" s="109"/>
      <c r="Y4" s="109"/>
      <c r="Z4" s="109"/>
      <c r="AA4" s="109"/>
      <c r="AB4" s="109"/>
      <c r="AC4" s="109"/>
      <c r="AD4" s="109"/>
      <c r="AE4" s="109"/>
      <c r="AF4" s="109"/>
      <c r="AG4" s="109" t="s">
        <v>2637</v>
      </c>
      <c r="AH4" s="109" t="s">
        <v>2638</v>
      </c>
      <c r="AI4" s="109"/>
      <c r="AJ4" s="109"/>
      <c r="AK4" s="109"/>
      <c r="AL4" s="109"/>
      <c r="AM4" s="109"/>
      <c r="AN4" s="109"/>
      <c r="AO4" s="144"/>
      <c r="AP4" s="144"/>
      <c r="AQ4" s="144"/>
    </row>
    <row r="5" spans="1:43" ht="12.75" customHeight="1" x14ac:dyDescent="0.2">
      <c r="A5" s="54" t="s">
        <v>2639</v>
      </c>
      <c r="B5" s="54" t="str">
        <f t="shared" si="0"/>
        <v>CIH-2021-00153</v>
      </c>
      <c r="C5" s="54">
        <v>153</v>
      </c>
      <c r="D5" s="109" t="s">
        <v>2640</v>
      </c>
      <c r="E5" s="54" t="s">
        <v>2622</v>
      </c>
      <c r="F5" s="54">
        <v>2021</v>
      </c>
      <c r="G5" s="54" t="s">
        <v>2641</v>
      </c>
      <c r="H5" s="109" t="s">
        <v>758</v>
      </c>
      <c r="I5" s="109" t="s">
        <v>322</v>
      </c>
      <c r="J5" s="54" t="s">
        <v>2631</v>
      </c>
      <c r="K5" s="109" t="s">
        <v>2632</v>
      </c>
      <c r="L5" s="109" t="s">
        <v>2633</v>
      </c>
      <c r="M5" s="109" t="s">
        <v>2642</v>
      </c>
      <c r="N5" s="109" t="s">
        <v>294</v>
      </c>
      <c r="O5" s="109" t="s">
        <v>2626</v>
      </c>
      <c r="P5" s="109" t="s">
        <v>111</v>
      </c>
      <c r="Q5" s="109" t="s">
        <v>2643</v>
      </c>
      <c r="R5" s="109"/>
      <c r="S5" s="109"/>
      <c r="T5" s="109"/>
      <c r="U5" s="109" t="s">
        <v>111</v>
      </c>
      <c r="V5" s="109"/>
      <c r="W5" s="109"/>
      <c r="X5" s="109"/>
      <c r="Y5" s="109"/>
      <c r="Z5" s="109"/>
      <c r="AA5" s="109"/>
      <c r="AB5" s="109"/>
      <c r="AC5" s="109"/>
      <c r="AD5" s="109"/>
      <c r="AE5" s="109"/>
      <c r="AF5" s="109"/>
      <c r="AG5" s="109" t="s">
        <v>100</v>
      </c>
      <c r="AH5" s="109" t="s">
        <v>2644</v>
      </c>
      <c r="AI5" s="109"/>
      <c r="AJ5" s="109"/>
      <c r="AK5" s="109"/>
      <c r="AL5" s="109"/>
      <c r="AM5" s="109"/>
      <c r="AN5" s="109"/>
    </row>
    <row r="6" spans="1:43" ht="12.75" customHeight="1" x14ac:dyDescent="0.2">
      <c r="A6" s="54" t="s">
        <v>2645</v>
      </c>
      <c r="B6" s="54" t="str">
        <f t="shared" si="0"/>
        <v>CIH-2021-00154</v>
      </c>
      <c r="C6" s="54">
        <v>154</v>
      </c>
      <c r="D6" s="109" t="s">
        <v>2646</v>
      </c>
      <c r="E6" s="54" t="s">
        <v>2622</v>
      </c>
      <c r="F6" s="54">
        <v>2021</v>
      </c>
      <c r="G6" s="54" t="s">
        <v>2647</v>
      </c>
      <c r="H6" s="109" t="s">
        <v>321</v>
      </c>
      <c r="I6" s="109" t="s">
        <v>322</v>
      </c>
      <c r="J6" s="54" t="s">
        <v>2631</v>
      </c>
      <c r="K6" s="109">
        <v>975</v>
      </c>
      <c r="L6" s="109" t="s">
        <v>2633</v>
      </c>
      <c r="M6" s="109" t="s">
        <v>2648</v>
      </c>
      <c r="N6" s="109" t="s">
        <v>73</v>
      </c>
      <c r="O6" s="109" t="s">
        <v>2626</v>
      </c>
      <c r="P6" s="109" t="s">
        <v>111</v>
      </c>
      <c r="Q6" s="109" t="s">
        <v>2649</v>
      </c>
      <c r="R6" s="109"/>
      <c r="S6" s="109"/>
      <c r="T6" s="109"/>
      <c r="U6" s="109" t="s">
        <v>111</v>
      </c>
      <c r="V6" s="109"/>
      <c r="W6" s="109"/>
      <c r="X6" s="109"/>
      <c r="Y6" s="109"/>
      <c r="Z6" s="109"/>
      <c r="AA6" s="109"/>
      <c r="AB6" s="109"/>
      <c r="AC6" s="109"/>
      <c r="AD6" s="109"/>
      <c r="AE6" s="109"/>
      <c r="AF6" s="109"/>
      <c r="AG6" s="109"/>
      <c r="AH6" s="109" t="s">
        <v>2650</v>
      </c>
      <c r="AI6" s="114">
        <v>44840</v>
      </c>
      <c r="AJ6" s="109"/>
      <c r="AK6" s="109" t="s">
        <v>1091</v>
      </c>
      <c r="AL6" s="109">
        <v>2022</v>
      </c>
      <c r="AM6" s="109"/>
      <c r="AN6" s="109"/>
    </row>
    <row r="7" spans="1:43" ht="12.75" customHeight="1" x14ac:dyDescent="0.2">
      <c r="A7" s="54" t="s">
        <v>2651</v>
      </c>
      <c r="B7" s="54" t="str">
        <f t="shared" si="0"/>
        <v>CIH-2021-00155</v>
      </c>
      <c r="C7" s="54">
        <v>155</v>
      </c>
      <c r="D7" s="109" t="s">
        <v>2652</v>
      </c>
      <c r="E7" s="54" t="s">
        <v>2622</v>
      </c>
      <c r="F7" s="54">
        <v>2021</v>
      </c>
      <c r="G7" s="54" t="s">
        <v>2653</v>
      </c>
      <c r="H7" s="109" t="s">
        <v>321</v>
      </c>
      <c r="I7" s="109" t="s">
        <v>322</v>
      </c>
      <c r="J7" s="54" t="s">
        <v>2631</v>
      </c>
      <c r="K7" s="109">
        <v>975</v>
      </c>
      <c r="L7" s="109" t="s">
        <v>2633</v>
      </c>
      <c r="M7" s="109" t="s">
        <v>2654</v>
      </c>
      <c r="N7" s="109" t="s">
        <v>73</v>
      </c>
      <c r="O7" s="109" t="s">
        <v>2626</v>
      </c>
      <c r="P7" s="109" t="s">
        <v>886</v>
      </c>
      <c r="Q7" s="109" t="s">
        <v>2655</v>
      </c>
      <c r="R7" s="109"/>
      <c r="S7" s="109"/>
      <c r="T7" s="109"/>
      <c r="U7" s="109" t="s">
        <v>886</v>
      </c>
      <c r="V7" s="109"/>
      <c r="W7" s="109"/>
      <c r="X7" s="109"/>
      <c r="Y7" s="109"/>
      <c r="Z7" s="109"/>
      <c r="AA7" s="109"/>
      <c r="AB7" s="109"/>
      <c r="AC7" s="109"/>
      <c r="AD7" s="109"/>
      <c r="AE7" s="109"/>
      <c r="AF7" s="109"/>
      <c r="AG7" s="109"/>
      <c r="AH7" s="109" t="s">
        <v>2656</v>
      </c>
      <c r="AI7" s="114">
        <v>44840</v>
      </c>
      <c r="AJ7" s="109"/>
      <c r="AK7" s="109" t="s">
        <v>1091</v>
      </c>
      <c r="AL7" s="109">
        <v>2022</v>
      </c>
      <c r="AM7" s="109"/>
      <c r="AN7" s="109"/>
    </row>
    <row r="8" spans="1:43" ht="12.75" customHeight="1" x14ac:dyDescent="0.2">
      <c r="A8" s="54" t="s">
        <v>2657</v>
      </c>
      <c r="B8" s="54" t="str">
        <f t="shared" si="0"/>
        <v>CIH-2021-00156</v>
      </c>
      <c r="C8" s="54">
        <v>156</v>
      </c>
      <c r="D8" s="109" t="s">
        <v>2658</v>
      </c>
      <c r="E8" s="109" t="s">
        <v>2622</v>
      </c>
      <c r="F8" s="54">
        <v>2021</v>
      </c>
      <c r="G8" s="109" t="s">
        <v>2659</v>
      </c>
      <c r="H8" s="109" t="s">
        <v>2660</v>
      </c>
      <c r="I8" s="109" t="s">
        <v>87</v>
      </c>
      <c r="J8" s="109" t="s">
        <v>1931</v>
      </c>
      <c r="K8" s="109">
        <v>975</v>
      </c>
      <c r="L8" s="109" t="s">
        <v>2661</v>
      </c>
      <c r="M8" s="109" t="s">
        <v>2634</v>
      </c>
      <c r="N8" s="109" t="s">
        <v>73</v>
      </c>
      <c r="O8" s="109" t="s">
        <v>2626</v>
      </c>
      <c r="P8" s="109" t="s">
        <v>76</v>
      </c>
      <c r="Q8" s="109" t="s">
        <v>2662</v>
      </c>
      <c r="R8" s="109"/>
      <c r="S8" s="109"/>
      <c r="T8" s="109"/>
      <c r="U8" s="109" t="s">
        <v>76</v>
      </c>
      <c r="V8" s="109"/>
      <c r="W8" s="109"/>
      <c r="X8" s="109"/>
      <c r="Y8" s="109"/>
      <c r="Z8" s="109"/>
      <c r="AA8" s="109"/>
      <c r="AB8" s="109"/>
      <c r="AC8" s="109"/>
      <c r="AD8" s="109"/>
      <c r="AE8" s="109"/>
      <c r="AF8" s="109"/>
      <c r="AG8" s="109" t="s">
        <v>2663</v>
      </c>
      <c r="AH8" s="109" t="s">
        <v>2664</v>
      </c>
      <c r="AI8" s="114">
        <v>45111</v>
      </c>
      <c r="AJ8" s="109"/>
      <c r="AK8" s="109" t="s">
        <v>1931</v>
      </c>
      <c r="AL8" s="109">
        <v>2023</v>
      </c>
      <c r="AM8" s="109"/>
      <c r="AN8" s="109"/>
    </row>
    <row r="9" spans="1:43" ht="12.75" customHeight="1" x14ac:dyDescent="0.2">
      <c r="A9" s="54" t="s">
        <v>2665</v>
      </c>
      <c r="B9" s="54" t="str">
        <f t="shared" si="0"/>
        <v>CIH-2021-00157</v>
      </c>
      <c r="C9" s="54">
        <v>157</v>
      </c>
      <c r="D9" s="109" t="s">
        <v>2666</v>
      </c>
      <c r="E9" s="109" t="s">
        <v>2622</v>
      </c>
      <c r="F9" s="54">
        <v>2021</v>
      </c>
      <c r="G9" s="109" t="s">
        <v>2667</v>
      </c>
      <c r="H9" s="109" t="s">
        <v>704</v>
      </c>
      <c r="I9" s="109" t="s">
        <v>87</v>
      </c>
      <c r="J9" s="109" t="s">
        <v>1931</v>
      </c>
      <c r="K9" s="109">
        <v>975</v>
      </c>
      <c r="L9" s="109" t="s">
        <v>2668</v>
      </c>
      <c r="M9" s="109" t="s">
        <v>2634</v>
      </c>
      <c r="N9" s="109" t="s">
        <v>73</v>
      </c>
      <c r="O9" s="109" t="s">
        <v>2626</v>
      </c>
      <c r="P9" s="109" t="s">
        <v>872</v>
      </c>
      <c r="Q9" s="109" t="s">
        <v>2669</v>
      </c>
      <c r="R9" s="109"/>
      <c r="S9" s="109"/>
      <c r="T9" s="109"/>
      <c r="U9" s="109" t="s">
        <v>872</v>
      </c>
      <c r="V9" s="109"/>
      <c r="W9" s="109"/>
      <c r="X9" s="109"/>
      <c r="Y9" s="109"/>
      <c r="Z9" s="109"/>
      <c r="AA9" s="109"/>
      <c r="AB9" s="109"/>
      <c r="AC9" s="109"/>
      <c r="AD9" s="109"/>
      <c r="AE9" s="109"/>
      <c r="AF9" s="109"/>
      <c r="AG9" s="109" t="s">
        <v>2670</v>
      </c>
      <c r="AH9" s="109" t="s">
        <v>2671</v>
      </c>
      <c r="AI9" s="114">
        <v>45111</v>
      </c>
      <c r="AJ9" s="109"/>
      <c r="AK9" s="109" t="s">
        <v>1931</v>
      </c>
      <c r="AL9" s="109">
        <v>2023</v>
      </c>
      <c r="AM9" s="109"/>
      <c r="AN9" s="109"/>
    </row>
    <row r="10" spans="1:43" ht="12.75" customHeight="1" x14ac:dyDescent="0.2">
      <c r="A10" s="54" t="s">
        <v>2672</v>
      </c>
      <c r="B10" s="54" t="str">
        <f t="shared" si="0"/>
        <v>CIH-2021-00158</v>
      </c>
      <c r="C10" s="54">
        <v>158</v>
      </c>
      <c r="D10" s="109" t="s">
        <v>2673</v>
      </c>
      <c r="E10" s="109" t="s">
        <v>2622</v>
      </c>
      <c r="F10" s="54">
        <v>2021</v>
      </c>
      <c r="G10" s="109" t="s">
        <v>2674</v>
      </c>
      <c r="H10" s="109" t="s">
        <v>444</v>
      </c>
      <c r="I10" s="109" t="s">
        <v>87</v>
      </c>
      <c r="J10" s="109" t="s">
        <v>1387</v>
      </c>
      <c r="K10" s="109">
        <v>975</v>
      </c>
      <c r="L10" s="109" t="s">
        <v>2633</v>
      </c>
      <c r="M10" s="109"/>
      <c r="N10" s="109" t="s">
        <v>73</v>
      </c>
      <c r="O10" s="109" t="s">
        <v>2626</v>
      </c>
      <c r="P10" s="109" t="s">
        <v>76</v>
      </c>
      <c r="Q10" s="109" t="s">
        <v>2675</v>
      </c>
      <c r="R10" s="109"/>
      <c r="S10" s="109"/>
      <c r="T10" s="109"/>
      <c r="U10" s="109" t="s">
        <v>76</v>
      </c>
      <c r="V10" s="109"/>
      <c r="W10" s="109"/>
      <c r="X10" s="109"/>
      <c r="Y10" s="109"/>
      <c r="Z10" s="109"/>
      <c r="AA10" s="109"/>
      <c r="AB10" s="109"/>
      <c r="AC10" s="109"/>
      <c r="AD10" s="109"/>
      <c r="AE10" s="109"/>
      <c r="AF10" s="109"/>
      <c r="AG10" s="109" t="s">
        <v>2676</v>
      </c>
      <c r="AH10" s="109" t="s">
        <v>2677</v>
      </c>
      <c r="AI10" s="114">
        <v>44694</v>
      </c>
      <c r="AJ10" s="109"/>
      <c r="AK10" s="109" t="s">
        <v>1387</v>
      </c>
      <c r="AL10" s="109">
        <v>2022</v>
      </c>
      <c r="AM10" s="109"/>
      <c r="AN10" s="109"/>
    </row>
    <row r="11" spans="1:43" ht="12.75" customHeight="1" x14ac:dyDescent="0.2">
      <c r="A11" s="54" t="s">
        <v>2678</v>
      </c>
      <c r="B11" s="54" t="str">
        <f t="shared" si="0"/>
        <v>CIH-2021-00159</v>
      </c>
      <c r="C11" s="54">
        <v>159</v>
      </c>
      <c r="D11" s="109" t="s">
        <v>2679</v>
      </c>
      <c r="E11" s="109" t="s">
        <v>2622</v>
      </c>
      <c r="F11" s="54">
        <v>2021</v>
      </c>
      <c r="G11" s="109" t="s">
        <v>2680</v>
      </c>
      <c r="H11" s="109" t="s">
        <v>444</v>
      </c>
      <c r="I11" s="109" t="s">
        <v>87</v>
      </c>
      <c r="J11" s="109" t="s">
        <v>1387</v>
      </c>
      <c r="K11" s="109">
        <v>975</v>
      </c>
      <c r="L11" s="109" t="s">
        <v>2633</v>
      </c>
      <c r="M11" s="109"/>
      <c r="N11" s="109" t="s">
        <v>73</v>
      </c>
      <c r="O11" s="109" t="s">
        <v>2626</v>
      </c>
      <c r="P11" s="109" t="s">
        <v>76</v>
      </c>
      <c r="Q11" s="109" t="s">
        <v>2681</v>
      </c>
      <c r="R11" s="109"/>
      <c r="S11" s="109"/>
      <c r="T11" s="109"/>
      <c r="U11" s="109" t="s">
        <v>76</v>
      </c>
      <c r="V11" s="109"/>
      <c r="W11" s="109"/>
      <c r="X11" s="109"/>
      <c r="Y11" s="109"/>
      <c r="Z11" s="109"/>
      <c r="AA11" s="109"/>
      <c r="AB11" s="109"/>
      <c r="AC11" s="109"/>
      <c r="AD11" s="109"/>
      <c r="AE11" s="109"/>
      <c r="AF11" s="109"/>
      <c r="AG11" s="109"/>
      <c r="AH11" s="109"/>
      <c r="AI11" s="114">
        <v>44694</v>
      </c>
      <c r="AJ11" s="109"/>
      <c r="AK11" s="109" t="s">
        <v>1387</v>
      </c>
      <c r="AL11" s="109">
        <v>2022</v>
      </c>
      <c r="AM11" s="109"/>
      <c r="AN11" s="109"/>
    </row>
    <row r="12" spans="1:43" ht="12.75" customHeight="1" x14ac:dyDescent="0.2">
      <c r="A12" s="54" t="s">
        <v>2682</v>
      </c>
      <c r="B12" s="54" t="str">
        <f t="shared" si="0"/>
        <v>CIH-2021-00160</v>
      </c>
      <c r="C12" s="76">
        <v>160</v>
      </c>
      <c r="D12" s="109" t="s">
        <v>150</v>
      </c>
      <c r="E12" s="109" t="s">
        <v>2683</v>
      </c>
      <c r="F12" s="54">
        <v>2021</v>
      </c>
      <c r="G12" s="109" t="s">
        <v>2684</v>
      </c>
      <c r="H12" s="109" t="s">
        <v>758</v>
      </c>
      <c r="I12" s="109" t="s">
        <v>322</v>
      </c>
      <c r="J12" s="109" t="s">
        <v>2631</v>
      </c>
      <c r="K12" s="109">
        <v>975</v>
      </c>
      <c r="L12" s="109" t="s">
        <v>2661</v>
      </c>
      <c r="M12" s="109"/>
      <c r="N12" s="109" t="s">
        <v>862</v>
      </c>
      <c r="O12" s="109" t="s">
        <v>2626</v>
      </c>
      <c r="P12" s="109" t="s">
        <v>872</v>
      </c>
      <c r="Q12" s="109" t="s">
        <v>2685</v>
      </c>
      <c r="R12" s="109"/>
      <c r="S12" s="109"/>
      <c r="T12" s="109"/>
      <c r="U12" s="109" t="s">
        <v>872</v>
      </c>
      <c r="V12" s="109"/>
      <c r="W12" s="109"/>
      <c r="X12" s="109"/>
      <c r="Y12" s="109"/>
      <c r="Z12" s="109"/>
      <c r="AA12" s="109"/>
      <c r="AB12" s="109"/>
      <c r="AC12" s="109"/>
      <c r="AD12" s="109"/>
      <c r="AE12" s="109"/>
      <c r="AF12" s="109"/>
      <c r="AG12" s="109"/>
      <c r="AH12" s="109"/>
      <c r="AI12" s="109"/>
      <c r="AJ12" s="109"/>
      <c r="AK12" s="109"/>
      <c r="AL12" s="109"/>
      <c r="AM12" s="109"/>
      <c r="AN12" s="109"/>
    </row>
    <row r="13" spans="1:43" ht="12.75" customHeight="1" x14ac:dyDescent="0.2">
      <c r="A13" s="54" t="s">
        <v>2686</v>
      </c>
      <c r="B13" s="54" t="str">
        <f t="shared" si="0"/>
        <v>CIH-2021-00161</v>
      </c>
      <c r="C13" s="54">
        <v>161</v>
      </c>
      <c r="D13" s="109" t="s">
        <v>2687</v>
      </c>
      <c r="E13" s="109" t="s">
        <v>2622</v>
      </c>
      <c r="F13" s="109">
        <v>2021</v>
      </c>
      <c r="G13" s="109" t="s">
        <v>2688</v>
      </c>
      <c r="H13" s="109" t="s">
        <v>500</v>
      </c>
      <c r="I13" s="109" t="s">
        <v>87</v>
      </c>
      <c r="J13" s="109" t="s">
        <v>1931</v>
      </c>
      <c r="K13" s="109">
        <v>975</v>
      </c>
      <c r="L13" s="109" t="s">
        <v>2633</v>
      </c>
      <c r="M13" s="109"/>
      <c r="N13" s="109" t="s">
        <v>73</v>
      </c>
      <c r="O13" s="109" t="s">
        <v>2626</v>
      </c>
      <c r="P13" s="109" t="s">
        <v>396</v>
      </c>
      <c r="Q13" s="109" t="s">
        <v>2689</v>
      </c>
      <c r="R13" s="109"/>
      <c r="S13" s="109"/>
      <c r="T13" s="109"/>
      <c r="U13" s="109" t="s">
        <v>396</v>
      </c>
      <c r="V13" s="109"/>
      <c r="W13" s="109"/>
      <c r="X13" s="109"/>
      <c r="Y13" s="109"/>
      <c r="Z13" s="109"/>
      <c r="AA13" s="109"/>
      <c r="AB13" s="109"/>
      <c r="AC13" s="109"/>
      <c r="AD13" s="109"/>
      <c r="AE13" s="109"/>
      <c r="AF13" s="109"/>
      <c r="AG13" s="109"/>
      <c r="AH13" s="109" t="s">
        <v>2690</v>
      </c>
      <c r="AI13" s="114">
        <v>45226</v>
      </c>
      <c r="AJ13" s="109"/>
      <c r="AK13" s="109" t="s">
        <v>1931</v>
      </c>
      <c r="AL13" s="109"/>
      <c r="AM13" s="109"/>
      <c r="AN13" s="109"/>
    </row>
    <row r="14" spans="1:43" ht="12.75" customHeight="1" x14ac:dyDescent="0.2">
      <c r="A14" s="54" t="s">
        <v>2691</v>
      </c>
      <c r="B14" s="54" t="str">
        <f t="shared" si="0"/>
        <v>CIH-2021-00162</v>
      </c>
      <c r="C14" s="54">
        <v>162</v>
      </c>
      <c r="D14" s="127" t="s">
        <v>2692</v>
      </c>
      <c r="E14" s="109" t="s">
        <v>2622</v>
      </c>
      <c r="F14" s="109">
        <v>2021</v>
      </c>
      <c r="G14" s="54" t="s">
        <v>2693</v>
      </c>
      <c r="H14" s="109" t="s">
        <v>500</v>
      </c>
      <c r="I14" s="109" t="s">
        <v>87</v>
      </c>
      <c r="J14" s="109" t="s">
        <v>1931</v>
      </c>
      <c r="K14" s="109">
        <v>975</v>
      </c>
      <c r="L14" s="109" t="s">
        <v>2633</v>
      </c>
      <c r="M14" s="109"/>
      <c r="N14" s="109" t="s">
        <v>73</v>
      </c>
      <c r="O14" s="109" t="s">
        <v>2626</v>
      </c>
      <c r="P14" s="109" t="s">
        <v>396</v>
      </c>
      <c r="Q14" s="109" t="s">
        <v>2694</v>
      </c>
      <c r="R14" s="109" t="s">
        <v>2695</v>
      </c>
      <c r="S14" s="109"/>
      <c r="T14" s="109"/>
      <c r="U14" s="109" t="s">
        <v>396</v>
      </c>
      <c r="V14" s="109"/>
      <c r="W14" s="109"/>
      <c r="X14" s="109"/>
      <c r="Y14" s="109"/>
      <c r="Z14" s="109"/>
      <c r="AA14" s="109"/>
      <c r="AB14" s="109"/>
      <c r="AC14" s="109"/>
      <c r="AD14" s="109"/>
      <c r="AE14" s="109"/>
      <c r="AF14" s="109"/>
      <c r="AG14" s="109" t="s">
        <v>2696</v>
      </c>
      <c r="AH14" s="109" t="s">
        <v>2697</v>
      </c>
      <c r="AI14" s="114">
        <v>44729</v>
      </c>
      <c r="AJ14" s="109"/>
      <c r="AK14" s="109" t="s">
        <v>1931</v>
      </c>
      <c r="AL14" s="109">
        <v>2022</v>
      </c>
      <c r="AM14" s="109"/>
      <c r="AN14" s="109"/>
    </row>
    <row r="15" spans="1:43" ht="15" customHeight="1" x14ac:dyDescent="0.25">
      <c r="A15" s="54" t="s">
        <v>2698</v>
      </c>
      <c r="B15" s="54" t="str">
        <f t="shared" si="0"/>
        <v>CIH-2021-00163</v>
      </c>
      <c r="C15" s="54">
        <v>163</v>
      </c>
      <c r="D15" s="109" t="s">
        <v>2699</v>
      </c>
      <c r="E15" s="109" t="s">
        <v>2622</v>
      </c>
      <c r="F15" s="109">
        <v>2021</v>
      </c>
      <c r="G15" s="54" t="s">
        <v>2700</v>
      </c>
      <c r="H15" s="109" t="s">
        <v>500</v>
      </c>
      <c r="I15" s="109" t="s">
        <v>87</v>
      </c>
      <c r="J15" s="109" t="s">
        <v>1931</v>
      </c>
      <c r="K15" s="109"/>
      <c r="L15" s="109" t="s">
        <v>2633</v>
      </c>
      <c r="M15" s="109" t="s">
        <v>2701</v>
      </c>
      <c r="N15" s="109" t="s">
        <v>377</v>
      </c>
      <c r="O15" s="109" t="s">
        <v>2626</v>
      </c>
      <c r="P15" s="109" t="s">
        <v>396</v>
      </c>
      <c r="Q15" s="167" t="s">
        <v>2702</v>
      </c>
      <c r="R15" s="109" t="s">
        <v>2703</v>
      </c>
      <c r="T15" s="109"/>
      <c r="U15" s="109" t="s">
        <v>396</v>
      </c>
      <c r="V15" s="109"/>
      <c r="W15" s="109"/>
      <c r="X15" s="109"/>
      <c r="Y15" s="109"/>
      <c r="Z15" s="109"/>
      <c r="AA15" s="109"/>
      <c r="AB15" s="109"/>
      <c r="AC15" s="109"/>
      <c r="AD15" s="109"/>
      <c r="AE15" s="109"/>
      <c r="AF15" s="109"/>
      <c r="AG15" s="109" t="s">
        <v>2696</v>
      </c>
      <c r="AH15" s="109" t="s">
        <v>2704</v>
      </c>
      <c r="AJ15" s="109"/>
      <c r="AK15" s="109"/>
      <c r="AL15" s="109"/>
      <c r="AM15" s="109"/>
      <c r="AN15" s="109"/>
    </row>
    <row r="16" spans="1:43" ht="15" customHeight="1" x14ac:dyDescent="0.25">
      <c r="A16" s="54" t="s">
        <v>2705</v>
      </c>
      <c r="B16" s="54" t="str">
        <f t="shared" si="0"/>
        <v>CIH-2021-00164</v>
      </c>
      <c r="C16" s="54">
        <v>164</v>
      </c>
      <c r="D16" s="109" t="s">
        <v>2706</v>
      </c>
      <c r="E16" s="109" t="s">
        <v>2622</v>
      </c>
      <c r="F16" s="109">
        <v>2021</v>
      </c>
      <c r="G16" s="54" t="s">
        <v>2707</v>
      </c>
      <c r="H16" s="109" t="s">
        <v>500</v>
      </c>
      <c r="I16" s="109" t="s">
        <v>87</v>
      </c>
      <c r="J16" s="109" t="s">
        <v>1931</v>
      </c>
      <c r="K16" s="109">
        <v>975</v>
      </c>
      <c r="L16" s="109" t="s">
        <v>2633</v>
      </c>
      <c r="M16" s="109"/>
      <c r="N16" s="109" t="s">
        <v>73</v>
      </c>
      <c r="O16" s="109" t="s">
        <v>2626</v>
      </c>
      <c r="P16" s="109" t="s">
        <v>396</v>
      </c>
      <c r="Q16" s="167" t="s">
        <v>2708</v>
      </c>
      <c r="R16" s="109"/>
      <c r="S16" s="109"/>
      <c r="T16" s="109"/>
      <c r="U16" s="109" t="s">
        <v>396</v>
      </c>
      <c r="V16" s="109"/>
      <c r="W16" s="109"/>
      <c r="X16" s="109"/>
      <c r="Y16" s="109"/>
      <c r="Z16" s="109"/>
      <c r="AA16" s="109"/>
      <c r="AB16" s="109"/>
      <c r="AC16" s="109"/>
      <c r="AD16" s="109"/>
      <c r="AE16" s="109"/>
      <c r="AF16" s="109"/>
      <c r="AG16" s="109" t="s">
        <v>2709</v>
      </c>
      <c r="AH16" s="109" t="s">
        <v>2710</v>
      </c>
      <c r="AI16" s="114">
        <v>45226</v>
      </c>
      <c r="AJ16" s="109"/>
      <c r="AK16" s="109" t="s">
        <v>1931</v>
      </c>
      <c r="AL16" s="109"/>
      <c r="AM16" s="109"/>
      <c r="AN16" s="109"/>
    </row>
    <row r="17" spans="1:43" ht="12.75" customHeight="1" x14ac:dyDescent="0.2">
      <c r="A17" s="54" t="s">
        <v>2711</v>
      </c>
      <c r="B17" s="54" t="str">
        <f t="shared" si="0"/>
        <v>CIH-2021-00165</v>
      </c>
      <c r="C17" s="54">
        <v>165</v>
      </c>
      <c r="D17" s="109" t="s">
        <v>2712</v>
      </c>
      <c r="E17" s="109" t="s">
        <v>2622</v>
      </c>
      <c r="F17" s="109">
        <v>2021</v>
      </c>
      <c r="G17" s="54" t="s">
        <v>2713</v>
      </c>
      <c r="H17" s="109" t="s">
        <v>500</v>
      </c>
      <c r="I17" s="109" t="s">
        <v>87</v>
      </c>
      <c r="J17" s="109" t="s">
        <v>1931</v>
      </c>
      <c r="K17" s="109">
        <v>975</v>
      </c>
      <c r="L17" s="109" t="s">
        <v>2633</v>
      </c>
      <c r="M17" s="109"/>
      <c r="N17" s="109" t="s">
        <v>73</v>
      </c>
      <c r="O17" s="109" t="s">
        <v>2626</v>
      </c>
      <c r="P17" s="109" t="s">
        <v>111</v>
      </c>
      <c r="Q17" s="109" t="s">
        <v>2714</v>
      </c>
      <c r="R17" s="109"/>
      <c r="S17" s="109"/>
      <c r="T17" s="109"/>
      <c r="U17" s="109" t="s">
        <v>111</v>
      </c>
      <c r="V17" s="109"/>
      <c r="W17" s="109"/>
      <c r="X17" s="109"/>
      <c r="Y17" s="109"/>
      <c r="Z17" s="109"/>
      <c r="AA17" s="109"/>
      <c r="AB17" s="109"/>
      <c r="AC17" s="109"/>
      <c r="AD17" s="109"/>
      <c r="AE17" s="109"/>
      <c r="AF17" s="109"/>
      <c r="AG17" s="109" t="s">
        <v>2709</v>
      </c>
      <c r="AH17" s="109" t="s">
        <v>2715</v>
      </c>
      <c r="AI17" s="114">
        <v>45226</v>
      </c>
      <c r="AJ17" s="109"/>
      <c r="AK17" s="109" t="s">
        <v>1931</v>
      </c>
      <c r="AL17" s="109"/>
      <c r="AM17" s="109"/>
      <c r="AN17" s="109"/>
    </row>
    <row r="18" spans="1:43" ht="12.75" customHeight="1" x14ac:dyDescent="0.2">
      <c r="A18" s="54" t="s">
        <v>2716</v>
      </c>
      <c r="B18" s="54" t="str">
        <f t="shared" si="0"/>
        <v>CIH-2021-00166</v>
      </c>
      <c r="C18" s="54">
        <v>166</v>
      </c>
      <c r="D18" s="109" t="s">
        <v>2717</v>
      </c>
      <c r="E18" s="109" t="s">
        <v>2622</v>
      </c>
      <c r="F18" s="109">
        <v>2021</v>
      </c>
      <c r="G18" s="199" t="s">
        <v>2718</v>
      </c>
      <c r="H18" s="109" t="s">
        <v>2719</v>
      </c>
      <c r="I18" s="109" t="s">
        <v>69</v>
      </c>
      <c r="J18" s="109" t="s">
        <v>2720</v>
      </c>
      <c r="K18" s="109">
        <v>906</v>
      </c>
      <c r="L18" s="109" t="s">
        <v>2633</v>
      </c>
      <c r="M18" s="109"/>
      <c r="N18" s="109" t="s">
        <v>92</v>
      </c>
      <c r="O18" s="109" t="s">
        <v>2626</v>
      </c>
      <c r="P18" s="109" t="s">
        <v>111</v>
      </c>
      <c r="Q18" s="109" t="s">
        <v>2721</v>
      </c>
      <c r="R18" s="109"/>
      <c r="S18" s="109"/>
      <c r="T18" s="109"/>
      <c r="U18" s="109" t="s">
        <v>111</v>
      </c>
      <c r="V18" s="109"/>
      <c r="W18" s="109"/>
      <c r="X18" s="109"/>
      <c r="Y18" s="109"/>
      <c r="Z18" s="109"/>
      <c r="AA18" s="109"/>
      <c r="AB18" s="109"/>
      <c r="AC18" s="109"/>
      <c r="AD18" s="109"/>
      <c r="AE18" s="109"/>
      <c r="AF18" s="109"/>
      <c r="AG18" s="109" t="s">
        <v>2663</v>
      </c>
      <c r="AH18" s="109" t="s">
        <v>2722</v>
      </c>
      <c r="AI18" s="109"/>
      <c r="AJ18" s="109"/>
      <c r="AK18" s="109"/>
      <c r="AL18" s="109"/>
      <c r="AM18" s="109"/>
      <c r="AN18" s="109"/>
    </row>
    <row r="19" spans="1:43" ht="12.75" customHeight="1" x14ac:dyDescent="0.2">
      <c r="A19" s="54" t="s">
        <v>2723</v>
      </c>
      <c r="B19" s="54" t="str">
        <f t="shared" si="0"/>
        <v>CIH-2021-00167</v>
      </c>
      <c r="C19" s="124">
        <v>167</v>
      </c>
      <c r="D19" s="109" t="s">
        <v>150</v>
      </c>
      <c r="E19" s="109" t="s">
        <v>2622</v>
      </c>
      <c r="F19" s="109">
        <v>2021</v>
      </c>
      <c r="G19" s="200" t="s">
        <v>2724</v>
      </c>
      <c r="H19" s="109" t="s">
        <v>1489</v>
      </c>
      <c r="I19" s="109" t="s">
        <v>87</v>
      </c>
      <c r="J19" s="109" t="s">
        <v>2725</v>
      </c>
      <c r="K19" s="109">
        <v>906</v>
      </c>
      <c r="L19" s="109" t="s">
        <v>2726</v>
      </c>
      <c r="M19" s="109"/>
      <c r="N19" s="109" t="s">
        <v>294</v>
      </c>
      <c r="O19" s="109" t="s">
        <v>2626</v>
      </c>
      <c r="P19" s="109" t="s">
        <v>111</v>
      </c>
      <c r="Q19" s="109" t="s">
        <v>2727</v>
      </c>
      <c r="R19" s="109"/>
      <c r="S19" s="109"/>
      <c r="T19" s="109"/>
      <c r="U19" s="109" t="s">
        <v>111</v>
      </c>
      <c r="V19" s="109"/>
      <c r="W19" s="109"/>
      <c r="X19" s="109"/>
      <c r="Y19" s="109"/>
      <c r="Z19" s="109"/>
      <c r="AA19" s="109"/>
      <c r="AB19" s="109"/>
      <c r="AC19" s="109"/>
      <c r="AD19" s="109"/>
      <c r="AE19" s="109"/>
      <c r="AF19" s="109"/>
      <c r="AG19" s="109" t="s">
        <v>2663</v>
      </c>
      <c r="AH19" s="109" t="s">
        <v>2728</v>
      </c>
      <c r="AI19" s="109"/>
      <c r="AJ19" s="109"/>
      <c r="AK19" s="109"/>
      <c r="AL19" s="109"/>
      <c r="AM19" s="109"/>
      <c r="AN19" s="109"/>
    </row>
    <row r="20" spans="1:43" ht="12.75" customHeight="1" x14ac:dyDescent="0.2">
      <c r="A20" s="54" t="s">
        <v>2729</v>
      </c>
      <c r="B20" s="54" t="str">
        <f t="shared" si="0"/>
        <v>CIH-2021-00168</v>
      </c>
      <c r="C20" s="124">
        <v>168</v>
      </c>
      <c r="D20" s="109" t="s">
        <v>2730</v>
      </c>
      <c r="E20" s="109" t="s">
        <v>2622</v>
      </c>
      <c r="F20" s="109">
        <v>2021</v>
      </c>
      <c r="G20" s="54" t="s">
        <v>2731</v>
      </c>
      <c r="H20" s="109" t="s">
        <v>758</v>
      </c>
      <c r="I20" s="109" t="s">
        <v>322</v>
      </c>
      <c r="J20" s="109" t="s">
        <v>2732</v>
      </c>
      <c r="K20" s="109">
        <v>975</v>
      </c>
      <c r="L20" s="109" t="s">
        <v>2733</v>
      </c>
      <c r="M20" s="109" t="s">
        <v>2734</v>
      </c>
      <c r="N20" s="109" t="s">
        <v>73</v>
      </c>
      <c r="O20" s="109" t="s">
        <v>2626</v>
      </c>
      <c r="P20" s="109" t="s">
        <v>111</v>
      </c>
      <c r="Q20" s="109" t="s">
        <v>2735</v>
      </c>
      <c r="R20" s="109"/>
      <c r="S20" s="109"/>
      <c r="T20" s="109"/>
      <c r="U20" s="109" t="s">
        <v>111</v>
      </c>
      <c r="V20" s="109"/>
      <c r="W20" s="109"/>
      <c r="X20" s="109"/>
      <c r="Y20" s="109"/>
      <c r="Z20" s="109"/>
      <c r="AA20" s="109"/>
      <c r="AB20" s="109"/>
      <c r="AC20" s="109"/>
      <c r="AD20" s="109"/>
      <c r="AE20" s="109"/>
      <c r="AF20" s="109"/>
      <c r="AG20" s="109"/>
      <c r="AH20" s="109" t="s">
        <v>2736</v>
      </c>
      <c r="AI20" s="114">
        <v>45043</v>
      </c>
      <c r="AJ20" s="109"/>
      <c r="AK20" s="109" t="s">
        <v>1985</v>
      </c>
      <c r="AL20" s="109">
        <v>2023</v>
      </c>
      <c r="AM20" s="109"/>
      <c r="AN20" s="109"/>
    </row>
    <row r="21" spans="1:43" ht="12.75" customHeight="1" x14ac:dyDescent="0.2">
      <c r="A21" s="54" t="s">
        <v>2737</v>
      </c>
      <c r="B21" s="54" t="str">
        <f t="shared" si="0"/>
        <v>CIH-2021-00169</v>
      </c>
      <c r="C21" s="124">
        <v>169</v>
      </c>
      <c r="D21" s="109" t="s">
        <v>150</v>
      </c>
      <c r="E21" s="109" t="s">
        <v>2622</v>
      </c>
      <c r="F21" s="109">
        <v>2021</v>
      </c>
      <c r="G21" s="54" t="s">
        <v>2738</v>
      </c>
      <c r="H21" s="109" t="s">
        <v>1162</v>
      </c>
      <c r="I21" s="109" t="s">
        <v>87</v>
      </c>
      <c r="J21" s="109" t="s">
        <v>2739</v>
      </c>
      <c r="K21" s="109">
        <v>975</v>
      </c>
      <c r="L21" s="109" t="s">
        <v>2740</v>
      </c>
      <c r="M21" s="134" t="s">
        <v>2741</v>
      </c>
      <c r="N21" s="109" t="s">
        <v>154</v>
      </c>
      <c r="O21" s="109" t="s">
        <v>2626</v>
      </c>
      <c r="P21" s="109" t="s">
        <v>872</v>
      </c>
      <c r="Q21" s="109" t="s">
        <v>2742</v>
      </c>
      <c r="R21" s="109"/>
      <c r="S21" s="109"/>
      <c r="T21" s="109"/>
      <c r="U21" s="109" t="s">
        <v>872</v>
      </c>
      <c r="V21" s="109"/>
      <c r="W21" s="109"/>
      <c r="X21" s="109"/>
      <c r="Y21" s="109"/>
      <c r="Z21" s="109"/>
      <c r="AA21" s="109"/>
      <c r="AB21" s="109"/>
      <c r="AC21" s="109"/>
      <c r="AD21" s="109"/>
      <c r="AE21" s="109"/>
      <c r="AF21" s="109"/>
      <c r="AG21" s="109" t="s">
        <v>2663</v>
      </c>
      <c r="AH21" s="109" t="s">
        <v>2743</v>
      </c>
      <c r="AI21" s="109"/>
      <c r="AJ21" s="109"/>
      <c r="AK21" s="109"/>
      <c r="AL21" s="109"/>
      <c r="AM21" s="109"/>
      <c r="AN21" s="109"/>
    </row>
    <row r="22" spans="1:43" ht="12.75" customHeight="1" x14ac:dyDescent="0.2">
      <c r="A22" s="54" t="s">
        <v>2744</v>
      </c>
      <c r="B22" s="54" t="str">
        <f t="shared" si="0"/>
        <v>CIH-2021-00170</v>
      </c>
      <c r="C22" s="124">
        <v>170</v>
      </c>
      <c r="D22" s="109" t="s">
        <v>2745</v>
      </c>
      <c r="E22" s="109" t="s">
        <v>2622</v>
      </c>
      <c r="F22" s="109">
        <v>2021</v>
      </c>
      <c r="G22" s="54" t="s">
        <v>2746</v>
      </c>
      <c r="H22" s="109" t="s">
        <v>2747</v>
      </c>
      <c r="I22" s="109" t="s">
        <v>2748</v>
      </c>
      <c r="J22" s="109" t="s">
        <v>2739</v>
      </c>
      <c r="K22" s="109">
        <v>975</v>
      </c>
      <c r="L22" s="109" t="s">
        <v>2740</v>
      </c>
      <c r="M22" s="109"/>
      <c r="N22" s="109" t="s">
        <v>73</v>
      </c>
      <c r="O22" s="109" t="s">
        <v>280</v>
      </c>
      <c r="P22" s="109" t="s">
        <v>872</v>
      </c>
      <c r="Q22" s="109" t="s">
        <v>2749</v>
      </c>
      <c r="R22" s="109" t="s">
        <v>2750</v>
      </c>
      <c r="S22" s="109"/>
      <c r="T22" s="109"/>
      <c r="U22" s="109" t="s">
        <v>872</v>
      </c>
      <c r="V22" s="109"/>
      <c r="W22" s="109"/>
      <c r="X22" s="109"/>
      <c r="Y22" s="109"/>
      <c r="Z22" s="109"/>
      <c r="AA22" s="109"/>
      <c r="AB22" s="109"/>
      <c r="AC22" s="109"/>
      <c r="AD22" s="109"/>
      <c r="AE22" s="109"/>
      <c r="AF22" s="109"/>
      <c r="AG22" s="109"/>
      <c r="AH22" s="109" t="s">
        <v>2751</v>
      </c>
      <c r="AI22" s="114">
        <v>44603</v>
      </c>
      <c r="AJ22" s="109"/>
      <c r="AK22" s="109" t="s">
        <v>680</v>
      </c>
      <c r="AL22" s="109">
        <v>2022</v>
      </c>
      <c r="AM22" s="109"/>
      <c r="AN22" s="109"/>
    </row>
    <row r="23" spans="1:43" ht="12.75" customHeight="1" x14ac:dyDescent="0.2">
      <c r="A23" s="54" t="s">
        <v>2752</v>
      </c>
      <c r="B23" s="54" t="str">
        <f t="shared" si="0"/>
        <v>CIH-2021-00171</v>
      </c>
      <c r="C23" s="124">
        <v>171</v>
      </c>
      <c r="D23" s="109" t="s">
        <v>150</v>
      </c>
      <c r="E23" s="109" t="s">
        <v>2622</v>
      </c>
      <c r="F23" s="109">
        <v>2021</v>
      </c>
      <c r="G23" s="54" t="s">
        <v>2753</v>
      </c>
      <c r="H23" s="109" t="s">
        <v>704</v>
      </c>
      <c r="I23" s="109" t="s">
        <v>2748</v>
      </c>
      <c r="J23" s="109" t="s">
        <v>2739</v>
      </c>
      <c r="K23" s="109">
        <v>975</v>
      </c>
      <c r="L23" s="109" t="s">
        <v>2740</v>
      </c>
      <c r="M23" s="109" t="s">
        <v>2754</v>
      </c>
      <c r="N23" s="109" t="s">
        <v>154</v>
      </c>
      <c r="O23" s="109" t="s">
        <v>2626</v>
      </c>
      <c r="P23" s="109" t="s">
        <v>872</v>
      </c>
      <c r="Q23" s="144" t="s">
        <v>2755</v>
      </c>
      <c r="R23" s="109"/>
      <c r="S23" s="109"/>
      <c r="T23" s="109"/>
      <c r="U23" s="109" t="s">
        <v>872</v>
      </c>
      <c r="V23" s="109"/>
      <c r="W23" s="109"/>
      <c r="X23" s="109"/>
      <c r="Y23" s="109"/>
      <c r="Z23" s="109"/>
      <c r="AA23" s="109"/>
      <c r="AB23" s="109"/>
      <c r="AC23" s="109"/>
      <c r="AD23" s="109"/>
      <c r="AE23" s="109"/>
      <c r="AF23" s="109"/>
      <c r="AG23" s="109" t="s">
        <v>2663</v>
      </c>
      <c r="AH23" s="109" t="s">
        <v>2756</v>
      </c>
      <c r="AI23" s="109"/>
      <c r="AJ23" s="109"/>
      <c r="AK23" s="109"/>
      <c r="AL23" s="109"/>
      <c r="AM23" s="109"/>
      <c r="AN23" s="109"/>
    </row>
    <row r="24" spans="1:43" ht="12.75" customHeight="1" x14ac:dyDescent="0.2">
      <c r="A24" s="54" t="s">
        <v>2757</v>
      </c>
      <c r="B24" s="54" t="str">
        <f t="shared" si="0"/>
        <v>CIH-2021-00172</v>
      </c>
      <c r="C24" s="54">
        <v>172</v>
      </c>
      <c r="D24" s="109" t="s">
        <v>150</v>
      </c>
      <c r="E24" s="109" t="s">
        <v>2622</v>
      </c>
      <c r="F24" s="109">
        <v>2021</v>
      </c>
      <c r="G24" s="54" t="s">
        <v>2758</v>
      </c>
      <c r="H24" s="109" t="s">
        <v>1162</v>
      </c>
      <c r="I24" s="109" t="s">
        <v>2748</v>
      </c>
      <c r="J24" s="109" t="s">
        <v>2739</v>
      </c>
      <c r="K24" s="109">
        <v>975</v>
      </c>
      <c r="L24" s="109" t="s">
        <v>2740</v>
      </c>
      <c r="M24" s="134" t="s">
        <v>2759</v>
      </c>
      <c r="N24" s="109" t="s">
        <v>154</v>
      </c>
      <c r="O24" s="109" t="s">
        <v>2626</v>
      </c>
      <c r="P24" s="109" t="s">
        <v>872</v>
      </c>
      <c r="Q24" s="109" t="s">
        <v>2760</v>
      </c>
      <c r="R24" s="109"/>
      <c r="S24" s="109"/>
      <c r="T24" s="109"/>
      <c r="U24" s="109" t="s">
        <v>872</v>
      </c>
      <c r="V24" s="109"/>
      <c r="W24" s="109"/>
      <c r="X24" s="109"/>
      <c r="Y24" s="109"/>
      <c r="Z24" s="109"/>
      <c r="AA24" s="109"/>
      <c r="AB24" s="109"/>
      <c r="AC24" s="109"/>
      <c r="AD24" s="109"/>
      <c r="AE24" s="109"/>
      <c r="AF24" s="109"/>
      <c r="AG24" s="109" t="s">
        <v>2663</v>
      </c>
      <c r="AH24" s="109" t="s">
        <v>2761</v>
      </c>
      <c r="AI24" s="109"/>
      <c r="AJ24" s="109"/>
      <c r="AK24" s="109"/>
      <c r="AL24" s="109"/>
      <c r="AM24" s="109"/>
      <c r="AN24" s="109"/>
    </row>
    <row r="25" spans="1:43" ht="12.75" customHeight="1" x14ac:dyDescent="0.2">
      <c r="A25" s="54" t="s">
        <v>2762</v>
      </c>
      <c r="B25" s="54" t="str">
        <f t="shared" si="0"/>
        <v>CIH-2021-00173</v>
      </c>
      <c r="C25" s="54">
        <v>173</v>
      </c>
      <c r="D25" s="109" t="s">
        <v>2763</v>
      </c>
      <c r="E25" s="109" t="s">
        <v>2622</v>
      </c>
      <c r="F25" s="109">
        <v>2021</v>
      </c>
      <c r="G25" s="54" t="s">
        <v>2764</v>
      </c>
      <c r="H25" s="109" t="s">
        <v>2765</v>
      </c>
      <c r="I25" s="50" t="s">
        <v>69</v>
      </c>
      <c r="J25" s="109" t="s">
        <v>1931</v>
      </c>
      <c r="K25" s="109"/>
      <c r="L25" s="109" t="s">
        <v>2740</v>
      </c>
      <c r="M25" s="109"/>
      <c r="N25" s="109" t="s">
        <v>294</v>
      </c>
      <c r="O25" s="109" t="s">
        <v>2626</v>
      </c>
      <c r="P25" s="109" t="s">
        <v>76</v>
      </c>
      <c r="Q25" s="109" t="s">
        <v>2766</v>
      </c>
      <c r="R25" s="109"/>
      <c r="S25" s="109"/>
      <c r="T25" s="109"/>
      <c r="U25" s="109" t="s">
        <v>76</v>
      </c>
      <c r="V25" s="109"/>
      <c r="W25" s="109"/>
      <c r="X25" s="109"/>
      <c r="Y25" s="109"/>
      <c r="Z25" s="109"/>
      <c r="AA25" s="109"/>
      <c r="AB25" s="109"/>
      <c r="AC25" s="109"/>
      <c r="AD25" s="109"/>
      <c r="AE25" s="109"/>
      <c r="AF25" s="109"/>
      <c r="AG25" s="109" t="s">
        <v>2709</v>
      </c>
      <c r="AH25" s="109" t="s">
        <v>2767</v>
      </c>
      <c r="AI25" s="109"/>
      <c r="AJ25" s="109"/>
      <c r="AK25" s="109"/>
      <c r="AL25" s="109"/>
      <c r="AM25" s="109"/>
      <c r="AN25" s="109"/>
    </row>
    <row r="26" spans="1:43" ht="12.75" customHeight="1" x14ac:dyDescent="0.2">
      <c r="A26" s="54" t="s">
        <v>2768</v>
      </c>
      <c r="B26" s="54" t="str">
        <f t="shared" si="0"/>
        <v>CIH-2021-00174</v>
      </c>
      <c r="C26" s="54">
        <v>174</v>
      </c>
      <c r="D26" s="109" t="s">
        <v>2769</v>
      </c>
      <c r="E26" s="109" t="s">
        <v>2622</v>
      </c>
      <c r="F26" s="109">
        <v>2021</v>
      </c>
      <c r="G26" s="54" t="s">
        <v>2770</v>
      </c>
      <c r="H26" s="109" t="s">
        <v>2765</v>
      </c>
      <c r="I26" s="109" t="s">
        <v>69</v>
      </c>
      <c r="J26" s="109" t="s">
        <v>1931</v>
      </c>
      <c r="K26" s="109"/>
      <c r="L26" s="109" t="s">
        <v>2740</v>
      </c>
      <c r="M26" s="109"/>
      <c r="N26" s="109" t="s">
        <v>294</v>
      </c>
      <c r="O26" s="109" t="s">
        <v>2626</v>
      </c>
      <c r="P26" s="109" t="s">
        <v>76</v>
      </c>
      <c r="Q26" s="109" t="s">
        <v>2771</v>
      </c>
      <c r="R26" s="109"/>
      <c r="S26" s="109"/>
      <c r="T26" s="109"/>
      <c r="U26" s="109" t="s">
        <v>76</v>
      </c>
      <c r="V26" s="109"/>
      <c r="W26" s="109"/>
      <c r="X26" s="109"/>
      <c r="Y26" s="109"/>
      <c r="Z26" s="109"/>
      <c r="AA26" s="109"/>
      <c r="AB26" s="109" t="s">
        <v>2772</v>
      </c>
      <c r="AC26" s="109"/>
      <c r="AD26" s="109"/>
      <c r="AE26" s="109"/>
      <c r="AF26" s="109"/>
      <c r="AG26" s="109" t="s">
        <v>2773</v>
      </c>
      <c r="AH26" s="109" t="s">
        <v>2774</v>
      </c>
      <c r="AI26" s="109"/>
      <c r="AJ26" s="109"/>
      <c r="AK26" s="109"/>
      <c r="AL26" s="109"/>
      <c r="AM26" s="109"/>
      <c r="AN26" s="109"/>
    </row>
    <row r="27" spans="1:43" ht="12.75" customHeight="1" x14ac:dyDescent="0.2">
      <c r="A27" s="54" t="s">
        <v>2775</v>
      </c>
      <c r="B27" s="54" t="str">
        <f t="shared" si="0"/>
        <v>CIH-2021-00175</v>
      </c>
      <c r="C27" s="201">
        <v>175</v>
      </c>
      <c r="D27" s="202" t="s">
        <v>2776</v>
      </c>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c r="AE27" s="202"/>
      <c r="AF27" s="202"/>
      <c r="AG27" s="202"/>
      <c r="AH27" s="202"/>
      <c r="AI27" s="202"/>
      <c r="AJ27" s="202"/>
      <c r="AK27" s="202"/>
      <c r="AL27" s="202"/>
      <c r="AM27" s="202"/>
      <c r="AN27" s="202"/>
      <c r="AO27" s="203"/>
      <c r="AP27" s="203"/>
      <c r="AQ27" s="203"/>
    </row>
    <row r="28" spans="1:43" ht="12.75" customHeight="1" x14ac:dyDescent="0.2">
      <c r="A28" s="54" t="s">
        <v>2777</v>
      </c>
      <c r="B28" s="54" t="str">
        <f t="shared" si="0"/>
        <v>CIH-2021-00176</v>
      </c>
      <c r="C28" s="54">
        <v>176</v>
      </c>
      <c r="D28" s="109" t="s">
        <v>2778</v>
      </c>
      <c r="E28" s="109"/>
      <c r="F28" s="109">
        <v>2022</v>
      </c>
      <c r="G28" s="54" t="s">
        <v>2779</v>
      </c>
      <c r="H28" s="109" t="s">
        <v>2780</v>
      </c>
      <c r="I28" s="109" t="s">
        <v>69</v>
      </c>
      <c r="J28" s="109" t="s">
        <v>1931</v>
      </c>
      <c r="K28" s="109">
        <v>975</v>
      </c>
      <c r="L28" s="109" t="s">
        <v>2740</v>
      </c>
      <c r="M28" s="109"/>
      <c r="N28" s="109" t="s">
        <v>73</v>
      </c>
      <c r="O28" s="109" t="s">
        <v>2626</v>
      </c>
      <c r="P28" s="109"/>
      <c r="Q28" s="109" t="s">
        <v>2781</v>
      </c>
      <c r="R28" s="109"/>
      <c r="S28" s="109"/>
      <c r="T28" s="109"/>
      <c r="U28" s="109" t="s">
        <v>886</v>
      </c>
      <c r="V28" s="109"/>
      <c r="W28" s="109"/>
      <c r="X28" s="109"/>
      <c r="Y28" s="109"/>
      <c r="Z28" s="109"/>
      <c r="AA28" s="109"/>
      <c r="AB28" s="109"/>
      <c r="AC28" s="109"/>
      <c r="AD28" s="109"/>
      <c r="AE28" s="109"/>
      <c r="AF28" s="109"/>
      <c r="AG28" s="109" t="s">
        <v>315</v>
      </c>
      <c r="AH28" s="109" t="s">
        <v>2782</v>
      </c>
      <c r="AI28" s="114">
        <v>45456</v>
      </c>
      <c r="AJ28" s="109">
        <v>11</v>
      </c>
      <c r="AK28" s="109" t="s">
        <v>1931</v>
      </c>
      <c r="AL28" s="109">
        <v>2024</v>
      </c>
      <c r="AM28" s="109"/>
      <c r="AN28" s="109"/>
    </row>
    <row r="29" spans="1:43" ht="12.75" customHeight="1" x14ac:dyDescent="0.2">
      <c r="A29" s="54" t="s">
        <v>2783</v>
      </c>
      <c r="B29" s="54" t="str">
        <f t="shared" si="0"/>
        <v>CIH-2021-00177</v>
      </c>
      <c r="C29" s="54">
        <v>177</v>
      </c>
      <c r="D29" s="109" t="s">
        <v>2784</v>
      </c>
      <c r="E29" s="109" t="s">
        <v>2622</v>
      </c>
      <c r="F29" s="109">
        <v>2022</v>
      </c>
      <c r="G29" s="54" t="s">
        <v>2785</v>
      </c>
      <c r="H29" s="109" t="s">
        <v>2780</v>
      </c>
      <c r="I29" s="109" t="s">
        <v>69</v>
      </c>
      <c r="J29" s="109" t="s">
        <v>1931</v>
      </c>
      <c r="K29" s="109">
        <v>975</v>
      </c>
      <c r="L29" s="109" t="s">
        <v>2740</v>
      </c>
      <c r="M29" s="109"/>
      <c r="N29" s="109" t="s">
        <v>73</v>
      </c>
      <c r="O29" s="109" t="s">
        <v>101</v>
      </c>
      <c r="P29" s="109" t="s">
        <v>76</v>
      </c>
      <c r="Q29" s="109" t="s">
        <v>2786</v>
      </c>
      <c r="R29" s="109"/>
      <c r="S29" s="109"/>
      <c r="T29" s="109"/>
      <c r="U29" s="134" t="s">
        <v>76</v>
      </c>
      <c r="V29" s="109"/>
      <c r="W29" s="109"/>
      <c r="X29" s="109"/>
      <c r="Y29" s="109"/>
      <c r="Z29" s="109"/>
      <c r="AA29" s="109"/>
      <c r="AB29" s="109"/>
      <c r="AC29" s="109"/>
      <c r="AD29" s="109"/>
      <c r="AE29" s="109"/>
      <c r="AF29" s="109"/>
      <c r="AG29" s="109"/>
      <c r="AH29" s="109"/>
      <c r="AI29" s="114">
        <v>44679</v>
      </c>
      <c r="AJ29" s="109"/>
      <c r="AK29" s="109" t="s">
        <v>1931</v>
      </c>
      <c r="AL29" s="109">
        <v>2022</v>
      </c>
      <c r="AM29" s="109"/>
      <c r="AN29" s="109"/>
    </row>
    <row r="30" spans="1:43" ht="12.75" customHeight="1" x14ac:dyDescent="0.2">
      <c r="A30" s="54" t="s">
        <v>2787</v>
      </c>
      <c r="B30" s="54" t="str">
        <f t="shared" si="0"/>
        <v>CIH-2021-00178</v>
      </c>
      <c r="C30" s="54">
        <v>178</v>
      </c>
      <c r="D30" s="109" t="s">
        <v>2788</v>
      </c>
      <c r="E30" s="109" t="s">
        <v>2622</v>
      </c>
      <c r="F30" s="109">
        <v>2022</v>
      </c>
      <c r="G30" s="54" t="s">
        <v>2789</v>
      </c>
      <c r="H30" s="109" t="s">
        <v>2780</v>
      </c>
      <c r="I30" s="109" t="s">
        <v>69</v>
      </c>
      <c r="J30" s="109" t="s">
        <v>1931</v>
      </c>
      <c r="K30" s="109">
        <v>975</v>
      </c>
      <c r="L30" s="109" t="s">
        <v>2740</v>
      </c>
      <c r="M30" s="109"/>
      <c r="N30" s="109" t="s">
        <v>73</v>
      </c>
      <c r="O30" s="109" t="s">
        <v>2626</v>
      </c>
      <c r="P30" s="109"/>
      <c r="Q30" s="109"/>
      <c r="R30" s="109"/>
      <c r="S30" s="109"/>
      <c r="T30" s="109"/>
      <c r="U30" s="109" t="s">
        <v>886</v>
      </c>
      <c r="V30" s="109"/>
      <c r="W30" s="109"/>
      <c r="X30" s="109"/>
      <c r="Y30" s="109"/>
      <c r="Z30" s="109"/>
      <c r="AA30" s="109"/>
      <c r="AB30" s="109"/>
      <c r="AC30" s="109"/>
      <c r="AD30" s="109"/>
      <c r="AE30" s="109"/>
      <c r="AF30" s="109"/>
      <c r="AG30" s="109" t="s">
        <v>2790</v>
      </c>
      <c r="AH30" s="109" t="s">
        <v>2791</v>
      </c>
      <c r="AI30" s="114">
        <v>45456</v>
      </c>
      <c r="AJ30" s="109">
        <v>11</v>
      </c>
      <c r="AK30" s="109" t="s">
        <v>1931</v>
      </c>
      <c r="AL30" s="109">
        <v>2024</v>
      </c>
      <c r="AM30" s="109"/>
      <c r="AN30" s="109"/>
    </row>
    <row r="31" spans="1:43" ht="12.75" customHeight="1" x14ac:dyDescent="0.2">
      <c r="A31" s="54" t="s">
        <v>2792</v>
      </c>
      <c r="B31" s="54" t="str">
        <f t="shared" si="0"/>
        <v>CIH-2021-00179</v>
      </c>
      <c r="C31" s="54">
        <v>179</v>
      </c>
      <c r="D31" s="109" t="s">
        <v>2793</v>
      </c>
      <c r="E31" s="109" t="s">
        <v>2622</v>
      </c>
      <c r="F31" s="109">
        <v>2022</v>
      </c>
      <c r="G31" s="54" t="s">
        <v>2794</v>
      </c>
      <c r="H31" s="109" t="s">
        <v>2780</v>
      </c>
      <c r="I31" s="109" t="s">
        <v>69</v>
      </c>
      <c r="J31" s="109" t="s">
        <v>1931</v>
      </c>
      <c r="K31" s="109">
        <v>975</v>
      </c>
      <c r="L31" s="109" t="s">
        <v>2740</v>
      </c>
      <c r="M31" s="109" t="s">
        <v>2795</v>
      </c>
      <c r="N31" s="109" t="s">
        <v>73</v>
      </c>
      <c r="O31" s="109" t="s">
        <v>280</v>
      </c>
      <c r="P31" s="109"/>
      <c r="Q31" s="109" t="s">
        <v>2796</v>
      </c>
      <c r="R31" s="109"/>
      <c r="S31" s="109"/>
      <c r="T31" s="109"/>
      <c r="U31" s="109" t="s">
        <v>886</v>
      </c>
      <c r="V31" s="109"/>
      <c r="W31" s="109"/>
      <c r="X31" s="109"/>
      <c r="Y31" s="109"/>
      <c r="Z31" s="109"/>
      <c r="AA31" s="109"/>
      <c r="AB31" s="109"/>
      <c r="AC31" s="109"/>
      <c r="AD31" s="109"/>
      <c r="AE31" s="109"/>
      <c r="AF31" s="109"/>
      <c r="AG31" s="109" t="s">
        <v>835</v>
      </c>
      <c r="AH31" s="109" t="s">
        <v>2797</v>
      </c>
      <c r="AI31" s="114">
        <v>45456</v>
      </c>
      <c r="AJ31" s="109">
        <v>11</v>
      </c>
      <c r="AK31" s="109" t="s">
        <v>1931</v>
      </c>
      <c r="AL31" s="109">
        <v>2024</v>
      </c>
      <c r="AM31" s="109"/>
      <c r="AN31" s="109"/>
    </row>
    <row r="32" spans="1:43" ht="12.75" customHeight="1" x14ac:dyDescent="0.2">
      <c r="A32" s="54" t="s">
        <v>2798</v>
      </c>
      <c r="B32" s="54" t="str">
        <f t="shared" si="0"/>
        <v>CIH-2021-00180</v>
      </c>
      <c r="C32" s="54">
        <v>180</v>
      </c>
      <c r="D32" s="109" t="s">
        <v>2799</v>
      </c>
      <c r="E32" s="109" t="s">
        <v>2622</v>
      </c>
      <c r="F32" s="109">
        <v>2022</v>
      </c>
      <c r="G32" s="54" t="s">
        <v>2800</v>
      </c>
      <c r="H32" s="109" t="s">
        <v>107</v>
      </c>
      <c r="I32" s="109" t="s">
        <v>87</v>
      </c>
      <c r="J32" s="109" t="s">
        <v>1387</v>
      </c>
      <c r="K32" s="109"/>
      <c r="L32" s="109" t="s">
        <v>2801</v>
      </c>
      <c r="M32" s="109"/>
      <c r="N32" s="109" t="s">
        <v>377</v>
      </c>
      <c r="O32" s="109" t="s">
        <v>280</v>
      </c>
      <c r="P32" s="109"/>
      <c r="Q32" s="109" t="s">
        <v>2802</v>
      </c>
      <c r="R32" s="109"/>
      <c r="S32" s="109"/>
      <c r="T32" s="109"/>
      <c r="U32" s="109" t="s">
        <v>886</v>
      </c>
      <c r="V32" s="109"/>
      <c r="W32" s="109"/>
      <c r="X32" s="109"/>
      <c r="Y32" s="109"/>
      <c r="Z32" s="109"/>
      <c r="AA32" s="109"/>
      <c r="AB32" s="109"/>
      <c r="AC32" s="109"/>
      <c r="AD32" s="109"/>
      <c r="AE32" s="109"/>
      <c r="AF32" s="109"/>
      <c r="AG32" s="109" t="s">
        <v>315</v>
      </c>
      <c r="AH32" s="109" t="s">
        <v>2803</v>
      </c>
      <c r="AI32" s="109"/>
      <c r="AJ32" s="109"/>
      <c r="AK32" s="109"/>
      <c r="AL32" s="109"/>
      <c r="AM32" s="109"/>
      <c r="AN32" s="109"/>
    </row>
    <row r="33" spans="1:40" ht="12.75" customHeight="1" x14ac:dyDescent="0.2">
      <c r="A33" s="54" t="s">
        <v>2804</v>
      </c>
      <c r="B33" s="54" t="str">
        <f t="shared" si="0"/>
        <v>CIH-2021-00181</v>
      </c>
      <c r="C33" s="54">
        <v>181</v>
      </c>
      <c r="D33" s="204" t="s">
        <v>150</v>
      </c>
      <c r="E33" s="109" t="s">
        <v>2622</v>
      </c>
      <c r="F33" s="109">
        <v>2023</v>
      </c>
      <c r="G33" s="54" t="s">
        <v>2805</v>
      </c>
      <c r="H33" s="109" t="s">
        <v>2270</v>
      </c>
      <c r="I33" s="109" t="s">
        <v>87</v>
      </c>
      <c r="J33" s="109" t="s">
        <v>1767</v>
      </c>
      <c r="K33" s="109">
        <v>975</v>
      </c>
      <c r="L33" s="109" t="s">
        <v>2740</v>
      </c>
      <c r="M33" s="134" t="s">
        <v>2806</v>
      </c>
      <c r="N33" s="109" t="s">
        <v>2807</v>
      </c>
      <c r="O33" s="109" t="s">
        <v>280</v>
      </c>
      <c r="P33" s="109"/>
      <c r="Q33" s="109" t="s">
        <v>2808</v>
      </c>
      <c r="R33" s="109"/>
      <c r="S33" s="109"/>
      <c r="T33" s="109"/>
      <c r="U33" s="109" t="s">
        <v>2565</v>
      </c>
      <c r="V33" s="109"/>
      <c r="W33" s="109"/>
      <c r="X33" s="109"/>
      <c r="Y33" s="109"/>
      <c r="Z33" s="109"/>
      <c r="AA33" s="109"/>
      <c r="AB33" s="109"/>
      <c r="AC33" s="109"/>
      <c r="AD33" s="109"/>
      <c r="AE33" s="109"/>
      <c r="AF33" s="109"/>
      <c r="AG33" s="109" t="s">
        <v>2809</v>
      </c>
      <c r="AH33" s="109" t="s">
        <v>2810</v>
      </c>
      <c r="AI33" s="109"/>
      <c r="AJ33" s="109"/>
      <c r="AK33" s="109"/>
      <c r="AL33" s="109"/>
      <c r="AM33" s="109"/>
      <c r="AN33" s="109"/>
    </row>
    <row r="34" spans="1:40" ht="12.75" customHeight="1" x14ac:dyDescent="0.2">
      <c r="A34" s="54" t="s">
        <v>2811</v>
      </c>
      <c r="B34" s="54" t="str">
        <f t="shared" si="0"/>
        <v>CIH-2021-00182</v>
      </c>
      <c r="C34" s="54">
        <v>182</v>
      </c>
      <c r="D34" s="204" t="s">
        <v>150</v>
      </c>
      <c r="E34" s="109" t="s">
        <v>2622</v>
      </c>
      <c r="F34" s="109">
        <v>2023</v>
      </c>
      <c r="G34" s="54" t="s">
        <v>2812</v>
      </c>
      <c r="H34" s="109" t="s">
        <v>2270</v>
      </c>
      <c r="I34" s="109" t="s">
        <v>87</v>
      </c>
      <c r="J34" s="109" t="s">
        <v>1767</v>
      </c>
      <c r="K34" s="109">
        <v>975</v>
      </c>
      <c r="L34" s="109" t="s">
        <v>2740</v>
      </c>
      <c r="M34" s="109" t="s">
        <v>2813</v>
      </c>
      <c r="N34" s="109" t="s">
        <v>2003</v>
      </c>
      <c r="O34" s="109" t="s">
        <v>280</v>
      </c>
      <c r="P34" s="109"/>
      <c r="Q34" s="109" t="s">
        <v>2814</v>
      </c>
      <c r="R34" s="109"/>
      <c r="S34" s="109"/>
      <c r="T34" s="109"/>
      <c r="U34" s="109" t="s">
        <v>2565</v>
      </c>
      <c r="V34" s="109"/>
      <c r="W34" s="109"/>
      <c r="X34" s="109"/>
      <c r="Y34" s="109"/>
      <c r="Z34" s="109"/>
      <c r="AA34" s="109"/>
      <c r="AB34" s="109"/>
      <c r="AC34" s="109"/>
      <c r="AD34" s="109"/>
      <c r="AE34" s="109"/>
      <c r="AF34" s="109"/>
      <c r="AG34" s="109" t="s">
        <v>315</v>
      </c>
      <c r="AH34" s="109" t="s">
        <v>2815</v>
      </c>
      <c r="AI34" s="109"/>
      <c r="AJ34" s="109"/>
      <c r="AK34" s="109"/>
      <c r="AL34" s="109"/>
      <c r="AM34" s="109"/>
      <c r="AN34" s="109"/>
    </row>
    <row r="35" spans="1:40" ht="12.75" customHeight="1" x14ac:dyDescent="0.2">
      <c r="A35" s="54" t="s">
        <v>2816</v>
      </c>
      <c r="B35" s="54" t="str">
        <f t="shared" si="0"/>
        <v>CIH-2021-00183</v>
      </c>
      <c r="C35" s="54">
        <v>183</v>
      </c>
      <c r="D35" s="109" t="s">
        <v>2817</v>
      </c>
      <c r="E35" s="109" t="s">
        <v>2622</v>
      </c>
      <c r="F35" s="109">
        <v>2022</v>
      </c>
      <c r="G35" s="54" t="s">
        <v>2818</v>
      </c>
      <c r="H35" s="109" t="s">
        <v>2819</v>
      </c>
      <c r="I35" s="109" t="s">
        <v>87</v>
      </c>
      <c r="J35" s="109" t="s">
        <v>1387</v>
      </c>
      <c r="K35" s="109">
        <v>975</v>
      </c>
      <c r="L35" s="109" t="s">
        <v>2801</v>
      </c>
      <c r="M35" s="109"/>
      <c r="N35" s="109" t="s">
        <v>73</v>
      </c>
      <c r="O35" s="109" t="s">
        <v>280</v>
      </c>
      <c r="P35" s="109"/>
      <c r="Q35" s="109" t="s">
        <v>2820</v>
      </c>
      <c r="R35" s="109"/>
      <c r="S35" s="109"/>
      <c r="T35" s="109"/>
      <c r="U35" s="109" t="s">
        <v>111</v>
      </c>
      <c r="V35" s="109"/>
      <c r="W35" s="109"/>
      <c r="X35" s="109"/>
      <c r="Y35" s="109"/>
      <c r="Z35" s="109"/>
      <c r="AA35" s="109"/>
      <c r="AB35" s="109"/>
      <c r="AC35" s="109"/>
      <c r="AD35" s="109"/>
      <c r="AE35" s="109"/>
      <c r="AF35" s="109"/>
      <c r="AG35" s="109" t="s">
        <v>315</v>
      </c>
      <c r="AH35" s="109" t="s">
        <v>2821</v>
      </c>
      <c r="AI35" s="114">
        <v>44855</v>
      </c>
      <c r="AJ35" s="109"/>
      <c r="AK35" s="109" t="s">
        <v>995</v>
      </c>
      <c r="AL35" s="109">
        <v>2022</v>
      </c>
      <c r="AM35" s="109"/>
      <c r="AN35" s="109"/>
    </row>
    <row r="36" spans="1:40" ht="12.75" customHeight="1" x14ac:dyDescent="0.2">
      <c r="A36" s="54" t="s">
        <v>2822</v>
      </c>
      <c r="B36" s="54" t="str">
        <f t="shared" si="0"/>
        <v>CIH-2021-00184</v>
      </c>
      <c r="C36" s="54">
        <v>184</v>
      </c>
      <c r="D36" s="109" t="s">
        <v>2823</v>
      </c>
      <c r="E36" s="109" t="s">
        <v>2622</v>
      </c>
      <c r="F36" s="109">
        <v>2022</v>
      </c>
      <c r="G36" s="54" t="s">
        <v>2824</v>
      </c>
      <c r="H36" s="109" t="s">
        <v>444</v>
      </c>
      <c r="I36" s="109" t="s">
        <v>87</v>
      </c>
      <c r="J36" s="109" t="s">
        <v>1387</v>
      </c>
      <c r="K36" s="109"/>
      <c r="L36" s="109" t="s">
        <v>2801</v>
      </c>
      <c r="M36" s="109"/>
      <c r="N36" s="109" t="s">
        <v>377</v>
      </c>
      <c r="O36" s="109" t="s">
        <v>280</v>
      </c>
      <c r="P36" s="109"/>
      <c r="Q36" s="109"/>
      <c r="R36" s="109"/>
      <c r="S36" s="109"/>
      <c r="T36" s="109"/>
      <c r="U36" s="109" t="s">
        <v>111</v>
      </c>
      <c r="V36" s="109"/>
      <c r="W36" s="109"/>
      <c r="X36" s="109"/>
      <c r="Y36" s="109"/>
      <c r="Z36" s="109"/>
      <c r="AA36" s="109"/>
      <c r="AB36" s="109"/>
      <c r="AC36" s="109"/>
      <c r="AD36" s="109"/>
      <c r="AE36" s="109"/>
      <c r="AF36" s="109"/>
      <c r="AG36" s="109" t="s">
        <v>315</v>
      </c>
      <c r="AH36" s="109" t="s">
        <v>2825</v>
      </c>
      <c r="AI36" s="109"/>
      <c r="AJ36" s="109"/>
      <c r="AK36" s="109"/>
      <c r="AL36" s="109"/>
      <c r="AM36" s="109"/>
      <c r="AN36" s="109"/>
    </row>
    <row r="37" spans="1:40" ht="12.75" customHeight="1" x14ac:dyDescent="0.2">
      <c r="A37" s="54" t="s">
        <v>2826</v>
      </c>
      <c r="B37" s="54" t="str">
        <f t="shared" si="0"/>
        <v>CIH-2021-00185</v>
      </c>
      <c r="C37" s="54">
        <v>185</v>
      </c>
      <c r="D37" s="109" t="s">
        <v>2827</v>
      </c>
      <c r="E37" s="109" t="s">
        <v>2622</v>
      </c>
      <c r="F37" s="109">
        <v>2022</v>
      </c>
      <c r="G37" s="54" t="s">
        <v>2828</v>
      </c>
      <c r="H37" s="109" t="s">
        <v>2819</v>
      </c>
      <c r="I37" s="109" t="s">
        <v>87</v>
      </c>
      <c r="J37" s="109" t="s">
        <v>1387</v>
      </c>
      <c r="K37" s="109">
        <v>975</v>
      </c>
      <c r="L37" s="109" t="s">
        <v>2801</v>
      </c>
      <c r="M37" s="109"/>
      <c r="N37" s="109" t="s">
        <v>73</v>
      </c>
      <c r="O37" s="109" t="s">
        <v>280</v>
      </c>
      <c r="P37" s="109"/>
      <c r="Q37" s="109" t="s">
        <v>2829</v>
      </c>
      <c r="R37" s="109"/>
      <c r="S37" s="109"/>
      <c r="T37" s="109"/>
      <c r="U37" s="109" t="s">
        <v>111</v>
      </c>
      <c r="V37" s="109"/>
      <c r="W37" s="109"/>
      <c r="X37" s="109"/>
      <c r="Y37" s="109"/>
      <c r="Z37" s="109"/>
      <c r="AA37" s="109"/>
      <c r="AB37" s="109"/>
      <c r="AC37" s="109"/>
      <c r="AD37" s="109"/>
      <c r="AE37" s="109"/>
      <c r="AF37" s="109"/>
      <c r="AG37" s="109" t="s">
        <v>315</v>
      </c>
      <c r="AH37" s="109" t="s">
        <v>2830</v>
      </c>
      <c r="AI37" s="114">
        <v>44901</v>
      </c>
      <c r="AJ37" s="109"/>
      <c r="AK37" s="109"/>
      <c r="AL37" s="109">
        <v>2022</v>
      </c>
      <c r="AM37" s="109"/>
      <c r="AN37" s="109"/>
    </row>
    <row r="38" spans="1:40" ht="12.75" customHeight="1" x14ac:dyDescent="0.2">
      <c r="A38" s="54" t="s">
        <v>2831</v>
      </c>
      <c r="B38" s="54" t="str">
        <f t="shared" si="0"/>
        <v>CIH-2021-00186</v>
      </c>
      <c r="C38" s="54">
        <v>186</v>
      </c>
      <c r="D38" s="109" t="s">
        <v>2832</v>
      </c>
      <c r="E38" s="109" t="s">
        <v>2622</v>
      </c>
      <c r="F38" s="109">
        <v>2022</v>
      </c>
      <c r="G38" s="54" t="s">
        <v>2833</v>
      </c>
      <c r="H38" s="109" t="s">
        <v>1011</v>
      </c>
      <c r="I38" s="109" t="s">
        <v>87</v>
      </c>
      <c r="J38" s="109" t="s">
        <v>2834</v>
      </c>
      <c r="K38" s="109">
        <v>906</v>
      </c>
      <c r="L38" s="109" t="s">
        <v>2633</v>
      </c>
      <c r="M38" s="205" t="s">
        <v>2835</v>
      </c>
      <c r="N38" s="109" t="s">
        <v>92</v>
      </c>
      <c r="O38" s="109" t="s">
        <v>280</v>
      </c>
      <c r="P38" s="109"/>
      <c r="Q38" s="109" t="s">
        <v>2836</v>
      </c>
      <c r="R38" s="206" t="s">
        <v>2837</v>
      </c>
      <c r="S38" s="109"/>
      <c r="T38" s="109"/>
      <c r="U38" s="109" t="s">
        <v>886</v>
      </c>
      <c r="V38" s="109"/>
      <c r="W38" s="109"/>
      <c r="X38" s="109"/>
      <c r="Y38" s="109"/>
      <c r="Z38" s="109"/>
      <c r="AA38" s="109"/>
      <c r="AB38" s="109"/>
      <c r="AC38" s="109"/>
      <c r="AD38" s="109"/>
      <c r="AE38" s="109"/>
      <c r="AF38" s="109"/>
      <c r="AG38" s="109"/>
      <c r="AH38" s="109"/>
      <c r="AI38" s="109"/>
      <c r="AJ38" s="109"/>
      <c r="AK38" s="109"/>
      <c r="AL38" s="109"/>
      <c r="AM38" s="109"/>
      <c r="AN38" s="109"/>
    </row>
    <row r="39" spans="1:40" ht="12.75" customHeight="1" x14ac:dyDescent="0.2">
      <c r="A39" s="54" t="s">
        <v>2838</v>
      </c>
      <c r="B39" s="54" t="str">
        <f t="shared" si="0"/>
        <v>CIH-2021-00187</v>
      </c>
      <c r="C39" s="54">
        <v>187</v>
      </c>
      <c r="D39" s="109" t="s">
        <v>2839</v>
      </c>
      <c r="E39" s="109" t="s">
        <v>2622</v>
      </c>
      <c r="F39" s="109">
        <v>2022</v>
      </c>
      <c r="G39" s="54" t="s">
        <v>2840</v>
      </c>
      <c r="H39" s="109" t="s">
        <v>1011</v>
      </c>
      <c r="I39" s="109" t="s">
        <v>87</v>
      </c>
      <c r="J39" s="109" t="s">
        <v>2841</v>
      </c>
      <c r="K39" s="109">
        <v>906</v>
      </c>
      <c r="L39" s="109" t="s">
        <v>2633</v>
      </c>
      <c r="M39" s="109"/>
      <c r="N39" s="109" t="s">
        <v>92</v>
      </c>
      <c r="O39" s="109" t="s">
        <v>280</v>
      </c>
      <c r="P39" s="109"/>
      <c r="Q39" s="109" t="s">
        <v>2842</v>
      </c>
      <c r="R39" s="109"/>
      <c r="S39" s="109"/>
      <c r="T39" s="109"/>
      <c r="U39" s="109" t="s">
        <v>111</v>
      </c>
      <c r="V39" s="109"/>
      <c r="W39" s="109"/>
      <c r="X39" s="109"/>
      <c r="Y39" s="109"/>
      <c r="Z39" s="109"/>
      <c r="AA39" s="109"/>
      <c r="AB39" s="109"/>
      <c r="AC39" s="109"/>
      <c r="AD39" s="109"/>
      <c r="AE39" s="109"/>
      <c r="AF39" s="109"/>
      <c r="AG39" s="109" t="s">
        <v>1386</v>
      </c>
      <c r="AH39" s="109" t="s">
        <v>2843</v>
      </c>
      <c r="AI39" s="109"/>
      <c r="AJ39" s="109"/>
      <c r="AK39" s="109"/>
      <c r="AL39" s="109"/>
      <c r="AM39" s="109"/>
      <c r="AN39" s="109"/>
    </row>
    <row r="40" spans="1:40" ht="12.75" customHeight="1" x14ac:dyDescent="0.2">
      <c r="A40" s="54" t="s">
        <v>2844</v>
      </c>
      <c r="B40" s="54" t="str">
        <f t="shared" si="0"/>
        <v>CIH-2021-00188</v>
      </c>
      <c r="C40" s="54">
        <v>188</v>
      </c>
      <c r="D40" s="109" t="s">
        <v>2845</v>
      </c>
      <c r="E40" s="109" t="s">
        <v>2622</v>
      </c>
      <c r="F40" s="109">
        <v>2022</v>
      </c>
      <c r="G40" s="54" t="s">
        <v>2846</v>
      </c>
      <c r="H40" s="109" t="s">
        <v>2847</v>
      </c>
      <c r="I40" s="109" t="s">
        <v>87</v>
      </c>
      <c r="J40" s="109" t="s">
        <v>2848</v>
      </c>
      <c r="K40" s="109">
        <v>906</v>
      </c>
      <c r="L40" s="109" t="s">
        <v>2633</v>
      </c>
      <c r="M40" s="109"/>
      <c r="N40" s="109" t="s">
        <v>73</v>
      </c>
      <c r="O40" s="109" t="s">
        <v>280</v>
      </c>
      <c r="P40" s="109"/>
      <c r="Q40" s="109" t="s">
        <v>2849</v>
      </c>
      <c r="R40" s="109"/>
      <c r="S40" s="109"/>
      <c r="T40" s="109"/>
      <c r="U40" s="109" t="s">
        <v>111</v>
      </c>
      <c r="V40" s="109"/>
      <c r="W40" s="109"/>
      <c r="X40" s="109"/>
      <c r="Y40" s="109"/>
      <c r="Z40" s="109"/>
      <c r="AA40" s="109"/>
      <c r="AB40" s="109"/>
      <c r="AC40" s="109"/>
      <c r="AD40" s="109"/>
      <c r="AE40" s="109"/>
      <c r="AF40" s="109"/>
      <c r="AG40" s="109" t="s">
        <v>1386</v>
      </c>
      <c r="AH40" s="109" t="s">
        <v>2850</v>
      </c>
      <c r="AI40" s="114">
        <v>45869</v>
      </c>
      <c r="AJ40" s="109"/>
      <c r="AK40" s="109" t="s">
        <v>1387</v>
      </c>
      <c r="AL40" s="109">
        <v>2025</v>
      </c>
      <c r="AM40" s="109"/>
      <c r="AN40" s="109"/>
    </row>
    <row r="41" spans="1:40" ht="12.75" customHeight="1" x14ac:dyDescent="0.2">
      <c r="A41" s="54" t="s">
        <v>2851</v>
      </c>
      <c r="B41" s="54" t="str">
        <f t="shared" si="0"/>
        <v>CIH-2021-00189</v>
      </c>
      <c r="C41" s="54">
        <v>189</v>
      </c>
      <c r="D41" s="204" t="s">
        <v>150</v>
      </c>
      <c r="E41" s="109" t="s">
        <v>2622</v>
      </c>
      <c r="F41" s="109">
        <v>2023</v>
      </c>
      <c r="G41" s="54" t="s">
        <v>2852</v>
      </c>
      <c r="H41" s="109" t="s">
        <v>2853</v>
      </c>
      <c r="I41" s="109" t="s">
        <v>87</v>
      </c>
      <c r="J41" s="109" t="s">
        <v>2854</v>
      </c>
      <c r="K41" s="109">
        <v>975</v>
      </c>
      <c r="L41" s="109" t="s">
        <v>2855</v>
      </c>
      <c r="M41" s="207" t="s">
        <v>2856</v>
      </c>
      <c r="N41" s="109" t="s">
        <v>2857</v>
      </c>
      <c r="O41" s="54" t="s">
        <v>280</v>
      </c>
      <c r="P41" s="54"/>
      <c r="Q41" s="109" t="s">
        <v>2858</v>
      </c>
      <c r="R41" s="109"/>
      <c r="S41" s="109"/>
      <c r="T41" s="109"/>
      <c r="U41" s="109" t="s">
        <v>2565</v>
      </c>
      <c r="V41" s="109"/>
      <c r="W41" s="109"/>
      <c r="X41" s="109"/>
      <c r="Y41" s="109"/>
      <c r="Z41" s="109" t="s">
        <v>602</v>
      </c>
      <c r="AA41" s="109"/>
      <c r="AB41" s="109"/>
      <c r="AC41" s="109"/>
      <c r="AD41" s="109"/>
      <c r="AE41" s="109"/>
      <c r="AF41" s="109"/>
      <c r="AG41" s="109" t="s">
        <v>835</v>
      </c>
      <c r="AH41" s="109" t="s">
        <v>2859</v>
      </c>
      <c r="AI41" s="109"/>
      <c r="AJ41" s="109"/>
      <c r="AK41" s="109"/>
      <c r="AL41" s="109"/>
      <c r="AM41" s="109"/>
      <c r="AN41" s="109"/>
    </row>
    <row r="42" spans="1:40" ht="12.75" customHeight="1" x14ac:dyDescent="0.2">
      <c r="A42" s="54" t="s">
        <v>2860</v>
      </c>
      <c r="B42" s="54" t="str">
        <f t="shared" si="0"/>
        <v>CIH-2021-00190</v>
      </c>
      <c r="C42" s="54">
        <v>190</v>
      </c>
      <c r="D42" s="204" t="s">
        <v>2861</v>
      </c>
      <c r="E42" s="109" t="s">
        <v>2622</v>
      </c>
      <c r="F42" s="109">
        <v>2023</v>
      </c>
      <c r="G42" s="54" t="s">
        <v>2852</v>
      </c>
      <c r="H42" s="109" t="s">
        <v>2853</v>
      </c>
      <c r="I42" s="109" t="s">
        <v>87</v>
      </c>
      <c r="J42" s="109" t="s">
        <v>2854</v>
      </c>
      <c r="K42" s="109">
        <v>975</v>
      </c>
      <c r="L42" s="109" t="s">
        <v>2855</v>
      </c>
      <c r="M42" s="109" t="s">
        <v>2862</v>
      </c>
      <c r="N42" s="109" t="s">
        <v>73</v>
      </c>
      <c r="O42" s="54" t="s">
        <v>280</v>
      </c>
      <c r="P42" s="54"/>
      <c r="Q42" s="109"/>
      <c r="R42" s="109"/>
      <c r="S42" s="109"/>
      <c r="T42" s="109"/>
      <c r="U42" s="109" t="s">
        <v>2565</v>
      </c>
      <c r="V42" s="109"/>
      <c r="W42" s="109"/>
      <c r="X42" s="109"/>
      <c r="Y42" s="109"/>
      <c r="Z42" s="109" t="s">
        <v>602</v>
      </c>
      <c r="AA42" s="109"/>
      <c r="AB42" s="109"/>
      <c r="AC42" s="109"/>
      <c r="AD42" s="109"/>
      <c r="AE42" s="109"/>
      <c r="AF42" s="109"/>
      <c r="AG42" s="109" t="s">
        <v>2863</v>
      </c>
      <c r="AH42" s="109" t="s">
        <v>2864</v>
      </c>
      <c r="AI42" s="114">
        <v>45490</v>
      </c>
      <c r="AJ42" s="109"/>
      <c r="AK42" s="109" t="s">
        <v>995</v>
      </c>
      <c r="AL42" s="109">
        <v>2024</v>
      </c>
      <c r="AM42" s="109"/>
      <c r="AN42" s="109"/>
    </row>
    <row r="43" spans="1:40" ht="12.75" customHeight="1" x14ac:dyDescent="0.2">
      <c r="A43" s="54" t="s">
        <v>2865</v>
      </c>
      <c r="B43" s="54" t="str">
        <f t="shared" si="0"/>
        <v>CIH-2021-00191</v>
      </c>
      <c r="C43" s="54">
        <v>191</v>
      </c>
      <c r="D43" s="204" t="s">
        <v>150</v>
      </c>
      <c r="E43" s="109" t="s">
        <v>2622</v>
      </c>
      <c r="F43" s="109">
        <v>2023</v>
      </c>
      <c r="G43" s="54" t="s">
        <v>2852</v>
      </c>
      <c r="H43" s="109" t="s">
        <v>2853</v>
      </c>
      <c r="I43" s="109" t="s">
        <v>87</v>
      </c>
      <c r="J43" s="109" t="s">
        <v>2854</v>
      </c>
      <c r="K43" s="109">
        <v>975</v>
      </c>
      <c r="L43" s="109" t="s">
        <v>2855</v>
      </c>
      <c r="M43" s="109" t="s">
        <v>2866</v>
      </c>
      <c r="N43" s="109" t="s">
        <v>2867</v>
      </c>
      <c r="O43" s="54" t="s">
        <v>280</v>
      </c>
      <c r="P43" s="54"/>
      <c r="Q43" s="109"/>
      <c r="R43" s="109"/>
      <c r="S43" s="109"/>
      <c r="T43" s="109"/>
      <c r="U43" s="109" t="s">
        <v>2565</v>
      </c>
      <c r="V43" s="109"/>
      <c r="W43" s="109"/>
      <c r="X43" s="109"/>
      <c r="Y43" s="109"/>
      <c r="Z43" s="109" t="s">
        <v>602</v>
      </c>
      <c r="AA43" s="109"/>
      <c r="AB43" s="109"/>
      <c r="AC43" s="109"/>
      <c r="AD43" s="109"/>
      <c r="AE43" s="109"/>
      <c r="AF43" s="109"/>
      <c r="AG43" s="109" t="s">
        <v>2809</v>
      </c>
      <c r="AH43" s="109" t="s">
        <v>2868</v>
      </c>
      <c r="AI43" s="109"/>
      <c r="AJ43" s="109"/>
      <c r="AK43" s="109"/>
      <c r="AL43" s="109"/>
      <c r="AM43" s="109"/>
      <c r="AN43" s="109"/>
    </row>
    <row r="44" spans="1:40" ht="12.75" customHeight="1" x14ac:dyDescent="0.2">
      <c r="A44" s="54" t="s">
        <v>2869</v>
      </c>
      <c r="B44" s="54" t="str">
        <f t="shared" si="0"/>
        <v>CIH-2021-00192</v>
      </c>
      <c r="C44" s="54">
        <v>192</v>
      </c>
      <c r="D44" s="204" t="s">
        <v>150</v>
      </c>
      <c r="E44" s="109" t="s">
        <v>2622</v>
      </c>
      <c r="F44" s="109">
        <v>2023</v>
      </c>
      <c r="G44" s="54" t="s">
        <v>2852</v>
      </c>
      <c r="H44" s="109" t="s">
        <v>2853</v>
      </c>
      <c r="I44" s="109" t="s">
        <v>87</v>
      </c>
      <c r="J44" s="109" t="s">
        <v>2854</v>
      </c>
      <c r="K44" s="109">
        <v>975</v>
      </c>
      <c r="L44" s="109" t="s">
        <v>2855</v>
      </c>
      <c r="M44" s="109" t="s">
        <v>2870</v>
      </c>
      <c r="N44" s="127" t="s">
        <v>2871</v>
      </c>
      <c r="O44" s="54" t="s">
        <v>280</v>
      </c>
      <c r="P44" s="109" t="s">
        <v>2872</v>
      </c>
      <c r="Q44" s="109" t="s">
        <v>2873</v>
      </c>
      <c r="R44" s="109"/>
      <c r="S44" s="109"/>
      <c r="T44" s="109"/>
      <c r="U44" s="109" t="s">
        <v>2565</v>
      </c>
      <c r="V44" s="109"/>
      <c r="W44" s="109"/>
      <c r="X44" s="109"/>
      <c r="Y44" s="109"/>
      <c r="Z44" s="109" t="s">
        <v>602</v>
      </c>
      <c r="AA44" s="109"/>
      <c r="AB44" s="109"/>
      <c r="AC44" s="109"/>
      <c r="AD44" s="109"/>
      <c r="AE44" s="109"/>
      <c r="AF44" s="109"/>
      <c r="AG44" s="109" t="s">
        <v>2809</v>
      </c>
      <c r="AH44" s="109" t="s">
        <v>2874</v>
      </c>
      <c r="AI44" s="109"/>
      <c r="AJ44" s="109"/>
      <c r="AK44" s="109"/>
      <c r="AL44" s="109"/>
      <c r="AM44" s="109"/>
      <c r="AN44" s="109"/>
    </row>
    <row r="45" spans="1:40" ht="12.75" customHeight="1" x14ac:dyDescent="0.2">
      <c r="A45" s="54" t="s">
        <v>2875</v>
      </c>
      <c r="B45" s="54" t="str">
        <f t="shared" si="0"/>
        <v>CIH-2021-00193</v>
      </c>
      <c r="C45" s="54">
        <v>193</v>
      </c>
      <c r="D45" s="204" t="s">
        <v>150</v>
      </c>
      <c r="E45" s="109" t="s">
        <v>2622</v>
      </c>
      <c r="F45" s="109">
        <v>2023</v>
      </c>
      <c r="G45" s="54" t="s">
        <v>2852</v>
      </c>
      <c r="H45" s="109" t="s">
        <v>2853</v>
      </c>
      <c r="I45" s="109" t="s">
        <v>87</v>
      </c>
      <c r="J45" s="109" t="s">
        <v>2854</v>
      </c>
      <c r="K45" s="109">
        <v>975</v>
      </c>
      <c r="L45" s="109" t="s">
        <v>2855</v>
      </c>
      <c r="M45" s="109" t="s">
        <v>2876</v>
      </c>
      <c r="N45" s="109" t="s">
        <v>2877</v>
      </c>
      <c r="O45" s="54" t="s">
        <v>280</v>
      </c>
      <c r="P45" s="54"/>
      <c r="Q45" s="109" t="s">
        <v>2878</v>
      </c>
      <c r="R45" s="109"/>
      <c r="S45" s="109"/>
      <c r="T45" s="109"/>
      <c r="U45" s="109" t="s">
        <v>2565</v>
      </c>
      <c r="V45" s="109"/>
      <c r="W45" s="109"/>
      <c r="X45" s="109"/>
      <c r="Y45" s="109"/>
      <c r="Z45" s="109" t="s">
        <v>602</v>
      </c>
      <c r="AA45" s="109"/>
      <c r="AB45" s="109"/>
      <c r="AC45" s="109"/>
      <c r="AD45" s="109"/>
      <c r="AE45" s="109"/>
      <c r="AF45" s="109"/>
      <c r="AG45" s="109" t="s">
        <v>2809</v>
      </c>
      <c r="AH45" s="109" t="s">
        <v>2879</v>
      </c>
      <c r="AI45" s="109"/>
      <c r="AJ45" s="109"/>
      <c r="AK45" s="109"/>
      <c r="AL45" s="109"/>
      <c r="AM45" s="109"/>
      <c r="AN45" s="109"/>
    </row>
    <row r="46" spans="1:40" ht="12.75" customHeight="1" x14ac:dyDescent="0.2">
      <c r="A46" s="54" t="s">
        <v>2880</v>
      </c>
      <c r="B46" s="54" t="str">
        <f t="shared" si="0"/>
        <v>CIH-2021-00194</v>
      </c>
      <c r="C46" s="54">
        <v>194</v>
      </c>
      <c r="D46" s="204" t="s">
        <v>150</v>
      </c>
      <c r="E46" s="109" t="s">
        <v>2622</v>
      </c>
      <c r="F46" s="109">
        <v>2023</v>
      </c>
      <c r="G46" s="54" t="s">
        <v>2852</v>
      </c>
      <c r="H46" s="109" t="s">
        <v>2853</v>
      </c>
      <c r="I46" s="109" t="s">
        <v>87</v>
      </c>
      <c r="J46" s="109" t="s">
        <v>2854</v>
      </c>
      <c r="K46" s="109">
        <v>975</v>
      </c>
      <c r="L46" s="109" t="s">
        <v>2855</v>
      </c>
      <c r="M46" s="109" t="s">
        <v>2881</v>
      </c>
      <c r="N46" s="109" t="s">
        <v>2882</v>
      </c>
      <c r="O46" s="54" t="s">
        <v>280</v>
      </c>
      <c r="P46" s="54"/>
      <c r="Q46" s="109" t="s">
        <v>2883</v>
      </c>
      <c r="R46" s="109"/>
      <c r="S46" s="109"/>
      <c r="T46" s="109"/>
      <c r="U46" s="109" t="s">
        <v>76</v>
      </c>
      <c r="V46" s="109"/>
      <c r="W46" s="109"/>
      <c r="X46" s="109"/>
      <c r="Y46" s="109"/>
      <c r="Z46" s="109" t="s">
        <v>602</v>
      </c>
      <c r="AA46" s="109"/>
      <c r="AB46" s="109"/>
      <c r="AC46" s="109"/>
      <c r="AD46" s="109"/>
      <c r="AE46" s="109"/>
      <c r="AF46" s="109"/>
      <c r="AG46" s="109" t="s">
        <v>2884</v>
      </c>
      <c r="AH46" s="109" t="s">
        <v>2885</v>
      </c>
      <c r="AI46" s="109"/>
      <c r="AJ46" s="109"/>
      <c r="AK46" s="109"/>
      <c r="AL46" s="109"/>
      <c r="AM46" s="109"/>
      <c r="AN46" s="109"/>
    </row>
    <row r="47" spans="1:40" ht="12.75" customHeight="1" x14ac:dyDescent="0.2">
      <c r="A47" s="54" t="s">
        <v>2886</v>
      </c>
      <c r="B47" s="54" t="str">
        <f t="shared" si="0"/>
        <v>CIH-2021-00195</v>
      </c>
      <c r="C47" s="54">
        <v>195</v>
      </c>
      <c r="D47" s="204" t="s">
        <v>2887</v>
      </c>
      <c r="E47" s="109" t="s">
        <v>2622</v>
      </c>
      <c r="F47" s="109">
        <v>2023</v>
      </c>
      <c r="G47" s="54" t="s">
        <v>2852</v>
      </c>
      <c r="H47" s="109" t="s">
        <v>2853</v>
      </c>
      <c r="I47" s="109" t="s">
        <v>87</v>
      </c>
      <c r="J47" s="109" t="s">
        <v>2854</v>
      </c>
      <c r="K47" s="109"/>
      <c r="L47" s="109" t="s">
        <v>2855</v>
      </c>
      <c r="M47" s="109" t="s">
        <v>2888</v>
      </c>
      <c r="N47" s="109" t="s">
        <v>2889</v>
      </c>
      <c r="O47" s="54" t="s">
        <v>280</v>
      </c>
      <c r="P47" s="54"/>
      <c r="Q47" s="109" t="s">
        <v>2890</v>
      </c>
      <c r="R47" s="109"/>
      <c r="S47" s="109"/>
      <c r="T47" s="109"/>
      <c r="U47" s="109" t="s">
        <v>76</v>
      </c>
      <c r="V47" s="109"/>
      <c r="W47" s="109"/>
      <c r="X47" s="109"/>
      <c r="Y47" s="109"/>
      <c r="Z47" s="109" t="s">
        <v>602</v>
      </c>
      <c r="AA47" s="109"/>
      <c r="AB47" s="109"/>
      <c r="AC47" s="109"/>
      <c r="AD47" s="109"/>
      <c r="AE47" s="109"/>
      <c r="AF47" s="109"/>
      <c r="AG47" s="109" t="s">
        <v>2809</v>
      </c>
      <c r="AH47" s="109" t="s">
        <v>2891</v>
      </c>
      <c r="AI47" s="109"/>
      <c r="AJ47" s="109"/>
      <c r="AK47" s="109"/>
      <c r="AL47" s="109"/>
      <c r="AM47" s="109"/>
      <c r="AN47" s="109"/>
    </row>
    <row r="48" spans="1:40" ht="12.75" customHeight="1" x14ac:dyDescent="0.2">
      <c r="A48" s="54" t="s">
        <v>2892</v>
      </c>
      <c r="B48" s="54" t="str">
        <f t="shared" si="0"/>
        <v>CIH-2021-00196</v>
      </c>
      <c r="C48" s="54">
        <v>196</v>
      </c>
      <c r="D48" s="204" t="s">
        <v>150</v>
      </c>
      <c r="E48" s="109" t="s">
        <v>2622</v>
      </c>
      <c r="F48" s="109">
        <v>2023</v>
      </c>
      <c r="G48" s="54" t="s">
        <v>2852</v>
      </c>
      <c r="H48" s="109" t="s">
        <v>2853</v>
      </c>
      <c r="I48" s="109" t="s">
        <v>87</v>
      </c>
      <c r="J48" s="109" t="s">
        <v>2854</v>
      </c>
      <c r="K48" s="109">
        <v>975</v>
      </c>
      <c r="L48" s="109" t="s">
        <v>2855</v>
      </c>
      <c r="M48" s="109" t="s">
        <v>2893</v>
      </c>
      <c r="N48" s="109" t="s">
        <v>2894</v>
      </c>
      <c r="O48" s="54" t="s">
        <v>280</v>
      </c>
      <c r="P48" s="54"/>
      <c r="Q48" s="109" t="s">
        <v>2895</v>
      </c>
      <c r="R48" s="109"/>
      <c r="S48" s="109"/>
      <c r="T48" s="109"/>
      <c r="U48" s="109" t="s">
        <v>76</v>
      </c>
      <c r="V48" s="109"/>
      <c r="W48" s="109"/>
      <c r="X48" s="109"/>
      <c r="Y48" s="109"/>
      <c r="Z48" s="109" t="s">
        <v>602</v>
      </c>
      <c r="AA48" s="109"/>
      <c r="AB48" s="109"/>
      <c r="AC48" s="109"/>
      <c r="AD48" s="109"/>
      <c r="AE48" s="109"/>
      <c r="AF48" s="109"/>
      <c r="AG48" s="109" t="s">
        <v>2809</v>
      </c>
      <c r="AH48" s="109" t="s">
        <v>2896</v>
      </c>
      <c r="AI48" s="109"/>
      <c r="AJ48" s="109"/>
      <c r="AK48" s="109"/>
      <c r="AL48" s="109"/>
      <c r="AM48" s="109"/>
      <c r="AN48" s="109"/>
    </row>
    <row r="49" spans="1:40" ht="12.75" customHeight="1" x14ac:dyDescent="0.2">
      <c r="A49" s="54" t="s">
        <v>2897</v>
      </c>
      <c r="B49" s="54" t="str">
        <f t="shared" si="0"/>
        <v>CIH-2021-00197</v>
      </c>
      <c r="C49" s="54">
        <v>197</v>
      </c>
      <c r="D49" s="204" t="s">
        <v>2898</v>
      </c>
      <c r="E49" s="109" t="s">
        <v>2622</v>
      </c>
      <c r="F49" s="109">
        <v>2023</v>
      </c>
      <c r="G49" s="54" t="s">
        <v>2852</v>
      </c>
      <c r="H49" s="109" t="s">
        <v>2853</v>
      </c>
      <c r="I49" s="109" t="s">
        <v>87</v>
      </c>
      <c r="J49" s="109" t="s">
        <v>2854</v>
      </c>
      <c r="K49" s="109">
        <v>975</v>
      </c>
      <c r="L49" s="109" t="s">
        <v>2855</v>
      </c>
      <c r="M49" s="109" t="s">
        <v>2899</v>
      </c>
      <c r="N49" s="109" t="s">
        <v>73</v>
      </c>
      <c r="O49" s="54" t="s">
        <v>280</v>
      </c>
      <c r="P49" s="54"/>
      <c r="Q49" s="109" t="s">
        <v>2900</v>
      </c>
      <c r="R49" s="109"/>
      <c r="S49" s="109"/>
      <c r="T49" s="109"/>
      <c r="U49" s="109" t="s">
        <v>76</v>
      </c>
      <c r="V49" s="109"/>
      <c r="W49" s="109"/>
      <c r="X49" s="109"/>
      <c r="Y49" s="109"/>
      <c r="Z49" s="109" t="s">
        <v>602</v>
      </c>
      <c r="AA49" s="109"/>
      <c r="AB49" s="109"/>
      <c r="AC49" s="109"/>
      <c r="AD49" s="109"/>
      <c r="AE49" s="109"/>
      <c r="AF49" s="109"/>
      <c r="AG49" s="109" t="s">
        <v>835</v>
      </c>
      <c r="AH49" s="109" t="s">
        <v>2901</v>
      </c>
      <c r="AI49" s="114">
        <v>45407</v>
      </c>
      <c r="AJ49" s="109"/>
      <c r="AK49" s="109" t="s">
        <v>1767</v>
      </c>
      <c r="AL49" s="109">
        <v>2024</v>
      </c>
      <c r="AM49" s="109"/>
      <c r="AN49" s="109"/>
    </row>
    <row r="50" spans="1:40" ht="14.25" customHeight="1" x14ac:dyDescent="0.2">
      <c r="A50" s="54" t="s">
        <v>2902</v>
      </c>
      <c r="B50" s="54" t="str">
        <f t="shared" si="0"/>
        <v>CIH-2021-00198</v>
      </c>
      <c r="C50" s="54">
        <v>198</v>
      </c>
      <c r="D50" s="109" t="s">
        <v>2903</v>
      </c>
      <c r="E50" s="109" t="s">
        <v>2622</v>
      </c>
      <c r="F50" s="109">
        <v>2022</v>
      </c>
      <c r="G50" s="54" t="s">
        <v>2904</v>
      </c>
      <c r="H50" s="109" t="s">
        <v>2905</v>
      </c>
      <c r="I50" s="109" t="s">
        <v>87</v>
      </c>
      <c r="J50" s="109" t="s">
        <v>2906</v>
      </c>
      <c r="K50" s="109">
        <v>975</v>
      </c>
      <c r="L50" s="109" t="s">
        <v>2907</v>
      </c>
      <c r="M50" s="109" t="s">
        <v>2561</v>
      </c>
      <c r="N50" s="109" t="s">
        <v>73</v>
      </c>
      <c r="O50" s="54"/>
      <c r="P50" s="54"/>
      <c r="Q50" s="109" t="s">
        <v>2908</v>
      </c>
      <c r="R50" s="109"/>
      <c r="S50" s="109"/>
      <c r="T50" s="109"/>
      <c r="U50" s="109" t="s">
        <v>111</v>
      </c>
      <c r="V50" s="109"/>
      <c r="W50" s="109"/>
      <c r="X50" s="109"/>
      <c r="Y50" s="109"/>
      <c r="Z50" s="153" t="s">
        <v>2909</v>
      </c>
      <c r="AA50" s="109"/>
      <c r="AB50" s="109"/>
      <c r="AC50" s="109"/>
      <c r="AD50" s="109"/>
      <c r="AE50" s="109"/>
      <c r="AF50" s="109"/>
      <c r="AG50" s="109" t="s">
        <v>835</v>
      </c>
      <c r="AH50" s="109" t="s">
        <v>2910</v>
      </c>
      <c r="AI50" s="114">
        <v>45015</v>
      </c>
      <c r="AJ50" s="109"/>
      <c r="AK50" s="109" t="s">
        <v>1387</v>
      </c>
      <c r="AL50" s="109">
        <v>2023</v>
      </c>
      <c r="AM50" s="109"/>
      <c r="AN50" s="109"/>
    </row>
    <row r="51" spans="1:40" ht="12.75" customHeight="1" x14ac:dyDescent="0.2">
      <c r="A51" s="54" t="s">
        <v>2911</v>
      </c>
      <c r="B51" s="54" t="str">
        <f t="shared" si="0"/>
        <v>CIH-2021-00199</v>
      </c>
      <c r="C51" s="54">
        <v>199</v>
      </c>
      <c r="D51" s="109" t="s">
        <v>2912</v>
      </c>
      <c r="E51" s="109" t="s">
        <v>2622</v>
      </c>
      <c r="F51" s="109">
        <v>2022</v>
      </c>
      <c r="G51" s="54" t="s">
        <v>2913</v>
      </c>
      <c r="H51" s="109" t="s">
        <v>2914</v>
      </c>
      <c r="I51" s="109" t="s">
        <v>87</v>
      </c>
      <c r="J51" s="109" t="s">
        <v>2906</v>
      </c>
      <c r="K51" s="109">
        <v>975</v>
      </c>
      <c r="L51" s="109" t="s">
        <v>2907</v>
      </c>
      <c r="M51" s="109" t="s">
        <v>2915</v>
      </c>
      <c r="N51" s="109" t="s">
        <v>73</v>
      </c>
      <c r="O51" s="54"/>
      <c r="P51" s="54"/>
      <c r="Q51" s="109"/>
      <c r="R51" s="109"/>
      <c r="S51" s="109"/>
      <c r="T51" s="109"/>
      <c r="U51" s="109" t="s">
        <v>111</v>
      </c>
      <c r="V51" s="109"/>
      <c r="W51" s="109"/>
      <c r="X51" s="109"/>
      <c r="Y51" s="109"/>
      <c r="Z51" s="109" t="s">
        <v>602</v>
      </c>
      <c r="AA51" s="109"/>
      <c r="AB51" s="109"/>
      <c r="AC51" s="109"/>
      <c r="AD51" s="109"/>
      <c r="AE51" s="109"/>
      <c r="AF51" s="109"/>
      <c r="AG51" s="109" t="s">
        <v>835</v>
      </c>
      <c r="AH51" s="109" t="s">
        <v>2916</v>
      </c>
      <c r="AI51" s="114">
        <v>45012</v>
      </c>
      <c r="AJ51" s="109"/>
      <c r="AK51" s="109" t="s">
        <v>1387</v>
      </c>
      <c r="AL51" s="109">
        <v>2023</v>
      </c>
      <c r="AM51" s="109"/>
      <c r="AN51" s="109"/>
    </row>
    <row r="52" spans="1:40" ht="12.75" customHeight="1" x14ac:dyDescent="0.2">
      <c r="A52" s="54" t="s">
        <v>2917</v>
      </c>
      <c r="B52" s="54" t="str">
        <f t="shared" si="0"/>
        <v>CIH-2021-00200</v>
      </c>
      <c r="C52" s="54">
        <v>200</v>
      </c>
      <c r="D52" s="204" t="s">
        <v>150</v>
      </c>
      <c r="E52" s="109" t="s">
        <v>2622</v>
      </c>
      <c r="F52" s="109">
        <v>2023</v>
      </c>
      <c r="G52" s="54" t="s">
        <v>2918</v>
      </c>
      <c r="H52" s="109" t="s">
        <v>2919</v>
      </c>
      <c r="I52" s="109" t="s">
        <v>87</v>
      </c>
      <c r="J52" s="109" t="s">
        <v>2906</v>
      </c>
      <c r="K52" s="109">
        <v>975</v>
      </c>
      <c r="L52" s="109" t="s">
        <v>2907</v>
      </c>
      <c r="M52" s="109" t="s">
        <v>2920</v>
      </c>
      <c r="N52" s="109" t="s">
        <v>154</v>
      </c>
      <c r="O52" s="54" t="s">
        <v>280</v>
      </c>
      <c r="P52" s="54"/>
      <c r="Q52" s="109"/>
      <c r="R52" s="109"/>
      <c r="S52" s="109"/>
      <c r="T52" s="109"/>
      <c r="U52" s="109" t="s">
        <v>76</v>
      </c>
      <c r="V52" s="109"/>
      <c r="W52" s="109"/>
      <c r="X52" s="109"/>
      <c r="Y52" s="109"/>
      <c r="Z52" s="109" t="s">
        <v>602</v>
      </c>
      <c r="AA52" s="109"/>
      <c r="AB52" s="109"/>
      <c r="AC52" s="109"/>
      <c r="AD52" s="109"/>
      <c r="AE52" s="109"/>
      <c r="AF52" s="109"/>
      <c r="AG52" s="109" t="s">
        <v>835</v>
      </c>
      <c r="AH52" s="109" t="s">
        <v>2921</v>
      </c>
      <c r="AI52" s="109"/>
      <c r="AJ52" s="109"/>
      <c r="AK52" s="109"/>
      <c r="AL52" s="109"/>
      <c r="AM52" s="109"/>
      <c r="AN52" s="109"/>
    </row>
    <row r="53" spans="1:40" ht="12.75" customHeight="1" x14ac:dyDescent="0.2">
      <c r="A53" s="54" t="s">
        <v>2922</v>
      </c>
      <c r="B53" s="54" t="str">
        <f t="shared" si="0"/>
        <v>CIH-2021-00201</v>
      </c>
      <c r="C53" s="54">
        <v>201</v>
      </c>
      <c r="D53" s="204" t="s">
        <v>150</v>
      </c>
      <c r="E53" s="109" t="s">
        <v>2622</v>
      </c>
      <c r="F53" s="109">
        <v>2023</v>
      </c>
      <c r="G53" s="54" t="s">
        <v>2918</v>
      </c>
      <c r="H53" s="109" t="s">
        <v>2919</v>
      </c>
      <c r="I53" s="109" t="s">
        <v>87</v>
      </c>
      <c r="J53" s="109" t="s">
        <v>2906</v>
      </c>
      <c r="K53" s="109">
        <v>975</v>
      </c>
      <c r="L53" s="109" t="s">
        <v>2907</v>
      </c>
      <c r="M53" s="109" t="s">
        <v>2923</v>
      </c>
      <c r="N53" s="109" t="s">
        <v>154</v>
      </c>
      <c r="O53" s="54" t="s">
        <v>280</v>
      </c>
      <c r="P53" s="54"/>
      <c r="Q53" s="109"/>
      <c r="R53" s="109"/>
      <c r="S53" s="109"/>
      <c r="T53" s="109"/>
      <c r="U53" s="109" t="s">
        <v>76</v>
      </c>
      <c r="V53" s="109"/>
      <c r="W53" s="109"/>
      <c r="X53" s="109"/>
      <c r="Y53" s="109"/>
      <c r="Z53" s="109" t="s">
        <v>602</v>
      </c>
      <c r="AA53" s="109"/>
      <c r="AB53" s="109"/>
      <c r="AC53" s="109"/>
      <c r="AD53" s="109"/>
      <c r="AE53" s="109"/>
      <c r="AF53" s="109"/>
      <c r="AG53" s="109" t="s">
        <v>835</v>
      </c>
      <c r="AH53" s="109" t="s">
        <v>2924</v>
      </c>
      <c r="AI53" s="109"/>
      <c r="AJ53" s="109"/>
      <c r="AK53" s="109"/>
      <c r="AL53" s="109"/>
      <c r="AM53" s="109"/>
      <c r="AN53" s="109"/>
    </row>
    <row r="54" spans="1:40" ht="26.25" customHeight="1" x14ac:dyDescent="0.2">
      <c r="A54" s="54" t="s">
        <v>2925</v>
      </c>
      <c r="B54" s="54" t="str">
        <f t="shared" si="0"/>
        <v>CIH-2021-00202</v>
      </c>
      <c r="C54" s="54">
        <v>202</v>
      </c>
      <c r="D54" s="109" t="s">
        <v>2926</v>
      </c>
      <c r="E54" s="109" t="s">
        <v>2622</v>
      </c>
      <c r="F54" s="109">
        <v>2022</v>
      </c>
      <c r="G54" s="54" t="s">
        <v>2927</v>
      </c>
      <c r="H54" s="109" t="s">
        <v>2928</v>
      </c>
      <c r="I54" s="109" t="s">
        <v>87</v>
      </c>
      <c r="J54" s="109" t="s">
        <v>2929</v>
      </c>
      <c r="K54" s="109">
        <v>975</v>
      </c>
      <c r="L54" s="109" t="s">
        <v>2930</v>
      </c>
      <c r="M54" s="109" t="s">
        <v>2931</v>
      </c>
      <c r="N54" s="109" t="s">
        <v>73</v>
      </c>
      <c r="O54" s="54"/>
      <c r="P54" s="54"/>
      <c r="Q54" s="109" t="s">
        <v>2932</v>
      </c>
      <c r="R54" s="109"/>
      <c r="S54" s="109"/>
      <c r="T54" s="109"/>
      <c r="U54" s="109" t="s">
        <v>396</v>
      </c>
      <c r="V54" s="109"/>
      <c r="W54" s="109"/>
      <c r="X54" s="109"/>
      <c r="Y54" s="109"/>
      <c r="Z54" s="153" t="s">
        <v>2933</v>
      </c>
      <c r="AA54" s="109"/>
      <c r="AB54" s="109" t="s">
        <v>2934</v>
      </c>
      <c r="AC54" s="109"/>
      <c r="AD54" s="109"/>
      <c r="AE54" s="109"/>
      <c r="AF54" s="109"/>
      <c r="AG54" s="109" t="s">
        <v>2935</v>
      </c>
      <c r="AH54" s="109" t="s">
        <v>2936</v>
      </c>
      <c r="AI54" s="114">
        <v>45265</v>
      </c>
      <c r="AJ54" s="109"/>
      <c r="AK54" s="109" t="s">
        <v>1091</v>
      </c>
      <c r="AL54" s="109">
        <v>2023</v>
      </c>
      <c r="AM54" s="109" t="s">
        <v>2937</v>
      </c>
      <c r="AN54" s="109"/>
    </row>
    <row r="55" spans="1:40" ht="26.25" customHeight="1" x14ac:dyDescent="0.2">
      <c r="A55" s="54" t="s">
        <v>2938</v>
      </c>
      <c r="B55" s="54" t="str">
        <f t="shared" si="0"/>
        <v>CIH-2021-00203</v>
      </c>
      <c r="C55" s="54">
        <v>203</v>
      </c>
      <c r="D55" s="109" t="s">
        <v>2939</v>
      </c>
      <c r="E55" s="109" t="s">
        <v>2622</v>
      </c>
      <c r="F55" s="109">
        <v>2022</v>
      </c>
      <c r="G55" s="54" t="s">
        <v>2940</v>
      </c>
      <c r="H55" s="109" t="s">
        <v>2941</v>
      </c>
      <c r="I55" s="109" t="s">
        <v>87</v>
      </c>
      <c r="J55" s="109" t="s">
        <v>2929</v>
      </c>
      <c r="K55" s="109">
        <v>975</v>
      </c>
      <c r="L55" s="109" t="s">
        <v>2930</v>
      </c>
      <c r="M55" s="109" t="s">
        <v>2561</v>
      </c>
      <c r="N55" s="109" t="s">
        <v>73</v>
      </c>
      <c r="O55" s="54"/>
      <c r="P55" s="54"/>
      <c r="Q55" s="109" t="s">
        <v>2942</v>
      </c>
      <c r="R55" s="109"/>
      <c r="S55" s="109"/>
      <c r="T55" s="109"/>
      <c r="U55" s="109" t="s">
        <v>396</v>
      </c>
      <c r="V55" s="109"/>
      <c r="W55" s="109"/>
      <c r="X55" s="109"/>
      <c r="Y55" s="109"/>
      <c r="Z55" s="153" t="s">
        <v>2943</v>
      </c>
      <c r="AA55" s="109"/>
      <c r="AB55" s="109"/>
      <c r="AC55" s="109"/>
      <c r="AD55" s="109"/>
      <c r="AE55" s="109"/>
      <c r="AF55" s="109"/>
      <c r="AG55" s="109" t="s">
        <v>1386</v>
      </c>
      <c r="AH55" s="109" t="s">
        <v>2944</v>
      </c>
      <c r="AI55" s="114">
        <v>45111</v>
      </c>
      <c r="AJ55" s="109"/>
      <c r="AK55" s="109" t="s">
        <v>2945</v>
      </c>
      <c r="AL55" s="109">
        <v>2023</v>
      </c>
      <c r="AM55" s="109"/>
      <c r="AN55" s="109"/>
    </row>
    <row r="56" spans="1:40" ht="12.75" customHeight="1" x14ac:dyDescent="0.2">
      <c r="A56" s="54" t="s">
        <v>2946</v>
      </c>
      <c r="B56" s="54" t="str">
        <f t="shared" si="0"/>
        <v>CIH-2021-00204</v>
      </c>
      <c r="C56" s="54">
        <v>204</v>
      </c>
      <c r="D56" s="109" t="s">
        <v>2947</v>
      </c>
      <c r="E56" s="109" t="s">
        <v>2622</v>
      </c>
      <c r="F56" s="109">
        <v>2022</v>
      </c>
      <c r="G56" s="54" t="s">
        <v>2948</v>
      </c>
      <c r="H56" s="109" t="s">
        <v>2941</v>
      </c>
      <c r="I56" s="109" t="s">
        <v>87</v>
      </c>
      <c r="J56" s="109" t="s">
        <v>2929</v>
      </c>
      <c r="K56" s="109">
        <v>975</v>
      </c>
      <c r="L56" s="109" t="s">
        <v>2930</v>
      </c>
      <c r="M56" s="109" t="s">
        <v>2561</v>
      </c>
      <c r="N56" s="109" t="s">
        <v>73</v>
      </c>
      <c r="O56" s="54"/>
      <c r="P56" s="54"/>
      <c r="Q56" s="109" t="s">
        <v>2949</v>
      </c>
      <c r="R56" s="109"/>
      <c r="S56" s="109"/>
      <c r="T56" s="109"/>
      <c r="U56" s="109" t="s">
        <v>396</v>
      </c>
      <c r="V56" s="109"/>
      <c r="W56" s="109"/>
      <c r="X56" s="109"/>
      <c r="Y56" s="109"/>
      <c r="Z56" s="109" t="s">
        <v>602</v>
      </c>
      <c r="AA56" s="109"/>
      <c r="AB56" s="109"/>
      <c r="AC56" s="109"/>
      <c r="AD56" s="109"/>
      <c r="AE56" s="109"/>
      <c r="AF56" s="109"/>
      <c r="AG56" s="109" t="s">
        <v>1386</v>
      </c>
      <c r="AH56" s="109" t="s">
        <v>2950</v>
      </c>
      <c r="AI56" s="114">
        <v>45111</v>
      </c>
      <c r="AJ56" s="109"/>
      <c r="AK56" s="109" t="s">
        <v>2945</v>
      </c>
      <c r="AL56" s="109">
        <v>2023</v>
      </c>
      <c r="AM56" s="109"/>
      <c r="AN56" s="109"/>
    </row>
    <row r="57" spans="1:40" ht="12.75" customHeight="1" x14ac:dyDescent="0.2">
      <c r="A57" s="54" t="s">
        <v>2951</v>
      </c>
      <c r="B57" s="54" t="str">
        <f t="shared" si="0"/>
        <v>CIH-2021-00205</v>
      </c>
      <c r="C57" s="54">
        <v>205</v>
      </c>
      <c r="D57" s="109" t="s">
        <v>2952</v>
      </c>
      <c r="E57" s="109" t="s">
        <v>2622</v>
      </c>
      <c r="F57" s="109">
        <v>2022</v>
      </c>
      <c r="G57" s="54" t="s">
        <v>2953</v>
      </c>
      <c r="H57" s="109" t="s">
        <v>2954</v>
      </c>
      <c r="I57" s="109" t="s">
        <v>87</v>
      </c>
      <c r="J57" s="109" t="s">
        <v>2955</v>
      </c>
      <c r="K57" s="109">
        <v>975</v>
      </c>
      <c r="L57" s="109" t="s">
        <v>2956</v>
      </c>
      <c r="M57" s="109" t="s">
        <v>2957</v>
      </c>
      <c r="N57" s="109" t="s">
        <v>73</v>
      </c>
      <c r="O57" s="54"/>
      <c r="P57" s="54"/>
      <c r="Q57" s="109" t="s">
        <v>2958</v>
      </c>
      <c r="R57" s="109"/>
      <c r="S57" s="109"/>
      <c r="T57" s="109"/>
      <c r="U57" s="109" t="s">
        <v>2959</v>
      </c>
      <c r="V57" s="109"/>
      <c r="W57" s="109"/>
      <c r="X57" s="109"/>
      <c r="Y57" s="109"/>
      <c r="Z57" s="109" t="s">
        <v>602</v>
      </c>
      <c r="AA57" s="109"/>
      <c r="AB57" s="109"/>
      <c r="AC57" s="109"/>
      <c r="AD57" s="109"/>
      <c r="AE57" s="109"/>
      <c r="AF57" s="109"/>
      <c r="AG57" s="109" t="s">
        <v>1386</v>
      </c>
      <c r="AH57" s="109" t="s">
        <v>2960</v>
      </c>
      <c r="AI57" s="114">
        <v>44973</v>
      </c>
      <c r="AJ57" s="109"/>
      <c r="AK57" s="109" t="s">
        <v>1387</v>
      </c>
      <c r="AL57" s="109">
        <v>2023</v>
      </c>
      <c r="AM57" s="109"/>
      <c r="AN57" s="109"/>
    </row>
    <row r="58" spans="1:40" ht="12.75" customHeight="1" x14ac:dyDescent="0.2">
      <c r="A58" s="54" t="s">
        <v>2961</v>
      </c>
      <c r="B58" s="54" t="str">
        <f t="shared" si="0"/>
        <v>CIH-2021-00206</v>
      </c>
      <c r="C58" s="54">
        <v>206</v>
      </c>
      <c r="D58" s="109" t="s">
        <v>2962</v>
      </c>
      <c r="E58" s="109" t="s">
        <v>2622</v>
      </c>
      <c r="F58" s="109">
        <v>2022</v>
      </c>
      <c r="G58" s="54" t="s">
        <v>2953</v>
      </c>
      <c r="H58" s="109" t="s">
        <v>2954</v>
      </c>
      <c r="I58" s="109" t="s">
        <v>87</v>
      </c>
      <c r="J58" s="109" t="s">
        <v>2963</v>
      </c>
      <c r="K58" s="109">
        <v>975</v>
      </c>
      <c r="L58" s="109" t="s">
        <v>2956</v>
      </c>
      <c r="M58" s="109" t="s">
        <v>2964</v>
      </c>
      <c r="N58" s="109" t="s">
        <v>73</v>
      </c>
      <c r="O58" s="54"/>
      <c r="P58" s="54"/>
      <c r="Q58" s="109" t="s">
        <v>2965</v>
      </c>
      <c r="R58" s="109"/>
      <c r="S58" s="109"/>
      <c r="T58" s="109"/>
      <c r="U58" s="109" t="s">
        <v>2959</v>
      </c>
      <c r="V58" s="109"/>
      <c r="W58" s="109"/>
      <c r="X58" s="109"/>
      <c r="Y58" s="109"/>
      <c r="Z58" s="109" t="s">
        <v>2966</v>
      </c>
      <c r="AA58" s="109"/>
      <c r="AB58" s="109"/>
      <c r="AC58" s="109"/>
      <c r="AD58" s="109"/>
      <c r="AE58" s="109"/>
      <c r="AF58" s="109"/>
      <c r="AG58" s="109" t="s">
        <v>1386</v>
      </c>
      <c r="AH58" s="109" t="s">
        <v>2967</v>
      </c>
      <c r="AI58" s="114">
        <v>44895</v>
      </c>
      <c r="AJ58" s="109" t="s">
        <v>2968</v>
      </c>
      <c r="AK58" s="109" t="s">
        <v>1387</v>
      </c>
      <c r="AL58" s="109">
        <v>2022</v>
      </c>
      <c r="AM58" s="109"/>
      <c r="AN58" s="109"/>
    </row>
    <row r="59" spans="1:40" ht="12.75" customHeight="1" x14ac:dyDescent="0.2">
      <c r="A59" s="54" t="s">
        <v>2969</v>
      </c>
      <c r="B59" s="54" t="str">
        <f t="shared" si="0"/>
        <v>CIH-2021-00207</v>
      </c>
      <c r="C59" s="54">
        <v>207</v>
      </c>
      <c r="D59" s="109" t="s">
        <v>2970</v>
      </c>
      <c r="E59" s="109" t="s">
        <v>2622</v>
      </c>
      <c r="F59" s="109">
        <v>2022</v>
      </c>
      <c r="G59" s="54" t="s">
        <v>2953</v>
      </c>
      <c r="H59" s="109" t="s">
        <v>2954</v>
      </c>
      <c r="I59" s="109" t="s">
        <v>87</v>
      </c>
      <c r="J59" s="109" t="s">
        <v>2971</v>
      </c>
      <c r="K59" s="109">
        <v>975</v>
      </c>
      <c r="L59" s="109" t="s">
        <v>2956</v>
      </c>
      <c r="M59" s="109" t="s">
        <v>2972</v>
      </c>
      <c r="N59" s="109" t="s">
        <v>73</v>
      </c>
      <c r="O59" s="54"/>
      <c r="P59" s="54"/>
      <c r="Q59" s="109" t="s">
        <v>2973</v>
      </c>
      <c r="R59" s="109"/>
      <c r="S59" s="109"/>
      <c r="T59" s="109"/>
      <c r="U59" s="109" t="s">
        <v>2959</v>
      </c>
      <c r="V59" s="109"/>
      <c r="W59" s="109"/>
      <c r="X59" s="109"/>
      <c r="Y59" s="109"/>
      <c r="Z59" s="109" t="s">
        <v>602</v>
      </c>
      <c r="AA59" s="109"/>
      <c r="AB59" s="109"/>
      <c r="AC59" s="109"/>
      <c r="AD59" s="109"/>
      <c r="AE59" s="109"/>
      <c r="AF59" s="109"/>
      <c r="AG59" s="109" t="s">
        <v>1386</v>
      </c>
      <c r="AH59" s="109" t="s">
        <v>2974</v>
      </c>
      <c r="AI59" s="114">
        <v>44895</v>
      </c>
      <c r="AJ59" s="109" t="s">
        <v>2968</v>
      </c>
      <c r="AK59" s="109" t="s">
        <v>1387</v>
      </c>
      <c r="AL59" s="109">
        <v>2022</v>
      </c>
      <c r="AM59" s="109"/>
      <c r="AN59" s="109"/>
    </row>
    <row r="60" spans="1:40" ht="12.75" customHeight="1" x14ac:dyDescent="0.2">
      <c r="A60" s="54" t="s">
        <v>2975</v>
      </c>
      <c r="B60" s="54" t="str">
        <f t="shared" si="0"/>
        <v>CIH-2021-00208</v>
      </c>
      <c r="C60" s="54">
        <v>208</v>
      </c>
      <c r="D60" s="109" t="s">
        <v>2976</v>
      </c>
      <c r="E60" s="109" t="s">
        <v>2622</v>
      </c>
      <c r="F60" s="109">
        <v>2022</v>
      </c>
      <c r="G60" s="54" t="s">
        <v>2977</v>
      </c>
      <c r="H60" s="109" t="s">
        <v>2954</v>
      </c>
      <c r="I60" s="109" t="s">
        <v>87</v>
      </c>
      <c r="J60" s="109" t="s">
        <v>2955</v>
      </c>
      <c r="K60" s="109">
        <v>975</v>
      </c>
      <c r="L60" s="109" t="s">
        <v>2956</v>
      </c>
      <c r="M60" s="109" t="s">
        <v>2561</v>
      </c>
      <c r="N60" s="109" t="s">
        <v>73</v>
      </c>
      <c r="O60" s="54"/>
      <c r="P60" s="54"/>
      <c r="Q60" s="109" t="s">
        <v>2978</v>
      </c>
      <c r="R60" s="109"/>
      <c r="S60" s="109"/>
      <c r="T60" s="109"/>
      <c r="U60" s="109" t="s">
        <v>2959</v>
      </c>
      <c r="V60" s="109"/>
      <c r="W60" s="109"/>
      <c r="X60" s="109"/>
      <c r="Y60" s="109"/>
      <c r="Z60" s="109" t="s">
        <v>602</v>
      </c>
      <c r="AA60" s="109"/>
      <c r="AB60" s="109"/>
      <c r="AC60" s="109"/>
      <c r="AD60" s="109"/>
      <c r="AE60" s="109"/>
      <c r="AF60" s="109"/>
      <c r="AG60" s="109" t="s">
        <v>1386</v>
      </c>
      <c r="AH60" s="109" t="s">
        <v>2979</v>
      </c>
      <c r="AI60" s="114">
        <v>44901</v>
      </c>
      <c r="AJ60" s="109"/>
      <c r="AK60" s="109"/>
      <c r="AL60" s="109">
        <v>2022</v>
      </c>
      <c r="AM60" s="109"/>
      <c r="AN60" s="109"/>
    </row>
    <row r="61" spans="1:40" ht="23.25" customHeight="1" x14ac:dyDescent="0.2">
      <c r="A61" s="54" t="s">
        <v>2980</v>
      </c>
      <c r="B61" s="54" t="str">
        <f t="shared" si="0"/>
        <v>CIH-2021-00209</v>
      </c>
      <c r="C61" s="54">
        <v>209</v>
      </c>
      <c r="D61" s="109" t="s">
        <v>2981</v>
      </c>
      <c r="E61" s="109" t="s">
        <v>2622</v>
      </c>
      <c r="F61" s="109">
        <v>2022</v>
      </c>
      <c r="G61" s="54" t="s">
        <v>2982</v>
      </c>
      <c r="H61" s="109" t="s">
        <v>2954</v>
      </c>
      <c r="I61" s="109" t="s">
        <v>87</v>
      </c>
      <c r="J61" s="109" t="s">
        <v>2983</v>
      </c>
      <c r="K61" s="109">
        <v>975</v>
      </c>
      <c r="L61" s="109" t="s">
        <v>2956</v>
      </c>
      <c r="M61" s="109" t="s">
        <v>2561</v>
      </c>
      <c r="N61" s="109" t="s">
        <v>73</v>
      </c>
      <c r="O61" s="54"/>
      <c r="P61" s="54"/>
      <c r="Q61" s="109" t="s">
        <v>2984</v>
      </c>
      <c r="R61" s="109"/>
      <c r="S61" s="109"/>
      <c r="T61" s="109"/>
      <c r="U61" s="109" t="s">
        <v>2959</v>
      </c>
      <c r="V61" s="109"/>
      <c r="W61" s="109"/>
      <c r="X61" s="109"/>
      <c r="Y61" s="109"/>
      <c r="Z61" s="153" t="s">
        <v>2985</v>
      </c>
      <c r="AA61" s="109"/>
      <c r="AB61" s="109"/>
      <c r="AC61" s="109"/>
      <c r="AD61" s="109"/>
      <c r="AE61" s="109"/>
      <c r="AF61" s="109"/>
      <c r="AG61" s="109" t="s">
        <v>2986</v>
      </c>
      <c r="AH61" s="109" t="s">
        <v>2987</v>
      </c>
      <c r="AI61" s="114">
        <v>44895</v>
      </c>
      <c r="AJ61" s="109" t="s">
        <v>2968</v>
      </c>
      <c r="AK61" s="109" t="s">
        <v>1387</v>
      </c>
      <c r="AL61" s="109">
        <v>2022</v>
      </c>
      <c r="AM61" s="109"/>
      <c r="AN61" s="109"/>
    </row>
    <row r="62" spans="1:40" ht="16.5" customHeight="1" x14ac:dyDescent="0.2">
      <c r="A62" s="54" t="s">
        <v>2988</v>
      </c>
      <c r="B62" s="54" t="str">
        <f t="shared" si="0"/>
        <v>CIH-2021-00210</v>
      </c>
      <c r="C62" s="54">
        <v>210</v>
      </c>
      <c r="D62" s="109" t="s">
        <v>2989</v>
      </c>
      <c r="E62" s="109" t="s">
        <v>2622</v>
      </c>
      <c r="F62" s="109">
        <v>2022</v>
      </c>
      <c r="G62" s="54" t="s">
        <v>2982</v>
      </c>
      <c r="H62" s="109" t="s">
        <v>2954</v>
      </c>
      <c r="I62" s="109" t="s">
        <v>87</v>
      </c>
      <c r="J62" s="109" t="s">
        <v>2963</v>
      </c>
      <c r="K62" s="109">
        <v>975</v>
      </c>
      <c r="L62" s="109" t="s">
        <v>2956</v>
      </c>
      <c r="M62" s="109" t="s">
        <v>2579</v>
      </c>
      <c r="N62" s="109" t="s">
        <v>73</v>
      </c>
      <c r="O62" s="54"/>
      <c r="P62" s="54"/>
      <c r="Q62" s="109" t="s">
        <v>2990</v>
      </c>
      <c r="R62" s="109"/>
      <c r="S62" s="109"/>
      <c r="T62" s="109"/>
      <c r="U62" s="109" t="s">
        <v>2959</v>
      </c>
      <c r="V62" s="109"/>
      <c r="W62" s="109"/>
      <c r="X62" s="109"/>
      <c r="Y62" s="109"/>
      <c r="Z62" s="153" t="s">
        <v>2991</v>
      </c>
      <c r="AA62" s="109"/>
      <c r="AB62" s="109"/>
      <c r="AC62" s="109"/>
      <c r="AD62" s="109"/>
      <c r="AE62" s="109"/>
      <c r="AF62" s="109"/>
      <c r="AG62" s="109" t="s">
        <v>2986</v>
      </c>
      <c r="AH62" s="109" t="s">
        <v>2992</v>
      </c>
      <c r="AI62" s="114">
        <v>45013</v>
      </c>
      <c r="AJ62" s="109"/>
      <c r="AK62" s="109" t="s">
        <v>1387</v>
      </c>
      <c r="AL62" s="109">
        <v>2023</v>
      </c>
      <c r="AM62" s="109"/>
      <c r="AN62" s="109"/>
    </row>
    <row r="63" spans="1:40" ht="12.75" customHeight="1" x14ac:dyDescent="0.2">
      <c r="A63" s="54" t="s">
        <v>2993</v>
      </c>
      <c r="B63" s="54" t="str">
        <f t="shared" si="0"/>
        <v>CIH-2021-00211</v>
      </c>
      <c r="C63" s="54">
        <v>211</v>
      </c>
      <c r="D63" s="109" t="s">
        <v>2994</v>
      </c>
      <c r="E63" s="109" t="s">
        <v>2622</v>
      </c>
      <c r="F63" s="109">
        <v>2022</v>
      </c>
      <c r="G63" s="54" t="s">
        <v>2982</v>
      </c>
      <c r="H63" s="109" t="s">
        <v>2954</v>
      </c>
      <c r="I63" s="109" t="s">
        <v>87</v>
      </c>
      <c r="J63" s="109" t="s">
        <v>2995</v>
      </c>
      <c r="K63" s="109">
        <v>975</v>
      </c>
      <c r="L63" s="109" t="s">
        <v>2956</v>
      </c>
      <c r="M63" s="109" t="s">
        <v>2586</v>
      </c>
      <c r="N63" s="109" t="s">
        <v>73</v>
      </c>
      <c r="O63" s="54"/>
      <c r="P63" s="54"/>
      <c r="Q63" s="109" t="s">
        <v>2996</v>
      </c>
      <c r="R63" s="109"/>
      <c r="S63" s="109"/>
      <c r="T63" s="109"/>
      <c r="U63" s="109" t="s">
        <v>2959</v>
      </c>
      <c r="V63" s="109"/>
      <c r="W63" s="109"/>
      <c r="X63" s="109"/>
      <c r="Y63" s="109"/>
      <c r="Z63" s="109" t="s">
        <v>2997</v>
      </c>
      <c r="AA63" s="109"/>
      <c r="AB63" s="109"/>
      <c r="AC63" s="109"/>
      <c r="AD63" s="109"/>
      <c r="AE63" s="109"/>
      <c r="AF63" s="109"/>
      <c r="AG63" s="109" t="s">
        <v>2986</v>
      </c>
      <c r="AH63" s="109" t="s">
        <v>2998</v>
      </c>
      <c r="AI63" s="114">
        <v>45013</v>
      </c>
      <c r="AJ63" s="109"/>
      <c r="AK63" s="109" t="s">
        <v>1387</v>
      </c>
      <c r="AL63" s="109">
        <v>2023</v>
      </c>
      <c r="AM63" s="109"/>
      <c r="AN63" s="109"/>
    </row>
    <row r="64" spans="1:40" ht="24" customHeight="1" x14ac:dyDescent="0.2">
      <c r="A64" s="54" t="s">
        <v>2999</v>
      </c>
      <c r="B64" s="54" t="str">
        <f t="shared" si="0"/>
        <v>CIH-2021-00212</v>
      </c>
      <c r="C64" s="54">
        <v>212</v>
      </c>
      <c r="D64" s="204" t="s">
        <v>150</v>
      </c>
      <c r="E64" s="109" t="s">
        <v>2622</v>
      </c>
      <c r="F64" s="109">
        <v>2023</v>
      </c>
      <c r="G64" s="54" t="s">
        <v>3000</v>
      </c>
      <c r="H64" s="109" t="s">
        <v>3001</v>
      </c>
      <c r="I64" s="109" t="s">
        <v>87</v>
      </c>
      <c r="J64" s="153" t="s">
        <v>3002</v>
      </c>
      <c r="K64" s="109">
        <v>906</v>
      </c>
      <c r="L64" s="109" t="s">
        <v>2956</v>
      </c>
      <c r="M64" s="109" t="s">
        <v>2561</v>
      </c>
      <c r="N64" s="109" t="s">
        <v>862</v>
      </c>
      <c r="O64" s="54"/>
      <c r="P64" s="54"/>
      <c r="Q64" s="109" t="s">
        <v>3003</v>
      </c>
      <c r="R64" s="109"/>
      <c r="S64" s="109"/>
      <c r="T64" s="109"/>
      <c r="U64" s="109" t="s">
        <v>396</v>
      </c>
      <c r="V64" s="109"/>
      <c r="W64" s="109"/>
      <c r="X64" s="109"/>
      <c r="Y64" s="109"/>
      <c r="Z64" s="109" t="s">
        <v>602</v>
      </c>
      <c r="AA64" s="109"/>
      <c r="AB64" s="109"/>
      <c r="AC64" s="109"/>
      <c r="AD64" s="109"/>
      <c r="AE64" s="109"/>
      <c r="AF64" s="109"/>
      <c r="AG64" s="109"/>
      <c r="AH64" s="109"/>
      <c r="AI64" s="109"/>
      <c r="AJ64" s="109"/>
      <c r="AK64" s="109"/>
      <c r="AL64" s="109"/>
      <c r="AM64" s="109"/>
      <c r="AN64" s="109"/>
    </row>
    <row r="65" spans="1:43" ht="12.75" customHeight="1" x14ac:dyDescent="0.2">
      <c r="A65" s="54" t="s">
        <v>3004</v>
      </c>
      <c r="B65" s="54" t="str">
        <f t="shared" si="0"/>
        <v>CIH-2021-00213</v>
      </c>
      <c r="C65" s="54">
        <v>213</v>
      </c>
      <c r="D65" s="109" t="s">
        <v>3005</v>
      </c>
      <c r="E65" s="109" t="s">
        <v>2622</v>
      </c>
      <c r="F65" s="109">
        <v>2022</v>
      </c>
      <c r="G65" s="54" t="s">
        <v>3006</v>
      </c>
      <c r="H65" s="109" t="s">
        <v>3007</v>
      </c>
      <c r="I65" s="109" t="s">
        <v>87</v>
      </c>
      <c r="J65" s="109" t="s">
        <v>3008</v>
      </c>
      <c r="K65" s="109"/>
      <c r="L65" s="109" t="s">
        <v>2930</v>
      </c>
      <c r="M65" s="205" t="s">
        <v>2957</v>
      </c>
      <c r="N65" s="109" t="s">
        <v>294</v>
      </c>
      <c r="O65" s="54"/>
      <c r="P65" s="54"/>
      <c r="Q65" s="109" t="s">
        <v>3009</v>
      </c>
      <c r="R65" s="109"/>
      <c r="S65" s="109"/>
      <c r="T65" s="109"/>
      <c r="U65" s="109" t="s">
        <v>396</v>
      </c>
      <c r="V65" s="109"/>
      <c r="W65" s="109"/>
      <c r="X65" s="109"/>
      <c r="Y65" s="109"/>
      <c r="Z65" s="109" t="s">
        <v>602</v>
      </c>
      <c r="AA65" s="109"/>
      <c r="AB65" s="109"/>
      <c r="AC65" s="109"/>
      <c r="AD65" s="109"/>
      <c r="AE65" s="109"/>
      <c r="AF65" s="109"/>
      <c r="AG65" s="109" t="s">
        <v>2884</v>
      </c>
      <c r="AH65" s="109" t="s">
        <v>3010</v>
      </c>
      <c r="AI65" s="109"/>
      <c r="AJ65" s="109"/>
      <c r="AK65" s="109"/>
      <c r="AL65" s="109"/>
      <c r="AM65" s="109"/>
      <c r="AN65" s="109"/>
      <c r="AO65" s="144"/>
      <c r="AP65" s="144"/>
      <c r="AQ65" s="144"/>
    </row>
    <row r="66" spans="1:43" ht="12.75" customHeight="1" x14ac:dyDescent="0.2">
      <c r="A66" s="54" t="s">
        <v>3011</v>
      </c>
      <c r="B66" s="54" t="str">
        <f t="shared" si="0"/>
        <v>CIH-2021-00214</v>
      </c>
      <c r="C66" s="54">
        <v>214</v>
      </c>
      <c r="D66" s="204" t="s">
        <v>150</v>
      </c>
      <c r="E66" s="109" t="s">
        <v>2622</v>
      </c>
      <c r="F66" s="109">
        <v>2023</v>
      </c>
      <c r="G66" s="54" t="s">
        <v>3012</v>
      </c>
      <c r="H66" s="109" t="s">
        <v>3013</v>
      </c>
      <c r="I66" s="109" t="s">
        <v>87</v>
      </c>
      <c r="J66" s="109" t="s">
        <v>3014</v>
      </c>
      <c r="K66" s="109">
        <v>906</v>
      </c>
      <c r="L66" s="109" t="s">
        <v>2907</v>
      </c>
      <c r="M66" s="109" t="s">
        <v>2561</v>
      </c>
      <c r="N66" s="109" t="s">
        <v>154</v>
      </c>
      <c r="O66" s="54"/>
      <c r="P66" s="54"/>
      <c r="Q66" s="109" t="s">
        <v>3015</v>
      </c>
      <c r="R66" s="109"/>
      <c r="S66" s="109"/>
      <c r="T66" s="109"/>
      <c r="U66" s="109" t="s">
        <v>396</v>
      </c>
      <c r="V66" s="109"/>
      <c r="W66" s="109"/>
      <c r="X66" s="109"/>
      <c r="Y66" s="109"/>
      <c r="Z66" s="109" t="s">
        <v>602</v>
      </c>
      <c r="AA66" s="109"/>
      <c r="AB66" s="109"/>
      <c r="AC66" s="109"/>
      <c r="AD66" s="109"/>
      <c r="AE66" s="109"/>
      <c r="AF66" s="109"/>
      <c r="AG66" s="109" t="s">
        <v>2122</v>
      </c>
      <c r="AH66" s="109" t="s">
        <v>3016</v>
      </c>
      <c r="AI66" s="109"/>
      <c r="AJ66" s="109"/>
      <c r="AK66" s="109"/>
      <c r="AL66" s="109"/>
      <c r="AM66" s="109"/>
      <c r="AN66" s="109"/>
    </row>
    <row r="67" spans="1:43" ht="39.75" customHeight="1" x14ac:dyDescent="0.2">
      <c r="A67" s="54" t="s">
        <v>3017</v>
      </c>
      <c r="B67" s="54" t="str">
        <f t="shared" si="0"/>
        <v>CIH-2021-00215</v>
      </c>
      <c r="C67" s="54">
        <v>215</v>
      </c>
      <c r="D67" s="109" t="s">
        <v>3018</v>
      </c>
      <c r="E67" s="109" t="s">
        <v>2622</v>
      </c>
      <c r="F67" s="109">
        <v>2022</v>
      </c>
      <c r="G67" s="54" t="s">
        <v>3019</v>
      </c>
      <c r="H67" s="109" t="s">
        <v>3020</v>
      </c>
      <c r="I67" s="109" t="s">
        <v>87</v>
      </c>
      <c r="J67" s="109" t="s">
        <v>1767</v>
      </c>
      <c r="K67" s="109">
        <v>975</v>
      </c>
      <c r="L67" s="109" t="s">
        <v>2930</v>
      </c>
      <c r="M67" s="109" t="s">
        <v>2561</v>
      </c>
      <c r="N67" s="109" t="s">
        <v>73</v>
      </c>
      <c r="O67" s="54"/>
      <c r="P67" s="54"/>
      <c r="Q67" s="109" t="s">
        <v>3021</v>
      </c>
      <c r="R67" s="109"/>
      <c r="S67" s="109"/>
      <c r="T67" s="109"/>
      <c r="U67" s="109" t="s">
        <v>396</v>
      </c>
      <c r="V67" s="109"/>
      <c r="W67" s="109"/>
      <c r="X67" s="109"/>
      <c r="Y67" s="109"/>
      <c r="Z67" s="153" t="s">
        <v>3022</v>
      </c>
      <c r="AA67" s="109"/>
      <c r="AB67" s="109"/>
      <c r="AC67" s="109"/>
      <c r="AD67" s="109"/>
      <c r="AE67" s="109"/>
      <c r="AF67" s="109"/>
      <c r="AG67" s="109" t="s">
        <v>2809</v>
      </c>
      <c r="AH67" s="109" t="s">
        <v>3023</v>
      </c>
      <c r="AI67" s="114">
        <v>45167</v>
      </c>
      <c r="AJ67" s="109"/>
      <c r="AK67" s="109" t="s">
        <v>995</v>
      </c>
      <c r="AL67" s="109">
        <v>2023</v>
      </c>
      <c r="AM67" s="109"/>
      <c r="AN67" s="109"/>
      <c r="AO67" s="144"/>
      <c r="AP67" s="144"/>
      <c r="AQ67" s="144"/>
    </row>
    <row r="68" spans="1:43" ht="12.75" customHeight="1" x14ac:dyDescent="0.2">
      <c r="A68" s="54" t="s">
        <v>3024</v>
      </c>
      <c r="B68" s="54" t="str">
        <f t="shared" si="0"/>
        <v>CIH-2021-00216</v>
      </c>
      <c r="C68" s="54">
        <v>216</v>
      </c>
      <c r="D68" s="109" t="s">
        <v>3025</v>
      </c>
      <c r="E68" s="109" t="s">
        <v>2622</v>
      </c>
      <c r="F68" s="109">
        <v>2022</v>
      </c>
      <c r="G68" s="109" t="s">
        <v>3026</v>
      </c>
      <c r="H68" s="109" t="s">
        <v>3027</v>
      </c>
      <c r="I68" s="109" t="s">
        <v>69</v>
      </c>
      <c r="J68" s="109" t="s">
        <v>1931</v>
      </c>
      <c r="K68" s="109">
        <v>975</v>
      </c>
      <c r="L68" s="109" t="s">
        <v>2930</v>
      </c>
      <c r="M68" s="109" t="s">
        <v>3028</v>
      </c>
      <c r="N68" s="109" t="s">
        <v>73</v>
      </c>
      <c r="O68" s="109"/>
      <c r="P68" s="109"/>
      <c r="Q68" s="109" t="s">
        <v>3029</v>
      </c>
      <c r="R68" s="109"/>
      <c r="S68" s="109"/>
      <c r="T68" s="109"/>
      <c r="U68" s="109" t="s">
        <v>76</v>
      </c>
      <c r="V68" s="109"/>
      <c r="W68" s="109"/>
      <c r="X68" s="109"/>
      <c r="Y68" s="109"/>
      <c r="Z68" s="109"/>
      <c r="AA68" s="109"/>
      <c r="AB68" s="109"/>
      <c r="AC68" s="109"/>
      <c r="AD68" s="109"/>
      <c r="AE68" s="109"/>
      <c r="AF68" s="109"/>
      <c r="AG68" s="109" t="s">
        <v>2809</v>
      </c>
      <c r="AH68" s="109" t="s">
        <v>3030</v>
      </c>
      <c r="AI68" s="114">
        <v>45218</v>
      </c>
      <c r="AJ68" s="109"/>
      <c r="AK68" s="109" t="s">
        <v>317</v>
      </c>
      <c r="AL68" s="109">
        <v>2023</v>
      </c>
      <c r="AM68" s="109"/>
      <c r="AN68" s="109"/>
    </row>
    <row r="69" spans="1:43" ht="12.75" customHeight="1" x14ac:dyDescent="0.2">
      <c r="B69" s="1"/>
      <c r="C69" s="99"/>
    </row>
    <row r="70" spans="1:43" ht="12.75" customHeight="1" x14ac:dyDescent="0.2">
      <c r="B70" s="1"/>
      <c r="C70" s="99"/>
    </row>
    <row r="71" spans="1:43" ht="12.75" customHeight="1" x14ac:dyDescent="0.2">
      <c r="B71" s="1"/>
      <c r="C71" s="99"/>
    </row>
    <row r="72" spans="1:43" ht="12.75" customHeight="1" x14ac:dyDescent="0.2">
      <c r="B72" s="1"/>
      <c r="C72" s="99"/>
    </row>
    <row r="73" spans="1:43" ht="12.75" customHeight="1" x14ac:dyDescent="0.2">
      <c r="B73" s="1"/>
      <c r="C73" s="99"/>
    </row>
    <row r="74" spans="1:43" ht="12.75" customHeight="1" x14ac:dyDescent="0.2">
      <c r="B74" s="1"/>
      <c r="C74" s="99"/>
    </row>
    <row r="75" spans="1:43" ht="12.75" customHeight="1" x14ac:dyDescent="0.2">
      <c r="B75" s="1"/>
      <c r="C75" s="99"/>
    </row>
    <row r="76" spans="1:43" ht="12.75" customHeight="1" x14ac:dyDescent="0.2">
      <c r="B76" s="1"/>
      <c r="C76" s="99"/>
    </row>
    <row r="77" spans="1:43" ht="12.75" customHeight="1" x14ac:dyDescent="0.2">
      <c r="B77" s="1"/>
      <c r="C77" s="99"/>
    </row>
    <row r="78" spans="1:43" ht="12.75" customHeight="1" x14ac:dyDescent="0.2">
      <c r="B78" s="1"/>
      <c r="C78" s="99"/>
    </row>
    <row r="79" spans="1:43" ht="12.75" customHeight="1" x14ac:dyDescent="0.2">
      <c r="B79" s="1"/>
      <c r="C79" s="99"/>
    </row>
    <row r="80" spans="1:43" ht="12.75" customHeight="1" x14ac:dyDescent="0.2">
      <c r="B80" s="1"/>
      <c r="C80" s="99"/>
    </row>
    <row r="81" spans="2:3" ht="12.75" customHeight="1" x14ac:dyDescent="0.2">
      <c r="B81" s="1"/>
      <c r="C81" s="99"/>
    </row>
    <row r="82" spans="2:3" ht="12.75" customHeight="1" x14ac:dyDescent="0.2">
      <c r="B82" s="1"/>
      <c r="C82" s="99"/>
    </row>
    <row r="83" spans="2:3" ht="12.75" customHeight="1" x14ac:dyDescent="0.2">
      <c r="B83" s="1"/>
      <c r="C83" s="99"/>
    </row>
    <row r="84" spans="2:3" ht="12.75" customHeight="1" x14ac:dyDescent="0.2">
      <c r="B84" s="1"/>
      <c r="C84" s="99"/>
    </row>
    <row r="85" spans="2:3" ht="12.75" customHeight="1" x14ac:dyDescent="0.2">
      <c r="B85" s="1"/>
      <c r="C85" s="99"/>
    </row>
    <row r="86" spans="2:3" ht="12.75" customHeight="1" x14ac:dyDescent="0.2">
      <c r="B86" s="1"/>
      <c r="C86" s="99"/>
    </row>
    <row r="87" spans="2:3" ht="12.75" customHeight="1" x14ac:dyDescent="0.2">
      <c r="B87" s="1"/>
      <c r="C87" s="99"/>
    </row>
    <row r="88" spans="2:3" ht="12.75" customHeight="1" x14ac:dyDescent="0.2">
      <c r="B88" s="1"/>
      <c r="C88" s="99"/>
    </row>
    <row r="89" spans="2:3" ht="12.75" customHeight="1" x14ac:dyDescent="0.2">
      <c r="B89" s="1"/>
      <c r="C89" s="99"/>
    </row>
    <row r="90" spans="2:3" ht="12.75" customHeight="1" x14ac:dyDescent="0.2">
      <c r="B90" s="1"/>
      <c r="C90" s="99"/>
    </row>
    <row r="91" spans="2:3" ht="12.75" customHeight="1" x14ac:dyDescent="0.2">
      <c r="B91" s="1"/>
      <c r="C91" s="99"/>
    </row>
    <row r="92" spans="2:3" ht="12.75" customHeight="1" x14ac:dyDescent="0.2">
      <c r="B92" s="1"/>
      <c r="C92" s="99"/>
    </row>
    <row r="93" spans="2:3" ht="12.75" customHeight="1" x14ac:dyDescent="0.2">
      <c r="B93" s="1"/>
      <c r="C93" s="99"/>
    </row>
    <row r="94" spans="2:3" ht="12.75" customHeight="1" x14ac:dyDescent="0.2">
      <c r="B94" s="1"/>
      <c r="C94" s="99"/>
    </row>
    <row r="95" spans="2:3" ht="12.75" customHeight="1" x14ac:dyDescent="0.2">
      <c r="B95" s="1"/>
      <c r="C95" s="99"/>
    </row>
    <row r="96" spans="2:3" ht="12.75" customHeight="1" x14ac:dyDescent="0.2">
      <c r="B96" s="1"/>
      <c r="C96" s="99"/>
    </row>
    <row r="97" spans="2:3" ht="12.75" customHeight="1" x14ac:dyDescent="0.2">
      <c r="B97" s="1"/>
      <c r="C97" s="99"/>
    </row>
    <row r="98" spans="2:3" ht="12.75" customHeight="1" x14ac:dyDescent="0.2">
      <c r="B98" s="1"/>
      <c r="C98" s="99"/>
    </row>
    <row r="99" spans="2:3" ht="12.75" customHeight="1" x14ac:dyDescent="0.2">
      <c r="B99" s="1"/>
      <c r="C99" s="99"/>
    </row>
    <row r="100" spans="2:3" ht="12.75" customHeight="1" x14ac:dyDescent="0.2">
      <c r="B100" s="1"/>
      <c r="C100" s="99"/>
    </row>
    <row r="101" spans="2:3" ht="12.75" customHeight="1" x14ac:dyDescent="0.2">
      <c r="B101" s="1"/>
      <c r="C101" s="99"/>
    </row>
    <row r="102" spans="2:3" ht="12.75" customHeight="1" x14ac:dyDescent="0.2">
      <c r="B102" s="1"/>
      <c r="C102" s="99"/>
    </row>
    <row r="103" spans="2:3" ht="12.75" customHeight="1" x14ac:dyDescent="0.2">
      <c r="B103" s="1"/>
      <c r="C103" s="99"/>
    </row>
    <row r="104" spans="2:3" ht="12.75" customHeight="1" x14ac:dyDescent="0.2">
      <c r="B104" s="1"/>
      <c r="C104" s="99"/>
    </row>
    <row r="105" spans="2:3" ht="12.75" customHeight="1" x14ac:dyDescent="0.2">
      <c r="B105" s="1"/>
      <c r="C105" s="99"/>
    </row>
    <row r="106" spans="2:3" ht="12.75" customHeight="1" x14ac:dyDescent="0.2">
      <c r="B106" s="1"/>
      <c r="C106" s="99"/>
    </row>
    <row r="107" spans="2:3" ht="12.75" customHeight="1" x14ac:dyDescent="0.2">
      <c r="B107" s="1"/>
      <c r="C107" s="99"/>
    </row>
    <row r="108" spans="2:3" ht="12.75" customHeight="1" x14ac:dyDescent="0.2">
      <c r="B108" s="1"/>
      <c r="C108" s="99"/>
    </row>
    <row r="109" spans="2:3" ht="12.75" customHeight="1" x14ac:dyDescent="0.2">
      <c r="B109" s="1"/>
      <c r="C109" s="99"/>
    </row>
    <row r="110" spans="2:3" ht="12.75" customHeight="1" x14ac:dyDescent="0.2">
      <c r="B110" s="1"/>
      <c r="C110" s="99"/>
    </row>
    <row r="111" spans="2:3" ht="12.75" customHeight="1" x14ac:dyDescent="0.2">
      <c r="B111" s="1"/>
      <c r="C111" s="99"/>
    </row>
    <row r="112" spans="2:3" ht="12.75" customHeight="1" x14ac:dyDescent="0.2">
      <c r="B112" s="1"/>
      <c r="C112" s="99"/>
    </row>
    <row r="113" spans="2:3" ht="12.75" customHeight="1" x14ac:dyDescent="0.2">
      <c r="B113" s="1"/>
      <c r="C113" s="99"/>
    </row>
    <row r="114" spans="2:3" ht="12.75" customHeight="1" x14ac:dyDescent="0.2">
      <c r="B114" s="1"/>
      <c r="C114" s="99"/>
    </row>
    <row r="115" spans="2:3" ht="12.75" customHeight="1" x14ac:dyDescent="0.2">
      <c r="B115" s="1"/>
      <c r="C115" s="99"/>
    </row>
    <row r="116" spans="2:3" ht="12.75" customHeight="1" x14ac:dyDescent="0.2">
      <c r="B116" s="1"/>
      <c r="C116" s="99"/>
    </row>
    <row r="117" spans="2:3" ht="12.75" customHeight="1" x14ac:dyDescent="0.2">
      <c r="B117" s="1"/>
      <c r="C117" s="99"/>
    </row>
    <row r="118" spans="2:3" ht="12.75" customHeight="1" x14ac:dyDescent="0.2">
      <c r="B118" s="1"/>
      <c r="C118" s="99"/>
    </row>
    <row r="119" spans="2:3" ht="12.75" customHeight="1" x14ac:dyDescent="0.2">
      <c r="B119" s="1"/>
      <c r="C119" s="99"/>
    </row>
    <row r="120" spans="2:3" ht="12.75" customHeight="1" x14ac:dyDescent="0.2">
      <c r="B120" s="1"/>
      <c r="C120" s="99"/>
    </row>
    <row r="121" spans="2:3" ht="12.75" customHeight="1" x14ac:dyDescent="0.2">
      <c r="B121" s="1"/>
      <c r="C121" s="99"/>
    </row>
    <row r="122" spans="2:3" ht="12.75" customHeight="1" x14ac:dyDescent="0.2">
      <c r="B122" s="1"/>
      <c r="C122" s="99"/>
    </row>
    <row r="123" spans="2:3" ht="12.75" customHeight="1" x14ac:dyDescent="0.2">
      <c r="B123" s="1"/>
      <c r="C123" s="99"/>
    </row>
    <row r="124" spans="2:3" ht="12.75" customHeight="1" x14ac:dyDescent="0.2">
      <c r="B124" s="1"/>
      <c r="C124" s="99"/>
    </row>
    <row r="125" spans="2:3" ht="12.75" customHeight="1" x14ac:dyDescent="0.2">
      <c r="B125" s="1"/>
      <c r="C125" s="99"/>
    </row>
    <row r="126" spans="2:3" ht="12.75" customHeight="1" x14ac:dyDescent="0.2">
      <c r="B126" s="1"/>
      <c r="C126" s="99"/>
    </row>
    <row r="127" spans="2:3" ht="12.75" customHeight="1" x14ac:dyDescent="0.2">
      <c r="B127" s="1"/>
      <c r="C127" s="99"/>
    </row>
    <row r="128" spans="2:3" ht="12.75" customHeight="1" x14ac:dyDescent="0.2">
      <c r="B128" s="1"/>
      <c r="C128" s="99"/>
    </row>
    <row r="129" spans="2:3" ht="12.75" customHeight="1" x14ac:dyDescent="0.2">
      <c r="B129" s="1"/>
      <c r="C129" s="99"/>
    </row>
    <row r="130" spans="2:3" ht="12.75" customHeight="1" x14ac:dyDescent="0.2">
      <c r="B130" s="1"/>
      <c r="C130" s="99"/>
    </row>
    <row r="131" spans="2:3" ht="12.75" customHeight="1" x14ac:dyDescent="0.2">
      <c r="B131" s="1"/>
      <c r="C131" s="99"/>
    </row>
    <row r="132" spans="2:3" ht="12.75" customHeight="1" x14ac:dyDescent="0.2">
      <c r="B132" s="1"/>
      <c r="C132" s="99"/>
    </row>
    <row r="133" spans="2:3" ht="12.75" customHeight="1" x14ac:dyDescent="0.2">
      <c r="B133" s="1"/>
      <c r="C133" s="99"/>
    </row>
    <row r="134" spans="2:3" ht="12.75" customHeight="1" x14ac:dyDescent="0.2">
      <c r="B134" s="1"/>
      <c r="C134" s="99"/>
    </row>
    <row r="135" spans="2:3" ht="12.75" customHeight="1" x14ac:dyDescent="0.2">
      <c r="B135" s="1"/>
      <c r="C135" s="99"/>
    </row>
    <row r="136" spans="2:3" ht="12.75" customHeight="1" x14ac:dyDescent="0.2">
      <c r="B136" s="1"/>
      <c r="C136" s="99"/>
    </row>
    <row r="137" spans="2:3" ht="12.75" customHeight="1" x14ac:dyDescent="0.2">
      <c r="B137" s="1"/>
      <c r="C137" s="99"/>
    </row>
    <row r="138" spans="2:3" ht="12.75" customHeight="1" x14ac:dyDescent="0.2">
      <c r="B138" s="1"/>
      <c r="C138" s="99"/>
    </row>
    <row r="139" spans="2:3" ht="12.75" customHeight="1" x14ac:dyDescent="0.2">
      <c r="B139" s="1"/>
      <c r="C139" s="99"/>
    </row>
    <row r="140" spans="2:3" ht="12.75" customHeight="1" x14ac:dyDescent="0.2">
      <c r="B140" s="1"/>
      <c r="C140" s="99"/>
    </row>
    <row r="141" spans="2:3" ht="12.75" customHeight="1" x14ac:dyDescent="0.2">
      <c r="B141" s="1"/>
      <c r="C141" s="99"/>
    </row>
    <row r="142" spans="2:3" ht="12.75" customHeight="1" x14ac:dyDescent="0.2">
      <c r="B142" s="1"/>
      <c r="C142" s="99"/>
    </row>
    <row r="143" spans="2:3" ht="12.75" customHeight="1" x14ac:dyDescent="0.2">
      <c r="B143" s="1"/>
      <c r="C143" s="99"/>
    </row>
    <row r="144" spans="2:3" ht="12.75" customHeight="1" x14ac:dyDescent="0.2">
      <c r="B144" s="1"/>
      <c r="C144" s="99"/>
    </row>
    <row r="145" spans="2:3" ht="12.75" customHeight="1" x14ac:dyDescent="0.2">
      <c r="B145" s="1"/>
      <c r="C145" s="99"/>
    </row>
    <row r="146" spans="2:3" ht="12.75" customHeight="1" x14ac:dyDescent="0.2">
      <c r="B146" s="1"/>
      <c r="C146" s="99"/>
    </row>
    <row r="147" spans="2:3" ht="12.75" customHeight="1" x14ac:dyDescent="0.2">
      <c r="B147" s="1"/>
      <c r="C147" s="99"/>
    </row>
    <row r="148" spans="2:3" ht="12.75" customHeight="1" x14ac:dyDescent="0.2">
      <c r="B148" s="1"/>
      <c r="C148" s="99"/>
    </row>
    <row r="149" spans="2:3" ht="12.75" customHeight="1" x14ac:dyDescent="0.2">
      <c r="B149" s="1"/>
      <c r="C149" s="99"/>
    </row>
    <row r="150" spans="2:3" ht="12.75" customHeight="1" x14ac:dyDescent="0.2">
      <c r="B150" s="1"/>
      <c r="C150" s="99"/>
    </row>
    <row r="151" spans="2:3" ht="12.75" customHeight="1" x14ac:dyDescent="0.2">
      <c r="B151" s="1"/>
      <c r="C151" s="99"/>
    </row>
    <row r="152" spans="2:3" ht="12.75" customHeight="1" x14ac:dyDescent="0.2">
      <c r="B152" s="1"/>
      <c r="C152" s="99"/>
    </row>
    <row r="153" spans="2:3" ht="12.75" customHeight="1" x14ac:dyDescent="0.2">
      <c r="B153" s="1"/>
      <c r="C153" s="99"/>
    </row>
    <row r="154" spans="2:3" ht="12.75" customHeight="1" x14ac:dyDescent="0.2">
      <c r="B154" s="1"/>
      <c r="C154" s="99"/>
    </row>
    <row r="155" spans="2:3" ht="12.75" customHeight="1" x14ac:dyDescent="0.2">
      <c r="B155" s="1"/>
      <c r="C155" s="99"/>
    </row>
    <row r="156" spans="2:3" ht="12.75" customHeight="1" x14ac:dyDescent="0.2">
      <c r="B156" s="1"/>
      <c r="C156" s="99"/>
    </row>
    <row r="157" spans="2:3" ht="12.75" customHeight="1" x14ac:dyDescent="0.2">
      <c r="B157" s="1"/>
      <c r="C157" s="99"/>
    </row>
    <row r="158" spans="2:3" ht="12.75" customHeight="1" x14ac:dyDescent="0.2">
      <c r="B158" s="1"/>
      <c r="C158" s="99"/>
    </row>
    <row r="159" spans="2:3" ht="12.75" customHeight="1" x14ac:dyDescent="0.2">
      <c r="B159" s="1"/>
      <c r="C159" s="99"/>
    </row>
    <row r="160" spans="2:3" ht="12.75" customHeight="1" x14ac:dyDescent="0.2">
      <c r="B160" s="1"/>
      <c r="C160" s="99"/>
    </row>
    <row r="161" spans="2:3" ht="12.75" customHeight="1" x14ac:dyDescent="0.2">
      <c r="B161" s="1"/>
      <c r="C161" s="99"/>
    </row>
    <row r="162" spans="2:3" ht="12.75" customHeight="1" x14ac:dyDescent="0.2">
      <c r="B162" s="1"/>
      <c r="C162" s="99"/>
    </row>
    <row r="163" spans="2:3" ht="12.75" customHeight="1" x14ac:dyDescent="0.2">
      <c r="B163" s="1"/>
      <c r="C163" s="99"/>
    </row>
    <row r="164" spans="2:3" ht="12.75" customHeight="1" x14ac:dyDescent="0.2">
      <c r="B164" s="1"/>
      <c r="C164" s="99"/>
    </row>
    <row r="165" spans="2:3" ht="12.75" customHeight="1" x14ac:dyDescent="0.2">
      <c r="B165" s="1"/>
      <c r="C165" s="99"/>
    </row>
    <row r="166" spans="2:3" ht="12.75" customHeight="1" x14ac:dyDescent="0.2">
      <c r="B166" s="1"/>
      <c r="C166" s="99"/>
    </row>
    <row r="167" spans="2:3" ht="12.75" customHeight="1" x14ac:dyDescent="0.2">
      <c r="B167" s="1"/>
      <c r="C167" s="99"/>
    </row>
    <row r="168" spans="2:3" ht="12.75" customHeight="1" x14ac:dyDescent="0.2">
      <c r="B168" s="1"/>
      <c r="C168" s="99"/>
    </row>
    <row r="169" spans="2:3" ht="12.75" customHeight="1" x14ac:dyDescent="0.2">
      <c r="B169" s="1"/>
      <c r="C169" s="99"/>
    </row>
    <row r="170" spans="2:3" ht="12.75" customHeight="1" x14ac:dyDescent="0.2">
      <c r="B170" s="1"/>
      <c r="C170" s="99"/>
    </row>
    <row r="171" spans="2:3" ht="12.75" customHeight="1" x14ac:dyDescent="0.2">
      <c r="B171" s="1"/>
      <c r="C171" s="99"/>
    </row>
    <row r="172" spans="2:3" ht="12.75" customHeight="1" x14ac:dyDescent="0.2">
      <c r="B172" s="1"/>
      <c r="C172" s="99"/>
    </row>
    <row r="173" spans="2:3" ht="12.75" customHeight="1" x14ac:dyDescent="0.2">
      <c r="B173" s="1"/>
      <c r="C173" s="99"/>
    </row>
    <row r="174" spans="2:3" ht="12.75" customHeight="1" x14ac:dyDescent="0.2">
      <c r="B174" s="1"/>
      <c r="C174" s="99"/>
    </row>
    <row r="175" spans="2:3" ht="12.75" customHeight="1" x14ac:dyDescent="0.2">
      <c r="B175" s="1"/>
      <c r="C175" s="99"/>
    </row>
    <row r="176" spans="2:3" ht="12.75" customHeight="1" x14ac:dyDescent="0.2">
      <c r="B176" s="1"/>
      <c r="C176" s="99"/>
    </row>
    <row r="177" spans="2:3" ht="12.75" customHeight="1" x14ac:dyDescent="0.2">
      <c r="B177" s="1"/>
      <c r="C177" s="99"/>
    </row>
    <row r="178" spans="2:3" ht="12.75" customHeight="1" x14ac:dyDescent="0.2">
      <c r="B178" s="1"/>
      <c r="C178" s="99"/>
    </row>
    <row r="179" spans="2:3" ht="12.75" customHeight="1" x14ac:dyDescent="0.2">
      <c r="B179" s="1"/>
      <c r="C179" s="99"/>
    </row>
    <row r="180" spans="2:3" ht="12.75" customHeight="1" x14ac:dyDescent="0.2">
      <c r="B180" s="1"/>
      <c r="C180" s="99"/>
    </row>
    <row r="181" spans="2:3" ht="12.75" customHeight="1" x14ac:dyDescent="0.2">
      <c r="B181" s="1"/>
      <c r="C181" s="99"/>
    </row>
    <row r="182" spans="2:3" ht="12.75" customHeight="1" x14ac:dyDescent="0.2">
      <c r="B182" s="1"/>
      <c r="C182" s="99"/>
    </row>
    <row r="183" spans="2:3" ht="12.75" customHeight="1" x14ac:dyDescent="0.2">
      <c r="B183" s="1"/>
      <c r="C183" s="99"/>
    </row>
    <row r="184" spans="2:3" ht="12.75" customHeight="1" x14ac:dyDescent="0.2">
      <c r="B184" s="1"/>
      <c r="C184" s="99"/>
    </row>
    <row r="185" spans="2:3" ht="12.75" customHeight="1" x14ac:dyDescent="0.2">
      <c r="B185" s="1"/>
      <c r="C185" s="99"/>
    </row>
    <row r="186" spans="2:3" ht="12.75" customHeight="1" x14ac:dyDescent="0.2">
      <c r="B186" s="1"/>
      <c r="C186" s="99"/>
    </row>
    <row r="187" spans="2:3" ht="12.75" customHeight="1" x14ac:dyDescent="0.2">
      <c r="B187" s="1"/>
      <c r="C187" s="99"/>
    </row>
    <row r="188" spans="2:3" ht="12.75" customHeight="1" x14ac:dyDescent="0.2">
      <c r="B188" s="1"/>
      <c r="C188" s="99"/>
    </row>
    <row r="189" spans="2:3" ht="12.75" customHeight="1" x14ac:dyDescent="0.2">
      <c r="B189" s="1"/>
      <c r="C189" s="99"/>
    </row>
    <row r="190" spans="2:3" ht="12.75" customHeight="1" x14ac:dyDescent="0.2">
      <c r="B190" s="1"/>
      <c r="C190" s="99"/>
    </row>
    <row r="191" spans="2:3" ht="12.75" customHeight="1" x14ac:dyDescent="0.2">
      <c r="B191" s="1"/>
      <c r="C191" s="99"/>
    </row>
    <row r="192" spans="2:3" ht="12.75" customHeight="1" x14ac:dyDescent="0.2">
      <c r="B192" s="1"/>
      <c r="C192" s="99"/>
    </row>
    <row r="193" spans="2:3" ht="12.75" customHeight="1" x14ac:dyDescent="0.2">
      <c r="B193" s="1"/>
      <c r="C193" s="99"/>
    </row>
    <row r="194" spans="2:3" ht="12.75" customHeight="1" x14ac:dyDescent="0.2">
      <c r="B194" s="1"/>
      <c r="C194" s="99"/>
    </row>
    <row r="195" spans="2:3" ht="12.75" customHeight="1" x14ac:dyDescent="0.2">
      <c r="B195" s="1"/>
      <c r="C195" s="99"/>
    </row>
    <row r="196" spans="2:3" ht="12.75" customHeight="1" x14ac:dyDescent="0.2">
      <c r="B196" s="1"/>
      <c r="C196" s="99"/>
    </row>
    <row r="197" spans="2:3" ht="12.75" customHeight="1" x14ac:dyDescent="0.2">
      <c r="B197" s="1"/>
      <c r="C197" s="99"/>
    </row>
    <row r="198" spans="2:3" ht="12.75" customHeight="1" x14ac:dyDescent="0.2">
      <c r="B198" s="1"/>
      <c r="C198" s="99"/>
    </row>
    <row r="199" spans="2:3" ht="12.75" customHeight="1" x14ac:dyDescent="0.2">
      <c r="B199" s="1"/>
      <c r="C199" s="99"/>
    </row>
    <row r="200" spans="2:3" ht="12.75" customHeight="1" x14ac:dyDescent="0.2">
      <c r="B200" s="1"/>
      <c r="C200" s="99"/>
    </row>
    <row r="201" spans="2:3" ht="12.75" customHeight="1" x14ac:dyDescent="0.2">
      <c r="B201" s="1"/>
      <c r="C201" s="99"/>
    </row>
    <row r="202" spans="2:3" ht="12.75" customHeight="1" x14ac:dyDescent="0.2">
      <c r="B202" s="1"/>
      <c r="C202" s="99"/>
    </row>
    <row r="203" spans="2:3" ht="12.75" customHeight="1" x14ac:dyDescent="0.2">
      <c r="B203" s="1"/>
      <c r="C203" s="99"/>
    </row>
    <row r="204" spans="2:3" ht="12.75" customHeight="1" x14ac:dyDescent="0.2">
      <c r="B204" s="1"/>
      <c r="C204" s="99"/>
    </row>
    <row r="205" spans="2:3" ht="12.75" customHeight="1" x14ac:dyDescent="0.2">
      <c r="B205" s="1"/>
      <c r="C205" s="99"/>
    </row>
    <row r="206" spans="2:3" ht="12.75" customHeight="1" x14ac:dyDescent="0.2">
      <c r="B206" s="1"/>
      <c r="C206" s="99"/>
    </row>
    <row r="207" spans="2:3" ht="12.75" customHeight="1" x14ac:dyDescent="0.2">
      <c r="B207" s="1"/>
      <c r="C207" s="99"/>
    </row>
    <row r="208" spans="2:3" ht="12.75" customHeight="1" x14ac:dyDescent="0.2">
      <c r="B208" s="1"/>
      <c r="C208" s="99"/>
    </row>
    <row r="209" spans="2:3" ht="12.75" customHeight="1" x14ac:dyDescent="0.2">
      <c r="B209" s="1"/>
      <c r="C209" s="99"/>
    </row>
    <row r="210" spans="2:3" ht="12.75" customHeight="1" x14ac:dyDescent="0.2">
      <c r="B210" s="1"/>
      <c r="C210" s="99"/>
    </row>
    <row r="211" spans="2:3" ht="12.75" customHeight="1" x14ac:dyDescent="0.2">
      <c r="B211" s="1"/>
      <c r="C211" s="99"/>
    </row>
    <row r="212" spans="2:3" ht="12.75" customHeight="1" x14ac:dyDescent="0.2">
      <c r="B212" s="1"/>
      <c r="C212" s="99"/>
    </row>
    <row r="213" spans="2:3" ht="12.75" customHeight="1" x14ac:dyDescent="0.2">
      <c r="B213" s="1"/>
      <c r="C213" s="99"/>
    </row>
    <row r="214" spans="2:3" ht="12.75" customHeight="1" x14ac:dyDescent="0.2">
      <c r="B214" s="1"/>
      <c r="C214" s="99"/>
    </row>
    <row r="215" spans="2:3" ht="12.75" customHeight="1" x14ac:dyDescent="0.2">
      <c r="B215" s="1"/>
      <c r="C215" s="99"/>
    </row>
    <row r="216" spans="2:3" ht="12.75" customHeight="1" x14ac:dyDescent="0.2">
      <c r="B216" s="1"/>
      <c r="C216" s="99"/>
    </row>
    <row r="217" spans="2:3" ht="12.75" customHeight="1" x14ac:dyDescent="0.2">
      <c r="B217" s="1"/>
      <c r="C217" s="99"/>
    </row>
    <row r="218" spans="2:3" ht="12.75" customHeight="1" x14ac:dyDescent="0.2">
      <c r="B218" s="1"/>
      <c r="C218" s="99"/>
    </row>
    <row r="219" spans="2:3" ht="12.75" customHeight="1" x14ac:dyDescent="0.2">
      <c r="B219" s="1"/>
      <c r="C219" s="99"/>
    </row>
    <row r="220" spans="2:3" ht="12.75" customHeight="1" x14ac:dyDescent="0.2">
      <c r="B220" s="1"/>
      <c r="C220" s="99"/>
    </row>
    <row r="221" spans="2:3" ht="12.75" customHeight="1" x14ac:dyDescent="0.2">
      <c r="B221" s="1"/>
      <c r="C221" s="99"/>
    </row>
    <row r="222" spans="2:3" ht="12.75" customHeight="1" x14ac:dyDescent="0.2">
      <c r="B222" s="1"/>
      <c r="C222" s="99"/>
    </row>
    <row r="223" spans="2:3" ht="12.75" customHeight="1" x14ac:dyDescent="0.2">
      <c r="B223" s="1"/>
      <c r="C223" s="99"/>
    </row>
    <row r="224" spans="2:3" ht="12.75" customHeight="1" x14ac:dyDescent="0.2">
      <c r="B224" s="1"/>
      <c r="C224" s="99"/>
    </row>
    <row r="225" spans="2:3" ht="12.75" customHeight="1" x14ac:dyDescent="0.2">
      <c r="B225" s="1"/>
      <c r="C225" s="99"/>
    </row>
    <row r="226" spans="2:3" ht="12.75" customHeight="1" x14ac:dyDescent="0.2">
      <c r="B226" s="1"/>
      <c r="C226" s="99"/>
    </row>
    <row r="227" spans="2:3" ht="12.75" customHeight="1" x14ac:dyDescent="0.2">
      <c r="B227" s="1"/>
      <c r="C227" s="99"/>
    </row>
    <row r="228" spans="2:3" ht="12.75" customHeight="1" x14ac:dyDescent="0.2">
      <c r="B228" s="1"/>
      <c r="C228" s="99"/>
    </row>
    <row r="229" spans="2:3" ht="12.75" customHeight="1" x14ac:dyDescent="0.2">
      <c r="B229" s="1"/>
      <c r="C229" s="99"/>
    </row>
    <row r="230" spans="2:3" ht="12.75" customHeight="1" x14ac:dyDescent="0.2">
      <c r="B230" s="1"/>
      <c r="C230" s="99"/>
    </row>
    <row r="231" spans="2:3" ht="12.75" customHeight="1" x14ac:dyDescent="0.2">
      <c r="B231" s="1"/>
      <c r="C231" s="99"/>
    </row>
    <row r="232" spans="2:3" ht="12.75" customHeight="1" x14ac:dyDescent="0.2">
      <c r="B232" s="1"/>
      <c r="C232" s="99"/>
    </row>
    <row r="233" spans="2:3" ht="12.75" customHeight="1" x14ac:dyDescent="0.2">
      <c r="B233" s="1"/>
      <c r="C233" s="99"/>
    </row>
    <row r="234" spans="2:3" ht="12.75" customHeight="1" x14ac:dyDescent="0.2">
      <c r="B234" s="1"/>
      <c r="C234" s="99"/>
    </row>
    <row r="235" spans="2:3" ht="12.75" customHeight="1" x14ac:dyDescent="0.2">
      <c r="B235" s="1"/>
      <c r="C235" s="99"/>
    </row>
    <row r="236" spans="2:3" ht="12.75" customHeight="1" x14ac:dyDescent="0.2">
      <c r="B236" s="1"/>
      <c r="C236" s="99"/>
    </row>
    <row r="237" spans="2:3" ht="12.75" customHeight="1" x14ac:dyDescent="0.2">
      <c r="B237" s="1"/>
      <c r="C237" s="99"/>
    </row>
    <row r="238" spans="2:3" ht="12.75" customHeight="1" x14ac:dyDescent="0.2">
      <c r="B238" s="1"/>
      <c r="C238" s="99"/>
    </row>
    <row r="239" spans="2:3" ht="12.75" customHeight="1" x14ac:dyDescent="0.2">
      <c r="B239" s="1"/>
      <c r="C239" s="99"/>
    </row>
    <row r="240" spans="2:3" ht="12.75" customHeight="1" x14ac:dyDescent="0.2">
      <c r="B240" s="1"/>
      <c r="C240" s="99"/>
    </row>
    <row r="241" spans="2:3" ht="12.75" customHeight="1" x14ac:dyDescent="0.2">
      <c r="B241" s="1"/>
      <c r="C241" s="99"/>
    </row>
    <row r="242" spans="2:3" ht="12.75" customHeight="1" x14ac:dyDescent="0.2">
      <c r="B242" s="1"/>
      <c r="C242" s="99"/>
    </row>
    <row r="243" spans="2:3" ht="12.75" customHeight="1" x14ac:dyDescent="0.2">
      <c r="B243" s="1"/>
      <c r="C243" s="99"/>
    </row>
    <row r="244" spans="2:3" ht="12.75" customHeight="1" x14ac:dyDescent="0.2">
      <c r="B244" s="1"/>
      <c r="C244" s="99"/>
    </row>
    <row r="245" spans="2:3" ht="12.75" customHeight="1" x14ac:dyDescent="0.2">
      <c r="B245" s="1"/>
      <c r="C245" s="99"/>
    </row>
    <row r="246" spans="2:3" ht="12.75" customHeight="1" x14ac:dyDescent="0.2">
      <c r="B246" s="1"/>
      <c r="C246" s="99"/>
    </row>
    <row r="247" spans="2:3" ht="12.75" customHeight="1" x14ac:dyDescent="0.2">
      <c r="B247" s="1"/>
      <c r="C247" s="99"/>
    </row>
    <row r="248" spans="2:3" ht="12.75" customHeight="1" x14ac:dyDescent="0.2">
      <c r="B248" s="1"/>
      <c r="C248" s="99"/>
    </row>
    <row r="249" spans="2:3" ht="12.75" customHeight="1" x14ac:dyDescent="0.2">
      <c r="B249" s="1"/>
      <c r="C249" s="99"/>
    </row>
    <row r="250" spans="2:3" ht="12.75" customHeight="1" x14ac:dyDescent="0.2">
      <c r="B250" s="1"/>
      <c r="C250" s="99"/>
    </row>
    <row r="251" spans="2:3" ht="12.75" customHeight="1" x14ac:dyDescent="0.2">
      <c r="B251" s="1"/>
      <c r="C251" s="99"/>
    </row>
    <row r="252" spans="2:3" ht="12.75" customHeight="1" x14ac:dyDescent="0.2">
      <c r="B252" s="1"/>
      <c r="C252" s="99"/>
    </row>
    <row r="253" spans="2:3" ht="12.75" customHeight="1" x14ac:dyDescent="0.2">
      <c r="B253" s="1"/>
      <c r="C253" s="99"/>
    </row>
    <row r="254" spans="2:3" ht="12.75" customHeight="1" x14ac:dyDescent="0.2">
      <c r="B254" s="1"/>
      <c r="C254" s="99"/>
    </row>
    <row r="255" spans="2:3" ht="12.75" customHeight="1" x14ac:dyDescent="0.2">
      <c r="B255" s="1"/>
      <c r="C255" s="99"/>
    </row>
    <row r="256" spans="2:3" ht="12.75" customHeight="1" x14ac:dyDescent="0.2">
      <c r="B256" s="1"/>
      <c r="C256" s="99"/>
    </row>
    <row r="257" spans="2:3" ht="12.75" customHeight="1" x14ac:dyDescent="0.2">
      <c r="B257" s="1"/>
      <c r="C257" s="99"/>
    </row>
    <row r="258" spans="2:3" ht="12.75" customHeight="1" x14ac:dyDescent="0.2">
      <c r="B258" s="1"/>
      <c r="C258" s="99"/>
    </row>
    <row r="259" spans="2:3" ht="12.75" customHeight="1" x14ac:dyDescent="0.2">
      <c r="B259" s="1"/>
      <c r="C259" s="99"/>
    </row>
    <row r="260" spans="2:3" ht="12.75" customHeight="1" x14ac:dyDescent="0.2">
      <c r="B260" s="1"/>
      <c r="C260" s="99"/>
    </row>
    <row r="261" spans="2:3" ht="12.75" customHeight="1" x14ac:dyDescent="0.2">
      <c r="B261" s="1"/>
      <c r="C261" s="99"/>
    </row>
    <row r="262" spans="2:3" ht="12.75" customHeight="1" x14ac:dyDescent="0.2">
      <c r="B262" s="1"/>
      <c r="C262" s="99"/>
    </row>
    <row r="263" spans="2:3" ht="12.75" customHeight="1" x14ac:dyDescent="0.2">
      <c r="B263" s="1"/>
      <c r="C263" s="99"/>
    </row>
    <row r="264" spans="2:3" ht="12.75" customHeight="1" x14ac:dyDescent="0.2">
      <c r="B264" s="1"/>
      <c r="C264" s="99"/>
    </row>
    <row r="265" spans="2:3" ht="12.75" customHeight="1" x14ac:dyDescent="0.2">
      <c r="B265" s="1"/>
      <c r="C265" s="99"/>
    </row>
    <row r="266" spans="2:3" ht="12.75" customHeight="1" x14ac:dyDescent="0.2">
      <c r="B266" s="1"/>
      <c r="C266" s="99"/>
    </row>
    <row r="267" spans="2:3" ht="12.75" customHeight="1" x14ac:dyDescent="0.2">
      <c r="B267" s="1"/>
      <c r="C267" s="99"/>
    </row>
    <row r="268" spans="2:3" ht="12.75" customHeight="1" x14ac:dyDescent="0.2">
      <c r="B268" s="1"/>
      <c r="C268" s="99"/>
    </row>
    <row r="269" spans="2:3" ht="15.75" customHeight="1" x14ac:dyDescent="0.2">
      <c r="B269" s="1"/>
    </row>
    <row r="270" spans="2:3" ht="15.75" customHeight="1" x14ac:dyDescent="0.2">
      <c r="B270" s="1"/>
    </row>
    <row r="271" spans="2:3" ht="15.75" customHeight="1" x14ac:dyDescent="0.2">
      <c r="B271" s="1"/>
    </row>
    <row r="272" spans="2:3" ht="15.75" customHeight="1" x14ac:dyDescent="0.2">
      <c r="B272" s="1"/>
    </row>
    <row r="273" spans="2:2" ht="15.75" customHeight="1" x14ac:dyDescent="0.2">
      <c r="B273" s="1"/>
    </row>
    <row r="274" spans="2:2" ht="15.75" customHeight="1" x14ac:dyDescent="0.2">
      <c r="B274" s="1"/>
    </row>
    <row r="275" spans="2:2" ht="15.75" customHeight="1" x14ac:dyDescent="0.2">
      <c r="B275" s="1"/>
    </row>
    <row r="276" spans="2:2" ht="15.75" customHeight="1" x14ac:dyDescent="0.2">
      <c r="B276" s="1"/>
    </row>
    <row r="277" spans="2:2" ht="15.75" customHeight="1" x14ac:dyDescent="0.2">
      <c r="B277" s="1"/>
    </row>
    <row r="278" spans="2:2" ht="15.75" customHeight="1" x14ac:dyDescent="0.2">
      <c r="B278" s="1"/>
    </row>
    <row r="279" spans="2:2" ht="15.75" customHeight="1" x14ac:dyDescent="0.2">
      <c r="B279" s="1"/>
    </row>
    <row r="280" spans="2:2" ht="15.75" customHeight="1" x14ac:dyDescent="0.2">
      <c r="B280" s="1"/>
    </row>
    <row r="281" spans="2:2" ht="15.75" customHeight="1" x14ac:dyDescent="0.2">
      <c r="B281" s="1"/>
    </row>
    <row r="282" spans="2:2" ht="15.75" customHeight="1" x14ac:dyDescent="0.2">
      <c r="B282" s="1"/>
    </row>
    <row r="283" spans="2:2" ht="15.75" customHeight="1" x14ac:dyDescent="0.2">
      <c r="B283" s="1"/>
    </row>
    <row r="284" spans="2:2" ht="15.75" customHeight="1" x14ac:dyDescent="0.2">
      <c r="B284" s="1"/>
    </row>
    <row r="285" spans="2:2" ht="15.75" customHeight="1" x14ac:dyDescent="0.2">
      <c r="B285" s="1"/>
    </row>
    <row r="286" spans="2:2" ht="15.75" customHeight="1" x14ac:dyDescent="0.2">
      <c r="B286" s="1"/>
    </row>
    <row r="287" spans="2:2" ht="15.75" customHeight="1" x14ac:dyDescent="0.2">
      <c r="B287" s="1"/>
    </row>
    <row r="288" spans="2:2" ht="15.75" customHeight="1" x14ac:dyDescent="0.2">
      <c r="B288" s="1"/>
    </row>
    <row r="289" spans="2:2" ht="15.75" customHeight="1" x14ac:dyDescent="0.2">
      <c r="B289" s="1"/>
    </row>
    <row r="290" spans="2:2" ht="15.75" customHeight="1" x14ac:dyDescent="0.2">
      <c r="B290" s="1"/>
    </row>
    <row r="291" spans="2:2" ht="15.75" customHeight="1" x14ac:dyDescent="0.2">
      <c r="B291" s="1"/>
    </row>
    <row r="292" spans="2:2" ht="15.75" customHeight="1" x14ac:dyDescent="0.2">
      <c r="B292" s="1"/>
    </row>
    <row r="293" spans="2:2" ht="15.75" customHeight="1" x14ac:dyDescent="0.2">
      <c r="B293" s="1"/>
    </row>
    <row r="294" spans="2:2" ht="15.75" customHeight="1" x14ac:dyDescent="0.2">
      <c r="B294" s="1"/>
    </row>
    <row r="295" spans="2:2" ht="15.75" customHeight="1" x14ac:dyDescent="0.2">
      <c r="B295" s="1"/>
    </row>
    <row r="296" spans="2:2" ht="15.75" customHeight="1" x14ac:dyDescent="0.2">
      <c r="B296" s="1"/>
    </row>
    <row r="297" spans="2:2" ht="15.75" customHeight="1" x14ac:dyDescent="0.2">
      <c r="B297" s="1"/>
    </row>
    <row r="298" spans="2:2" ht="15.75" customHeight="1" x14ac:dyDescent="0.2">
      <c r="B298" s="1"/>
    </row>
    <row r="299" spans="2:2" ht="15.75" customHeight="1" x14ac:dyDescent="0.2">
      <c r="B299" s="1"/>
    </row>
    <row r="300" spans="2:2" ht="15.75" customHeight="1" x14ac:dyDescent="0.2">
      <c r="B300" s="1"/>
    </row>
    <row r="301" spans="2:2" ht="15.75" customHeight="1" x14ac:dyDescent="0.2">
      <c r="B301" s="1"/>
    </row>
    <row r="302" spans="2:2" ht="15.75" customHeight="1" x14ac:dyDescent="0.2">
      <c r="B302" s="1"/>
    </row>
    <row r="303" spans="2:2" ht="15.75" customHeight="1" x14ac:dyDescent="0.2">
      <c r="B303" s="1"/>
    </row>
    <row r="304" spans="2:2" ht="15.75" customHeight="1" x14ac:dyDescent="0.2">
      <c r="B304" s="1"/>
    </row>
    <row r="305" spans="2:2" ht="15.75" customHeight="1" x14ac:dyDescent="0.2">
      <c r="B305" s="1"/>
    </row>
    <row r="306" spans="2:2" ht="15.75" customHeight="1" x14ac:dyDescent="0.2">
      <c r="B306" s="1"/>
    </row>
    <row r="307" spans="2:2" ht="15.75" customHeight="1" x14ac:dyDescent="0.2">
      <c r="B307" s="1"/>
    </row>
    <row r="308" spans="2:2" ht="15.75" customHeight="1" x14ac:dyDescent="0.2">
      <c r="B308" s="1"/>
    </row>
    <row r="309" spans="2:2" ht="15.75" customHeight="1" x14ac:dyDescent="0.2">
      <c r="B309" s="1"/>
    </row>
    <row r="310" spans="2:2" ht="15.75" customHeight="1" x14ac:dyDescent="0.2">
      <c r="B310" s="1"/>
    </row>
    <row r="311" spans="2:2" ht="15.75" customHeight="1" x14ac:dyDescent="0.2">
      <c r="B311" s="1"/>
    </row>
    <row r="312" spans="2:2" ht="15.75" customHeight="1" x14ac:dyDescent="0.2">
      <c r="B312" s="1"/>
    </row>
    <row r="313" spans="2:2" ht="15.75" customHeight="1" x14ac:dyDescent="0.2">
      <c r="B313" s="1"/>
    </row>
    <row r="314" spans="2:2" ht="15.75" customHeight="1" x14ac:dyDescent="0.2">
      <c r="B314" s="1"/>
    </row>
    <row r="315" spans="2:2" ht="15.75" customHeight="1" x14ac:dyDescent="0.2">
      <c r="B315" s="1"/>
    </row>
    <row r="316" spans="2:2" ht="15.75" customHeight="1" x14ac:dyDescent="0.2">
      <c r="B316" s="1"/>
    </row>
    <row r="317" spans="2:2" ht="15.75" customHeight="1" x14ac:dyDescent="0.2">
      <c r="B317" s="1"/>
    </row>
    <row r="318" spans="2:2" ht="15.75" customHeight="1" x14ac:dyDescent="0.2">
      <c r="B318" s="1"/>
    </row>
    <row r="319" spans="2:2" ht="15.75" customHeight="1" x14ac:dyDescent="0.2">
      <c r="B319" s="1"/>
    </row>
    <row r="320" spans="2:2" ht="15.75" customHeight="1" x14ac:dyDescent="0.2">
      <c r="B320" s="1"/>
    </row>
    <row r="321" spans="2:2" ht="15.75" customHeight="1" x14ac:dyDescent="0.2">
      <c r="B321" s="1"/>
    </row>
    <row r="322" spans="2:2" ht="15.75" customHeight="1" x14ac:dyDescent="0.2">
      <c r="B322" s="1"/>
    </row>
    <row r="323" spans="2:2" ht="15.75" customHeight="1" x14ac:dyDescent="0.2">
      <c r="B323" s="1"/>
    </row>
    <row r="324" spans="2:2" ht="15.75" customHeight="1" x14ac:dyDescent="0.2">
      <c r="B324" s="1"/>
    </row>
    <row r="325" spans="2:2" ht="15.75" customHeight="1" x14ac:dyDescent="0.2">
      <c r="B325" s="1"/>
    </row>
    <row r="326" spans="2:2" ht="15.75" customHeight="1" x14ac:dyDescent="0.2">
      <c r="B326" s="1"/>
    </row>
    <row r="327" spans="2:2" ht="15.75" customHeight="1" x14ac:dyDescent="0.2">
      <c r="B327" s="1"/>
    </row>
    <row r="328" spans="2:2" ht="15.75" customHeight="1" x14ac:dyDescent="0.2">
      <c r="B328" s="1"/>
    </row>
    <row r="329" spans="2:2" ht="15.75" customHeight="1" x14ac:dyDescent="0.2">
      <c r="B329" s="1"/>
    </row>
    <row r="330" spans="2:2" ht="15.75" customHeight="1" x14ac:dyDescent="0.2">
      <c r="B330" s="1"/>
    </row>
    <row r="331" spans="2:2" ht="15.75" customHeight="1" x14ac:dyDescent="0.2">
      <c r="B331" s="1"/>
    </row>
    <row r="332" spans="2:2" ht="15.75" customHeight="1" x14ac:dyDescent="0.2">
      <c r="B332" s="1"/>
    </row>
    <row r="333" spans="2:2" ht="15.75" customHeight="1" x14ac:dyDescent="0.2">
      <c r="B333" s="1"/>
    </row>
    <row r="334" spans="2:2" ht="15.75" customHeight="1" x14ac:dyDescent="0.2">
      <c r="B334" s="1"/>
    </row>
    <row r="335" spans="2:2" ht="15.75" customHeight="1" x14ac:dyDescent="0.2">
      <c r="B335" s="1"/>
    </row>
    <row r="336" spans="2:2"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row r="927" spans="2:2" ht="15.75" customHeight="1" x14ac:dyDescent="0.2">
      <c r="B927" s="1"/>
    </row>
    <row r="928" spans="2:2" ht="15.75" customHeight="1" x14ac:dyDescent="0.2">
      <c r="B928" s="1"/>
    </row>
    <row r="929" spans="2:2" ht="15.75" customHeight="1" x14ac:dyDescent="0.2">
      <c r="B929" s="1"/>
    </row>
    <row r="930" spans="2:2" ht="15.75" customHeight="1" x14ac:dyDescent="0.2">
      <c r="B930" s="1"/>
    </row>
    <row r="931" spans="2:2" ht="15.75" customHeight="1" x14ac:dyDescent="0.2">
      <c r="B931" s="1"/>
    </row>
    <row r="932" spans="2:2" ht="15.75" customHeight="1" x14ac:dyDescent="0.2">
      <c r="B932" s="1"/>
    </row>
    <row r="933" spans="2:2" ht="15.75" customHeight="1" x14ac:dyDescent="0.2">
      <c r="B933" s="1"/>
    </row>
    <row r="934" spans="2:2" ht="15.75" customHeight="1" x14ac:dyDescent="0.2">
      <c r="B934" s="1"/>
    </row>
    <row r="935" spans="2:2" ht="15.75" customHeight="1" x14ac:dyDescent="0.2">
      <c r="B935" s="1"/>
    </row>
    <row r="936" spans="2:2" ht="15.75" customHeight="1" x14ac:dyDescent="0.2">
      <c r="B936" s="1"/>
    </row>
    <row r="937" spans="2:2" ht="15.75" customHeight="1" x14ac:dyDescent="0.2">
      <c r="B937" s="1"/>
    </row>
    <row r="938" spans="2:2" ht="15.75" customHeight="1" x14ac:dyDescent="0.2">
      <c r="B938" s="1"/>
    </row>
    <row r="939" spans="2:2" ht="15.75" customHeight="1" x14ac:dyDescent="0.2">
      <c r="B939" s="1"/>
    </row>
    <row r="940" spans="2:2" ht="15.75" customHeight="1" x14ac:dyDescent="0.2">
      <c r="B940" s="1"/>
    </row>
    <row r="941" spans="2:2" ht="15.75" customHeight="1" x14ac:dyDescent="0.2">
      <c r="B941" s="1"/>
    </row>
    <row r="942" spans="2:2" ht="15.75" customHeight="1" x14ac:dyDescent="0.2">
      <c r="B942" s="1"/>
    </row>
    <row r="943" spans="2:2" ht="15.75" customHeight="1" x14ac:dyDescent="0.2">
      <c r="B943" s="1"/>
    </row>
    <row r="944" spans="2:2" ht="15.75" customHeight="1" x14ac:dyDescent="0.2">
      <c r="B944" s="1"/>
    </row>
    <row r="945" spans="2:2" ht="15.75" customHeight="1" x14ac:dyDescent="0.2">
      <c r="B945" s="1"/>
    </row>
    <row r="946" spans="2:2" ht="15.75" customHeight="1" x14ac:dyDescent="0.2">
      <c r="B946" s="1"/>
    </row>
    <row r="947" spans="2:2" ht="15.75" customHeight="1" x14ac:dyDescent="0.2">
      <c r="B947" s="1"/>
    </row>
    <row r="948" spans="2:2" ht="15.75" customHeight="1" x14ac:dyDescent="0.2">
      <c r="B948" s="1"/>
    </row>
    <row r="949" spans="2:2" ht="15.75" customHeight="1" x14ac:dyDescent="0.2">
      <c r="B949" s="1"/>
    </row>
    <row r="950" spans="2:2" ht="15.75" customHeight="1" x14ac:dyDescent="0.2">
      <c r="B950" s="1"/>
    </row>
    <row r="951" spans="2:2" ht="15.75" customHeight="1" x14ac:dyDescent="0.2">
      <c r="B951" s="1"/>
    </row>
    <row r="952" spans="2:2" ht="15.75" customHeight="1" x14ac:dyDescent="0.2">
      <c r="B952" s="1"/>
    </row>
    <row r="953" spans="2:2" ht="15.75" customHeight="1" x14ac:dyDescent="0.2">
      <c r="B953" s="1"/>
    </row>
    <row r="954" spans="2:2" ht="15.75" customHeight="1" x14ac:dyDescent="0.2">
      <c r="B954" s="1"/>
    </row>
    <row r="955" spans="2:2" ht="15.75" customHeight="1" x14ac:dyDescent="0.2">
      <c r="B955" s="1"/>
    </row>
    <row r="956" spans="2:2" ht="15.75" customHeight="1" x14ac:dyDescent="0.2">
      <c r="B956" s="1"/>
    </row>
    <row r="957" spans="2:2" ht="15.75" customHeight="1" x14ac:dyDescent="0.2">
      <c r="B957" s="1"/>
    </row>
    <row r="958" spans="2:2" ht="15.75" customHeight="1" x14ac:dyDescent="0.2">
      <c r="B958" s="1"/>
    </row>
    <row r="959" spans="2:2" ht="15.75" customHeight="1" x14ac:dyDescent="0.2">
      <c r="B959" s="1"/>
    </row>
    <row r="960" spans="2:2" ht="15.75" customHeight="1" x14ac:dyDescent="0.2">
      <c r="B960" s="1"/>
    </row>
    <row r="961" spans="2:2" ht="15.75" customHeight="1" x14ac:dyDescent="0.2">
      <c r="B961" s="1"/>
    </row>
    <row r="962" spans="2:2" ht="15.75" customHeight="1" x14ac:dyDescent="0.2">
      <c r="B962" s="1"/>
    </row>
    <row r="963" spans="2:2" ht="15.75" customHeight="1" x14ac:dyDescent="0.2">
      <c r="B963" s="1"/>
    </row>
    <row r="964" spans="2:2" ht="15.75" customHeight="1" x14ac:dyDescent="0.2">
      <c r="B964" s="1"/>
    </row>
    <row r="965" spans="2:2" ht="15.75" customHeight="1" x14ac:dyDescent="0.2">
      <c r="B965" s="1"/>
    </row>
    <row r="966" spans="2:2" ht="15.75" customHeight="1" x14ac:dyDescent="0.2">
      <c r="B966" s="1"/>
    </row>
    <row r="967" spans="2:2" ht="15.75" customHeight="1" x14ac:dyDescent="0.2">
      <c r="B967" s="1"/>
    </row>
    <row r="968" spans="2:2" ht="15.75" customHeight="1" x14ac:dyDescent="0.2">
      <c r="B968" s="1"/>
    </row>
    <row r="969" spans="2:2" ht="15.75" customHeight="1" x14ac:dyDescent="0.2">
      <c r="B969" s="1"/>
    </row>
    <row r="970" spans="2:2" ht="15.75" customHeight="1" x14ac:dyDescent="0.2">
      <c r="B970" s="1"/>
    </row>
    <row r="971" spans="2:2" ht="15.75" customHeight="1" x14ac:dyDescent="0.2">
      <c r="B971" s="1"/>
    </row>
    <row r="972" spans="2:2" ht="15.75" customHeight="1" x14ac:dyDescent="0.2">
      <c r="B972" s="1"/>
    </row>
    <row r="973" spans="2:2" ht="15.75" customHeight="1" x14ac:dyDescent="0.2">
      <c r="B973" s="1"/>
    </row>
    <row r="974" spans="2:2" ht="15.75" customHeight="1" x14ac:dyDescent="0.2">
      <c r="B974" s="1"/>
    </row>
    <row r="975" spans="2:2" ht="15.75" customHeight="1" x14ac:dyDescent="0.2">
      <c r="B975" s="1"/>
    </row>
    <row r="976" spans="2:2" ht="15.75" customHeight="1" x14ac:dyDescent="0.2">
      <c r="B976" s="1"/>
    </row>
    <row r="977" spans="2:2" ht="15.75" customHeight="1" x14ac:dyDescent="0.2">
      <c r="B977" s="1"/>
    </row>
    <row r="978" spans="2:2" ht="15.75" customHeight="1" x14ac:dyDescent="0.2">
      <c r="B978" s="1"/>
    </row>
    <row r="979" spans="2:2" ht="15.75" customHeight="1" x14ac:dyDescent="0.2">
      <c r="B979" s="1"/>
    </row>
    <row r="980" spans="2:2" ht="15.75" customHeight="1" x14ac:dyDescent="0.2">
      <c r="B980" s="1"/>
    </row>
    <row r="981" spans="2:2" ht="15.75" customHeight="1" x14ac:dyDescent="0.2">
      <c r="B981" s="1"/>
    </row>
    <row r="982" spans="2:2" ht="15.75" customHeight="1" x14ac:dyDescent="0.2">
      <c r="B982" s="1"/>
    </row>
    <row r="983" spans="2:2" ht="15.75" customHeight="1" x14ac:dyDescent="0.2">
      <c r="B983" s="1"/>
    </row>
    <row r="984" spans="2:2" ht="15.75" customHeight="1" x14ac:dyDescent="0.2">
      <c r="B984" s="1"/>
    </row>
    <row r="985" spans="2:2" ht="15.75" customHeight="1" x14ac:dyDescent="0.2">
      <c r="B985" s="1"/>
    </row>
    <row r="986" spans="2:2" ht="15.75" customHeight="1" x14ac:dyDescent="0.2">
      <c r="B986" s="1"/>
    </row>
    <row r="987" spans="2:2" ht="15.75" customHeight="1" x14ac:dyDescent="0.2">
      <c r="B987" s="1"/>
    </row>
    <row r="988" spans="2:2" ht="15.75" customHeight="1" x14ac:dyDescent="0.2">
      <c r="B988" s="1"/>
    </row>
    <row r="989" spans="2:2" ht="15.75" customHeight="1" x14ac:dyDescent="0.2">
      <c r="B989" s="1"/>
    </row>
    <row r="990" spans="2:2" ht="15.75" customHeight="1" x14ac:dyDescent="0.2">
      <c r="B990" s="1"/>
    </row>
    <row r="991" spans="2:2" ht="15.75" customHeight="1" x14ac:dyDescent="0.2">
      <c r="B991" s="1"/>
    </row>
    <row r="992" spans="2:2" ht="15.75" customHeight="1" x14ac:dyDescent="0.2">
      <c r="B992" s="1"/>
    </row>
    <row r="993" spans="2:2" ht="15.75" customHeight="1" x14ac:dyDescent="0.2">
      <c r="B993" s="1"/>
    </row>
    <row r="994" spans="2:2" ht="15.75" customHeight="1" x14ac:dyDescent="0.2">
      <c r="B994" s="1"/>
    </row>
    <row r="995" spans="2:2" ht="15.75" customHeight="1" x14ac:dyDescent="0.2">
      <c r="B995" s="1"/>
    </row>
    <row r="996" spans="2:2" ht="15.75" customHeight="1" x14ac:dyDescent="0.2">
      <c r="B996" s="1"/>
    </row>
    <row r="997" spans="2:2" ht="15.75" customHeight="1" x14ac:dyDescent="0.2">
      <c r="B997" s="1"/>
    </row>
    <row r="998" spans="2:2" ht="15.75" customHeight="1" x14ac:dyDescent="0.2">
      <c r="B998" s="1"/>
    </row>
    <row r="999" spans="2:2" ht="15.75" customHeight="1" x14ac:dyDescent="0.2">
      <c r="B999" s="1"/>
    </row>
    <row r="1000" spans="2:2" ht="15.75" customHeight="1" x14ac:dyDescent="0.2">
      <c r="B1000" s="1"/>
    </row>
  </sheetData>
  <autoFilter ref="A2:AQ68"/>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00"/>
  <sheetViews>
    <sheetView topLeftCell="P1" workbookViewId="0">
      <pane ySplit="2" topLeftCell="A3" activePane="bottomLeft" state="frozen"/>
      <selection pane="bottomLeft" activeCell="AD2" sqref="AD2"/>
    </sheetView>
  </sheetViews>
  <sheetFormatPr baseColWidth="10" defaultColWidth="12.5703125" defaultRowHeight="15" customHeight="1" x14ac:dyDescent="0.2"/>
  <cols>
    <col min="1" max="1" width="10" customWidth="1"/>
    <col min="2" max="2" width="15.5703125" customWidth="1"/>
    <col min="3" max="3" width="11.42578125" customWidth="1"/>
    <col min="4" max="4" width="41" customWidth="1"/>
    <col min="5" max="6" width="10" customWidth="1"/>
    <col min="7" max="7" width="25.85546875" customWidth="1"/>
    <col min="8" max="8" width="21.28515625" customWidth="1"/>
    <col min="9" max="9" width="13.42578125" customWidth="1"/>
    <col min="10" max="11" width="15" customWidth="1"/>
    <col min="12" max="12" width="21.42578125" customWidth="1"/>
    <col min="13" max="13" width="26.42578125" customWidth="1"/>
    <col min="14" max="14" width="17" customWidth="1"/>
    <col min="15" max="15" width="19.28515625" customWidth="1"/>
    <col min="16" max="16" width="13.42578125" customWidth="1"/>
    <col min="17" max="17" width="10" customWidth="1"/>
    <col min="18" max="18" width="21.7109375" customWidth="1"/>
    <col min="19" max="19" width="12.85546875" customWidth="1"/>
    <col min="20" max="21" width="10" customWidth="1"/>
    <col min="22" max="22" width="16.7109375" customWidth="1"/>
    <col min="23" max="23" width="10" customWidth="1"/>
    <col min="24" max="24" width="12.5703125" customWidth="1"/>
    <col min="25" max="30" width="10" customWidth="1"/>
    <col min="31" max="31" width="13" customWidth="1"/>
    <col min="32" max="48" width="10" customWidth="1"/>
  </cols>
  <sheetData>
    <row r="1" spans="1:48"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row>
    <row r="2" spans="1:48" ht="25.5" customHeight="1" x14ac:dyDescent="0.2">
      <c r="A2" s="23" t="s">
        <v>0</v>
      </c>
      <c r="B2" s="23" t="s">
        <v>1</v>
      </c>
      <c r="C2" s="2" t="s">
        <v>2</v>
      </c>
      <c r="D2" s="119" t="s">
        <v>3</v>
      </c>
      <c r="E2" s="2" t="s">
        <v>3031</v>
      </c>
      <c r="F2" s="2" t="s">
        <v>2616</v>
      </c>
      <c r="G2" s="4" t="s">
        <v>6</v>
      </c>
      <c r="H2" s="2" t="s">
        <v>7</v>
      </c>
      <c r="I2" s="2" t="s">
        <v>8</v>
      </c>
      <c r="J2" s="2" t="s">
        <v>2511</v>
      </c>
      <c r="K2" s="90" t="s">
        <v>2512</v>
      </c>
      <c r="L2" s="90" t="s">
        <v>3032</v>
      </c>
      <c r="M2" s="90" t="s">
        <v>4046</v>
      </c>
      <c r="N2" s="6" t="s">
        <v>13</v>
      </c>
      <c r="O2" s="7" t="s">
        <v>14</v>
      </c>
      <c r="P2" s="7" t="s">
        <v>2617</v>
      </c>
      <c r="Q2" s="7" t="s">
        <v>1458</v>
      </c>
      <c r="R2" s="7" t="s">
        <v>1738</v>
      </c>
      <c r="S2" s="19" t="s">
        <v>1739</v>
      </c>
      <c r="T2" s="177" t="s">
        <v>51</v>
      </c>
      <c r="U2" s="198" t="s">
        <v>2618</v>
      </c>
      <c r="V2" s="10" t="s">
        <v>18</v>
      </c>
      <c r="W2" s="10" t="s">
        <v>346</v>
      </c>
      <c r="X2" s="11" t="s">
        <v>20</v>
      </c>
      <c r="Y2" s="11" t="s">
        <v>22</v>
      </c>
      <c r="Z2" s="11" t="s">
        <v>24</v>
      </c>
      <c r="AA2" s="13" t="s">
        <v>35</v>
      </c>
      <c r="AB2" s="13" t="s">
        <v>350</v>
      </c>
      <c r="AC2" s="13" t="s">
        <v>855</v>
      </c>
      <c r="AD2" s="13" t="s">
        <v>351</v>
      </c>
      <c r="AE2" s="13" t="s">
        <v>352</v>
      </c>
      <c r="AF2" s="13" t="s">
        <v>353</v>
      </c>
      <c r="AG2" s="13" t="s">
        <v>2620</v>
      </c>
      <c r="AH2" s="16" t="s">
        <v>44</v>
      </c>
      <c r="AI2" s="16" t="s">
        <v>45</v>
      </c>
      <c r="AJ2" s="16" t="s">
        <v>2516</v>
      </c>
      <c r="AK2" s="16" t="s">
        <v>46</v>
      </c>
      <c r="AL2" s="2" t="s">
        <v>47</v>
      </c>
    </row>
    <row r="3" spans="1:48" ht="56.25" customHeight="1" x14ac:dyDescent="0.2">
      <c r="A3" s="54" t="s">
        <v>3033</v>
      </c>
      <c r="B3" s="54" t="str">
        <f t="shared" ref="B3:B126" si="0">CONCATENATE("GEIH-2022-00", C3)</f>
        <v>GEIH-2022-00217</v>
      </c>
      <c r="C3" s="54">
        <v>217</v>
      </c>
      <c r="D3" s="109" t="s">
        <v>3034</v>
      </c>
      <c r="E3" s="109" t="s">
        <v>2622</v>
      </c>
      <c r="F3" s="109">
        <v>2022</v>
      </c>
      <c r="G3" s="109" t="s">
        <v>3035</v>
      </c>
      <c r="H3" s="109" t="s">
        <v>107</v>
      </c>
      <c r="I3" s="109" t="s">
        <v>87</v>
      </c>
      <c r="J3" s="109" t="s">
        <v>3036</v>
      </c>
      <c r="K3" s="109">
        <v>906</v>
      </c>
      <c r="L3" s="109"/>
      <c r="M3" s="109" t="s">
        <v>3037</v>
      </c>
      <c r="N3" s="109"/>
      <c r="O3" s="109" t="s">
        <v>73</v>
      </c>
      <c r="P3" s="109" t="s">
        <v>3038</v>
      </c>
      <c r="Q3" s="109"/>
      <c r="R3" s="109"/>
      <c r="S3" s="109"/>
      <c r="T3" s="109"/>
      <c r="U3" s="109"/>
      <c r="V3" s="109" t="s">
        <v>886</v>
      </c>
      <c r="W3" s="109"/>
      <c r="X3" s="109"/>
      <c r="Y3" s="109"/>
      <c r="Z3" s="109"/>
      <c r="AA3" s="109"/>
      <c r="AB3" s="109"/>
      <c r="AC3" s="109"/>
      <c r="AD3" s="109"/>
      <c r="AE3" s="109"/>
      <c r="AF3" s="109"/>
      <c r="AG3" s="109"/>
      <c r="AH3" s="114">
        <v>44897</v>
      </c>
      <c r="AI3" s="109"/>
      <c r="AJ3" s="109"/>
      <c r="AK3" s="109">
        <v>2022</v>
      </c>
      <c r="AL3" s="109"/>
      <c r="AM3" s="144"/>
      <c r="AN3" s="144"/>
      <c r="AO3" s="144"/>
      <c r="AP3" s="144"/>
      <c r="AQ3" s="144"/>
      <c r="AR3" s="144"/>
      <c r="AS3" s="144"/>
      <c r="AT3" s="144"/>
    </row>
    <row r="4" spans="1:48" ht="30.75" customHeight="1" x14ac:dyDescent="0.2">
      <c r="A4" s="54" t="s">
        <v>3039</v>
      </c>
      <c r="B4" s="54" t="str">
        <f t="shared" si="0"/>
        <v>GEIH-2022-00218</v>
      </c>
      <c r="C4" s="54">
        <v>218</v>
      </c>
      <c r="D4" s="109" t="s">
        <v>3040</v>
      </c>
      <c r="E4" s="109" t="s">
        <v>2622</v>
      </c>
      <c r="F4" s="109">
        <v>2022</v>
      </c>
      <c r="G4" s="109" t="s">
        <v>3041</v>
      </c>
      <c r="H4" s="109" t="s">
        <v>107</v>
      </c>
      <c r="I4" s="109" t="s">
        <v>87</v>
      </c>
      <c r="J4" s="109" t="s">
        <v>3042</v>
      </c>
      <c r="K4" s="109">
        <v>906</v>
      </c>
      <c r="L4" s="109"/>
      <c r="M4" s="109" t="s">
        <v>3037</v>
      </c>
      <c r="N4" s="109"/>
      <c r="O4" s="109" t="s">
        <v>73</v>
      </c>
      <c r="P4" s="109" t="s">
        <v>3038</v>
      </c>
      <c r="Q4" s="109"/>
      <c r="R4" s="109"/>
      <c r="S4" s="109"/>
      <c r="T4" s="109"/>
      <c r="U4" s="109"/>
      <c r="V4" s="109" t="s">
        <v>886</v>
      </c>
      <c r="W4" s="109"/>
      <c r="X4" s="109"/>
      <c r="Y4" s="109"/>
      <c r="Z4" s="109"/>
      <c r="AA4" s="109"/>
      <c r="AB4" s="109"/>
      <c r="AC4" s="109"/>
      <c r="AD4" s="109"/>
      <c r="AE4" s="109"/>
      <c r="AF4" s="109"/>
      <c r="AG4" s="109"/>
      <c r="AH4" s="114">
        <v>44897</v>
      </c>
      <c r="AI4" s="109"/>
      <c r="AJ4" s="109"/>
      <c r="AK4" s="109">
        <v>2022</v>
      </c>
      <c r="AL4" s="109"/>
      <c r="AM4" s="144"/>
      <c r="AN4" s="144"/>
      <c r="AO4" s="144"/>
      <c r="AP4" s="144"/>
      <c r="AQ4" s="144"/>
      <c r="AR4" s="144"/>
      <c r="AS4" s="144"/>
      <c r="AT4" s="144"/>
    </row>
    <row r="5" spans="1:48" ht="38.25" customHeight="1" x14ac:dyDescent="0.2">
      <c r="A5" s="54" t="s">
        <v>3043</v>
      </c>
      <c r="B5" s="54" t="str">
        <f t="shared" si="0"/>
        <v>GEIH-2022-00219</v>
      </c>
      <c r="C5" s="54">
        <v>219</v>
      </c>
      <c r="D5" s="109" t="s">
        <v>150</v>
      </c>
      <c r="E5" s="109" t="s">
        <v>2622</v>
      </c>
      <c r="F5" s="109">
        <v>2025</v>
      </c>
      <c r="G5" s="54" t="s">
        <v>3044</v>
      </c>
      <c r="H5" s="138" t="s">
        <v>758</v>
      </c>
      <c r="I5" s="109" t="s">
        <v>322</v>
      </c>
      <c r="J5" s="153" t="s">
        <v>3045</v>
      </c>
      <c r="K5" s="153">
        <v>600</v>
      </c>
      <c r="L5" s="109" t="s">
        <v>3046</v>
      </c>
      <c r="M5" s="109" t="s">
        <v>1120</v>
      </c>
      <c r="N5" s="109"/>
      <c r="O5" s="109" t="s">
        <v>3047</v>
      </c>
      <c r="P5" s="109" t="s">
        <v>3048</v>
      </c>
      <c r="Q5" s="109"/>
      <c r="R5" s="109"/>
      <c r="S5" s="109"/>
      <c r="T5" s="109"/>
      <c r="U5" s="109"/>
      <c r="V5" s="109"/>
      <c r="W5" s="109"/>
      <c r="X5" s="109" t="s">
        <v>396</v>
      </c>
      <c r="Y5" s="109" t="s">
        <v>76</v>
      </c>
      <c r="Z5" s="109" t="s">
        <v>886</v>
      </c>
      <c r="AA5" s="109" t="s">
        <v>3049</v>
      </c>
      <c r="AB5" s="109"/>
      <c r="AC5" s="109"/>
      <c r="AD5" s="109"/>
      <c r="AE5" s="109"/>
      <c r="AF5" s="109"/>
      <c r="AG5" s="109" t="s">
        <v>2676</v>
      </c>
      <c r="AH5" s="109"/>
      <c r="AI5" s="109"/>
      <c r="AJ5" s="109"/>
      <c r="AK5" s="109"/>
      <c r="AL5" s="109"/>
      <c r="AM5" s="144"/>
      <c r="AN5" s="144"/>
      <c r="AO5" s="144"/>
      <c r="AP5" s="144"/>
      <c r="AQ5" s="144"/>
      <c r="AR5" s="144"/>
      <c r="AS5" s="144"/>
      <c r="AT5" s="144"/>
    </row>
    <row r="6" spans="1:48" ht="38.25" customHeight="1" x14ac:dyDescent="0.2">
      <c r="A6" s="54" t="s">
        <v>3050</v>
      </c>
      <c r="B6" s="54" t="str">
        <f t="shared" si="0"/>
        <v>GEIH-2022-00220</v>
      </c>
      <c r="C6" s="76">
        <v>220</v>
      </c>
      <c r="D6" s="109" t="s">
        <v>3051</v>
      </c>
      <c r="E6" s="109" t="s">
        <v>2622</v>
      </c>
      <c r="F6" s="109">
        <v>2025</v>
      </c>
      <c r="G6" s="54" t="s">
        <v>3044</v>
      </c>
      <c r="H6" s="138" t="s">
        <v>758</v>
      </c>
      <c r="I6" s="109" t="s">
        <v>322</v>
      </c>
      <c r="J6" s="153" t="s">
        <v>3045</v>
      </c>
      <c r="K6" s="153">
        <v>600</v>
      </c>
      <c r="L6" s="109" t="s">
        <v>3052</v>
      </c>
      <c r="M6" s="109" t="s">
        <v>1120</v>
      </c>
      <c r="N6" s="109"/>
      <c r="O6" s="109" t="s">
        <v>92</v>
      </c>
      <c r="P6" s="109" t="s">
        <v>3048</v>
      </c>
      <c r="Q6" s="109"/>
      <c r="R6" s="109"/>
      <c r="S6" s="109"/>
      <c r="T6" s="109"/>
      <c r="U6" s="109"/>
      <c r="V6" s="109"/>
      <c r="W6" s="109"/>
      <c r="X6" s="109" t="s">
        <v>396</v>
      </c>
      <c r="Y6" s="109" t="s">
        <v>76</v>
      </c>
      <c r="Z6" s="109" t="s">
        <v>886</v>
      </c>
      <c r="AA6" s="109" t="s">
        <v>3053</v>
      </c>
      <c r="AB6" s="109"/>
      <c r="AC6" s="109"/>
      <c r="AD6" s="109"/>
      <c r="AE6" s="109"/>
      <c r="AF6" s="109"/>
      <c r="AG6" s="109" t="s">
        <v>2676</v>
      </c>
      <c r="AH6" s="109"/>
      <c r="AI6" s="109"/>
      <c r="AJ6" s="109"/>
      <c r="AK6" s="109"/>
      <c r="AL6" s="109"/>
      <c r="AM6" s="144"/>
      <c r="AN6" s="144"/>
      <c r="AO6" s="144"/>
      <c r="AP6" s="144"/>
      <c r="AQ6" s="144"/>
      <c r="AR6" s="144"/>
      <c r="AS6" s="144"/>
      <c r="AT6" s="144"/>
    </row>
    <row r="7" spans="1:48" ht="38.25" customHeight="1" x14ac:dyDescent="0.2">
      <c r="A7" s="54" t="s">
        <v>3054</v>
      </c>
      <c r="B7" s="54" t="str">
        <f t="shared" si="0"/>
        <v>GEIH-2022-00221</v>
      </c>
      <c r="C7" s="76">
        <v>221</v>
      </c>
      <c r="D7" s="109" t="s">
        <v>150</v>
      </c>
      <c r="E7" s="109" t="s">
        <v>2622</v>
      </c>
      <c r="F7" s="109">
        <v>2025</v>
      </c>
      <c r="G7" s="54" t="s">
        <v>3044</v>
      </c>
      <c r="H7" s="138" t="s">
        <v>758</v>
      </c>
      <c r="I7" s="109" t="s">
        <v>322</v>
      </c>
      <c r="J7" s="153" t="s">
        <v>3045</v>
      </c>
      <c r="K7" s="153">
        <v>600</v>
      </c>
      <c r="L7" s="109" t="s">
        <v>3055</v>
      </c>
      <c r="M7" s="109" t="s">
        <v>1120</v>
      </c>
      <c r="N7" s="109"/>
      <c r="O7" s="109" t="s">
        <v>154</v>
      </c>
      <c r="P7" s="109" t="s">
        <v>3048</v>
      </c>
      <c r="Q7" s="109"/>
      <c r="R7" s="109"/>
      <c r="S7" s="109"/>
      <c r="T7" s="109" t="s">
        <v>1191</v>
      </c>
      <c r="U7" s="109" t="s">
        <v>3056</v>
      </c>
      <c r="V7" s="109"/>
      <c r="W7" s="109"/>
      <c r="X7" s="109" t="s">
        <v>396</v>
      </c>
      <c r="Y7" s="109" t="s">
        <v>76</v>
      </c>
      <c r="Z7" s="109" t="s">
        <v>886</v>
      </c>
      <c r="AA7" s="109" t="s">
        <v>3057</v>
      </c>
      <c r="AB7" s="109"/>
      <c r="AC7" s="109"/>
      <c r="AD7" s="109"/>
      <c r="AE7" s="109"/>
      <c r="AF7" s="109"/>
      <c r="AG7" s="109" t="s">
        <v>2676</v>
      </c>
      <c r="AH7" s="109"/>
      <c r="AI7" s="109"/>
      <c r="AJ7" s="109"/>
      <c r="AK7" s="109"/>
      <c r="AL7" s="109"/>
      <c r="AM7" s="144"/>
      <c r="AN7" s="144"/>
      <c r="AO7" s="144"/>
      <c r="AP7" s="144"/>
      <c r="AQ7" s="144"/>
      <c r="AR7" s="144"/>
      <c r="AS7" s="144"/>
      <c r="AT7" s="144"/>
    </row>
    <row r="8" spans="1:48" ht="38.25" customHeight="1" x14ac:dyDescent="0.2">
      <c r="A8" s="54" t="s">
        <v>3058</v>
      </c>
      <c r="B8" s="54" t="str">
        <f t="shared" si="0"/>
        <v>GEIH-2022-00222</v>
      </c>
      <c r="C8" s="76">
        <v>222</v>
      </c>
      <c r="D8" s="109" t="s">
        <v>3059</v>
      </c>
      <c r="E8" s="109" t="s">
        <v>2622</v>
      </c>
      <c r="F8" s="109">
        <v>2025</v>
      </c>
      <c r="G8" s="54" t="s">
        <v>3044</v>
      </c>
      <c r="H8" s="138" t="s">
        <v>758</v>
      </c>
      <c r="I8" s="109" t="s">
        <v>322</v>
      </c>
      <c r="J8" s="153" t="s">
        <v>3045</v>
      </c>
      <c r="K8" s="153">
        <v>600</v>
      </c>
      <c r="L8" s="109" t="s">
        <v>3060</v>
      </c>
      <c r="M8" s="109" t="s">
        <v>1120</v>
      </c>
      <c r="N8" s="109"/>
      <c r="O8" s="109" t="s">
        <v>92</v>
      </c>
      <c r="P8" s="109" t="s">
        <v>3048</v>
      </c>
      <c r="Q8" s="109"/>
      <c r="R8" s="109"/>
      <c r="S8" s="109"/>
      <c r="T8" s="109"/>
      <c r="U8" s="109"/>
      <c r="V8" s="109"/>
      <c r="W8" s="109" t="s">
        <v>3061</v>
      </c>
      <c r="X8" s="109" t="s">
        <v>396</v>
      </c>
      <c r="Y8" s="109" t="s">
        <v>76</v>
      </c>
      <c r="Z8" s="109" t="s">
        <v>886</v>
      </c>
      <c r="AA8" s="109" t="s">
        <v>3062</v>
      </c>
      <c r="AB8" s="109"/>
      <c r="AC8" s="109"/>
      <c r="AD8" s="109"/>
      <c r="AE8" s="109"/>
      <c r="AF8" s="109"/>
      <c r="AG8" s="109" t="s">
        <v>2676</v>
      </c>
      <c r="AH8" s="109"/>
      <c r="AI8" s="109"/>
      <c r="AJ8" s="109"/>
      <c r="AK8" s="109"/>
      <c r="AL8" s="109"/>
      <c r="AM8" s="144"/>
      <c r="AN8" s="144"/>
      <c r="AO8" s="144"/>
      <c r="AP8" s="144"/>
      <c r="AQ8" s="144"/>
      <c r="AR8" s="144"/>
      <c r="AS8" s="144"/>
      <c r="AT8" s="144"/>
    </row>
    <row r="9" spans="1:48" ht="38.25" customHeight="1" x14ac:dyDescent="0.2">
      <c r="A9" s="54" t="s">
        <v>3063</v>
      </c>
      <c r="B9" s="54" t="str">
        <f t="shared" si="0"/>
        <v>GEIH-2022-00223</v>
      </c>
      <c r="C9" s="76">
        <v>223</v>
      </c>
      <c r="D9" s="109" t="s">
        <v>3064</v>
      </c>
      <c r="E9" s="109" t="s">
        <v>2622</v>
      </c>
      <c r="F9" s="109">
        <v>2025</v>
      </c>
      <c r="G9" s="54" t="s">
        <v>3044</v>
      </c>
      <c r="H9" s="138" t="s">
        <v>758</v>
      </c>
      <c r="I9" s="109" t="s">
        <v>322</v>
      </c>
      <c r="J9" s="153" t="s">
        <v>3045</v>
      </c>
      <c r="K9" s="153">
        <v>600</v>
      </c>
      <c r="L9" s="109" t="s">
        <v>3065</v>
      </c>
      <c r="M9" s="109" t="s">
        <v>1120</v>
      </c>
      <c r="N9" s="109"/>
      <c r="O9" s="109" t="s">
        <v>92</v>
      </c>
      <c r="P9" s="109" t="s">
        <v>3048</v>
      </c>
      <c r="Q9" s="109"/>
      <c r="R9" s="109"/>
      <c r="S9" s="109"/>
      <c r="T9" s="109"/>
      <c r="U9" s="109"/>
      <c r="V9" s="109"/>
      <c r="W9" s="109"/>
      <c r="X9" s="109" t="s">
        <v>396</v>
      </c>
      <c r="Y9" s="109" t="s">
        <v>76</v>
      </c>
      <c r="Z9" s="109" t="s">
        <v>886</v>
      </c>
      <c r="AA9" s="109" t="s">
        <v>3066</v>
      </c>
      <c r="AB9" s="109"/>
      <c r="AC9" s="109"/>
      <c r="AD9" s="109"/>
      <c r="AE9" s="109"/>
      <c r="AF9" s="109"/>
      <c r="AG9" s="109" t="s">
        <v>2676</v>
      </c>
      <c r="AH9" s="109"/>
      <c r="AI9" s="109"/>
      <c r="AJ9" s="109"/>
      <c r="AK9" s="109"/>
      <c r="AL9" s="109"/>
      <c r="AM9" s="144"/>
      <c r="AN9" s="144"/>
      <c r="AO9" s="144"/>
      <c r="AP9" s="144"/>
      <c r="AQ9" s="144"/>
      <c r="AR9" s="144"/>
      <c r="AS9" s="144"/>
      <c r="AT9" s="144"/>
    </row>
    <row r="10" spans="1:48" ht="38.25" customHeight="1" x14ac:dyDescent="0.2">
      <c r="A10" s="54" t="s">
        <v>3067</v>
      </c>
      <c r="B10" s="54" t="str">
        <f t="shared" si="0"/>
        <v>GEIH-2022-00224</v>
      </c>
      <c r="C10" s="54">
        <v>224</v>
      </c>
      <c r="D10" s="109" t="s">
        <v>150</v>
      </c>
      <c r="E10" s="109" t="s">
        <v>2622</v>
      </c>
      <c r="F10" s="109">
        <v>2025</v>
      </c>
      <c r="G10" s="54" t="s">
        <v>3044</v>
      </c>
      <c r="H10" s="138" t="s">
        <v>758</v>
      </c>
      <c r="I10" s="109" t="s">
        <v>322</v>
      </c>
      <c r="J10" s="153" t="s">
        <v>3045</v>
      </c>
      <c r="K10" s="153">
        <v>600</v>
      </c>
      <c r="L10" s="109" t="s">
        <v>3068</v>
      </c>
      <c r="M10" s="109" t="s">
        <v>1120</v>
      </c>
      <c r="N10" s="109"/>
      <c r="O10" s="109" t="s">
        <v>154</v>
      </c>
      <c r="P10" s="109" t="s">
        <v>3048</v>
      </c>
      <c r="Q10" s="109"/>
      <c r="R10" s="109"/>
      <c r="S10" s="109"/>
      <c r="T10" s="109"/>
      <c r="U10" s="109"/>
      <c r="V10" s="109"/>
      <c r="W10" s="109" t="s">
        <v>3069</v>
      </c>
      <c r="X10" s="109" t="s">
        <v>396</v>
      </c>
      <c r="Y10" s="109" t="s">
        <v>76</v>
      </c>
      <c r="Z10" s="109" t="s">
        <v>886</v>
      </c>
      <c r="AA10" s="109"/>
      <c r="AB10" s="109"/>
      <c r="AC10" s="109"/>
      <c r="AD10" s="109"/>
      <c r="AE10" s="109"/>
      <c r="AF10" s="109"/>
      <c r="AG10" s="109" t="s">
        <v>2676</v>
      </c>
      <c r="AH10" s="109"/>
      <c r="AI10" s="109"/>
      <c r="AJ10" s="109"/>
      <c r="AK10" s="109"/>
      <c r="AL10" s="109"/>
      <c r="AM10" s="144"/>
      <c r="AN10" s="144"/>
      <c r="AO10" s="144"/>
      <c r="AP10" s="144"/>
      <c r="AQ10" s="144"/>
      <c r="AR10" s="144"/>
      <c r="AS10" s="144"/>
      <c r="AT10" s="144"/>
    </row>
    <row r="11" spans="1:48" ht="38.25" customHeight="1" x14ac:dyDescent="0.2">
      <c r="A11" s="54" t="s">
        <v>3070</v>
      </c>
      <c r="B11" s="54" t="str">
        <f t="shared" si="0"/>
        <v>GEIH-2022-00225</v>
      </c>
      <c r="C11" s="54">
        <v>225</v>
      </c>
      <c r="D11" s="109" t="s">
        <v>150</v>
      </c>
      <c r="E11" s="109" t="s">
        <v>2622</v>
      </c>
      <c r="F11" s="109">
        <v>2025</v>
      </c>
      <c r="G11" s="54" t="s">
        <v>3044</v>
      </c>
      <c r="H11" s="138" t="s">
        <v>758</v>
      </c>
      <c r="I11" s="109" t="s">
        <v>322</v>
      </c>
      <c r="J11" s="153" t="s">
        <v>3045</v>
      </c>
      <c r="K11" s="153">
        <v>600</v>
      </c>
      <c r="L11" s="109" t="s">
        <v>3071</v>
      </c>
      <c r="M11" s="109" t="s">
        <v>1120</v>
      </c>
      <c r="N11" s="109"/>
      <c r="O11" s="109" t="s">
        <v>154</v>
      </c>
      <c r="P11" s="109" t="s">
        <v>3048</v>
      </c>
      <c r="Q11" s="109"/>
      <c r="R11" s="109"/>
      <c r="S11" s="109"/>
      <c r="T11" s="109"/>
      <c r="U11" s="109"/>
      <c r="V11" s="109"/>
      <c r="W11" s="109"/>
      <c r="X11" s="109" t="s">
        <v>396</v>
      </c>
      <c r="Y11" s="109" t="s">
        <v>76</v>
      </c>
      <c r="Z11" s="109" t="s">
        <v>886</v>
      </c>
      <c r="AA11" s="109" t="s">
        <v>3072</v>
      </c>
      <c r="AB11" s="109"/>
      <c r="AC11" s="109"/>
      <c r="AD11" s="109"/>
      <c r="AE11" s="109"/>
      <c r="AF11" s="109"/>
      <c r="AG11" s="109" t="s">
        <v>2676</v>
      </c>
      <c r="AH11" s="109"/>
      <c r="AI11" s="109"/>
      <c r="AJ11" s="109"/>
      <c r="AK11" s="109"/>
      <c r="AL11" s="109"/>
      <c r="AM11" s="144"/>
      <c r="AN11" s="144"/>
      <c r="AO11" s="144"/>
      <c r="AP11" s="144"/>
      <c r="AQ11" s="144"/>
      <c r="AR11" s="144"/>
      <c r="AS11" s="144"/>
      <c r="AT11" s="144"/>
    </row>
    <row r="12" spans="1:48" ht="38.25" customHeight="1" x14ac:dyDescent="0.2">
      <c r="A12" s="54" t="s">
        <v>3073</v>
      </c>
      <c r="B12" s="54" t="str">
        <f t="shared" si="0"/>
        <v>GEIH-2022-00226</v>
      </c>
      <c r="C12" s="76">
        <v>226</v>
      </c>
      <c r="D12" s="127" t="s">
        <v>3074</v>
      </c>
      <c r="E12" s="109" t="s">
        <v>2622</v>
      </c>
      <c r="F12" s="109">
        <v>2025</v>
      </c>
      <c r="G12" s="54" t="s">
        <v>3044</v>
      </c>
      <c r="H12" s="138" t="s">
        <v>758</v>
      </c>
      <c r="I12" s="109" t="s">
        <v>322</v>
      </c>
      <c r="J12" s="153" t="s">
        <v>3045</v>
      </c>
      <c r="K12" s="153">
        <v>600</v>
      </c>
      <c r="L12" s="109" t="s">
        <v>3075</v>
      </c>
      <c r="M12" s="109" t="s">
        <v>1120</v>
      </c>
      <c r="N12" s="109"/>
      <c r="O12" s="109" t="s">
        <v>92</v>
      </c>
      <c r="P12" s="109" t="s">
        <v>3048</v>
      </c>
      <c r="Q12" s="109"/>
      <c r="R12" s="109"/>
      <c r="S12" s="109"/>
      <c r="T12" s="109"/>
      <c r="U12" s="109"/>
      <c r="V12" s="109"/>
      <c r="W12" s="109"/>
      <c r="X12" s="109" t="s">
        <v>396</v>
      </c>
      <c r="Y12" s="109" t="s">
        <v>76</v>
      </c>
      <c r="Z12" s="109" t="s">
        <v>886</v>
      </c>
      <c r="AA12" s="109" t="s">
        <v>3076</v>
      </c>
      <c r="AB12" s="109"/>
      <c r="AC12" s="109"/>
      <c r="AD12" s="109"/>
      <c r="AE12" s="109"/>
      <c r="AF12" s="109"/>
      <c r="AG12" s="109" t="s">
        <v>2676</v>
      </c>
      <c r="AH12" s="109"/>
      <c r="AI12" s="109"/>
      <c r="AJ12" s="109"/>
      <c r="AK12" s="109"/>
      <c r="AL12" s="109"/>
      <c r="AM12" s="144"/>
      <c r="AN12" s="144"/>
      <c r="AO12" s="144"/>
      <c r="AP12" s="144"/>
      <c r="AQ12" s="144"/>
      <c r="AR12" s="144"/>
      <c r="AS12" s="144"/>
      <c r="AT12" s="144"/>
    </row>
    <row r="13" spans="1:48" ht="38.25" customHeight="1" x14ac:dyDescent="0.2">
      <c r="A13" s="54" t="s">
        <v>3077</v>
      </c>
      <c r="B13" s="54" t="str">
        <f t="shared" si="0"/>
        <v>GEIH-2022-00227</v>
      </c>
      <c r="C13" s="76">
        <v>227</v>
      </c>
      <c r="D13" s="109" t="s">
        <v>3078</v>
      </c>
      <c r="E13" s="109" t="s">
        <v>2622</v>
      </c>
      <c r="F13" s="109">
        <v>2025</v>
      </c>
      <c r="G13" s="54" t="s">
        <v>3044</v>
      </c>
      <c r="H13" s="138" t="s">
        <v>758</v>
      </c>
      <c r="I13" s="109" t="s">
        <v>322</v>
      </c>
      <c r="J13" s="153" t="s">
        <v>3045</v>
      </c>
      <c r="K13" s="153">
        <v>600</v>
      </c>
      <c r="L13" s="109" t="s">
        <v>3079</v>
      </c>
      <c r="M13" s="109" t="s">
        <v>1120</v>
      </c>
      <c r="N13" s="109"/>
      <c r="O13" s="109" t="s">
        <v>92</v>
      </c>
      <c r="P13" s="109" t="s">
        <v>3048</v>
      </c>
      <c r="Q13" s="109"/>
      <c r="R13" s="109"/>
      <c r="S13" s="109"/>
      <c r="T13" s="109"/>
      <c r="U13" s="109"/>
      <c r="V13" s="109"/>
      <c r="W13" s="109"/>
      <c r="X13" s="109" t="s">
        <v>396</v>
      </c>
      <c r="Y13" s="109" t="s">
        <v>76</v>
      </c>
      <c r="Z13" s="109" t="s">
        <v>886</v>
      </c>
      <c r="AA13" s="109" t="s">
        <v>3080</v>
      </c>
      <c r="AB13" s="109"/>
      <c r="AC13" s="109"/>
      <c r="AD13" s="109"/>
      <c r="AE13" s="109"/>
      <c r="AF13" s="109"/>
      <c r="AG13" s="109" t="s">
        <v>2676</v>
      </c>
      <c r="AH13" s="109"/>
      <c r="AI13" s="109"/>
      <c r="AJ13" s="109"/>
      <c r="AK13" s="109"/>
      <c r="AL13" s="109"/>
      <c r="AM13" s="144"/>
      <c r="AN13" s="144"/>
      <c r="AO13" s="144"/>
      <c r="AP13" s="144"/>
      <c r="AQ13" s="144"/>
      <c r="AR13" s="144"/>
      <c r="AS13" s="144"/>
      <c r="AT13" s="144"/>
    </row>
    <row r="14" spans="1:48" ht="38.25" customHeight="1" x14ac:dyDescent="0.2">
      <c r="A14" s="54" t="s">
        <v>3081</v>
      </c>
      <c r="B14" s="54" t="str">
        <f t="shared" si="0"/>
        <v>GEIH-2022-00228</v>
      </c>
      <c r="C14" s="54">
        <v>228</v>
      </c>
      <c r="D14" s="109" t="s">
        <v>3082</v>
      </c>
      <c r="E14" s="109" t="s">
        <v>2622</v>
      </c>
      <c r="F14" s="109">
        <v>2025</v>
      </c>
      <c r="G14" s="54" t="s">
        <v>3044</v>
      </c>
      <c r="H14" s="138" t="s">
        <v>758</v>
      </c>
      <c r="I14" s="109" t="s">
        <v>322</v>
      </c>
      <c r="J14" s="153" t="s">
        <v>3045</v>
      </c>
      <c r="K14" s="153">
        <v>600</v>
      </c>
      <c r="L14" s="109" t="s">
        <v>3083</v>
      </c>
      <c r="M14" s="109" t="s">
        <v>1120</v>
      </c>
      <c r="N14" s="109"/>
      <c r="O14" s="109" t="s">
        <v>92</v>
      </c>
      <c r="P14" s="109" t="s">
        <v>3048</v>
      </c>
      <c r="Q14" s="109"/>
      <c r="R14" s="109"/>
      <c r="S14" s="109"/>
      <c r="T14" s="109"/>
      <c r="U14" s="109"/>
      <c r="V14" s="109"/>
      <c r="W14" s="109"/>
      <c r="X14" s="109" t="s">
        <v>396</v>
      </c>
      <c r="Y14" s="109" t="s">
        <v>76</v>
      </c>
      <c r="Z14" s="109" t="s">
        <v>886</v>
      </c>
      <c r="AA14" s="109"/>
      <c r="AB14" s="109"/>
      <c r="AC14" s="109"/>
      <c r="AD14" s="109"/>
      <c r="AE14" s="109"/>
      <c r="AF14" s="109"/>
      <c r="AG14" s="109"/>
      <c r="AH14" s="109"/>
      <c r="AI14" s="109"/>
      <c r="AJ14" s="109"/>
      <c r="AK14" s="109"/>
      <c r="AL14" s="109"/>
      <c r="AM14" s="144"/>
      <c r="AN14" s="144"/>
      <c r="AO14" s="144"/>
      <c r="AP14" s="144"/>
      <c r="AQ14" s="144"/>
      <c r="AR14" s="144"/>
      <c r="AS14" s="144"/>
      <c r="AT14" s="144"/>
    </row>
    <row r="15" spans="1:48" ht="39" customHeight="1" x14ac:dyDescent="0.25">
      <c r="A15" s="54" t="s">
        <v>3084</v>
      </c>
      <c r="B15" s="54" t="str">
        <f t="shared" si="0"/>
        <v>GEIH-2022-00229</v>
      </c>
      <c r="C15" s="76">
        <v>229</v>
      </c>
      <c r="D15" s="109" t="s">
        <v>3059</v>
      </c>
      <c r="E15" s="109" t="s">
        <v>2622</v>
      </c>
      <c r="F15" s="109">
        <v>2025</v>
      </c>
      <c r="G15" s="54" t="s">
        <v>3044</v>
      </c>
      <c r="H15" s="138" t="s">
        <v>758</v>
      </c>
      <c r="I15" s="109" t="s">
        <v>322</v>
      </c>
      <c r="J15" s="153" t="s">
        <v>3045</v>
      </c>
      <c r="K15" s="153">
        <v>600</v>
      </c>
      <c r="L15" s="109" t="s">
        <v>3085</v>
      </c>
      <c r="M15" s="109" t="s">
        <v>1120</v>
      </c>
      <c r="N15" s="109"/>
      <c r="O15" s="109" t="s">
        <v>92</v>
      </c>
      <c r="P15" s="109" t="s">
        <v>3048</v>
      </c>
      <c r="Q15" s="109"/>
      <c r="R15" s="167"/>
      <c r="S15" s="109"/>
      <c r="T15" s="109"/>
      <c r="U15" s="109"/>
      <c r="V15" s="109"/>
      <c r="W15" s="109"/>
      <c r="X15" s="109" t="s">
        <v>396</v>
      </c>
      <c r="Y15" s="109" t="s">
        <v>76</v>
      </c>
      <c r="Z15" s="109" t="s">
        <v>886</v>
      </c>
      <c r="AA15" s="109"/>
      <c r="AB15" s="109"/>
      <c r="AC15" s="109"/>
      <c r="AD15" s="109"/>
      <c r="AE15" s="109"/>
      <c r="AF15" s="109"/>
      <c r="AG15" s="109"/>
      <c r="AH15" s="109"/>
      <c r="AI15" s="109"/>
      <c r="AJ15" s="109"/>
      <c r="AK15" s="109"/>
      <c r="AL15" s="109"/>
      <c r="AM15" s="144"/>
      <c r="AN15" s="144"/>
      <c r="AO15" s="144"/>
      <c r="AP15" s="144"/>
      <c r="AQ15" s="144"/>
      <c r="AR15" s="144"/>
      <c r="AS15" s="144"/>
      <c r="AT15" s="144"/>
    </row>
    <row r="16" spans="1:48" ht="39" customHeight="1" x14ac:dyDescent="0.25">
      <c r="A16" s="54" t="s">
        <v>3086</v>
      </c>
      <c r="B16" s="54" t="str">
        <f t="shared" si="0"/>
        <v>GEIH-2022-00230</v>
      </c>
      <c r="C16" s="54">
        <v>230</v>
      </c>
      <c r="D16" s="109" t="s">
        <v>3087</v>
      </c>
      <c r="E16" s="109" t="s">
        <v>2622</v>
      </c>
      <c r="F16" s="109">
        <v>2025</v>
      </c>
      <c r="G16" s="54" t="s">
        <v>3044</v>
      </c>
      <c r="H16" s="138" t="s">
        <v>758</v>
      </c>
      <c r="I16" s="109" t="s">
        <v>322</v>
      </c>
      <c r="J16" s="153" t="s">
        <v>3045</v>
      </c>
      <c r="K16" s="153">
        <v>600</v>
      </c>
      <c r="L16" s="109" t="s">
        <v>3088</v>
      </c>
      <c r="M16" s="109" t="s">
        <v>1120</v>
      </c>
      <c r="N16" s="109"/>
      <c r="O16" s="109" t="s">
        <v>92</v>
      </c>
      <c r="P16" s="109" t="s">
        <v>3048</v>
      </c>
      <c r="Q16" s="109"/>
      <c r="R16" s="167"/>
      <c r="S16" s="109"/>
      <c r="T16" s="109"/>
      <c r="U16" s="109"/>
      <c r="V16" s="109"/>
      <c r="W16" s="109"/>
      <c r="X16" s="109" t="s">
        <v>396</v>
      </c>
      <c r="Y16" s="109" t="s">
        <v>76</v>
      </c>
      <c r="Z16" s="109" t="s">
        <v>886</v>
      </c>
      <c r="AA16" s="109" t="s">
        <v>3089</v>
      </c>
      <c r="AB16" s="109"/>
      <c r="AC16" s="109"/>
      <c r="AD16" s="109"/>
      <c r="AE16" s="109"/>
      <c r="AF16" s="109"/>
      <c r="AG16" s="109"/>
      <c r="AH16" s="109"/>
      <c r="AI16" s="109"/>
      <c r="AJ16" s="109"/>
      <c r="AK16" s="109"/>
      <c r="AL16" s="109"/>
      <c r="AM16" s="144"/>
      <c r="AN16" s="144"/>
      <c r="AO16" s="144"/>
      <c r="AP16" s="144"/>
      <c r="AQ16" s="144"/>
      <c r="AR16" s="144"/>
      <c r="AS16" s="144"/>
      <c r="AT16" s="144"/>
    </row>
    <row r="17" spans="1:48" ht="38.25" customHeight="1" x14ac:dyDescent="0.2">
      <c r="A17" s="54" t="s">
        <v>3090</v>
      </c>
      <c r="B17" s="54" t="str">
        <f t="shared" si="0"/>
        <v>GEIH-2022-00231</v>
      </c>
      <c r="C17" s="54">
        <v>231</v>
      </c>
      <c r="D17" s="109" t="s">
        <v>3091</v>
      </c>
      <c r="E17" s="109" t="s">
        <v>2622</v>
      </c>
      <c r="F17" s="109">
        <v>2025</v>
      </c>
      <c r="G17" s="54" t="s">
        <v>3044</v>
      </c>
      <c r="H17" s="138" t="s">
        <v>758</v>
      </c>
      <c r="I17" s="109" t="s">
        <v>322</v>
      </c>
      <c r="J17" s="153" t="s">
        <v>3045</v>
      </c>
      <c r="K17" s="153">
        <v>600</v>
      </c>
      <c r="L17" s="109" t="s">
        <v>3092</v>
      </c>
      <c r="M17" s="109" t="s">
        <v>1120</v>
      </c>
      <c r="N17" s="109"/>
      <c r="O17" s="109" t="s">
        <v>92</v>
      </c>
      <c r="P17" s="109" t="s">
        <v>3048</v>
      </c>
      <c r="Q17" s="109"/>
      <c r="R17" s="109"/>
      <c r="S17" s="109"/>
      <c r="T17" s="109"/>
      <c r="U17" s="109"/>
      <c r="V17" s="109"/>
      <c r="W17" s="109"/>
      <c r="X17" s="109" t="s">
        <v>396</v>
      </c>
      <c r="Y17" s="109" t="s">
        <v>76</v>
      </c>
      <c r="Z17" s="109" t="s">
        <v>886</v>
      </c>
      <c r="AA17" s="109"/>
      <c r="AB17" s="109"/>
      <c r="AC17" s="109"/>
      <c r="AD17" s="109"/>
      <c r="AE17" s="109"/>
      <c r="AF17" s="109"/>
      <c r="AG17" s="109"/>
      <c r="AH17" s="109"/>
      <c r="AI17" s="109"/>
      <c r="AJ17" s="109"/>
      <c r="AK17" s="109"/>
      <c r="AL17" s="109"/>
      <c r="AM17" s="144"/>
      <c r="AN17" s="144"/>
      <c r="AO17" s="144"/>
      <c r="AP17" s="144"/>
      <c r="AQ17" s="144"/>
      <c r="AR17" s="144"/>
      <c r="AS17" s="144"/>
      <c r="AT17" s="144"/>
    </row>
    <row r="18" spans="1:48" ht="38.25" customHeight="1" x14ac:dyDescent="0.2">
      <c r="A18" s="54" t="s">
        <v>3093</v>
      </c>
      <c r="B18" s="54" t="str">
        <f t="shared" si="0"/>
        <v>GEIH-2022-00232</v>
      </c>
      <c r="C18" s="76">
        <v>232</v>
      </c>
      <c r="D18" s="109" t="s">
        <v>3094</v>
      </c>
      <c r="E18" s="109" t="s">
        <v>2622</v>
      </c>
      <c r="F18" s="109">
        <v>2025</v>
      </c>
      <c r="G18" s="54" t="s">
        <v>3044</v>
      </c>
      <c r="H18" s="138" t="s">
        <v>758</v>
      </c>
      <c r="I18" s="109" t="s">
        <v>322</v>
      </c>
      <c r="J18" s="153" t="s">
        <v>3045</v>
      </c>
      <c r="K18" s="153">
        <v>600</v>
      </c>
      <c r="L18" s="109" t="s">
        <v>3095</v>
      </c>
      <c r="M18" s="109" t="s">
        <v>1120</v>
      </c>
      <c r="N18" s="109"/>
      <c r="O18" s="109" t="s">
        <v>92</v>
      </c>
      <c r="P18" s="109" t="s">
        <v>3048</v>
      </c>
      <c r="Q18" s="109"/>
      <c r="R18" s="109"/>
      <c r="S18" s="109"/>
      <c r="T18" s="109"/>
      <c r="U18" s="109"/>
      <c r="V18" s="109"/>
      <c r="W18" s="109"/>
      <c r="X18" s="109" t="s">
        <v>396</v>
      </c>
      <c r="Y18" s="109" t="s">
        <v>76</v>
      </c>
      <c r="Z18" s="109" t="s">
        <v>886</v>
      </c>
      <c r="AA18" s="109"/>
      <c r="AB18" s="109"/>
      <c r="AC18" s="109"/>
      <c r="AD18" s="109"/>
      <c r="AE18" s="109"/>
      <c r="AF18" s="109"/>
      <c r="AG18" s="109"/>
      <c r="AH18" s="109"/>
      <c r="AI18" s="109"/>
      <c r="AJ18" s="109"/>
      <c r="AK18" s="109"/>
      <c r="AL18" s="109"/>
      <c r="AM18" s="144"/>
      <c r="AN18" s="144"/>
      <c r="AO18" s="144"/>
      <c r="AP18" s="144"/>
      <c r="AQ18" s="144"/>
      <c r="AR18" s="144"/>
      <c r="AS18" s="144"/>
      <c r="AT18" s="144"/>
    </row>
    <row r="19" spans="1:48" ht="38.25" customHeight="1" x14ac:dyDescent="0.2">
      <c r="A19" s="54" t="s">
        <v>3096</v>
      </c>
      <c r="B19" s="54" t="str">
        <f t="shared" si="0"/>
        <v>GEIH-2022-00233</v>
      </c>
      <c r="C19" s="54">
        <v>233</v>
      </c>
      <c r="D19" s="109" t="s">
        <v>3097</v>
      </c>
      <c r="E19" s="109" t="s">
        <v>2622</v>
      </c>
      <c r="F19" s="109">
        <v>2025</v>
      </c>
      <c r="G19" s="54" t="s">
        <v>3044</v>
      </c>
      <c r="H19" s="138" t="s">
        <v>758</v>
      </c>
      <c r="I19" s="109" t="s">
        <v>322</v>
      </c>
      <c r="J19" s="153" t="s">
        <v>3045</v>
      </c>
      <c r="K19" s="153">
        <v>600</v>
      </c>
      <c r="L19" s="109" t="s">
        <v>3098</v>
      </c>
      <c r="M19" s="109" t="s">
        <v>1120</v>
      </c>
      <c r="N19" s="109"/>
      <c r="O19" s="109" t="s">
        <v>92</v>
      </c>
      <c r="P19" s="109" t="s">
        <v>3048</v>
      </c>
      <c r="Q19" s="109"/>
      <c r="R19" s="109"/>
      <c r="S19" s="109"/>
      <c r="T19" s="109"/>
      <c r="U19" s="109"/>
      <c r="V19" s="109"/>
      <c r="W19" s="109"/>
      <c r="X19" s="109" t="s">
        <v>396</v>
      </c>
      <c r="Y19" s="109" t="s">
        <v>76</v>
      </c>
      <c r="Z19" s="109" t="s">
        <v>886</v>
      </c>
      <c r="AA19" s="109"/>
      <c r="AB19" s="109"/>
      <c r="AC19" s="109"/>
      <c r="AD19" s="109"/>
      <c r="AE19" s="109"/>
      <c r="AF19" s="109"/>
      <c r="AG19" s="109"/>
      <c r="AH19" s="109"/>
      <c r="AI19" s="109"/>
      <c r="AJ19" s="109"/>
      <c r="AK19" s="109"/>
      <c r="AL19" s="109"/>
      <c r="AM19" s="144"/>
      <c r="AN19" s="144"/>
      <c r="AO19" s="144"/>
      <c r="AP19" s="144"/>
      <c r="AQ19" s="144"/>
      <c r="AR19" s="144"/>
      <c r="AS19" s="144"/>
      <c r="AT19" s="144"/>
    </row>
    <row r="20" spans="1:48" ht="38.25" customHeight="1" x14ac:dyDescent="0.2">
      <c r="A20" s="54" t="s">
        <v>3099</v>
      </c>
      <c r="B20" s="54" t="str">
        <f t="shared" si="0"/>
        <v>GEIH-2022-00234</v>
      </c>
      <c r="C20" s="54">
        <v>234</v>
      </c>
      <c r="D20" s="109" t="s">
        <v>3100</v>
      </c>
      <c r="E20" s="109" t="s">
        <v>2622</v>
      </c>
      <c r="F20" s="109">
        <v>2025</v>
      </c>
      <c r="G20" s="54" t="s">
        <v>3044</v>
      </c>
      <c r="H20" s="138" t="s">
        <v>758</v>
      </c>
      <c r="I20" s="109" t="s">
        <v>322</v>
      </c>
      <c r="J20" s="153" t="s">
        <v>3045</v>
      </c>
      <c r="K20" s="153">
        <v>600</v>
      </c>
      <c r="L20" s="109" t="s">
        <v>3101</v>
      </c>
      <c r="M20" s="109" t="s">
        <v>1120</v>
      </c>
      <c r="N20" s="109"/>
      <c r="O20" s="109" t="s">
        <v>92</v>
      </c>
      <c r="P20" s="109" t="s">
        <v>3048</v>
      </c>
      <c r="Q20" s="109"/>
      <c r="R20" s="109"/>
      <c r="S20" s="109" t="s">
        <v>3102</v>
      </c>
      <c r="T20" s="109"/>
      <c r="U20" s="109"/>
      <c r="V20" s="109"/>
      <c r="W20" s="109"/>
      <c r="X20" s="109" t="s">
        <v>396</v>
      </c>
      <c r="Y20" s="109" t="s">
        <v>76</v>
      </c>
      <c r="Z20" s="109" t="s">
        <v>886</v>
      </c>
      <c r="AA20" s="109" t="s">
        <v>3103</v>
      </c>
      <c r="AB20" s="109"/>
      <c r="AC20" s="109"/>
      <c r="AD20" s="109"/>
      <c r="AE20" s="109"/>
      <c r="AF20" s="109"/>
      <c r="AG20" s="109" t="s">
        <v>2676</v>
      </c>
      <c r="AH20" s="109"/>
      <c r="AI20" s="109"/>
      <c r="AJ20" s="109"/>
      <c r="AK20" s="109"/>
      <c r="AL20" s="109"/>
      <c r="AM20" s="144"/>
      <c r="AN20" s="144"/>
      <c r="AO20" s="144"/>
      <c r="AP20" s="144"/>
      <c r="AQ20" s="144"/>
      <c r="AR20" s="144"/>
      <c r="AS20" s="144"/>
      <c r="AT20" s="144"/>
      <c r="AU20" s="144"/>
      <c r="AV20" s="144"/>
    </row>
    <row r="21" spans="1:48" ht="12.75" customHeight="1" x14ac:dyDescent="0.2">
      <c r="A21" s="54" t="s">
        <v>3104</v>
      </c>
      <c r="B21" s="54" t="str">
        <f t="shared" si="0"/>
        <v>GEIH-2022-00235</v>
      </c>
      <c r="C21" s="54">
        <v>235</v>
      </c>
      <c r="D21" s="109" t="s">
        <v>3105</v>
      </c>
      <c r="E21" s="109" t="s">
        <v>2622</v>
      </c>
      <c r="F21" s="109">
        <v>2023</v>
      </c>
      <c r="G21" s="54" t="s">
        <v>3106</v>
      </c>
      <c r="H21" s="109" t="s">
        <v>500</v>
      </c>
      <c r="I21" s="109" t="s">
        <v>87</v>
      </c>
      <c r="J21" s="109" t="s">
        <v>317</v>
      </c>
      <c r="K21" s="109">
        <v>975</v>
      </c>
      <c r="L21" s="109" t="s">
        <v>153</v>
      </c>
      <c r="M21" s="109" t="s">
        <v>3037</v>
      </c>
      <c r="N21" s="109" t="s">
        <v>3107</v>
      </c>
      <c r="O21" s="109" t="s">
        <v>73</v>
      </c>
      <c r="P21" s="109" t="s">
        <v>280</v>
      </c>
      <c r="Q21" s="109"/>
      <c r="R21" s="109"/>
      <c r="S21" s="109"/>
      <c r="T21" s="109"/>
      <c r="U21" s="109"/>
      <c r="V21" s="109" t="s">
        <v>1120</v>
      </c>
      <c r="W21" s="109"/>
      <c r="X21" s="109" t="s">
        <v>1120</v>
      </c>
      <c r="Y21" s="109" t="s">
        <v>111</v>
      </c>
      <c r="Z21" s="109" t="s">
        <v>886</v>
      </c>
      <c r="AA21" s="109" t="s">
        <v>3108</v>
      </c>
      <c r="AB21" s="109"/>
      <c r="AC21" s="109"/>
      <c r="AD21" s="109"/>
      <c r="AE21" s="109"/>
      <c r="AF21" s="109"/>
      <c r="AG21" s="109" t="s">
        <v>1483</v>
      </c>
      <c r="AH21" s="114">
        <v>45512</v>
      </c>
      <c r="AI21" s="109"/>
      <c r="AJ21" s="109" t="s">
        <v>317</v>
      </c>
      <c r="AK21" s="109">
        <v>2024</v>
      </c>
      <c r="AL21" s="109"/>
      <c r="AM21" s="144"/>
      <c r="AN21" s="144"/>
      <c r="AO21" s="144"/>
      <c r="AP21" s="144"/>
      <c r="AQ21" s="144"/>
      <c r="AR21" s="144"/>
      <c r="AS21" s="144"/>
      <c r="AT21" s="144"/>
    </row>
    <row r="22" spans="1:48" ht="12.75" customHeight="1" x14ac:dyDescent="0.2">
      <c r="A22" s="54" t="s">
        <v>3109</v>
      </c>
      <c r="B22" s="54" t="str">
        <f t="shared" si="0"/>
        <v>GEIH-2022-00236</v>
      </c>
      <c r="C22" s="54">
        <v>236</v>
      </c>
      <c r="D22" s="109" t="s">
        <v>150</v>
      </c>
      <c r="E22" s="109" t="s">
        <v>2622</v>
      </c>
      <c r="F22" s="109">
        <v>2024</v>
      </c>
      <c r="G22" s="54" t="s">
        <v>3110</v>
      </c>
      <c r="H22" s="109" t="s">
        <v>500</v>
      </c>
      <c r="I22" s="109" t="s">
        <v>87</v>
      </c>
      <c r="J22" s="109" t="s">
        <v>317</v>
      </c>
      <c r="K22" s="109">
        <v>975</v>
      </c>
      <c r="L22" s="109" t="s">
        <v>162</v>
      </c>
      <c r="M22" s="109" t="s">
        <v>3037</v>
      </c>
      <c r="N22" s="109"/>
      <c r="O22" s="109" t="s">
        <v>154</v>
      </c>
      <c r="P22" s="109" t="s">
        <v>3048</v>
      </c>
      <c r="Q22" s="109"/>
      <c r="R22" s="109"/>
      <c r="S22" s="109"/>
      <c r="T22" s="109"/>
      <c r="U22" s="109"/>
      <c r="V22" s="109" t="s">
        <v>886</v>
      </c>
      <c r="W22" s="109"/>
      <c r="X22" s="109"/>
      <c r="Y22" s="109"/>
      <c r="Z22" s="109"/>
      <c r="AA22" s="109" t="s">
        <v>3111</v>
      </c>
      <c r="AB22" s="109"/>
      <c r="AC22" s="109"/>
      <c r="AD22" s="109"/>
      <c r="AE22" s="109"/>
      <c r="AF22" s="109"/>
      <c r="AG22" s="109"/>
      <c r="AH22" s="109"/>
      <c r="AI22" s="109"/>
      <c r="AJ22" s="109"/>
      <c r="AK22" s="109"/>
      <c r="AL22" s="109"/>
      <c r="AM22" s="144"/>
      <c r="AN22" s="144"/>
      <c r="AO22" s="144"/>
      <c r="AP22" s="144"/>
      <c r="AQ22" s="144"/>
      <c r="AR22" s="144"/>
      <c r="AS22" s="144"/>
      <c r="AT22" s="144"/>
    </row>
    <row r="23" spans="1:48" ht="12.75" customHeight="1" x14ac:dyDescent="0.2">
      <c r="A23" s="54" t="s">
        <v>3112</v>
      </c>
      <c r="B23" s="54" t="str">
        <f t="shared" si="0"/>
        <v>GEIH-2022-00237</v>
      </c>
      <c r="C23" s="54">
        <v>237</v>
      </c>
      <c r="D23" s="109" t="s">
        <v>150</v>
      </c>
      <c r="E23" s="109" t="s">
        <v>2622</v>
      </c>
      <c r="F23" s="109">
        <v>2024</v>
      </c>
      <c r="G23" s="54" t="s">
        <v>3110</v>
      </c>
      <c r="H23" s="109" t="s">
        <v>500</v>
      </c>
      <c r="I23" s="109" t="s">
        <v>87</v>
      </c>
      <c r="J23" s="109" t="s">
        <v>317</v>
      </c>
      <c r="K23" s="109">
        <v>975</v>
      </c>
      <c r="L23" s="109" t="s">
        <v>170</v>
      </c>
      <c r="M23" s="109" t="s">
        <v>3037</v>
      </c>
      <c r="N23" s="109"/>
      <c r="O23" s="109" t="s">
        <v>154</v>
      </c>
      <c r="P23" s="109" t="s">
        <v>3048</v>
      </c>
      <c r="Q23" s="109"/>
      <c r="R23" s="144"/>
      <c r="S23" s="109"/>
      <c r="T23" s="109"/>
      <c r="U23" s="109"/>
      <c r="V23" s="109" t="s">
        <v>886</v>
      </c>
      <c r="W23" s="109"/>
      <c r="X23" s="109"/>
      <c r="Y23" s="109"/>
      <c r="Z23" s="109"/>
      <c r="AA23" s="109" t="s">
        <v>3113</v>
      </c>
      <c r="AB23" s="109"/>
      <c r="AC23" s="109"/>
      <c r="AD23" s="109"/>
      <c r="AE23" s="109"/>
      <c r="AF23" s="109"/>
      <c r="AG23" s="109" t="s">
        <v>3114</v>
      </c>
      <c r="AH23" s="109"/>
      <c r="AI23" s="109"/>
      <c r="AJ23" s="109"/>
      <c r="AK23" s="109"/>
      <c r="AL23" s="109"/>
      <c r="AM23" s="144"/>
      <c r="AN23" s="144"/>
      <c r="AO23" s="144"/>
      <c r="AP23" s="144"/>
      <c r="AQ23" s="144"/>
      <c r="AR23" s="144"/>
      <c r="AS23" s="144"/>
      <c r="AT23" s="144"/>
    </row>
    <row r="24" spans="1:48" ht="12.75" customHeight="1" x14ac:dyDescent="0.2">
      <c r="A24" s="54" t="s">
        <v>3115</v>
      </c>
      <c r="B24" s="54" t="str">
        <f t="shared" si="0"/>
        <v>GEIH-2022-00238</v>
      </c>
      <c r="C24" s="54">
        <v>238</v>
      </c>
      <c r="D24" s="109" t="s">
        <v>150</v>
      </c>
      <c r="E24" s="109" t="s">
        <v>2622</v>
      </c>
      <c r="F24" s="109">
        <v>2024</v>
      </c>
      <c r="G24" s="54" t="s">
        <v>3110</v>
      </c>
      <c r="H24" s="109" t="s">
        <v>500</v>
      </c>
      <c r="I24" s="109" t="s">
        <v>87</v>
      </c>
      <c r="J24" s="109" t="s">
        <v>317</v>
      </c>
      <c r="K24" s="109">
        <v>975</v>
      </c>
      <c r="L24" s="202" t="s">
        <v>177</v>
      </c>
      <c r="M24" s="109" t="s">
        <v>3037</v>
      </c>
      <c r="N24" s="109"/>
      <c r="O24" s="109" t="s">
        <v>3116</v>
      </c>
      <c r="P24" s="109" t="s">
        <v>101</v>
      </c>
      <c r="Q24" s="109"/>
      <c r="R24" s="109"/>
      <c r="S24" s="109"/>
      <c r="T24" s="109"/>
      <c r="U24" s="109"/>
      <c r="V24" s="109" t="s">
        <v>886</v>
      </c>
      <c r="W24" s="109"/>
      <c r="X24" s="109"/>
      <c r="Y24" s="109"/>
      <c r="Z24" s="109"/>
      <c r="AA24" s="109" t="s">
        <v>3117</v>
      </c>
      <c r="AB24" s="109"/>
      <c r="AC24" s="109"/>
      <c r="AD24" s="109"/>
      <c r="AE24" s="109"/>
      <c r="AF24" s="109"/>
      <c r="AG24" s="109"/>
      <c r="AH24" s="114">
        <v>45449</v>
      </c>
      <c r="AI24" s="109">
        <v>104</v>
      </c>
      <c r="AJ24" s="109" t="s">
        <v>1931</v>
      </c>
      <c r="AK24" s="109">
        <v>2024</v>
      </c>
      <c r="AL24" s="109"/>
      <c r="AM24" s="144"/>
      <c r="AN24" s="144"/>
      <c r="AO24" s="144"/>
      <c r="AP24" s="144"/>
      <c r="AQ24" s="144"/>
      <c r="AR24" s="144"/>
      <c r="AS24" s="144"/>
      <c r="AT24" s="144"/>
    </row>
    <row r="25" spans="1:48" ht="12.75" customHeight="1" x14ac:dyDescent="0.2">
      <c r="A25" s="54" t="s">
        <v>3118</v>
      </c>
      <c r="B25" s="54" t="str">
        <f t="shared" si="0"/>
        <v>GEIH-2022-00239</v>
      </c>
      <c r="C25" s="54">
        <v>239</v>
      </c>
      <c r="D25" s="109" t="s">
        <v>150</v>
      </c>
      <c r="E25" s="109" t="s">
        <v>2622</v>
      </c>
      <c r="F25" s="109">
        <v>2024</v>
      </c>
      <c r="G25" s="54" t="s">
        <v>3110</v>
      </c>
      <c r="H25" s="109" t="s">
        <v>500</v>
      </c>
      <c r="I25" s="109" t="s">
        <v>87</v>
      </c>
      <c r="J25" s="109" t="s">
        <v>317</v>
      </c>
      <c r="K25" s="109">
        <v>975</v>
      </c>
      <c r="L25" s="202" t="s">
        <v>184</v>
      </c>
      <c r="M25" s="109" t="s">
        <v>3037</v>
      </c>
      <c r="N25" s="109"/>
      <c r="O25" s="109" t="s">
        <v>3116</v>
      </c>
      <c r="P25" s="109" t="s">
        <v>101</v>
      </c>
      <c r="Q25" s="109"/>
      <c r="R25" s="109"/>
      <c r="S25" s="109"/>
      <c r="T25" s="109"/>
      <c r="U25" s="109"/>
      <c r="V25" s="109" t="s">
        <v>886</v>
      </c>
      <c r="W25" s="109"/>
      <c r="X25" s="109"/>
      <c r="Y25" s="109"/>
      <c r="Z25" s="109"/>
      <c r="AA25" s="109" t="s">
        <v>3119</v>
      </c>
      <c r="AB25" s="109"/>
      <c r="AC25" s="109"/>
      <c r="AD25" s="109"/>
      <c r="AE25" s="109"/>
      <c r="AF25" s="109"/>
      <c r="AG25" s="109" t="s">
        <v>1521</v>
      </c>
      <c r="AH25" s="114">
        <v>45477</v>
      </c>
      <c r="AI25" s="109">
        <v>104</v>
      </c>
      <c r="AJ25" s="109" t="s">
        <v>1931</v>
      </c>
      <c r="AK25" s="109">
        <v>2024</v>
      </c>
      <c r="AL25" s="109"/>
      <c r="AM25" s="144"/>
      <c r="AN25" s="144"/>
      <c r="AO25" s="144"/>
      <c r="AP25" s="144"/>
      <c r="AQ25" s="144"/>
      <c r="AR25" s="144"/>
      <c r="AS25" s="144"/>
      <c r="AT25" s="144"/>
    </row>
    <row r="26" spans="1:48" ht="12.75" customHeight="1" x14ac:dyDescent="0.2">
      <c r="A26" s="54" t="s">
        <v>3120</v>
      </c>
      <c r="B26" s="54" t="str">
        <f t="shared" si="0"/>
        <v>GEIH-2022-00240</v>
      </c>
      <c r="C26" s="54">
        <v>240</v>
      </c>
      <c r="D26" s="109" t="s">
        <v>150</v>
      </c>
      <c r="E26" s="109" t="s">
        <v>2622</v>
      </c>
      <c r="F26" s="109">
        <v>2024</v>
      </c>
      <c r="G26" s="54" t="s">
        <v>3110</v>
      </c>
      <c r="H26" s="109" t="s">
        <v>500</v>
      </c>
      <c r="I26" s="109" t="s">
        <v>87</v>
      </c>
      <c r="J26" s="109" t="s">
        <v>317</v>
      </c>
      <c r="K26" s="109">
        <v>975</v>
      </c>
      <c r="L26" s="202" t="s">
        <v>197</v>
      </c>
      <c r="M26" s="109" t="s">
        <v>3037</v>
      </c>
      <c r="N26" s="109"/>
      <c r="O26" s="109" t="s">
        <v>3116</v>
      </c>
      <c r="P26" s="109" t="s">
        <v>101</v>
      </c>
      <c r="Q26" s="140"/>
      <c r="R26" s="140"/>
      <c r="S26" s="140"/>
      <c r="T26" s="140"/>
      <c r="U26" s="140"/>
      <c r="V26" s="140" t="s">
        <v>111</v>
      </c>
      <c r="W26" s="140"/>
      <c r="X26" s="140"/>
      <c r="Y26" s="140"/>
      <c r="Z26" s="140"/>
      <c r="AA26" s="140" t="s">
        <v>3121</v>
      </c>
      <c r="AB26" s="140"/>
      <c r="AC26" s="140"/>
      <c r="AD26" s="140"/>
      <c r="AE26" s="140"/>
      <c r="AF26" s="140"/>
      <c r="AG26" s="140"/>
      <c r="AH26" s="163">
        <v>45449</v>
      </c>
      <c r="AI26" s="140">
        <v>104</v>
      </c>
      <c r="AJ26" s="140" t="s">
        <v>1931</v>
      </c>
      <c r="AK26" s="140">
        <v>2024</v>
      </c>
      <c r="AL26" s="140"/>
      <c r="AM26" s="144"/>
      <c r="AN26" s="144"/>
      <c r="AO26" s="144"/>
      <c r="AP26" s="144"/>
      <c r="AQ26" s="144"/>
      <c r="AR26" s="144"/>
      <c r="AS26" s="144"/>
      <c r="AT26" s="144"/>
    </row>
    <row r="27" spans="1:48" ht="12.75" customHeight="1" x14ac:dyDescent="0.2">
      <c r="A27" s="54" t="s">
        <v>3122</v>
      </c>
      <c r="B27" s="54" t="str">
        <f t="shared" si="0"/>
        <v>GEIH-2022-00241</v>
      </c>
      <c r="C27" s="54">
        <v>241</v>
      </c>
      <c r="D27" s="109" t="s">
        <v>3123</v>
      </c>
      <c r="E27" s="109" t="s">
        <v>2622</v>
      </c>
      <c r="F27" s="109">
        <v>2024</v>
      </c>
      <c r="G27" s="54" t="s">
        <v>3110</v>
      </c>
      <c r="H27" s="109" t="s">
        <v>500</v>
      </c>
      <c r="I27" s="109" t="s">
        <v>87</v>
      </c>
      <c r="J27" s="109" t="s">
        <v>317</v>
      </c>
      <c r="K27" s="109">
        <v>975</v>
      </c>
      <c r="L27" s="109" t="s">
        <v>293</v>
      </c>
      <c r="M27" s="109" t="s">
        <v>3037</v>
      </c>
      <c r="N27" s="109"/>
      <c r="O27" s="109" t="s">
        <v>73</v>
      </c>
      <c r="P27" s="144"/>
      <c r="Q27" s="144"/>
      <c r="R27" s="144" t="s">
        <v>3124</v>
      </c>
      <c r="S27" s="144" t="s">
        <v>3125</v>
      </c>
      <c r="T27" s="144"/>
      <c r="U27" s="144"/>
      <c r="V27" s="140" t="s">
        <v>111</v>
      </c>
      <c r="W27" s="144"/>
      <c r="X27" s="144"/>
      <c r="Y27" s="144"/>
      <c r="Z27" s="144"/>
      <c r="AA27" s="144">
        <v>5610948</v>
      </c>
      <c r="AB27" s="144"/>
      <c r="AC27" s="144"/>
      <c r="AD27" s="144"/>
      <c r="AE27" s="144"/>
      <c r="AF27" s="144" t="s">
        <v>3126</v>
      </c>
      <c r="AG27" s="144" t="s">
        <v>3114</v>
      </c>
      <c r="AH27" s="208">
        <v>45793</v>
      </c>
      <c r="AI27" s="144"/>
      <c r="AJ27" s="144" t="s">
        <v>1931</v>
      </c>
      <c r="AK27" s="144">
        <v>2025</v>
      </c>
      <c r="AL27" s="144"/>
      <c r="AM27" s="144"/>
      <c r="AN27" s="144"/>
      <c r="AO27" s="144"/>
      <c r="AP27" s="144"/>
      <c r="AQ27" s="144"/>
      <c r="AR27" s="144"/>
      <c r="AS27" s="144"/>
      <c r="AT27" s="144"/>
      <c r="AU27" s="144"/>
      <c r="AV27" s="144"/>
    </row>
    <row r="28" spans="1:48" ht="12.75" customHeight="1" x14ac:dyDescent="0.2">
      <c r="A28" s="54" t="s">
        <v>3127</v>
      </c>
      <c r="B28" s="54" t="str">
        <f t="shared" si="0"/>
        <v>GEIH-2022-00242</v>
      </c>
      <c r="C28" s="54">
        <v>242</v>
      </c>
      <c r="D28" s="109" t="s">
        <v>150</v>
      </c>
      <c r="E28" s="109" t="s">
        <v>2622</v>
      </c>
      <c r="F28" s="109">
        <v>2024</v>
      </c>
      <c r="G28" s="54" t="s">
        <v>3110</v>
      </c>
      <c r="H28" s="109" t="s">
        <v>500</v>
      </c>
      <c r="I28" s="109" t="s">
        <v>87</v>
      </c>
      <c r="J28" s="109" t="s">
        <v>317</v>
      </c>
      <c r="K28" s="109">
        <v>975</v>
      </c>
      <c r="L28" s="202" t="s">
        <v>306</v>
      </c>
      <c r="M28" s="109" t="s">
        <v>3037</v>
      </c>
      <c r="N28" s="109"/>
      <c r="O28" s="109" t="s">
        <v>862</v>
      </c>
      <c r="P28" s="144"/>
      <c r="Q28" s="144"/>
      <c r="R28" s="144"/>
      <c r="S28" s="144"/>
      <c r="T28" s="144"/>
      <c r="U28" s="144"/>
      <c r="V28" s="140" t="s">
        <v>111</v>
      </c>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row>
    <row r="29" spans="1:48" ht="12.75" customHeight="1" x14ac:dyDescent="0.2">
      <c r="A29" s="54" t="s">
        <v>3128</v>
      </c>
      <c r="B29" s="54" t="str">
        <f t="shared" si="0"/>
        <v>GEIH-2022-00243</v>
      </c>
      <c r="C29" s="54">
        <v>243</v>
      </c>
      <c r="D29" s="109" t="s">
        <v>150</v>
      </c>
      <c r="E29" s="109" t="s">
        <v>2622</v>
      </c>
      <c r="F29" s="109">
        <v>2024</v>
      </c>
      <c r="G29" s="54" t="s">
        <v>3110</v>
      </c>
      <c r="H29" s="109" t="s">
        <v>500</v>
      </c>
      <c r="I29" s="109" t="s">
        <v>87</v>
      </c>
      <c r="J29" s="109" t="s">
        <v>317</v>
      </c>
      <c r="K29" s="109">
        <v>975</v>
      </c>
      <c r="L29" s="109" t="s">
        <v>3129</v>
      </c>
      <c r="M29" s="109" t="s">
        <v>3037</v>
      </c>
      <c r="N29" s="109"/>
      <c r="O29" s="109" t="s">
        <v>154</v>
      </c>
      <c r="P29" s="144"/>
      <c r="Q29" s="144"/>
      <c r="R29" s="144"/>
      <c r="S29" s="144"/>
      <c r="T29" s="144"/>
      <c r="U29" s="144"/>
      <c r="V29" s="140" t="s">
        <v>111</v>
      </c>
      <c r="W29" s="144"/>
      <c r="X29" s="144"/>
      <c r="Y29" s="144"/>
      <c r="Z29" s="144"/>
      <c r="AA29" s="144" t="s">
        <v>3130</v>
      </c>
      <c r="AB29" s="144"/>
      <c r="AC29" s="144"/>
      <c r="AD29" s="144"/>
      <c r="AE29" s="144"/>
      <c r="AF29" s="144"/>
      <c r="AG29" s="144" t="s">
        <v>3114</v>
      </c>
      <c r="AH29" s="144"/>
      <c r="AI29" s="144"/>
      <c r="AJ29" s="144"/>
      <c r="AK29" s="144"/>
      <c r="AL29" s="144"/>
      <c r="AM29" s="144"/>
      <c r="AN29" s="144"/>
      <c r="AO29" s="144"/>
      <c r="AP29" s="144"/>
      <c r="AQ29" s="144"/>
      <c r="AR29" s="144"/>
      <c r="AS29" s="144"/>
      <c r="AT29" s="144"/>
      <c r="AU29" s="144"/>
      <c r="AV29" s="144"/>
    </row>
    <row r="30" spans="1:48" ht="12.75" customHeight="1" x14ac:dyDescent="0.2">
      <c r="A30" s="54" t="s">
        <v>3131</v>
      </c>
      <c r="B30" s="54" t="str">
        <f t="shared" si="0"/>
        <v>GEIH-2022-00244</v>
      </c>
      <c r="C30" s="54">
        <v>244</v>
      </c>
      <c r="D30" s="109" t="s">
        <v>150</v>
      </c>
      <c r="E30" s="109" t="s">
        <v>2622</v>
      </c>
      <c r="F30" s="109">
        <v>2024</v>
      </c>
      <c r="G30" s="54" t="s">
        <v>3110</v>
      </c>
      <c r="H30" s="109" t="s">
        <v>500</v>
      </c>
      <c r="I30" s="109" t="s">
        <v>87</v>
      </c>
      <c r="J30" s="109" t="s">
        <v>317</v>
      </c>
      <c r="K30" s="109">
        <v>975</v>
      </c>
      <c r="L30" s="109" t="s">
        <v>3132</v>
      </c>
      <c r="M30" s="109" t="s">
        <v>3037</v>
      </c>
      <c r="N30" s="109"/>
      <c r="O30" s="109" t="s">
        <v>154</v>
      </c>
      <c r="P30" s="144"/>
      <c r="Q30" s="144"/>
      <c r="R30" s="144"/>
      <c r="S30" s="144"/>
      <c r="T30" s="144"/>
      <c r="U30" s="144"/>
      <c r="V30" s="140" t="s">
        <v>111</v>
      </c>
      <c r="W30" s="144"/>
      <c r="X30" s="144"/>
      <c r="Y30" s="144"/>
      <c r="Z30" s="144"/>
      <c r="AA30" s="144" t="s">
        <v>3133</v>
      </c>
      <c r="AB30" s="144"/>
      <c r="AC30" s="144"/>
      <c r="AD30" s="144"/>
      <c r="AE30" s="144"/>
      <c r="AF30" s="144"/>
      <c r="AG30" s="144" t="s">
        <v>3134</v>
      </c>
      <c r="AH30" s="144"/>
      <c r="AI30" s="144"/>
      <c r="AJ30" s="144"/>
      <c r="AK30" s="144"/>
      <c r="AL30" s="144"/>
      <c r="AM30" s="144"/>
      <c r="AN30" s="144"/>
      <c r="AO30" s="144"/>
      <c r="AP30" s="144"/>
      <c r="AQ30" s="144"/>
      <c r="AR30" s="144"/>
      <c r="AS30" s="144"/>
      <c r="AT30" s="144"/>
      <c r="AU30" s="144"/>
      <c r="AV30" s="144"/>
    </row>
    <row r="31" spans="1:48" ht="12.75" customHeight="1" x14ac:dyDescent="0.2">
      <c r="A31" s="54" t="s">
        <v>3135</v>
      </c>
      <c r="B31" s="54" t="str">
        <f t="shared" si="0"/>
        <v>GEIH-2022-00245</v>
      </c>
      <c r="C31" s="54">
        <v>245</v>
      </c>
      <c r="D31" s="109" t="s">
        <v>150</v>
      </c>
      <c r="E31" s="109" t="s">
        <v>2622</v>
      </c>
      <c r="F31" s="109">
        <v>2024</v>
      </c>
      <c r="G31" s="54" t="s">
        <v>3110</v>
      </c>
      <c r="H31" s="109" t="s">
        <v>500</v>
      </c>
      <c r="I31" s="109" t="s">
        <v>87</v>
      </c>
      <c r="J31" s="109" t="s">
        <v>317</v>
      </c>
      <c r="K31" s="109">
        <v>975</v>
      </c>
      <c r="L31" s="202" t="s">
        <v>3136</v>
      </c>
      <c r="M31" s="109" t="s">
        <v>3037</v>
      </c>
      <c r="N31" s="109"/>
      <c r="O31" s="109" t="s">
        <v>862</v>
      </c>
      <c r="P31" s="144"/>
      <c r="Q31" s="144"/>
      <c r="R31" s="144"/>
      <c r="S31" s="144"/>
      <c r="T31" s="144"/>
      <c r="U31" s="144"/>
      <c r="V31" s="140" t="s">
        <v>111</v>
      </c>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row>
    <row r="32" spans="1:48" ht="12.75" customHeight="1" x14ac:dyDescent="0.2">
      <c r="A32" s="54" t="s">
        <v>3137</v>
      </c>
      <c r="B32" s="54" t="str">
        <f t="shared" si="0"/>
        <v>GEIH-2022-00246</v>
      </c>
      <c r="C32" s="54">
        <v>246</v>
      </c>
      <c r="D32" s="109" t="s">
        <v>150</v>
      </c>
      <c r="E32" s="109" t="s">
        <v>2622</v>
      </c>
      <c r="F32" s="109">
        <v>2024</v>
      </c>
      <c r="G32" s="54" t="s">
        <v>3110</v>
      </c>
      <c r="H32" s="109" t="s">
        <v>500</v>
      </c>
      <c r="I32" s="109" t="s">
        <v>87</v>
      </c>
      <c r="J32" s="109" t="s">
        <v>317</v>
      </c>
      <c r="K32" s="109">
        <v>975</v>
      </c>
      <c r="L32" s="134" t="s">
        <v>3138</v>
      </c>
      <c r="M32" s="109" t="s">
        <v>3037</v>
      </c>
      <c r="N32" s="109"/>
      <c r="O32" s="109" t="s">
        <v>862</v>
      </c>
      <c r="P32" s="144"/>
      <c r="Q32" s="144"/>
      <c r="R32" s="144"/>
      <c r="S32" s="144"/>
      <c r="T32" s="144"/>
      <c r="U32" s="144"/>
      <c r="V32" s="140" t="s">
        <v>111</v>
      </c>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row>
    <row r="33" spans="1:48" ht="12.75" customHeight="1" x14ac:dyDescent="0.2">
      <c r="A33" s="54" t="s">
        <v>3139</v>
      </c>
      <c r="B33" s="54" t="str">
        <f t="shared" si="0"/>
        <v>GEIH-2022-00247</v>
      </c>
      <c r="C33" s="54">
        <v>247</v>
      </c>
      <c r="D33" s="109" t="s">
        <v>150</v>
      </c>
      <c r="E33" s="109" t="s">
        <v>2622</v>
      </c>
      <c r="F33" s="109">
        <v>2024</v>
      </c>
      <c r="G33" s="54" t="s">
        <v>3110</v>
      </c>
      <c r="H33" s="109" t="s">
        <v>500</v>
      </c>
      <c r="I33" s="109" t="s">
        <v>87</v>
      </c>
      <c r="J33" s="109" t="s">
        <v>317</v>
      </c>
      <c r="K33" s="109">
        <v>975</v>
      </c>
      <c r="L33" s="109" t="s">
        <v>3140</v>
      </c>
      <c r="M33" s="109" t="s">
        <v>3037</v>
      </c>
      <c r="N33" s="109"/>
      <c r="O33" s="109" t="s">
        <v>862</v>
      </c>
      <c r="P33" s="144"/>
      <c r="Q33" s="144"/>
      <c r="R33" s="144"/>
      <c r="S33" s="144"/>
      <c r="T33" s="144"/>
      <c r="U33" s="144"/>
      <c r="V33" s="140" t="s">
        <v>111</v>
      </c>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row>
    <row r="34" spans="1:48" ht="12.75" customHeight="1" x14ac:dyDescent="0.2">
      <c r="A34" s="54" t="s">
        <v>3141</v>
      </c>
      <c r="B34" s="54" t="str">
        <f t="shared" si="0"/>
        <v>GEIH-2022-00248</v>
      </c>
      <c r="C34" s="54">
        <v>248</v>
      </c>
      <c r="D34" s="109" t="s">
        <v>150</v>
      </c>
      <c r="E34" s="109" t="s">
        <v>2622</v>
      </c>
      <c r="F34" s="109">
        <v>2024</v>
      </c>
      <c r="G34" s="54" t="s">
        <v>3110</v>
      </c>
      <c r="H34" s="109" t="s">
        <v>500</v>
      </c>
      <c r="I34" s="109" t="s">
        <v>87</v>
      </c>
      <c r="J34" s="109" t="s">
        <v>317</v>
      </c>
      <c r="K34" s="109">
        <v>975</v>
      </c>
      <c r="L34" s="109" t="s">
        <v>3142</v>
      </c>
      <c r="M34" s="109" t="s">
        <v>3037</v>
      </c>
      <c r="N34" s="109"/>
      <c r="O34" s="109" t="s">
        <v>862</v>
      </c>
      <c r="P34" s="144"/>
      <c r="Q34" s="144"/>
      <c r="R34" s="144"/>
      <c r="S34" s="144"/>
      <c r="T34" s="144"/>
      <c r="U34" s="144"/>
      <c r="V34" s="127" t="s">
        <v>886</v>
      </c>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row>
    <row r="35" spans="1:48" ht="12.75" customHeight="1" x14ac:dyDescent="0.2">
      <c r="A35" s="54" t="s">
        <v>3143</v>
      </c>
      <c r="B35" s="54" t="str">
        <f t="shared" si="0"/>
        <v>GEIH-2022-00249</v>
      </c>
      <c r="C35" s="54">
        <v>249</v>
      </c>
      <c r="D35" s="109" t="s">
        <v>150</v>
      </c>
      <c r="E35" s="109" t="s">
        <v>2622</v>
      </c>
      <c r="F35" s="109">
        <v>2024</v>
      </c>
      <c r="G35" s="54" t="s">
        <v>3110</v>
      </c>
      <c r="H35" s="109" t="s">
        <v>500</v>
      </c>
      <c r="I35" s="109" t="s">
        <v>87</v>
      </c>
      <c r="J35" s="109" t="s">
        <v>317</v>
      </c>
      <c r="K35" s="109">
        <v>975</v>
      </c>
      <c r="L35" s="109" t="s">
        <v>3144</v>
      </c>
      <c r="M35" s="109" t="s">
        <v>3037</v>
      </c>
      <c r="N35" s="109"/>
      <c r="O35" s="109" t="s">
        <v>862</v>
      </c>
      <c r="P35" s="144"/>
      <c r="Q35" s="144"/>
      <c r="R35" s="144"/>
      <c r="S35" s="144"/>
      <c r="T35" s="144"/>
      <c r="U35" s="144"/>
      <c r="V35" s="127" t="s">
        <v>886</v>
      </c>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row>
    <row r="36" spans="1:48" ht="12.75" customHeight="1" x14ac:dyDescent="0.2">
      <c r="A36" s="54" t="s">
        <v>3145</v>
      </c>
      <c r="B36" s="54" t="str">
        <f t="shared" si="0"/>
        <v>GEIH-2022-00250</v>
      </c>
      <c r="C36" s="54">
        <v>250</v>
      </c>
      <c r="D36" s="109" t="s">
        <v>3146</v>
      </c>
      <c r="E36" s="109" t="s">
        <v>2622</v>
      </c>
      <c r="F36" s="109">
        <v>2024</v>
      </c>
      <c r="G36" s="54" t="s">
        <v>3110</v>
      </c>
      <c r="H36" s="109" t="s">
        <v>500</v>
      </c>
      <c r="I36" s="109" t="s">
        <v>87</v>
      </c>
      <c r="J36" s="109" t="s">
        <v>317</v>
      </c>
      <c r="K36" s="109">
        <v>975</v>
      </c>
      <c r="L36" s="202" t="s">
        <v>3147</v>
      </c>
      <c r="M36" s="109" t="s">
        <v>3037</v>
      </c>
      <c r="N36" s="109"/>
      <c r="O36" s="109" t="s">
        <v>3148</v>
      </c>
      <c r="P36" s="127" t="s">
        <v>101</v>
      </c>
      <c r="Q36" s="144"/>
      <c r="R36" s="144" t="s">
        <v>3149</v>
      </c>
      <c r="S36" s="144" t="s">
        <v>3150</v>
      </c>
      <c r="T36" s="144"/>
      <c r="U36" s="144"/>
      <c r="V36" s="127" t="s">
        <v>886</v>
      </c>
      <c r="W36" s="144"/>
      <c r="X36" s="144" t="s">
        <v>396</v>
      </c>
      <c r="Y36" s="144" t="s">
        <v>111</v>
      </c>
      <c r="Z36" s="144" t="s">
        <v>886</v>
      </c>
      <c r="AA36" s="144" t="s">
        <v>3151</v>
      </c>
      <c r="AB36" s="144"/>
      <c r="AC36" s="144"/>
      <c r="AD36" s="144"/>
      <c r="AE36" s="144"/>
      <c r="AF36" s="144"/>
      <c r="AG36" s="144" t="s">
        <v>1521</v>
      </c>
      <c r="AH36" s="114">
        <v>45477</v>
      </c>
      <c r="AI36" s="109">
        <v>104</v>
      </c>
      <c r="AJ36" s="109" t="s">
        <v>1931</v>
      </c>
      <c r="AK36" s="109">
        <v>2024</v>
      </c>
      <c r="AL36" s="144"/>
      <c r="AM36" s="144"/>
      <c r="AN36" s="144"/>
      <c r="AO36" s="144"/>
      <c r="AP36" s="144"/>
      <c r="AQ36" s="144"/>
      <c r="AR36" s="144"/>
      <c r="AS36" s="144"/>
      <c r="AT36" s="144"/>
      <c r="AU36" s="144"/>
      <c r="AV36" s="144"/>
    </row>
    <row r="37" spans="1:48" ht="12.75" customHeight="1" x14ac:dyDescent="0.2">
      <c r="A37" s="54" t="s">
        <v>3152</v>
      </c>
      <c r="B37" s="54" t="str">
        <f t="shared" si="0"/>
        <v>GEIH-2022-00251</v>
      </c>
      <c r="C37" s="54">
        <v>251</v>
      </c>
      <c r="D37" s="109" t="s">
        <v>150</v>
      </c>
      <c r="E37" s="109" t="s">
        <v>2622</v>
      </c>
      <c r="F37" s="109">
        <v>2024</v>
      </c>
      <c r="G37" s="54" t="s">
        <v>3110</v>
      </c>
      <c r="H37" s="109" t="s">
        <v>500</v>
      </c>
      <c r="I37" s="109" t="s">
        <v>87</v>
      </c>
      <c r="J37" s="109" t="s">
        <v>317</v>
      </c>
      <c r="K37" s="109">
        <v>975</v>
      </c>
      <c r="L37" s="109" t="s">
        <v>3153</v>
      </c>
      <c r="M37" s="109" t="s">
        <v>3037</v>
      </c>
      <c r="N37" s="109"/>
      <c r="O37" s="109" t="s">
        <v>862</v>
      </c>
      <c r="P37" s="144"/>
      <c r="Q37" s="144"/>
      <c r="R37" s="144"/>
      <c r="S37" s="144"/>
      <c r="T37" s="144"/>
      <c r="U37" s="144"/>
      <c r="V37" s="127" t="s">
        <v>886</v>
      </c>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row>
    <row r="38" spans="1:48" ht="12.75" customHeight="1" x14ac:dyDescent="0.2">
      <c r="A38" s="54" t="s">
        <v>3154</v>
      </c>
      <c r="B38" s="54" t="str">
        <f t="shared" si="0"/>
        <v>GEIH-2022-00252</v>
      </c>
      <c r="C38" s="54">
        <v>252</v>
      </c>
      <c r="D38" s="109" t="s">
        <v>3155</v>
      </c>
      <c r="E38" s="109" t="s">
        <v>2622</v>
      </c>
      <c r="F38" s="109">
        <v>2023</v>
      </c>
      <c r="G38" s="54" t="s">
        <v>3110</v>
      </c>
      <c r="H38" s="109" t="s">
        <v>500</v>
      </c>
      <c r="I38" s="109" t="s">
        <v>87</v>
      </c>
      <c r="J38" s="109" t="s">
        <v>317</v>
      </c>
      <c r="K38" s="109">
        <v>975</v>
      </c>
      <c r="L38" s="202" t="s">
        <v>3156</v>
      </c>
      <c r="M38" s="109" t="s">
        <v>3037</v>
      </c>
      <c r="N38" s="109"/>
      <c r="O38" s="109" t="s">
        <v>154</v>
      </c>
      <c r="P38" s="127" t="s">
        <v>280</v>
      </c>
      <c r="Q38" s="144"/>
      <c r="R38" s="144"/>
      <c r="S38" s="144"/>
      <c r="T38" s="144"/>
      <c r="U38" s="144"/>
      <c r="V38" s="144" t="s">
        <v>1120</v>
      </c>
      <c r="W38" s="144"/>
      <c r="X38" s="109" t="s">
        <v>1120</v>
      </c>
      <c r="Y38" s="144" t="s">
        <v>111</v>
      </c>
      <c r="Z38" s="144" t="s">
        <v>886</v>
      </c>
      <c r="AA38" s="144" t="s">
        <v>3157</v>
      </c>
      <c r="AB38" s="144"/>
      <c r="AC38" s="144"/>
      <c r="AD38" s="144"/>
      <c r="AE38" s="144"/>
      <c r="AF38" s="144"/>
      <c r="AG38" s="144"/>
      <c r="AH38" s="144"/>
      <c r="AI38" s="144"/>
      <c r="AJ38" s="144"/>
      <c r="AK38" s="144"/>
      <c r="AL38" s="144"/>
      <c r="AM38" s="144"/>
      <c r="AN38" s="144"/>
      <c r="AO38" s="144"/>
      <c r="AP38" s="144"/>
      <c r="AQ38" s="144"/>
      <c r="AR38" s="144"/>
      <c r="AS38" s="144"/>
      <c r="AT38" s="144"/>
      <c r="AU38" s="144"/>
      <c r="AV38" s="144"/>
    </row>
    <row r="39" spans="1:48" ht="12.75" customHeight="1" x14ac:dyDescent="0.2">
      <c r="A39" s="54" t="s">
        <v>3158</v>
      </c>
      <c r="B39" s="54" t="str">
        <f t="shared" si="0"/>
        <v>GEIH-2022-00253</v>
      </c>
      <c r="C39" s="54">
        <v>253</v>
      </c>
      <c r="D39" s="109" t="s">
        <v>150</v>
      </c>
      <c r="E39" s="109" t="s">
        <v>2622</v>
      </c>
      <c r="F39" s="109">
        <v>2024</v>
      </c>
      <c r="G39" s="54" t="s">
        <v>3110</v>
      </c>
      <c r="H39" s="109" t="s">
        <v>500</v>
      </c>
      <c r="I39" s="109" t="s">
        <v>87</v>
      </c>
      <c r="J39" s="109" t="s">
        <v>317</v>
      </c>
      <c r="K39" s="109">
        <v>975</v>
      </c>
      <c r="L39" s="109" t="s">
        <v>3159</v>
      </c>
      <c r="M39" s="109" t="s">
        <v>3037</v>
      </c>
      <c r="N39" s="109"/>
      <c r="O39" s="109" t="s">
        <v>154</v>
      </c>
      <c r="P39" s="144" t="s">
        <v>3048</v>
      </c>
      <c r="Q39" s="144"/>
      <c r="R39" s="144"/>
      <c r="S39" s="144"/>
      <c r="T39" s="144"/>
      <c r="U39" s="144"/>
      <c r="V39" s="127" t="s">
        <v>76</v>
      </c>
      <c r="W39" s="144"/>
      <c r="X39" s="144"/>
      <c r="Y39" s="144"/>
      <c r="Z39" s="144"/>
      <c r="AA39" s="144" t="s">
        <v>3160</v>
      </c>
      <c r="AB39" s="144"/>
      <c r="AC39" s="144"/>
      <c r="AD39" s="144"/>
      <c r="AE39" s="144"/>
      <c r="AF39" s="144"/>
      <c r="AG39" s="144" t="s">
        <v>3134</v>
      </c>
      <c r="AH39" s="144"/>
      <c r="AI39" s="144"/>
      <c r="AJ39" s="144"/>
      <c r="AK39" s="144"/>
      <c r="AL39" s="144"/>
      <c r="AM39" s="144"/>
      <c r="AN39" s="144"/>
      <c r="AO39" s="144"/>
      <c r="AP39" s="144"/>
      <c r="AQ39" s="144"/>
      <c r="AR39" s="144"/>
      <c r="AS39" s="144"/>
      <c r="AT39" s="144"/>
      <c r="AU39" s="144"/>
      <c r="AV39" s="144"/>
    </row>
    <row r="40" spans="1:48" ht="12.75" customHeight="1" x14ac:dyDescent="0.2">
      <c r="A40" s="54" t="s">
        <v>3161</v>
      </c>
      <c r="B40" s="54" t="str">
        <f t="shared" si="0"/>
        <v>GEIH-2022-00254</v>
      </c>
      <c r="C40" s="54">
        <v>254</v>
      </c>
      <c r="D40" s="109" t="s">
        <v>150</v>
      </c>
      <c r="E40" s="109" t="s">
        <v>2622</v>
      </c>
      <c r="F40" s="109">
        <v>2024</v>
      </c>
      <c r="G40" s="54" t="s">
        <v>3110</v>
      </c>
      <c r="H40" s="109" t="s">
        <v>500</v>
      </c>
      <c r="I40" s="109" t="s">
        <v>87</v>
      </c>
      <c r="J40" s="109" t="s">
        <v>317</v>
      </c>
      <c r="K40" s="109">
        <v>975</v>
      </c>
      <c r="L40" s="202" t="s">
        <v>3162</v>
      </c>
      <c r="M40" s="109" t="s">
        <v>3037</v>
      </c>
      <c r="N40" s="109"/>
      <c r="O40" s="109" t="s">
        <v>862</v>
      </c>
      <c r="P40" s="144"/>
      <c r="Q40" s="144"/>
      <c r="R40" s="144"/>
      <c r="S40" s="144"/>
      <c r="T40" s="144"/>
      <c r="U40" s="144"/>
      <c r="V40" s="127" t="s">
        <v>76</v>
      </c>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row>
    <row r="41" spans="1:48" ht="12.75" customHeight="1" x14ac:dyDescent="0.2">
      <c r="A41" s="54" t="s">
        <v>3163</v>
      </c>
      <c r="B41" s="54" t="str">
        <f t="shared" si="0"/>
        <v>GEIH-2022-00255</v>
      </c>
      <c r="C41" s="54">
        <v>255</v>
      </c>
      <c r="D41" s="109" t="s">
        <v>3164</v>
      </c>
      <c r="E41" s="109" t="s">
        <v>2622</v>
      </c>
      <c r="F41" s="109">
        <v>2023</v>
      </c>
      <c r="G41" s="54" t="s">
        <v>3165</v>
      </c>
      <c r="H41" s="109" t="s">
        <v>500</v>
      </c>
      <c r="I41" s="109" t="s">
        <v>87</v>
      </c>
      <c r="J41" s="109" t="s">
        <v>317</v>
      </c>
      <c r="K41" s="109">
        <v>975</v>
      </c>
      <c r="L41" s="109" t="s">
        <v>3166</v>
      </c>
      <c r="M41" s="109" t="s">
        <v>3037</v>
      </c>
      <c r="N41" s="109"/>
      <c r="O41" s="109" t="s">
        <v>92</v>
      </c>
      <c r="P41" s="99"/>
      <c r="Q41" s="99"/>
      <c r="R41" s="144"/>
      <c r="S41" s="144"/>
      <c r="T41" s="144"/>
      <c r="U41" s="144"/>
      <c r="V41" s="144" t="s">
        <v>1120</v>
      </c>
      <c r="W41" s="144"/>
      <c r="X41" s="109" t="s">
        <v>1120</v>
      </c>
      <c r="Y41" s="144" t="s">
        <v>111</v>
      </c>
      <c r="Z41" s="144" t="s">
        <v>886</v>
      </c>
      <c r="AA41" s="144" t="s">
        <v>3167</v>
      </c>
      <c r="AB41" s="144"/>
      <c r="AC41" s="144"/>
      <c r="AD41" s="144"/>
      <c r="AE41" s="144"/>
      <c r="AF41" s="144"/>
      <c r="AG41" s="144" t="s">
        <v>835</v>
      </c>
      <c r="AH41" s="144"/>
      <c r="AI41" s="144"/>
      <c r="AJ41" s="144"/>
      <c r="AK41" s="144"/>
      <c r="AL41" s="144"/>
      <c r="AM41" s="144"/>
      <c r="AN41" s="144"/>
      <c r="AO41" s="144"/>
      <c r="AP41" s="144"/>
      <c r="AQ41" s="144"/>
      <c r="AR41" s="144"/>
      <c r="AS41" s="144"/>
      <c r="AT41" s="144"/>
      <c r="AU41" s="144"/>
      <c r="AV41" s="144"/>
    </row>
    <row r="42" spans="1:48" ht="12.75" customHeight="1" x14ac:dyDescent="0.2">
      <c r="A42" s="54" t="s">
        <v>3168</v>
      </c>
      <c r="B42" s="54" t="str">
        <f t="shared" si="0"/>
        <v>GEIH-2022-00256</v>
      </c>
      <c r="C42" s="54">
        <v>256</v>
      </c>
      <c r="D42" s="109" t="s">
        <v>3169</v>
      </c>
      <c r="E42" s="109" t="s">
        <v>2622</v>
      </c>
      <c r="F42" s="109">
        <v>2023</v>
      </c>
      <c r="G42" s="54" t="s">
        <v>3170</v>
      </c>
      <c r="H42" s="109" t="s">
        <v>500</v>
      </c>
      <c r="I42" s="109" t="s">
        <v>87</v>
      </c>
      <c r="J42" s="109" t="s">
        <v>317</v>
      </c>
      <c r="K42" s="109">
        <v>975</v>
      </c>
      <c r="L42" s="109" t="s">
        <v>3171</v>
      </c>
      <c r="M42" s="109" t="s">
        <v>3037</v>
      </c>
      <c r="N42" s="109"/>
      <c r="O42" s="109" t="s">
        <v>377</v>
      </c>
      <c r="P42" s="99"/>
      <c r="Q42" s="99"/>
      <c r="R42" s="144"/>
      <c r="S42" s="144"/>
      <c r="T42" s="144"/>
      <c r="U42" s="144"/>
      <c r="V42" s="144" t="s">
        <v>1120</v>
      </c>
      <c r="W42" s="144"/>
      <c r="X42" s="109" t="s">
        <v>1120</v>
      </c>
      <c r="Y42" s="144" t="s">
        <v>111</v>
      </c>
      <c r="Z42" s="144" t="s">
        <v>886</v>
      </c>
      <c r="AA42" s="144" t="s">
        <v>3172</v>
      </c>
      <c r="AB42" s="144"/>
      <c r="AC42" s="144"/>
      <c r="AD42" s="144"/>
      <c r="AE42" s="144"/>
      <c r="AF42" s="144"/>
      <c r="AG42" s="144" t="s">
        <v>835</v>
      </c>
      <c r="AH42" s="144"/>
      <c r="AI42" s="144"/>
      <c r="AJ42" s="144"/>
      <c r="AK42" s="144"/>
      <c r="AL42" s="144"/>
      <c r="AM42" s="144"/>
      <c r="AN42" s="144"/>
      <c r="AO42" s="144"/>
      <c r="AP42" s="144"/>
      <c r="AQ42" s="144"/>
      <c r="AR42" s="144"/>
      <c r="AS42" s="144"/>
      <c r="AT42" s="144"/>
      <c r="AU42" s="144"/>
      <c r="AV42" s="144"/>
    </row>
    <row r="43" spans="1:48" ht="38.25" customHeight="1" x14ac:dyDescent="0.2">
      <c r="A43" s="54" t="s">
        <v>3173</v>
      </c>
      <c r="B43" s="54" t="str">
        <f t="shared" si="0"/>
        <v>GEIH-2022-00257</v>
      </c>
      <c r="C43" s="54">
        <v>257</v>
      </c>
      <c r="D43" s="209" t="s">
        <v>3174</v>
      </c>
      <c r="E43" s="109" t="s">
        <v>2622</v>
      </c>
      <c r="F43" s="109">
        <v>2023</v>
      </c>
      <c r="G43" s="54" t="s">
        <v>3175</v>
      </c>
      <c r="H43" s="109" t="s">
        <v>3176</v>
      </c>
      <c r="I43" s="109" t="s">
        <v>87</v>
      </c>
      <c r="J43" s="153" t="s">
        <v>3177</v>
      </c>
      <c r="K43" s="153">
        <v>906</v>
      </c>
      <c r="L43" s="109" t="s">
        <v>3178</v>
      </c>
      <c r="M43" s="109" t="s">
        <v>1120</v>
      </c>
      <c r="N43" s="109"/>
      <c r="O43" s="109" t="s">
        <v>92</v>
      </c>
      <c r="P43" s="99" t="s">
        <v>280</v>
      </c>
      <c r="Q43" s="99"/>
      <c r="R43" s="144"/>
      <c r="S43" s="144"/>
      <c r="T43" s="144"/>
      <c r="U43" s="144"/>
      <c r="V43" s="144" t="s">
        <v>1120</v>
      </c>
      <c r="W43" s="144"/>
      <c r="X43" s="109" t="s">
        <v>1120</v>
      </c>
      <c r="Y43" s="144" t="s">
        <v>111</v>
      </c>
      <c r="Z43" s="144" t="s">
        <v>886</v>
      </c>
      <c r="AA43" s="144" t="s">
        <v>3179</v>
      </c>
      <c r="AB43" s="144"/>
      <c r="AC43" s="144"/>
      <c r="AD43" s="144"/>
      <c r="AE43" s="144"/>
      <c r="AF43" s="144"/>
      <c r="AG43" s="144" t="s">
        <v>3180</v>
      </c>
      <c r="AH43" s="144"/>
      <c r="AI43" s="144"/>
      <c r="AJ43" s="144"/>
      <c r="AK43" s="144"/>
      <c r="AL43" s="144"/>
      <c r="AM43" s="144"/>
      <c r="AN43" s="144"/>
      <c r="AO43" s="144"/>
      <c r="AP43" s="144"/>
      <c r="AQ43" s="144"/>
      <c r="AR43" s="144"/>
      <c r="AS43" s="144"/>
      <c r="AT43" s="144"/>
      <c r="AU43" s="144"/>
      <c r="AV43" s="144"/>
    </row>
    <row r="44" spans="1:48" ht="12.75" customHeight="1" x14ac:dyDescent="0.2">
      <c r="A44" s="54" t="s">
        <v>3181</v>
      </c>
      <c r="B44" s="54" t="str">
        <f t="shared" si="0"/>
        <v>GEIH-2022-00258</v>
      </c>
      <c r="C44" s="54">
        <v>258</v>
      </c>
      <c r="D44" s="109" t="s">
        <v>150</v>
      </c>
      <c r="E44" s="109" t="s">
        <v>2622</v>
      </c>
      <c r="F44" s="109">
        <v>2025</v>
      </c>
      <c r="G44" s="54" t="s">
        <v>3182</v>
      </c>
      <c r="H44" s="109" t="s">
        <v>217</v>
      </c>
      <c r="I44" s="109" t="s">
        <v>87</v>
      </c>
      <c r="J44" s="109" t="s">
        <v>1767</v>
      </c>
      <c r="K44" s="109">
        <v>975</v>
      </c>
      <c r="L44" s="109" t="s">
        <v>3178</v>
      </c>
      <c r="M44" s="109" t="s">
        <v>3183</v>
      </c>
      <c r="N44" s="109"/>
      <c r="O44" s="109" t="s">
        <v>862</v>
      </c>
      <c r="P44" s="99"/>
      <c r="Q44" s="99"/>
      <c r="R44" s="144"/>
      <c r="S44" s="144"/>
      <c r="T44" s="144"/>
      <c r="U44" s="144"/>
      <c r="V44" s="144" t="s">
        <v>2959</v>
      </c>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c r="AT44" s="144"/>
      <c r="AU44" s="144"/>
      <c r="AV44" s="144"/>
    </row>
    <row r="45" spans="1:48" ht="12.75" customHeight="1" x14ac:dyDescent="0.2">
      <c r="A45" s="54" t="s">
        <v>3184</v>
      </c>
      <c r="B45" s="54" t="str">
        <f t="shared" si="0"/>
        <v>GEIH-2022-00259</v>
      </c>
      <c r="C45" s="54">
        <v>259</v>
      </c>
      <c r="D45" s="109" t="s">
        <v>150</v>
      </c>
      <c r="E45" s="109" t="s">
        <v>2622</v>
      </c>
      <c r="F45" s="109">
        <v>2025</v>
      </c>
      <c r="G45" s="54" t="s">
        <v>3182</v>
      </c>
      <c r="H45" s="109" t="s">
        <v>217</v>
      </c>
      <c r="I45" s="109" t="s">
        <v>87</v>
      </c>
      <c r="J45" s="109" t="s">
        <v>1767</v>
      </c>
      <c r="K45" s="109">
        <v>975</v>
      </c>
      <c r="L45" s="109" t="s">
        <v>3185</v>
      </c>
      <c r="M45" s="109" t="s">
        <v>3183</v>
      </c>
      <c r="N45" s="109"/>
      <c r="O45" s="109" t="s">
        <v>862</v>
      </c>
      <c r="P45" s="99"/>
      <c r="Q45" s="99"/>
      <c r="R45" s="144"/>
      <c r="S45" s="144"/>
      <c r="T45" s="144"/>
      <c r="U45" s="144"/>
      <c r="V45" s="144" t="s">
        <v>2959</v>
      </c>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row>
    <row r="46" spans="1:48" ht="12" customHeight="1" x14ac:dyDescent="0.2">
      <c r="A46" s="54" t="s">
        <v>3186</v>
      </c>
      <c r="B46" s="54" t="str">
        <f t="shared" si="0"/>
        <v>GEIH-2022-00260</v>
      </c>
      <c r="C46" s="54">
        <v>260</v>
      </c>
      <c r="D46" s="109" t="s">
        <v>3187</v>
      </c>
      <c r="E46" s="109" t="s">
        <v>2622</v>
      </c>
      <c r="F46" s="109">
        <v>2023</v>
      </c>
      <c r="G46" s="54" t="s">
        <v>3188</v>
      </c>
      <c r="H46" s="109" t="s">
        <v>3189</v>
      </c>
      <c r="I46" s="109" t="s">
        <v>87</v>
      </c>
      <c r="J46" s="109" t="s">
        <v>1387</v>
      </c>
      <c r="K46" s="109">
        <v>975</v>
      </c>
      <c r="L46" s="109" t="s">
        <v>3178</v>
      </c>
      <c r="M46" s="109" t="s">
        <v>1120</v>
      </c>
      <c r="N46" s="109"/>
      <c r="O46" s="109" t="s">
        <v>3190</v>
      </c>
      <c r="P46" s="99" t="s">
        <v>280</v>
      </c>
      <c r="Q46" s="99"/>
      <c r="R46" s="144"/>
      <c r="S46" s="144"/>
      <c r="T46" s="144"/>
      <c r="U46" s="144"/>
      <c r="V46" s="109" t="s">
        <v>1120</v>
      </c>
      <c r="W46" s="144"/>
      <c r="X46" s="144" t="s">
        <v>3183</v>
      </c>
      <c r="Y46" s="144" t="s">
        <v>111</v>
      </c>
      <c r="Z46" s="144" t="s">
        <v>886</v>
      </c>
      <c r="AA46" s="144" t="s">
        <v>3191</v>
      </c>
      <c r="AB46" s="144"/>
      <c r="AC46" s="144"/>
      <c r="AD46" s="144"/>
      <c r="AE46" s="144"/>
      <c r="AF46" s="144"/>
      <c r="AG46" s="144" t="s">
        <v>835</v>
      </c>
      <c r="AH46" s="170">
        <v>45912</v>
      </c>
      <c r="AI46" s="144"/>
      <c r="AJ46" s="144" t="s">
        <v>1387</v>
      </c>
      <c r="AK46" s="144">
        <v>2025</v>
      </c>
      <c r="AL46" s="144"/>
      <c r="AM46" s="144"/>
      <c r="AN46" s="144"/>
      <c r="AO46" s="144"/>
      <c r="AP46" s="144"/>
      <c r="AQ46" s="144"/>
      <c r="AR46" s="144"/>
      <c r="AS46" s="144"/>
      <c r="AT46" s="144"/>
      <c r="AU46" s="144"/>
      <c r="AV46" s="144"/>
    </row>
    <row r="47" spans="1:48" ht="12.75" customHeight="1" x14ac:dyDescent="0.2">
      <c r="A47" s="54" t="s">
        <v>3192</v>
      </c>
      <c r="B47" s="54" t="str">
        <f t="shared" si="0"/>
        <v>GEIH-2022-00261</v>
      </c>
      <c r="C47" s="54">
        <v>261</v>
      </c>
      <c r="D47" s="109" t="s">
        <v>3193</v>
      </c>
      <c r="E47" s="109" t="s">
        <v>2622</v>
      </c>
      <c r="F47" s="109">
        <v>2023</v>
      </c>
      <c r="G47" s="54" t="s">
        <v>3188</v>
      </c>
      <c r="H47" s="109" t="s">
        <v>3189</v>
      </c>
      <c r="I47" s="109" t="s">
        <v>87</v>
      </c>
      <c r="J47" s="109" t="s">
        <v>1387</v>
      </c>
      <c r="K47" s="109">
        <v>975</v>
      </c>
      <c r="L47" s="109" t="s">
        <v>3185</v>
      </c>
      <c r="M47" s="109" t="s">
        <v>1120</v>
      </c>
      <c r="N47" s="109"/>
      <c r="O47" s="109" t="s">
        <v>3190</v>
      </c>
      <c r="P47" s="99" t="s">
        <v>280</v>
      </c>
      <c r="Q47" s="99"/>
      <c r="R47" s="144"/>
      <c r="S47" s="144"/>
      <c r="T47" s="144"/>
      <c r="U47" s="144"/>
      <c r="V47" s="109" t="s">
        <v>1120</v>
      </c>
      <c r="W47" s="144"/>
      <c r="X47" s="144" t="s">
        <v>3183</v>
      </c>
      <c r="Y47" s="144" t="s">
        <v>111</v>
      </c>
      <c r="Z47" s="144" t="s">
        <v>886</v>
      </c>
      <c r="AA47" s="144" t="s">
        <v>3191</v>
      </c>
      <c r="AB47" s="144"/>
      <c r="AC47" s="144"/>
      <c r="AD47" s="144"/>
      <c r="AE47" s="144"/>
      <c r="AF47" s="144"/>
      <c r="AG47" s="144" t="s">
        <v>835</v>
      </c>
      <c r="AH47" s="170">
        <v>45912</v>
      </c>
      <c r="AI47" s="144"/>
      <c r="AJ47" s="144" t="s">
        <v>1387</v>
      </c>
      <c r="AK47" s="144">
        <v>2025</v>
      </c>
      <c r="AL47" s="144"/>
      <c r="AM47" s="144"/>
      <c r="AN47" s="144"/>
      <c r="AO47" s="144"/>
      <c r="AP47" s="144"/>
      <c r="AQ47" s="144"/>
      <c r="AR47" s="144"/>
      <c r="AS47" s="144"/>
      <c r="AT47" s="144"/>
      <c r="AU47" s="144"/>
      <c r="AV47" s="144"/>
    </row>
    <row r="48" spans="1:48" ht="12.75" customHeight="1" x14ac:dyDescent="0.2">
      <c r="A48" s="54" t="s">
        <v>3194</v>
      </c>
      <c r="B48" s="54" t="str">
        <f t="shared" si="0"/>
        <v>GEIH-2022-00262</v>
      </c>
      <c r="C48" s="54">
        <v>262</v>
      </c>
      <c r="D48" s="109" t="s">
        <v>3195</v>
      </c>
      <c r="E48" s="109" t="s">
        <v>2622</v>
      </c>
      <c r="F48" s="109">
        <v>2023</v>
      </c>
      <c r="G48" s="54" t="s">
        <v>3196</v>
      </c>
      <c r="H48" s="109" t="s">
        <v>3189</v>
      </c>
      <c r="I48" s="109" t="s">
        <v>87</v>
      </c>
      <c r="J48" s="109" t="s">
        <v>1387</v>
      </c>
      <c r="K48" s="109">
        <v>975</v>
      </c>
      <c r="L48" s="109" t="s">
        <v>3197</v>
      </c>
      <c r="M48" s="109" t="s">
        <v>1120</v>
      </c>
      <c r="N48" s="109" t="s">
        <v>3198</v>
      </c>
      <c r="O48" s="109" t="s">
        <v>294</v>
      </c>
      <c r="P48" s="99" t="s">
        <v>280</v>
      </c>
      <c r="Q48" s="99"/>
      <c r="R48" s="144"/>
      <c r="S48" s="144"/>
      <c r="T48" s="144"/>
      <c r="U48" s="144"/>
      <c r="V48" s="109" t="s">
        <v>1120</v>
      </c>
      <c r="W48" s="144"/>
      <c r="X48" s="144" t="s">
        <v>3183</v>
      </c>
      <c r="Y48" s="144" t="s">
        <v>111</v>
      </c>
      <c r="Z48" s="144" t="s">
        <v>886</v>
      </c>
      <c r="AA48" s="144" t="s">
        <v>3199</v>
      </c>
      <c r="AB48" s="144"/>
      <c r="AC48" s="144"/>
      <c r="AD48" s="144"/>
      <c r="AE48" s="144"/>
      <c r="AF48" s="144"/>
      <c r="AG48" s="144" t="s">
        <v>1386</v>
      </c>
      <c r="AH48" s="144"/>
      <c r="AI48" s="144"/>
      <c r="AJ48" s="144"/>
      <c r="AK48" s="144"/>
      <c r="AL48" s="144"/>
      <c r="AM48" s="144"/>
      <c r="AN48" s="144"/>
      <c r="AO48" s="144"/>
      <c r="AP48" s="144"/>
      <c r="AQ48" s="144"/>
      <c r="AR48" s="144"/>
      <c r="AS48" s="144"/>
      <c r="AT48" s="144"/>
      <c r="AU48" s="144"/>
      <c r="AV48" s="144"/>
    </row>
    <row r="49" spans="1:48" ht="12.75" customHeight="1" x14ac:dyDescent="0.2">
      <c r="A49" s="54" t="s">
        <v>3200</v>
      </c>
      <c r="B49" s="54" t="str">
        <f t="shared" si="0"/>
        <v>GEIH-2022-00263</v>
      </c>
      <c r="C49" s="54">
        <v>263</v>
      </c>
      <c r="D49" s="210" t="s">
        <v>3201</v>
      </c>
      <c r="E49" s="109" t="s">
        <v>2622</v>
      </c>
      <c r="F49" s="109">
        <v>2024</v>
      </c>
      <c r="G49" s="54" t="s">
        <v>3202</v>
      </c>
      <c r="H49" s="109" t="s">
        <v>3189</v>
      </c>
      <c r="I49" s="109" t="s">
        <v>87</v>
      </c>
      <c r="J49" s="109" t="s">
        <v>1387</v>
      </c>
      <c r="K49" s="109">
        <v>975</v>
      </c>
      <c r="L49" s="109" t="s">
        <v>3203</v>
      </c>
      <c r="M49" s="109" t="s">
        <v>1120</v>
      </c>
      <c r="N49" s="109"/>
      <c r="O49" s="109" t="s">
        <v>154</v>
      </c>
      <c r="P49" s="99"/>
      <c r="Q49" s="99"/>
      <c r="R49" s="144"/>
      <c r="S49" s="144"/>
      <c r="T49" s="144"/>
      <c r="U49" s="144"/>
      <c r="V49" s="109" t="s">
        <v>2959</v>
      </c>
      <c r="W49" s="144"/>
      <c r="X49" s="144"/>
      <c r="Y49" s="144"/>
      <c r="Z49" s="144"/>
      <c r="AA49" s="144" t="s">
        <v>3204</v>
      </c>
      <c r="AB49" s="144"/>
      <c r="AC49" s="144"/>
      <c r="AD49" s="144"/>
      <c r="AE49" s="144"/>
      <c r="AF49" s="144"/>
      <c r="AG49" s="144" t="s">
        <v>3134</v>
      </c>
      <c r="AH49" s="144"/>
      <c r="AI49" s="144"/>
      <c r="AJ49" s="144"/>
      <c r="AK49" s="144"/>
      <c r="AL49" s="144"/>
      <c r="AM49" s="144"/>
      <c r="AN49" s="144"/>
      <c r="AO49" s="144"/>
      <c r="AP49" s="144"/>
      <c r="AQ49" s="144"/>
      <c r="AR49" s="144"/>
      <c r="AS49" s="144"/>
      <c r="AT49" s="144"/>
      <c r="AU49" s="144"/>
      <c r="AV49" s="144"/>
    </row>
    <row r="50" spans="1:48" ht="14.25" customHeight="1" x14ac:dyDescent="0.2">
      <c r="A50" s="54" t="s">
        <v>3205</v>
      </c>
      <c r="B50" s="54" t="str">
        <f t="shared" si="0"/>
        <v>GEIH-2022-00264</v>
      </c>
      <c r="C50" s="54">
        <v>264</v>
      </c>
      <c r="D50" s="210" t="s">
        <v>3206</v>
      </c>
      <c r="E50" s="109" t="s">
        <v>2622</v>
      </c>
      <c r="F50" s="109">
        <v>2024</v>
      </c>
      <c r="G50" s="54" t="s">
        <v>3202</v>
      </c>
      <c r="H50" s="109" t="s">
        <v>3189</v>
      </c>
      <c r="I50" s="109" t="s">
        <v>87</v>
      </c>
      <c r="J50" s="109" t="s">
        <v>1387</v>
      </c>
      <c r="K50" s="109">
        <v>975</v>
      </c>
      <c r="L50" s="109" t="s">
        <v>3207</v>
      </c>
      <c r="M50" s="109" t="s">
        <v>1120</v>
      </c>
      <c r="N50" s="109"/>
      <c r="O50" s="109" t="s">
        <v>154</v>
      </c>
      <c r="P50" s="99" t="s">
        <v>3048</v>
      </c>
      <c r="Q50" s="99"/>
      <c r="R50" s="144"/>
      <c r="S50" s="144"/>
      <c r="T50" s="144"/>
      <c r="U50" s="144"/>
      <c r="V50" s="109" t="s">
        <v>2959</v>
      </c>
      <c r="W50" s="144"/>
      <c r="X50" s="144"/>
      <c r="Y50" s="144"/>
      <c r="Z50" s="144"/>
      <c r="AA50" s="144" t="s">
        <v>3208</v>
      </c>
      <c r="AB50" s="144"/>
      <c r="AC50" s="144"/>
      <c r="AD50" s="144"/>
      <c r="AE50" s="144"/>
      <c r="AF50" s="144"/>
      <c r="AG50" s="144" t="s">
        <v>2663</v>
      </c>
      <c r="AH50" s="144"/>
      <c r="AI50" s="144"/>
      <c r="AJ50" s="144"/>
      <c r="AK50" s="144"/>
      <c r="AL50" s="144"/>
      <c r="AM50" s="144"/>
      <c r="AN50" s="144"/>
      <c r="AO50" s="144"/>
      <c r="AP50" s="144"/>
      <c r="AQ50" s="144"/>
      <c r="AR50" s="144"/>
      <c r="AS50" s="144"/>
      <c r="AT50" s="144"/>
      <c r="AU50" s="144"/>
      <c r="AV50" s="144"/>
    </row>
    <row r="51" spans="1:48" ht="12.75" customHeight="1" x14ac:dyDescent="0.2">
      <c r="A51" s="54" t="s">
        <v>3209</v>
      </c>
      <c r="B51" s="54" t="str">
        <f t="shared" si="0"/>
        <v>GEIH-2022-00265</v>
      </c>
      <c r="C51" s="54">
        <v>265</v>
      </c>
      <c r="D51" s="210" t="s">
        <v>3210</v>
      </c>
      <c r="E51" s="109" t="s">
        <v>2622</v>
      </c>
      <c r="F51" s="109">
        <v>2024</v>
      </c>
      <c r="G51" s="54" t="s">
        <v>3202</v>
      </c>
      <c r="H51" s="109" t="s">
        <v>3189</v>
      </c>
      <c r="I51" s="109" t="s">
        <v>87</v>
      </c>
      <c r="J51" s="109" t="s">
        <v>1387</v>
      </c>
      <c r="K51" s="109">
        <v>975</v>
      </c>
      <c r="L51" s="109" t="s">
        <v>3211</v>
      </c>
      <c r="M51" s="109" t="s">
        <v>1120</v>
      </c>
      <c r="N51" s="109"/>
      <c r="O51" s="109" t="s">
        <v>154</v>
      </c>
      <c r="P51" s="99" t="s">
        <v>3048</v>
      </c>
      <c r="Q51" s="99"/>
      <c r="R51" s="144"/>
      <c r="S51" s="144"/>
      <c r="T51" s="144"/>
      <c r="U51" s="144"/>
      <c r="V51" s="109" t="s">
        <v>2959</v>
      </c>
      <c r="W51" s="144"/>
      <c r="X51" s="144"/>
      <c r="Y51" s="144"/>
      <c r="Z51" s="144"/>
      <c r="AA51" s="144" t="s">
        <v>3212</v>
      </c>
      <c r="AB51" s="144"/>
      <c r="AC51" s="144"/>
      <c r="AD51" s="144"/>
      <c r="AE51" s="144"/>
      <c r="AF51" s="144"/>
      <c r="AG51" s="144"/>
      <c r="AH51" s="144"/>
      <c r="AI51" s="144"/>
      <c r="AJ51" s="144"/>
      <c r="AK51" s="144"/>
      <c r="AL51" s="144"/>
      <c r="AM51" s="144"/>
      <c r="AN51" s="144"/>
      <c r="AO51" s="144"/>
      <c r="AP51" s="144"/>
      <c r="AQ51" s="144"/>
      <c r="AR51" s="144"/>
      <c r="AS51" s="144"/>
      <c r="AT51" s="144"/>
      <c r="AU51" s="144"/>
      <c r="AV51" s="144"/>
    </row>
    <row r="52" spans="1:48" ht="12.75" customHeight="1" x14ac:dyDescent="0.2">
      <c r="A52" s="54" t="s">
        <v>3213</v>
      </c>
      <c r="B52" s="54" t="str">
        <f t="shared" si="0"/>
        <v>GEIH-2022-00266</v>
      </c>
      <c r="C52" s="54">
        <v>266</v>
      </c>
      <c r="D52" s="210" t="s">
        <v>3214</v>
      </c>
      <c r="E52" s="109" t="s">
        <v>2622</v>
      </c>
      <c r="F52" s="109">
        <v>2024</v>
      </c>
      <c r="G52" s="54" t="s">
        <v>3202</v>
      </c>
      <c r="H52" s="109" t="s">
        <v>3189</v>
      </c>
      <c r="I52" s="109" t="s">
        <v>87</v>
      </c>
      <c r="J52" s="109" t="s">
        <v>1387</v>
      </c>
      <c r="K52" s="109">
        <v>975</v>
      </c>
      <c r="L52" s="109" t="s">
        <v>3215</v>
      </c>
      <c r="M52" s="109" t="s">
        <v>1120</v>
      </c>
      <c r="N52" s="109"/>
      <c r="O52" s="109" t="s">
        <v>154</v>
      </c>
      <c r="P52" s="99" t="s">
        <v>3048</v>
      </c>
      <c r="Q52" s="99"/>
      <c r="R52" s="144"/>
      <c r="S52" s="144"/>
      <c r="T52" s="144"/>
      <c r="U52" s="144"/>
      <c r="V52" s="109" t="s">
        <v>2959</v>
      </c>
      <c r="W52" s="144"/>
      <c r="X52" s="144"/>
      <c r="Y52" s="144"/>
      <c r="Z52" s="144"/>
      <c r="AA52" s="144" t="s">
        <v>3216</v>
      </c>
      <c r="AB52" s="144"/>
      <c r="AC52" s="144"/>
      <c r="AD52" s="144"/>
      <c r="AE52" s="144"/>
      <c r="AF52" s="144"/>
      <c r="AG52" s="144" t="s">
        <v>2663</v>
      </c>
      <c r="AH52" s="144"/>
      <c r="AI52" s="144"/>
      <c r="AJ52" s="144"/>
      <c r="AK52" s="144"/>
      <c r="AL52" s="144"/>
      <c r="AM52" s="144"/>
      <c r="AN52" s="144"/>
      <c r="AO52" s="144"/>
      <c r="AP52" s="144"/>
      <c r="AQ52" s="144"/>
      <c r="AR52" s="144"/>
      <c r="AS52" s="144"/>
      <c r="AT52" s="144"/>
      <c r="AU52" s="144"/>
      <c r="AV52" s="144"/>
    </row>
    <row r="53" spans="1:48" ht="12.75" customHeight="1" x14ac:dyDescent="0.2">
      <c r="A53" s="54" t="s">
        <v>3217</v>
      </c>
      <c r="B53" s="54" t="str">
        <f t="shared" si="0"/>
        <v>GEIH-2022-00267</v>
      </c>
      <c r="C53" s="54">
        <v>267</v>
      </c>
      <c r="D53" s="141" t="s">
        <v>3218</v>
      </c>
      <c r="E53" s="109" t="s">
        <v>2622</v>
      </c>
      <c r="F53" s="109">
        <v>2024</v>
      </c>
      <c r="G53" s="54" t="s">
        <v>3202</v>
      </c>
      <c r="H53" s="109" t="s">
        <v>3189</v>
      </c>
      <c r="I53" s="109" t="s">
        <v>87</v>
      </c>
      <c r="J53" s="109" t="s">
        <v>1387</v>
      </c>
      <c r="K53" s="109">
        <v>975</v>
      </c>
      <c r="L53" s="109" t="s">
        <v>3219</v>
      </c>
      <c r="M53" s="109" t="s">
        <v>1120</v>
      </c>
      <c r="N53" s="109"/>
      <c r="O53" s="109" t="s">
        <v>154</v>
      </c>
      <c r="P53" s="99" t="s">
        <v>3048</v>
      </c>
      <c r="Q53" s="99"/>
      <c r="R53" s="144"/>
      <c r="S53" s="144"/>
      <c r="T53" s="144"/>
      <c r="U53" s="144"/>
      <c r="V53" s="109" t="s">
        <v>2959</v>
      </c>
      <c r="W53" s="144"/>
      <c r="X53" s="144"/>
      <c r="Y53" s="144"/>
      <c r="Z53" s="144"/>
      <c r="AA53" s="144" t="s">
        <v>3220</v>
      </c>
      <c r="AB53" s="144"/>
      <c r="AC53" s="144"/>
      <c r="AD53" s="144"/>
      <c r="AE53" s="144"/>
      <c r="AF53" s="144"/>
      <c r="AG53" s="144" t="s">
        <v>2663</v>
      </c>
      <c r="AH53" s="144"/>
      <c r="AI53" s="144"/>
      <c r="AJ53" s="144"/>
      <c r="AK53" s="144"/>
      <c r="AL53" s="144"/>
      <c r="AM53" s="144"/>
      <c r="AN53" s="144"/>
      <c r="AO53" s="144"/>
      <c r="AP53" s="144"/>
      <c r="AQ53" s="144"/>
      <c r="AR53" s="144"/>
      <c r="AS53" s="144"/>
      <c r="AT53" s="144"/>
      <c r="AU53" s="144"/>
      <c r="AV53" s="144"/>
    </row>
    <row r="54" spans="1:48" ht="26.25" customHeight="1" x14ac:dyDescent="0.2">
      <c r="A54" s="54" t="s">
        <v>3221</v>
      </c>
      <c r="B54" s="54" t="str">
        <f t="shared" si="0"/>
        <v>GEIH-2022-00268</v>
      </c>
      <c r="C54" s="54">
        <v>268</v>
      </c>
      <c r="D54" s="210" t="s">
        <v>3222</v>
      </c>
      <c r="E54" s="109" t="s">
        <v>2622</v>
      </c>
      <c r="F54" s="109">
        <v>2024</v>
      </c>
      <c r="G54" s="54" t="s">
        <v>3202</v>
      </c>
      <c r="H54" s="109" t="s">
        <v>3189</v>
      </c>
      <c r="I54" s="109" t="s">
        <v>87</v>
      </c>
      <c r="J54" s="109" t="s">
        <v>1387</v>
      </c>
      <c r="K54" s="109">
        <v>975</v>
      </c>
      <c r="L54" s="109" t="s">
        <v>3223</v>
      </c>
      <c r="M54" s="109" t="s">
        <v>1120</v>
      </c>
      <c r="N54" s="109"/>
      <c r="O54" s="109" t="s">
        <v>862</v>
      </c>
      <c r="P54" s="99"/>
      <c r="Q54" s="99"/>
      <c r="R54" s="144"/>
      <c r="S54" s="144"/>
      <c r="T54" s="144"/>
      <c r="U54" s="144"/>
      <c r="V54" s="109" t="s">
        <v>2959</v>
      </c>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row>
    <row r="55" spans="1:48" ht="26.25" customHeight="1" x14ac:dyDescent="0.2">
      <c r="A55" s="54" t="s">
        <v>3224</v>
      </c>
      <c r="B55" s="54" t="str">
        <f t="shared" si="0"/>
        <v>GEIH-2022-00269</v>
      </c>
      <c r="C55" s="54">
        <v>269</v>
      </c>
      <c r="D55" s="109" t="s">
        <v>3225</v>
      </c>
      <c r="E55" s="109" t="s">
        <v>2622</v>
      </c>
      <c r="F55" s="109">
        <v>2024</v>
      </c>
      <c r="G55" s="54" t="s">
        <v>3202</v>
      </c>
      <c r="H55" s="109" t="s">
        <v>3189</v>
      </c>
      <c r="I55" s="109" t="s">
        <v>87</v>
      </c>
      <c r="J55" s="109" t="s">
        <v>1387</v>
      </c>
      <c r="K55" s="109">
        <v>975</v>
      </c>
      <c r="L55" s="109" t="s">
        <v>3226</v>
      </c>
      <c r="M55" s="109" t="s">
        <v>1120</v>
      </c>
      <c r="N55" s="109" t="s">
        <v>3227</v>
      </c>
      <c r="O55" s="109" t="s">
        <v>73</v>
      </c>
      <c r="P55" s="99" t="s">
        <v>3048</v>
      </c>
      <c r="Q55" s="99"/>
      <c r="R55" s="144"/>
      <c r="S55" s="144" t="s">
        <v>3228</v>
      </c>
      <c r="T55" s="144"/>
      <c r="U55" s="144"/>
      <c r="V55" s="109" t="s">
        <v>396</v>
      </c>
      <c r="W55" s="144"/>
      <c r="X55" s="144"/>
      <c r="Y55" s="144"/>
      <c r="Z55" s="144"/>
      <c r="AA55" s="144" t="s">
        <v>3229</v>
      </c>
      <c r="AB55" s="144"/>
      <c r="AC55" s="144"/>
      <c r="AD55" s="144"/>
      <c r="AE55" s="144"/>
      <c r="AF55" s="144"/>
      <c r="AG55" s="144" t="s">
        <v>2663</v>
      </c>
      <c r="AH55" s="170">
        <v>45912</v>
      </c>
      <c r="AI55" s="144"/>
      <c r="AJ55" s="144" t="s">
        <v>1387</v>
      </c>
      <c r="AK55" s="144">
        <v>2025</v>
      </c>
      <c r="AL55" s="144"/>
      <c r="AM55" s="144"/>
      <c r="AN55" s="144"/>
      <c r="AO55" s="144"/>
      <c r="AP55" s="144"/>
      <c r="AQ55" s="144"/>
      <c r="AR55" s="144"/>
      <c r="AS55" s="144"/>
      <c r="AT55" s="144"/>
      <c r="AU55" s="144"/>
      <c r="AV55" s="144"/>
    </row>
    <row r="56" spans="1:48" ht="12.75" customHeight="1" x14ac:dyDescent="0.2">
      <c r="A56" s="54" t="s">
        <v>3230</v>
      </c>
      <c r="B56" s="54" t="str">
        <f t="shared" si="0"/>
        <v>GEIH-2022-00270</v>
      </c>
      <c r="C56" s="54">
        <v>270</v>
      </c>
      <c r="D56" s="210" t="s">
        <v>3231</v>
      </c>
      <c r="E56" s="109" t="s">
        <v>2622</v>
      </c>
      <c r="F56" s="109">
        <v>2024</v>
      </c>
      <c r="G56" s="54" t="s">
        <v>3202</v>
      </c>
      <c r="H56" s="109" t="s">
        <v>3189</v>
      </c>
      <c r="I56" s="109" t="s">
        <v>87</v>
      </c>
      <c r="J56" s="109" t="s">
        <v>1387</v>
      </c>
      <c r="K56" s="109">
        <v>975</v>
      </c>
      <c r="L56" s="109" t="s">
        <v>3232</v>
      </c>
      <c r="M56" s="109" t="s">
        <v>1120</v>
      </c>
      <c r="N56" s="109"/>
      <c r="O56" s="109" t="s">
        <v>862</v>
      </c>
      <c r="P56" s="99"/>
      <c r="Q56" s="99"/>
      <c r="R56" s="144"/>
      <c r="S56" s="144"/>
      <c r="T56" s="144"/>
      <c r="U56" s="144"/>
      <c r="V56" s="109" t="s">
        <v>396</v>
      </c>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row>
    <row r="57" spans="1:48" ht="12.75" customHeight="1" x14ac:dyDescent="0.2">
      <c r="A57" s="54" t="s">
        <v>3233</v>
      </c>
      <c r="B57" s="54" t="str">
        <f t="shared" si="0"/>
        <v>GEIH-2022-00271</v>
      </c>
      <c r="C57" s="54">
        <v>271</v>
      </c>
      <c r="D57" s="210" t="s">
        <v>3234</v>
      </c>
      <c r="E57" s="109" t="s">
        <v>2622</v>
      </c>
      <c r="F57" s="109">
        <v>2024</v>
      </c>
      <c r="G57" s="54" t="s">
        <v>3202</v>
      </c>
      <c r="H57" s="109" t="s">
        <v>3189</v>
      </c>
      <c r="I57" s="109" t="s">
        <v>87</v>
      </c>
      <c r="J57" s="109" t="s">
        <v>1387</v>
      </c>
      <c r="K57" s="109">
        <v>975</v>
      </c>
      <c r="L57" s="109" t="s">
        <v>3235</v>
      </c>
      <c r="M57" s="109" t="s">
        <v>1120</v>
      </c>
      <c r="N57" s="109"/>
      <c r="O57" s="109" t="s">
        <v>862</v>
      </c>
      <c r="P57" s="99"/>
      <c r="Q57" s="99"/>
      <c r="R57" s="144"/>
      <c r="S57" s="144"/>
      <c r="T57" s="144"/>
      <c r="U57" s="144"/>
      <c r="V57" s="109" t="s">
        <v>396</v>
      </c>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row>
    <row r="58" spans="1:48" ht="12.75" customHeight="1" x14ac:dyDescent="0.2">
      <c r="A58" s="54" t="s">
        <v>3236</v>
      </c>
      <c r="B58" s="54" t="str">
        <f t="shared" si="0"/>
        <v>GEIH-2022-00272</v>
      </c>
      <c r="C58" s="54">
        <v>272</v>
      </c>
      <c r="D58" s="109" t="s">
        <v>3237</v>
      </c>
      <c r="E58" s="109" t="s">
        <v>2622</v>
      </c>
      <c r="F58" s="109">
        <v>2024</v>
      </c>
      <c r="G58" s="54" t="s">
        <v>3202</v>
      </c>
      <c r="H58" s="109" t="s">
        <v>3189</v>
      </c>
      <c r="I58" s="109" t="s">
        <v>87</v>
      </c>
      <c r="J58" s="109" t="s">
        <v>1387</v>
      </c>
      <c r="K58" s="109">
        <v>975</v>
      </c>
      <c r="L58" s="109" t="s">
        <v>3238</v>
      </c>
      <c r="M58" s="109" t="s">
        <v>1120</v>
      </c>
      <c r="N58" s="109"/>
      <c r="O58" s="109" t="s">
        <v>862</v>
      </c>
      <c r="P58" s="99"/>
      <c r="Q58" s="99"/>
      <c r="R58" s="144"/>
      <c r="S58" s="144"/>
      <c r="T58" s="144"/>
      <c r="U58" s="144"/>
      <c r="V58" s="109" t="s">
        <v>949</v>
      </c>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row>
    <row r="59" spans="1:48" ht="12.75" customHeight="1" x14ac:dyDescent="0.2">
      <c r="A59" s="54" t="s">
        <v>3239</v>
      </c>
      <c r="B59" s="54" t="str">
        <f t="shared" si="0"/>
        <v>GEIH-2022-00273</v>
      </c>
      <c r="C59" s="54">
        <v>273</v>
      </c>
      <c r="D59" s="210" t="s">
        <v>3240</v>
      </c>
      <c r="E59" s="109" t="s">
        <v>2622</v>
      </c>
      <c r="F59" s="109">
        <v>2024</v>
      </c>
      <c r="G59" s="54" t="s">
        <v>3202</v>
      </c>
      <c r="H59" s="109" t="s">
        <v>3189</v>
      </c>
      <c r="I59" s="109" t="s">
        <v>87</v>
      </c>
      <c r="J59" s="109" t="s">
        <v>1387</v>
      </c>
      <c r="K59" s="109">
        <v>975</v>
      </c>
      <c r="L59" s="109" t="s">
        <v>3241</v>
      </c>
      <c r="M59" s="109" t="s">
        <v>1120</v>
      </c>
      <c r="N59" s="109"/>
      <c r="O59" s="109" t="s">
        <v>154</v>
      </c>
      <c r="P59" s="99"/>
      <c r="Q59" s="99"/>
      <c r="R59" s="144"/>
      <c r="S59" s="144"/>
      <c r="T59" s="144"/>
      <c r="U59" s="144"/>
      <c r="V59" s="109" t="s">
        <v>949</v>
      </c>
      <c r="W59" s="144"/>
      <c r="X59" s="144"/>
      <c r="Y59" s="144"/>
      <c r="Z59" s="144"/>
      <c r="AA59" s="144" t="s">
        <v>3242</v>
      </c>
      <c r="AB59" s="144"/>
      <c r="AC59" s="144"/>
      <c r="AD59" s="144"/>
      <c r="AE59" s="144"/>
      <c r="AF59" s="144"/>
      <c r="AG59" s="144"/>
      <c r="AH59" s="144"/>
      <c r="AI59" s="144"/>
      <c r="AJ59" s="144"/>
      <c r="AK59" s="144"/>
      <c r="AL59" s="144"/>
      <c r="AM59" s="144"/>
      <c r="AN59" s="144"/>
      <c r="AO59" s="144"/>
      <c r="AP59" s="144"/>
      <c r="AQ59" s="144"/>
      <c r="AR59" s="144"/>
      <c r="AS59" s="144"/>
      <c r="AT59" s="144"/>
      <c r="AU59" s="144"/>
      <c r="AV59" s="144"/>
    </row>
    <row r="60" spans="1:48" ht="12.75" customHeight="1" x14ac:dyDescent="0.2">
      <c r="A60" s="54" t="s">
        <v>3243</v>
      </c>
      <c r="B60" s="54" t="str">
        <f t="shared" si="0"/>
        <v>GEIH-2022-00274</v>
      </c>
      <c r="C60" s="54">
        <v>274</v>
      </c>
      <c r="D60" s="210" t="s">
        <v>3244</v>
      </c>
      <c r="E60" s="109" t="s">
        <v>2622</v>
      </c>
      <c r="F60" s="109">
        <v>2024</v>
      </c>
      <c r="G60" s="54" t="s">
        <v>3202</v>
      </c>
      <c r="H60" s="109" t="s">
        <v>3189</v>
      </c>
      <c r="I60" s="109" t="s">
        <v>87</v>
      </c>
      <c r="J60" s="109" t="s">
        <v>1387</v>
      </c>
      <c r="K60" s="109">
        <v>975</v>
      </c>
      <c r="L60" s="109" t="s">
        <v>3245</v>
      </c>
      <c r="M60" s="109" t="s">
        <v>1120</v>
      </c>
      <c r="N60" s="109"/>
      <c r="O60" s="109" t="s">
        <v>154</v>
      </c>
      <c r="P60" s="99"/>
      <c r="Q60" s="99"/>
      <c r="R60" s="144"/>
      <c r="S60" s="144"/>
      <c r="T60" s="144"/>
      <c r="U60" s="144"/>
      <c r="V60" s="109" t="s">
        <v>949</v>
      </c>
      <c r="W60" s="144"/>
      <c r="X60" s="144"/>
      <c r="Y60" s="144"/>
      <c r="Z60" s="144"/>
      <c r="AA60" s="144" t="s">
        <v>3246</v>
      </c>
      <c r="AB60" s="144"/>
      <c r="AC60" s="144"/>
      <c r="AD60" s="144"/>
      <c r="AE60" s="144"/>
      <c r="AF60" s="144"/>
      <c r="AG60" s="144"/>
      <c r="AH60" s="144"/>
      <c r="AI60" s="144"/>
      <c r="AJ60" s="144"/>
      <c r="AK60" s="144"/>
      <c r="AL60" s="144"/>
      <c r="AM60" s="144"/>
      <c r="AN60" s="144"/>
      <c r="AO60" s="144"/>
      <c r="AP60" s="144"/>
      <c r="AQ60" s="144"/>
      <c r="AR60" s="144"/>
      <c r="AS60" s="144"/>
      <c r="AT60" s="144"/>
      <c r="AU60" s="144"/>
      <c r="AV60" s="144"/>
    </row>
    <row r="61" spans="1:48" ht="23.25" customHeight="1" x14ac:dyDescent="0.2">
      <c r="A61" s="54" t="s">
        <v>3247</v>
      </c>
      <c r="B61" s="54" t="str">
        <f t="shared" si="0"/>
        <v>GEIH-2022-00275</v>
      </c>
      <c r="C61" s="54">
        <v>275</v>
      </c>
      <c r="D61" s="210" t="s">
        <v>3248</v>
      </c>
      <c r="E61" s="109" t="s">
        <v>2622</v>
      </c>
      <c r="F61" s="109">
        <v>2024</v>
      </c>
      <c r="G61" s="54" t="s">
        <v>3202</v>
      </c>
      <c r="H61" s="109" t="s">
        <v>3189</v>
      </c>
      <c r="I61" s="109" t="s">
        <v>87</v>
      </c>
      <c r="J61" s="109" t="s">
        <v>1387</v>
      </c>
      <c r="K61" s="109">
        <v>975</v>
      </c>
      <c r="L61" s="109" t="s">
        <v>3249</v>
      </c>
      <c r="M61" s="109" t="s">
        <v>1120</v>
      </c>
      <c r="N61" s="109"/>
      <c r="O61" s="109" t="s">
        <v>862</v>
      </c>
      <c r="P61" s="99"/>
      <c r="Q61" s="99"/>
      <c r="R61" s="144"/>
      <c r="S61" s="144"/>
      <c r="T61" s="144"/>
      <c r="U61" s="144"/>
      <c r="V61" s="109" t="s">
        <v>949</v>
      </c>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row>
    <row r="62" spans="1:48" ht="16.5" customHeight="1" x14ac:dyDescent="0.2">
      <c r="A62" s="54" t="s">
        <v>3250</v>
      </c>
      <c r="B62" s="54" t="str">
        <f t="shared" si="0"/>
        <v>GEIH-2022-00276</v>
      </c>
      <c r="C62" s="54">
        <v>276</v>
      </c>
      <c r="D62" s="210" t="s">
        <v>3251</v>
      </c>
      <c r="E62" s="109" t="s">
        <v>2622</v>
      </c>
      <c r="F62" s="109">
        <v>2024</v>
      </c>
      <c r="G62" s="54" t="s">
        <v>3202</v>
      </c>
      <c r="H62" s="109" t="s">
        <v>3189</v>
      </c>
      <c r="I62" s="109" t="s">
        <v>87</v>
      </c>
      <c r="J62" s="109" t="s">
        <v>1387</v>
      </c>
      <c r="K62" s="109">
        <v>975</v>
      </c>
      <c r="L62" s="109" t="s">
        <v>3252</v>
      </c>
      <c r="M62" s="109" t="s">
        <v>1120</v>
      </c>
      <c r="N62" s="109"/>
      <c r="O62" s="109" t="s">
        <v>154</v>
      </c>
      <c r="P62" s="99"/>
      <c r="Q62" s="99"/>
      <c r="R62" s="144"/>
      <c r="S62" s="144"/>
      <c r="T62" s="144"/>
      <c r="U62" s="144"/>
      <c r="V62" s="109" t="s">
        <v>1286</v>
      </c>
      <c r="W62" s="144"/>
      <c r="X62" s="144"/>
      <c r="Y62" s="144"/>
      <c r="Z62" s="144"/>
      <c r="AA62" s="144" t="s">
        <v>3253</v>
      </c>
      <c r="AB62" s="144"/>
      <c r="AC62" s="144"/>
      <c r="AD62" s="144"/>
      <c r="AE62" s="144"/>
      <c r="AF62" s="144"/>
      <c r="AG62" s="144" t="s">
        <v>3254</v>
      </c>
      <c r="AH62" s="144"/>
      <c r="AI62" s="144"/>
      <c r="AJ62" s="144"/>
      <c r="AK62" s="144"/>
      <c r="AL62" s="144"/>
      <c r="AM62" s="144"/>
      <c r="AN62" s="144"/>
      <c r="AO62" s="144"/>
      <c r="AP62" s="144"/>
      <c r="AQ62" s="144"/>
      <c r="AR62" s="144"/>
      <c r="AS62" s="144"/>
      <c r="AT62" s="144"/>
      <c r="AU62" s="144"/>
      <c r="AV62" s="144"/>
    </row>
    <row r="63" spans="1:48" ht="12.75" customHeight="1" x14ac:dyDescent="0.2">
      <c r="A63" s="54" t="s">
        <v>3255</v>
      </c>
      <c r="B63" s="54" t="str">
        <f t="shared" si="0"/>
        <v>GEIH-2022-00277</v>
      </c>
      <c r="C63" s="54">
        <v>277</v>
      </c>
      <c r="D63" s="210" t="s">
        <v>3256</v>
      </c>
      <c r="E63" s="109" t="s">
        <v>2622</v>
      </c>
      <c r="F63" s="109">
        <v>2024</v>
      </c>
      <c r="G63" s="54" t="s">
        <v>3202</v>
      </c>
      <c r="H63" s="109" t="s">
        <v>3189</v>
      </c>
      <c r="I63" s="109" t="s">
        <v>87</v>
      </c>
      <c r="J63" s="109" t="s">
        <v>1387</v>
      </c>
      <c r="K63" s="109">
        <v>975</v>
      </c>
      <c r="L63" s="109" t="s">
        <v>3257</v>
      </c>
      <c r="M63" s="109" t="s">
        <v>1120</v>
      </c>
      <c r="N63" s="109"/>
      <c r="O63" s="109" t="s">
        <v>154</v>
      </c>
      <c r="P63" s="99"/>
      <c r="Q63" s="99"/>
      <c r="R63" s="144"/>
      <c r="S63" s="144"/>
      <c r="T63" s="144"/>
      <c r="U63" s="144"/>
      <c r="V63" s="109" t="s">
        <v>1286</v>
      </c>
      <c r="W63" s="144"/>
      <c r="X63" s="144"/>
      <c r="Y63" s="144"/>
      <c r="Z63" s="144"/>
      <c r="AA63" s="144" t="s">
        <v>3258</v>
      </c>
      <c r="AB63" s="144"/>
      <c r="AC63" s="144"/>
      <c r="AD63" s="144"/>
      <c r="AE63" s="144"/>
      <c r="AF63" s="144"/>
      <c r="AG63" s="144"/>
      <c r="AH63" s="144"/>
      <c r="AI63" s="144"/>
      <c r="AJ63" s="144"/>
      <c r="AK63" s="144"/>
      <c r="AL63" s="144"/>
      <c r="AM63" s="144"/>
      <c r="AN63" s="144"/>
      <c r="AO63" s="144"/>
      <c r="AP63" s="144"/>
      <c r="AQ63" s="144"/>
      <c r="AR63" s="144"/>
      <c r="AS63" s="144"/>
      <c r="AT63" s="144"/>
      <c r="AU63" s="144"/>
      <c r="AV63" s="144"/>
    </row>
    <row r="64" spans="1:48" ht="24" customHeight="1" x14ac:dyDescent="0.2">
      <c r="A64" s="54" t="s">
        <v>3259</v>
      </c>
      <c r="B64" s="54" t="str">
        <f t="shared" si="0"/>
        <v>GEIH-2022-00278</v>
      </c>
      <c r="C64" s="54">
        <v>278</v>
      </c>
      <c r="D64" s="210" t="s">
        <v>3260</v>
      </c>
      <c r="E64" s="109" t="s">
        <v>2622</v>
      </c>
      <c r="F64" s="109">
        <v>2024</v>
      </c>
      <c r="G64" s="54" t="s">
        <v>3202</v>
      </c>
      <c r="H64" s="109" t="s">
        <v>3189</v>
      </c>
      <c r="I64" s="109" t="s">
        <v>87</v>
      </c>
      <c r="J64" s="109" t="s">
        <v>1387</v>
      </c>
      <c r="K64" s="109">
        <v>975</v>
      </c>
      <c r="L64" s="109" t="s">
        <v>3261</v>
      </c>
      <c r="M64" s="109" t="s">
        <v>1120</v>
      </c>
      <c r="N64" s="109"/>
      <c r="O64" s="109" t="s">
        <v>862</v>
      </c>
      <c r="P64" s="99"/>
      <c r="Q64" s="99"/>
      <c r="R64" s="144"/>
      <c r="S64" s="144"/>
      <c r="T64" s="144"/>
      <c r="U64" s="144"/>
      <c r="V64" s="109" t="s">
        <v>1286</v>
      </c>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row>
    <row r="65" spans="1:48" ht="12.75" customHeight="1" x14ac:dyDescent="0.2">
      <c r="A65" s="54" t="s">
        <v>3262</v>
      </c>
      <c r="B65" s="54" t="str">
        <f t="shared" si="0"/>
        <v>GEIH-2022-00279</v>
      </c>
      <c r="C65" s="54">
        <v>279</v>
      </c>
      <c r="D65" s="109" t="s">
        <v>3263</v>
      </c>
      <c r="E65" s="109" t="s">
        <v>2622</v>
      </c>
      <c r="F65" s="109">
        <v>2024</v>
      </c>
      <c r="G65" s="54" t="s">
        <v>3202</v>
      </c>
      <c r="H65" s="109" t="s">
        <v>3189</v>
      </c>
      <c r="I65" s="109" t="s">
        <v>87</v>
      </c>
      <c r="J65" s="109" t="s">
        <v>1387</v>
      </c>
      <c r="K65" s="109">
        <v>975</v>
      </c>
      <c r="L65" s="109" t="s">
        <v>3264</v>
      </c>
      <c r="M65" s="109" t="s">
        <v>1120</v>
      </c>
      <c r="N65" s="109"/>
      <c r="O65" s="109" t="s">
        <v>862</v>
      </c>
      <c r="P65" s="99"/>
      <c r="Q65" s="99"/>
      <c r="R65" s="144"/>
      <c r="S65" s="144"/>
      <c r="T65" s="144"/>
      <c r="U65" s="144"/>
      <c r="V65" s="109" t="s">
        <v>1286</v>
      </c>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row>
    <row r="66" spans="1:48" ht="12.75" customHeight="1" x14ac:dyDescent="0.2">
      <c r="A66" s="54" t="s">
        <v>3265</v>
      </c>
      <c r="B66" s="54" t="str">
        <f t="shared" si="0"/>
        <v>GEIH-2022-00280</v>
      </c>
      <c r="C66" s="54">
        <v>280</v>
      </c>
      <c r="D66" s="210" t="s">
        <v>3266</v>
      </c>
      <c r="E66" s="109" t="s">
        <v>2622</v>
      </c>
      <c r="F66" s="109">
        <v>2024</v>
      </c>
      <c r="G66" s="54" t="s">
        <v>3202</v>
      </c>
      <c r="H66" s="109" t="s">
        <v>3189</v>
      </c>
      <c r="I66" s="109" t="s">
        <v>87</v>
      </c>
      <c r="J66" s="109" t="s">
        <v>1387</v>
      </c>
      <c r="K66" s="109">
        <v>975</v>
      </c>
      <c r="L66" s="109" t="s">
        <v>3267</v>
      </c>
      <c r="M66" s="109" t="s">
        <v>1120</v>
      </c>
      <c r="N66" s="109"/>
      <c r="O66" s="109" t="s">
        <v>862</v>
      </c>
      <c r="P66" s="99"/>
      <c r="Q66" s="99"/>
      <c r="R66" s="144"/>
      <c r="S66" s="144"/>
      <c r="T66" s="144"/>
      <c r="U66" s="144"/>
      <c r="V66" s="109" t="s">
        <v>1286</v>
      </c>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row>
    <row r="67" spans="1:48" ht="39.75" customHeight="1" x14ac:dyDescent="0.2">
      <c r="A67" s="54" t="s">
        <v>3268</v>
      </c>
      <c r="B67" s="54" t="str">
        <f t="shared" si="0"/>
        <v>GEIH-2022-00281</v>
      </c>
      <c r="C67" s="54">
        <v>281</v>
      </c>
      <c r="D67" s="210" t="s">
        <v>3266</v>
      </c>
      <c r="E67" s="109" t="s">
        <v>2622</v>
      </c>
      <c r="F67" s="109">
        <v>2024</v>
      </c>
      <c r="G67" s="54" t="s">
        <v>3202</v>
      </c>
      <c r="H67" s="109" t="s">
        <v>3189</v>
      </c>
      <c r="I67" s="109" t="s">
        <v>87</v>
      </c>
      <c r="J67" s="109" t="s">
        <v>1387</v>
      </c>
      <c r="K67" s="109">
        <v>975</v>
      </c>
      <c r="L67" s="109" t="s">
        <v>3269</v>
      </c>
      <c r="M67" s="109" t="s">
        <v>1120</v>
      </c>
      <c r="N67" s="109"/>
      <c r="O67" s="109" t="s">
        <v>862</v>
      </c>
      <c r="P67" s="99"/>
      <c r="Q67" s="99"/>
      <c r="R67" s="144"/>
      <c r="S67" s="144"/>
      <c r="T67" s="144"/>
      <c r="U67" s="144"/>
      <c r="V67" s="109" t="s">
        <v>1286</v>
      </c>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row>
    <row r="68" spans="1:48" ht="12.75" customHeight="1" x14ac:dyDescent="0.2">
      <c r="A68" s="54" t="s">
        <v>3270</v>
      </c>
      <c r="B68" s="54" t="str">
        <f t="shared" si="0"/>
        <v>GEIH-2022-00282</v>
      </c>
      <c r="C68" s="54">
        <v>282</v>
      </c>
      <c r="D68" s="127" t="s">
        <v>3271</v>
      </c>
      <c r="E68" s="109" t="s">
        <v>3272</v>
      </c>
      <c r="F68" s="109">
        <v>2023</v>
      </c>
      <c r="G68" s="54" t="s">
        <v>3273</v>
      </c>
      <c r="H68" s="127" t="s">
        <v>3274</v>
      </c>
      <c r="I68" s="127" t="s">
        <v>322</v>
      </c>
      <c r="J68" s="127" t="s">
        <v>1091</v>
      </c>
      <c r="K68" s="109">
        <v>975</v>
      </c>
      <c r="L68" s="127" t="s">
        <v>153</v>
      </c>
      <c r="M68" s="127" t="s">
        <v>3275</v>
      </c>
      <c r="N68" s="109"/>
      <c r="O68" s="127" t="s">
        <v>377</v>
      </c>
      <c r="P68" s="127" t="s">
        <v>280</v>
      </c>
      <c r="Q68" s="144"/>
      <c r="R68" s="144"/>
      <c r="S68" s="144"/>
      <c r="T68" s="144"/>
      <c r="U68" s="144"/>
      <c r="V68" s="144" t="s">
        <v>396</v>
      </c>
      <c r="W68" s="144"/>
      <c r="X68" s="144" t="s">
        <v>2294</v>
      </c>
      <c r="Y68" s="144" t="s">
        <v>76</v>
      </c>
      <c r="Z68" s="144" t="s">
        <v>2959</v>
      </c>
      <c r="AA68" s="144" t="s">
        <v>3276</v>
      </c>
      <c r="AB68" s="144"/>
      <c r="AC68" s="144"/>
      <c r="AD68" s="144"/>
      <c r="AE68" s="144"/>
      <c r="AF68" s="144"/>
      <c r="AG68" s="144" t="s">
        <v>2884</v>
      </c>
      <c r="AH68" s="144"/>
      <c r="AI68" s="144"/>
      <c r="AJ68" s="144"/>
      <c r="AK68" s="144"/>
      <c r="AL68" s="144"/>
      <c r="AM68" s="144"/>
      <c r="AN68" s="144"/>
      <c r="AO68" s="144"/>
      <c r="AP68" s="144"/>
      <c r="AQ68" s="144"/>
      <c r="AR68" s="144"/>
      <c r="AS68" s="144"/>
      <c r="AT68" s="144"/>
      <c r="AU68" s="144"/>
      <c r="AV68" s="144"/>
    </row>
    <row r="69" spans="1:48" ht="12.75" customHeight="1" x14ac:dyDescent="0.2">
      <c r="A69" s="54" t="s">
        <v>3277</v>
      </c>
      <c r="B69" s="54" t="str">
        <f t="shared" si="0"/>
        <v>GEIH-2022-00283</v>
      </c>
      <c r="C69" s="54">
        <v>283</v>
      </c>
      <c r="D69" s="127" t="s">
        <v>3278</v>
      </c>
      <c r="E69" s="109" t="s">
        <v>2622</v>
      </c>
      <c r="F69" s="109">
        <v>2023</v>
      </c>
      <c r="G69" s="54" t="s">
        <v>3273</v>
      </c>
      <c r="H69" s="127" t="s">
        <v>3274</v>
      </c>
      <c r="I69" s="127" t="s">
        <v>322</v>
      </c>
      <c r="J69" s="127" t="s">
        <v>1091</v>
      </c>
      <c r="K69" s="109">
        <v>975</v>
      </c>
      <c r="L69" s="127" t="s">
        <v>334</v>
      </c>
      <c r="M69" s="127" t="s">
        <v>3275</v>
      </c>
      <c r="N69" s="109"/>
      <c r="O69" s="127" t="s">
        <v>294</v>
      </c>
      <c r="P69" s="144"/>
      <c r="Q69" s="144"/>
      <c r="R69" s="144"/>
      <c r="S69" s="144"/>
      <c r="T69" s="144"/>
      <c r="U69" s="144"/>
      <c r="V69" s="144" t="s">
        <v>396</v>
      </c>
      <c r="W69" s="144"/>
      <c r="X69" s="144" t="s">
        <v>2294</v>
      </c>
      <c r="Y69" s="144" t="s">
        <v>76</v>
      </c>
      <c r="Z69" s="144" t="s">
        <v>2959</v>
      </c>
      <c r="AA69" s="144" t="s">
        <v>3279</v>
      </c>
      <c r="AB69" s="144"/>
      <c r="AC69" s="144"/>
      <c r="AD69" s="144"/>
      <c r="AE69" s="144"/>
      <c r="AF69" s="144"/>
      <c r="AG69" s="144" t="s">
        <v>2809</v>
      </c>
      <c r="AH69" s="144"/>
      <c r="AI69" s="144"/>
      <c r="AJ69" s="144"/>
      <c r="AK69" s="144"/>
      <c r="AL69" s="144"/>
      <c r="AM69" s="144"/>
      <c r="AN69" s="144"/>
      <c r="AO69" s="144"/>
      <c r="AP69" s="144"/>
      <c r="AQ69" s="144"/>
      <c r="AR69" s="144"/>
      <c r="AS69" s="144"/>
      <c r="AT69" s="144"/>
      <c r="AU69" s="144"/>
      <c r="AV69" s="144"/>
    </row>
    <row r="70" spans="1:48" ht="12.75" customHeight="1" x14ac:dyDescent="0.2">
      <c r="A70" s="54" t="s">
        <v>3280</v>
      </c>
      <c r="B70" s="54" t="str">
        <f t="shared" si="0"/>
        <v>GEIH-2022-00284</v>
      </c>
      <c r="C70" s="54">
        <v>284</v>
      </c>
      <c r="D70" s="127" t="s">
        <v>3281</v>
      </c>
      <c r="E70" s="109" t="s">
        <v>2622</v>
      </c>
      <c r="F70" s="109">
        <v>2023</v>
      </c>
      <c r="G70" s="54" t="s">
        <v>3273</v>
      </c>
      <c r="H70" s="127" t="s">
        <v>3274</v>
      </c>
      <c r="I70" s="127" t="s">
        <v>322</v>
      </c>
      <c r="J70" s="127" t="s">
        <v>1091</v>
      </c>
      <c r="K70" s="109">
        <v>975</v>
      </c>
      <c r="L70" s="127" t="s">
        <v>838</v>
      </c>
      <c r="M70" s="127" t="s">
        <v>3275</v>
      </c>
      <c r="N70" s="109"/>
      <c r="O70" s="127" t="s">
        <v>92</v>
      </c>
      <c r="P70" s="144"/>
      <c r="Q70" s="144"/>
      <c r="R70" s="144"/>
      <c r="S70" s="144"/>
      <c r="T70" s="144"/>
      <c r="U70" s="144"/>
      <c r="V70" s="144" t="s">
        <v>2959</v>
      </c>
      <c r="W70" s="144"/>
      <c r="X70" s="144" t="s">
        <v>2294</v>
      </c>
      <c r="Y70" s="144" t="s">
        <v>76</v>
      </c>
      <c r="Z70" s="144" t="s">
        <v>2959</v>
      </c>
      <c r="AA70" s="144" t="s">
        <v>3282</v>
      </c>
      <c r="AB70" s="144"/>
      <c r="AC70" s="144"/>
      <c r="AD70" s="144"/>
      <c r="AE70" s="144"/>
      <c r="AF70" s="144"/>
      <c r="AG70" s="144" t="s">
        <v>2809</v>
      </c>
      <c r="AH70" s="144"/>
      <c r="AI70" s="144"/>
      <c r="AJ70" s="144"/>
      <c r="AK70" s="144"/>
      <c r="AL70" s="144"/>
      <c r="AM70" s="144"/>
      <c r="AN70" s="144"/>
      <c r="AO70" s="144"/>
      <c r="AP70" s="144"/>
      <c r="AQ70" s="144"/>
      <c r="AR70" s="144"/>
      <c r="AS70" s="144"/>
      <c r="AT70" s="144"/>
      <c r="AU70" s="144"/>
      <c r="AV70" s="144"/>
    </row>
    <row r="71" spans="1:48" ht="12.75" customHeight="1" x14ac:dyDescent="0.2">
      <c r="A71" s="54" t="s">
        <v>3283</v>
      </c>
      <c r="B71" s="54" t="str">
        <f t="shared" si="0"/>
        <v>GEIH-2022-00285</v>
      </c>
      <c r="C71" s="54">
        <v>285</v>
      </c>
      <c r="D71" s="127" t="s">
        <v>3284</v>
      </c>
      <c r="E71" s="109" t="s">
        <v>2622</v>
      </c>
      <c r="F71" s="109">
        <v>2023</v>
      </c>
      <c r="G71" s="54" t="s">
        <v>3273</v>
      </c>
      <c r="H71" s="127" t="s">
        <v>3274</v>
      </c>
      <c r="I71" s="127" t="s">
        <v>322</v>
      </c>
      <c r="J71" s="127" t="s">
        <v>1091</v>
      </c>
      <c r="K71" s="109">
        <v>975</v>
      </c>
      <c r="L71" s="127" t="s">
        <v>3285</v>
      </c>
      <c r="M71" s="127" t="s">
        <v>3275</v>
      </c>
      <c r="N71" s="109"/>
      <c r="O71" s="127" t="s">
        <v>377</v>
      </c>
      <c r="P71" s="144"/>
      <c r="Q71" s="144"/>
      <c r="R71" s="144"/>
      <c r="S71" s="144"/>
      <c r="T71" s="144"/>
      <c r="U71" s="144"/>
      <c r="V71" s="144" t="s">
        <v>2959</v>
      </c>
      <c r="W71" s="144"/>
      <c r="X71" s="144" t="s">
        <v>2294</v>
      </c>
      <c r="Y71" s="144" t="s">
        <v>76</v>
      </c>
      <c r="Z71" s="144" t="s">
        <v>2959</v>
      </c>
      <c r="AA71" s="144" t="s">
        <v>3286</v>
      </c>
      <c r="AB71" s="144"/>
      <c r="AC71" s="144"/>
      <c r="AD71" s="144"/>
      <c r="AE71" s="144"/>
      <c r="AF71" s="144"/>
      <c r="AG71" s="144" t="s">
        <v>3287</v>
      </c>
      <c r="AH71" s="144"/>
      <c r="AI71" s="144"/>
      <c r="AJ71" s="144"/>
      <c r="AK71" s="144"/>
      <c r="AL71" s="144"/>
      <c r="AM71" s="144"/>
      <c r="AN71" s="144"/>
      <c r="AO71" s="144"/>
      <c r="AP71" s="144"/>
      <c r="AQ71" s="144"/>
      <c r="AR71" s="144"/>
      <c r="AS71" s="144"/>
      <c r="AT71" s="144"/>
      <c r="AU71" s="144"/>
      <c r="AV71" s="144"/>
    </row>
    <row r="72" spans="1:48" ht="12.75" customHeight="1" x14ac:dyDescent="0.2">
      <c r="A72" s="54" t="s">
        <v>3288</v>
      </c>
      <c r="B72" s="54" t="str">
        <f t="shared" si="0"/>
        <v>GEIH-2022-00286</v>
      </c>
      <c r="C72" s="54">
        <v>286</v>
      </c>
      <c r="D72" s="127" t="s">
        <v>3289</v>
      </c>
      <c r="E72" s="109" t="s">
        <v>2622</v>
      </c>
      <c r="F72" s="109">
        <v>2023</v>
      </c>
      <c r="G72" s="54" t="s">
        <v>3273</v>
      </c>
      <c r="H72" s="127" t="s">
        <v>3290</v>
      </c>
      <c r="I72" s="127" t="s">
        <v>322</v>
      </c>
      <c r="J72" s="127" t="s">
        <v>1091</v>
      </c>
      <c r="K72" s="109">
        <v>975</v>
      </c>
      <c r="L72" s="127" t="s">
        <v>3291</v>
      </c>
      <c r="M72" s="127" t="s">
        <v>3275</v>
      </c>
      <c r="N72" s="109"/>
      <c r="O72" s="127" t="s">
        <v>294</v>
      </c>
      <c r="P72" s="144"/>
      <c r="Q72" s="144"/>
      <c r="R72" s="144"/>
      <c r="S72" s="144"/>
      <c r="T72" s="144"/>
      <c r="U72" s="144"/>
      <c r="V72" s="144" t="s">
        <v>76</v>
      </c>
      <c r="W72" s="144"/>
      <c r="X72" s="144"/>
      <c r="Y72" s="144"/>
      <c r="Z72" s="144"/>
      <c r="AA72" s="144" t="s">
        <v>3292</v>
      </c>
      <c r="AB72" s="144"/>
      <c r="AC72" s="144"/>
      <c r="AD72" s="144"/>
      <c r="AE72" s="144"/>
      <c r="AF72" s="144"/>
      <c r="AG72" s="144" t="s">
        <v>2809</v>
      </c>
      <c r="AH72" s="144"/>
      <c r="AI72" s="144"/>
      <c r="AJ72" s="144"/>
      <c r="AK72" s="144"/>
      <c r="AL72" s="144"/>
      <c r="AM72" s="144"/>
      <c r="AN72" s="144"/>
      <c r="AO72" s="144"/>
      <c r="AP72" s="144"/>
      <c r="AQ72" s="144"/>
      <c r="AR72" s="144"/>
      <c r="AS72" s="144"/>
      <c r="AT72" s="144"/>
      <c r="AU72" s="144"/>
      <c r="AV72" s="144"/>
    </row>
    <row r="73" spans="1:48" ht="12.75" customHeight="1" x14ac:dyDescent="0.2">
      <c r="A73" s="54" t="s">
        <v>3293</v>
      </c>
      <c r="B73" s="54" t="str">
        <f t="shared" si="0"/>
        <v>GEIH-2022-00287</v>
      </c>
      <c r="C73" s="54">
        <v>287</v>
      </c>
      <c r="D73" s="127" t="s">
        <v>150</v>
      </c>
      <c r="E73" s="109" t="s">
        <v>2622</v>
      </c>
      <c r="F73" s="127">
        <v>2025</v>
      </c>
      <c r="G73" s="155" t="s">
        <v>3294</v>
      </c>
      <c r="H73" s="127" t="s">
        <v>881</v>
      </c>
      <c r="I73" s="127" t="s">
        <v>87</v>
      </c>
      <c r="J73" s="127" t="s">
        <v>1767</v>
      </c>
      <c r="K73" s="109">
        <v>975</v>
      </c>
      <c r="L73" s="127" t="s">
        <v>3295</v>
      </c>
      <c r="M73" s="109" t="s">
        <v>1120</v>
      </c>
      <c r="N73" s="109"/>
      <c r="O73" s="127" t="s">
        <v>862</v>
      </c>
      <c r="P73" s="144"/>
      <c r="Q73" s="144"/>
      <c r="R73" s="144"/>
      <c r="S73" s="144"/>
      <c r="T73" s="144"/>
      <c r="U73" s="144"/>
      <c r="V73" s="144" t="s">
        <v>2959</v>
      </c>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row>
    <row r="74" spans="1:48" ht="12.75" customHeight="1" x14ac:dyDescent="0.2">
      <c r="A74" s="54" t="s">
        <v>3296</v>
      </c>
      <c r="B74" s="54" t="str">
        <f t="shared" si="0"/>
        <v>GEIH-2022-00288</v>
      </c>
      <c r="C74" s="54">
        <v>288</v>
      </c>
      <c r="D74" s="127" t="s">
        <v>150</v>
      </c>
      <c r="E74" s="109" t="s">
        <v>2622</v>
      </c>
      <c r="F74" s="127">
        <v>2025</v>
      </c>
      <c r="G74" s="155" t="s">
        <v>3294</v>
      </c>
      <c r="H74" s="127" t="s">
        <v>881</v>
      </c>
      <c r="I74" s="127" t="s">
        <v>87</v>
      </c>
      <c r="J74" s="127" t="s">
        <v>1767</v>
      </c>
      <c r="K74" s="109">
        <v>975</v>
      </c>
      <c r="L74" s="127" t="s">
        <v>3297</v>
      </c>
      <c r="M74" s="109" t="s">
        <v>1120</v>
      </c>
      <c r="N74" s="109"/>
      <c r="O74" s="127" t="s">
        <v>862</v>
      </c>
      <c r="P74" s="144"/>
      <c r="Q74" s="144"/>
      <c r="R74" s="144"/>
      <c r="S74" s="144"/>
      <c r="T74" s="144"/>
      <c r="U74" s="144"/>
      <c r="V74" s="144" t="s">
        <v>2959</v>
      </c>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row>
    <row r="75" spans="1:48" ht="12.75" customHeight="1" x14ac:dyDescent="0.2">
      <c r="A75" s="54" t="s">
        <v>3298</v>
      </c>
      <c r="B75" s="54" t="str">
        <f t="shared" si="0"/>
        <v>GEIH-2022-00289</v>
      </c>
      <c r="C75" s="75">
        <v>289</v>
      </c>
      <c r="D75" s="211" t="s">
        <v>3299</v>
      </c>
      <c r="E75" s="109" t="s">
        <v>2622</v>
      </c>
      <c r="F75" s="127">
        <v>2023</v>
      </c>
      <c r="G75" s="155" t="s">
        <v>3300</v>
      </c>
      <c r="H75" s="212" t="s">
        <v>3301</v>
      </c>
      <c r="I75" s="127" t="s">
        <v>87</v>
      </c>
      <c r="J75" s="127" t="s">
        <v>1387</v>
      </c>
      <c r="K75" s="109">
        <v>975</v>
      </c>
      <c r="L75" s="127" t="s">
        <v>3302</v>
      </c>
      <c r="M75" s="127" t="s">
        <v>3303</v>
      </c>
      <c r="N75" s="109" t="s">
        <v>3304</v>
      </c>
      <c r="O75" s="127" t="s">
        <v>3305</v>
      </c>
      <c r="P75" s="144"/>
      <c r="Q75" s="144"/>
      <c r="R75" s="213" t="s">
        <v>3306</v>
      </c>
      <c r="S75" s="144"/>
      <c r="T75" s="144"/>
      <c r="U75" s="144"/>
      <c r="V75" s="144"/>
      <c r="W75" s="144"/>
      <c r="X75" s="144"/>
      <c r="Y75" s="144"/>
      <c r="Z75" s="144"/>
      <c r="AA75" s="144" t="s">
        <v>3307</v>
      </c>
      <c r="AB75" s="144"/>
      <c r="AC75" s="144"/>
      <c r="AD75" s="144"/>
      <c r="AE75" s="144"/>
      <c r="AF75" s="144"/>
      <c r="AG75" s="144"/>
      <c r="AH75" s="144"/>
      <c r="AI75" s="144"/>
      <c r="AJ75" s="144"/>
      <c r="AK75" s="144"/>
      <c r="AL75" s="144"/>
      <c r="AM75" s="144"/>
      <c r="AN75" s="144"/>
      <c r="AO75" s="144"/>
      <c r="AP75" s="144"/>
      <c r="AQ75" s="144"/>
      <c r="AR75" s="144"/>
      <c r="AS75" s="144"/>
      <c r="AT75" s="144"/>
      <c r="AU75" s="144"/>
      <c r="AV75" s="144"/>
    </row>
    <row r="76" spans="1:48" ht="12.75" customHeight="1" x14ac:dyDescent="0.2">
      <c r="A76" s="54" t="s">
        <v>3308</v>
      </c>
      <c r="B76" s="54" t="str">
        <f t="shared" si="0"/>
        <v>GEIH-2022-00290</v>
      </c>
      <c r="C76" s="75">
        <v>290</v>
      </c>
      <c r="D76" s="127" t="s">
        <v>3309</v>
      </c>
      <c r="E76" s="109" t="s">
        <v>2622</v>
      </c>
      <c r="F76" s="127">
        <v>2023</v>
      </c>
      <c r="G76" s="155" t="s">
        <v>3300</v>
      </c>
      <c r="H76" s="212" t="s">
        <v>3301</v>
      </c>
      <c r="I76" s="127" t="s">
        <v>87</v>
      </c>
      <c r="J76" s="127" t="s">
        <v>1387</v>
      </c>
      <c r="K76" s="109">
        <v>975</v>
      </c>
      <c r="L76" s="50" t="s">
        <v>3310</v>
      </c>
      <c r="M76" s="127" t="s">
        <v>3303</v>
      </c>
      <c r="N76" s="109" t="s">
        <v>3311</v>
      </c>
      <c r="O76" s="127" t="s">
        <v>73</v>
      </c>
      <c r="P76" s="144"/>
      <c r="Q76" s="144"/>
      <c r="R76" s="144"/>
      <c r="S76" s="144" t="s">
        <v>3312</v>
      </c>
      <c r="T76" s="144"/>
      <c r="U76" s="144"/>
      <c r="V76" s="144"/>
      <c r="W76" s="144"/>
      <c r="X76" s="144"/>
      <c r="Y76" s="144"/>
      <c r="Z76" s="144"/>
      <c r="AA76" s="144" t="s">
        <v>3313</v>
      </c>
      <c r="AB76" s="144"/>
      <c r="AC76" s="144"/>
      <c r="AD76" s="144"/>
      <c r="AE76" s="144"/>
      <c r="AF76" s="144"/>
      <c r="AG76" s="144" t="s">
        <v>3314</v>
      </c>
      <c r="AH76" s="170">
        <v>45821</v>
      </c>
      <c r="AI76" s="144"/>
      <c r="AJ76" s="144" t="s">
        <v>1387</v>
      </c>
      <c r="AK76" s="144">
        <v>2025</v>
      </c>
      <c r="AL76" s="144"/>
      <c r="AM76" s="144"/>
      <c r="AN76" s="144"/>
      <c r="AO76" s="144"/>
      <c r="AP76" s="144"/>
      <c r="AQ76" s="144"/>
      <c r="AR76" s="144"/>
      <c r="AS76" s="144"/>
      <c r="AT76" s="144"/>
      <c r="AU76" s="144"/>
      <c r="AV76" s="144"/>
    </row>
    <row r="77" spans="1:48" ht="12.75" customHeight="1" x14ac:dyDescent="0.2">
      <c r="A77" s="54" t="s">
        <v>3315</v>
      </c>
      <c r="B77" s="54" t="str">
        <f t="shared" si="0"/>
        <v>GEIH-2022-00291</v>
      </c>
      <c r="C77" s="75">
        <v>291</v>
      </c>
      <c r="D77" s="127" t="s">
        <v>150</v>
      </c>
      <c r="E77" s="109" t="s">
        <v>2622</v>
      </c>
      <c r="F77" s="127">
        <v>2023</v>
      </c>
      <c r="G77" s="155" t="s">
        <v>3300</v>
      </c>
      <c r="H77" s="212" t="s">
        <v>3301</v>
      </c>
      <c r="I77" s="127" t="s">
        <v>87</v>
      </c>
      <c r="J77" s="127" t="s">
        <v>1387</v>
      </c>
      <c r="K77" s="109">
        <v>975</v>
      </c>
      <c r="L77" s="50" t="s">
        <v>3316</v>
      </c>
      <c r="M77" s="127" t="s">
        <v>3303</v>
      </c>
      <c r="N77" s="109" t="s">
        <v>3311</v>
      </c>
      <c r="O77" s="127" t="s">
        <v>567</v>
      </c>
      <c r="P77" s="144"/>
      <c r="Q77" s="144"/>
      <c r="R77" s="144" t="s">
        <v>3317</v>
      </c>
      <c r="S77" s="144"/>
      <c r="T77" s="144"/>
      <c r="U77" s="144"/>
      <c r="V77" s="144"/>
      <c r="W77" s="144"/>
      <c r="X77" s="144"/>
      <c r="Y77" s="144"/>
      <c r="Z77" s="144"/>
      <c r="AA77" s="144" t="s">
        <v>3318</v>
      </c>
      <c r="AB77" s="144"/>
      <c r="AC77" s="144"/>
      <c r="AD77" s="144"/>
      <c r="AE77" s="144"/>
      <c r="AF77" s="144"/>
      <c r="AG77" s="144"/>
      <c r="AH77" s="144"/>
      <c r="AI77" s="144"/>
      <c r="AJ77" s="144"/>
      <c r="AK77" s="144"/>
      <c r="AL77" s="144"/>
      <c r="AM77" s="144"/>
      <c r="AN77" s="144"/>
      <c r="AO77" s="144"/>
      <c r="AP77" s="144"/>
      <c r="AQ77" s="144"/>
      <c r="AR77" s="144"/>
      <c r="AS77" s="144"/>
      <c r="AT77" s="144"/>
      <c r="AU77" s="144"/>
      <c r="AV77" s="144"/>
    </row>
    <row r="78" spans="1:48" ht="12.75" customHeight="1" x14ac:dyDescent="0.2">
      <c r="A78" s="54" t="s">
        <v>3319</v>
      </c>
      <c r="B78" s="54" t="str">
        <f t="shared" si="0"/>
        <v>GEIH-2022-00292</v>
      </c>
      <c r="C78" s="75">
        <v>292</v>
      </c>
      <c r="D78" s="211" t="s">
        <v>3320</v>
      </c>
      <c r="E78" s="109" t="s">
        <v>2622</v>
      </c>
      <c r="F78" s="127">
        <v>2023</v>
      </c>
      <c r="G78" s="155" t="s">
        <v>3300</v>
      </c>
      <c r="H78" s="212" t="s">
        <v>3301</v>
      </c>
      <c r="I78" s="127" t="s">
        <v>87</v>
      </c>
      <c r="J78" s="127" t="s">
        <v>1387</v>
      </c>
      <c r="K78" s="109">
        <v>975</v>
      </c>
      <c r="L78" s="50" t="s">
        <v>3321</v>
      </c>
      <c r="M78" s="127" t="s">
        <v>3303</v>
      </c>
      <c r="N78" s="109" t="s">
        <v>3322</v>
      </c>
      <c r="O78" s="127" t="s">
        <v>3305</v>
      </c>
      <c r="P78" s="144"/>
      <c r="Q78" s="144"/>
      <c r="R78" s="213" t="s">
        <v>3323</v>
      </c>
      <c r="S78" s="144"/>
      <c r="T78" s="144"/>
      <c r="U78" s="144"/>
      <c r="V78" s="144"/>
      <c r="W78" s="144"/>
      <c r="X78" s="144"/>
      <c r="Y78" s="144"/>
      <c r="Z78" s="144"/>
      <c r="AA78" s="144" t="s">
        <v>3324</v>
      </c>
      <c r="AB78" s="144"/>
      <c r="AC78" s="144"/>
      <c r="AD78" s="144"/>
      <c r="AE78" s="144"/>
      <c r="AF78" s="144"/>
      <c r="AG78" s="144"/>
      <c r="AH78" s="144"/>
      <c r="AI78" s="144"/>
      <c r="AJ78" s="144"/>
      <c r="AK78" s="144"/>
      <c r="AL78" s="144"/>
      <c r="AM78" s="144"/>
      <c r="AN78" s="144"/>
      <c r="AO78" s="144"/>
      <c r="AP78" s="144"/>
      <c r="AQ78" s="144"/>
      <c r="AR78" s="144"/>
      <c r="AS78" s="144"/>
      <c r="AT78" s="144"/>
      <c r="AU78" s="144"/>
      <c r="AV78" s="144"/>
    </row>
    <row r="79" spans="1:48" ht="12.75" customHeight="1" x14ac:dyDescent="0.2">
      <c r="A79" s="54" t="s">
        <v>3325</v>
      </c>
      <c r="B79" s="54" t="str">
        <f t="shared" si="0"/>
        <v>GEIH-2022-00293</v>
      </c>
      <c r="C79" s="75">
        <v>293</v>
      </c>
      <c r="D79" s="127" t="s">
        <v>3326</v>
      </c>
      <c r="E79" s="109" t="s">
        <v>2622</v>
      </c>
      <c r="F79" s="127">
        <v>2023</v>
      </c>
      <c r="G79" s="155" t="s">
        <v>3300</v>
      </c>
      <c r="H79" s="212" t="s">
        <v>3301</v>
      </c>
      <c r="I79" s="127" t="s">
        <v>87</v>
      </c>
      <c r="J79" s="127" t="s">
        <v>1387</v>
      </c>
      <c r="K79" s="109">
        <v>975</v>
      </c>
      <c r="L79" s="50" t="s">
        <v>3327</v>
      </c>
      <c r="M79" s="127" t="s">
        <v>3303</v>
      </c>
      <c r="N79" s="109" t="s">
        <v>3328</v>
      </c>
      <c r="O79" s="127" t="s">
        <v>73</v>
      </c>
      <c r="P79" s="144"/>
      <c r="Q79" s="144"/>
      <c r="R79" s="144"/>
      <c r="S79" s="144"/>
      <c r="T79" s="144"/>
      <c r="U79" s="144"/>
      <c r="V79" s="144"/>
      <c r="W79" s="144"/>
      <c r="X79" s="144"/>
      <c r="Y79" s="144"/>
      <c r="Z79" s="144"/>
      <c r="AA79" s="144" t="s">
        <v>3329</v>
      </c>
      <c r="AB79" s="144"/>
      <c r="AC79" s="144"/>
      <c r="AD79" s="144"/>
      <c r="AE79" s="144"/>
      <c r="AF79" s="144"/>
      <c r="AG79" s="144"/>
      <c r="AH79" s="170">
        <v>45133</v>
      </c>
      <c r="AI79" s="144"/>
      <c r="AJ79" s="144" t="s">
        <v>1387</v>
      </c>
      <c r="AK79" s="144">
        <v>2023</v>
      </c>
      <c r="AL79" s="144"/>
      <c r="AM79" s="144"/>
      <c r="AN79" s="144"/>
      <c r="AO79" s="144"/>
      <c r="AP79" s="144"/>
      <c r="AQ79" s="144"/>
      <c r="AR79" s="144"/>
      <c r="AS79" s="144"/>
      <c r="AT79" s="144"/>
      <c r="AU79" s="144"/>
      <c r="AV79" s="144"/>
    </row>
    <row r="80" spans="1:48" ht="12.75" customHeight="1" x14ac:dyDescent="0.2">
      <c r="A80" s="54" t="s">
        <v>3330</v>
      </c>
      <c r="B80" s="54" t="str">
        <f t="shared" si="0"/>
        <v>GEIH-2022-00294</v>
      </c>
      <c r="C80" s="75">
        <v>294</v>
      </c>
      <c r="D80" s="127" t="s">
        <v>3331</v>
      </c>
      <c r="E80" s="109" t="s">
        <v>2622</v>
      </c>
      <c r="F80" s="127">
        <v>2023</v>
      </c>
      <c r="G80" s="155" t="s">
        <v>3300</v>
      </c>
      <c r="H80" s="212" t="s">
        <v>3301</v>
      </c>
      <c r="I80" s="127" t="s">
        <v>87</v>
      </c>
      <c r="J80" s="127" t="s">
        <v>1387</v>
      </c>
      <c r="K80" s="109">
        <v>975</v>
      </c>
      <c r="L80" s="50" t="s">
        <v>3332</v>
      </c>
      <c r="M80" s="127" t="s">
        <v>3303</v>
      </c>
      <c r="O80" s="127" t="s">
        <v>3333</v>
      </c>
      <c r="P80" s="144"/>
      <c r="Q80" s="144"/>
      <c r="R80" s="144"/>
      <c r="S80" s="144"/>
      <c r="T80" s="144"/>
      <c r="U80" s="144"/>
      <c r="V80" s="144"/>
      <c r="W80" s="144"/>
      <c r="X80" s="144"/>
      <c r="Y80" s="144"/>
      <c r="Z80" s="144"/>
      <c r="AA80" s="144" t="s">
        <v>3334</v>
      </c>
      <c r="AB80" s="144"/>
      <c r="AC80" s="144"/>
      <c r="AD80" s="144"/>
      <c r="AE80" s="144"/>
      <c r="AF80" s="144"/>
      <c r="AG80" s="144"/>
      <c r="AH80" s="144"/>
      <c r="AI80" s="144"/>
      <c r="AJ80" s="144"/>
      <c r="AK80" s="144"/>
      <c r="AL80" s="144"/>
      <c r="AM80" s="144"/>
      <c r="AN80" s="144"/>
      <c r="AO80" s="144"/>
      <c r="AP80" s="144"/>
      <c r="AQ80" s="144"/>
      <c r="AR80" s="144"/>
      <c r="AS80" s="144"/>
      <c r="AT80" s="144"/>
      <c r="AU80" s="144"/>
      <c r="AV80" s="144"/>
    </row>
    <row r="81" spans="1:48" ht="12.75" customHeight="1" x14ac:dyDescent="0.2">
      <c r="A81" s="54" t="s">
        <v>3335</v>
      </c>
      <c r="B81" s="54" t="str">
        <f t="shared" si="0"/>
        <v>GEIH-2022-00295</v>
      </c>
      <c r="C81" s="75">
        <v>295</v>
      </c>
      <c r="D81" s="127" t="s">
        <v>150</v>
      </c>
      <c r="E81" s="109" t="s">
        <v>2622</v>
      </c>
      <c r="F81" s="127">
        <v>2023</v>
      </c>
      <c r="G81" s="155" t="s">
        <v>3300</v>
      </c>
      <c r="H81" s="212" t="s">
        <v>3301</v>
      </c>
      <c r="I81" s="127" t="s">
        <v>87</v>
      </c>
      <c r="J81" s="127" t="s">
        <v>1387</v>
      </c>
      <c r="K81" s="109">
        <v>975</v>
      </c>
      <c r="L81" s="50" t="s">
        <v>3336</v>
      </c>
      <c r="M81" s="127" t="s">
        <v>3303</v>
      </c>
      <c r="N81" s="109" t="s">
        <v>3337</v>
      </c>
      <c r="O81" s="127" t="s">
        <v>567</v>
      </c>
      <c r="P81" s="144"/>
      <c r="Q81" s="144"/>
      <c r="R81" s="144"/>
      <c r="S81" s="144"/>
      <c r="T81" s="144"/>
      <c r="U81" s="144"/>
      <c r="V81" s="144"/>
      <c r="W81" s="144"/>
      <c r="X81" s="144"/>
      <c r="Y81" s="144"/>
      <c r="Z81" s="144"/>
      <c r="AA81" s="144" t="s">
        <v>3338</v>
      </c>
      <c r="AB81" s="144"/>
      <c r="AC81" s="144"/>
      <c r="AD81" s="144"/>
      <c r="AE81" s="144"/>
      <c r="AF81" s="144"/>
      <c r="AG81" s="144"/>
      <c r="AH81" s="144"/>
      <c r="AI81" s="144"/>
      <c r="AJ81" s="144"/>
      <c r="AK81" s="144"/>
      <c r="AL81" s="144"/>
      <c r="AM81" s="144"/>
      <c r="AN81" s="144"/>
      <c r="AO81" s="144"/>
      <c r="AP81" s="144"/>
      <c r="AQ81" s="144"/>
      <c r="AR81" s="144"/>
      <c r="AS81" s="144"/>
      <c r="AT81" s="144"/>
      <c r="AU81" s="144"/>
      <c r="AV81" s="144"/>
    </row>
    <row r="82" spans="1:48" ht="12.75" customHeight="1" x14ac:dyDescent="0.2">
      <c r="A82" s="54" t="s">
        <v>3339</v>
      </c>
      <c r="B82" s="54" t="str">
        <f t="shared" si="0"/>
        <v>GEIH-2022-00296</v>
      </c>
      <c r="C82" s="75">
        <v>296</v>
      </c>
      <c r="D82" s="127" t="s">
        <v>150</v>
      </c>
      <c r="E82" s="109" t="s">
        <v>2622</v>
      </c>
      <c r="F82" s="127">
        <v>2023</v>
      </c>
      <c r="G82" s="155" t="s">
        <v>3300</v>
      </c>
      <c r="H82" s="212" t="s">
        <v>3301</v>
      </c>
      <c r="I82" s="127" t="s">
        <v>87</v>
      </c>
      <c r="J82" s="127" t="s">
        <v>1387</v>
      </c>
      <c r="K82" s="109">
        <v>975</v>
      </c>
      <c r="L82" s="50" t="s">
        <v>3340</v>
      </c>
      <c r="M82" s="127" t="s">
        <v>3303</v>
      </c>
      <c r="N82" s="109" t="s">
        <v>3341</v>
      </c>
      <c r="O82" s="127" t="s">
        <v>567</v>
      </c>
      <c r="P82" s="144"/>
      <c r="Q82" s="144"/>
      <c r="R82" s="144"/>
      <c r="S82" s="144"/>
      <c r="T82" s="144"/>
      <c r="U82" s="144"/>
      <c r="V82" s="144"/>
      <c r="W82" s="144"/>
      <c r="X82" s="144"/>
      <c r="Y82" s="144"/>
      <c r="Z82" s="144"/>
      <c r="AA82" s="144" t="s">
        <v>3342</v>
      </c>
      <c r="AB82" s="144"/>
      <c r="AC82" s="144"/>
      <c r="AD82" s="144"/>
      <c r="AE82" s="144"/>
      <c r="AF82" s="144"/>
      <c r="AG82" s="144"/>
      <c r="AH82" s="144"/>
      <c r="AI82" s="144"/>
      <c r="AJ82" s="144"/>
      <c r="AK82" s="144"/>
      <c r="AL82" s="144"/>
      <c r="AM82" s="144"/>
      <c r="AN82" s="144"/>
      <c r="AO82" s="144"/>
      <c r="AP82" s="144"/>
      <c r="AQ82" s="144"/>
      <c r="AR82" s="144"/>
      <c r="AS82" s="144"/>
      <c r="AT82" s="144"/>
      <c r="AU82" s="144"/>
      <c r="AV82" s="144"/>
    </row>
    <row r="83" spans="1:48" ht="12.75" customHeight="1" x14ac:dyDescent="0.2">
      <c r="A83" s="54" t="s">
        <v>3343</v>
      </c>
      <c r="B83" s="54" t="str">
        <f t="shared" si="0"/>
        <v>GEIH-2022-00297</v>
      </c>
      <c r="C83" s="75">
        <v>297</v>
      </c>
      <c r="D83" s="127" t="s">
        <v>3344</v>
      </c>
      <c r="E83" s="109" t="s">
        <v>2622</v>
      </c>
      <c r="F83" s="127">
        <v>2023</v>
      </c>
      <c r="G83" s="155" t="s">
        <v>3300</v>
      </c>
      <c r="H83" s="212" t="s">
        <v>3301</v>
      </c>
      <c r="I83" s="127" t="s">
        <v>87</v>
      </c>
      <c r="J83" s="127" t="s">
        <v>1387</v>
      </c>
      <c r="K83" s="109">
        <v>975</v>
      </c>
      <c r="L83" s="50" t="s">
        <v>3345</v>
      </c>
      <c r="M83" s="127" t="s">
        <v>3303</v>
      </c>
      <c r="N83" s="109" t="s">
        <v>3328</v>
      </c>
      <c r="O83" s="127" t="s">
        <v>73</v>
      </c>
      <c r="P83" s="144"/>
      <c r="Q83" s="144"/>
      <c r="R83" s="144"/>
      <c r="S83" s="144"/>
      <c r="T83" s="144"/>
      <c r="U83" s="144"/>
      <c r="V83" s="144"/>
      <c r="W83" s="144"/>
      <c r="X83" s="144"/>
      <c r="Y83" s="144"/>
      <c r="Z83" s="144"/>
      <c r="AA83" s="144" t="s">
        <v>3346</v>
      </c>
      <c r="AB83" s="144"/>
      <c r="AC83" s="144"/>
      <c r="AD83" s="144"/>
      <c r="AE83" s="144"/>
      <c r="AF83" s="144"/>
      <c r="AG83" s="144"/>
      <c r="AH83" s="170">
        <v>45132</v>
      </c>
      <c r="AI83" s="144"/>
      <c r="AJ83" s="144" t="s">
        <v>1387</v>
      </c>
      <c r="AK83" s="144">
        <v>2023</v>
      </c>
      <c r="AL83" s="144"/>
      <c r="AM83" s="144"/>
      <c r="AN83" s="144"/>
      <c r="AO83" s="144"/>
      <c r="AP83" s="144"/>
      <c r="AQ83" s="144"/>
      <c r="AR83" s="144"/>
      <c r="AS83" s="144"/>
      <c r="AT83" s="144"/>
      <c r="AU83" s="144"/>
      <c r="AV83" s="144"/>
    </row>
    <row r="84" spans="1:48" ht="12.75" customHeight="1" x14ac:dyDescent="0.2">
      <c r="A84" s="54" t="s">
        <v>3347</v>
      </c>
      <c r="B84" s="54" t="str">
        <f t="shared" si="0"/>
        <v>GEIH-2022-00298</v>
      </c>
      <c r="C84" s="75">
        <v>298</v>
      </c>
      <c r="D84" s="127" t="s">
        <v>3348</v>
      </c>
      <c r="E84" s="109" t="s">
        <v>2622</v>
      </c>
      <c r="F84" s="127">
        <v>2023</v>
      </c>
      <c r="G84" s="155" t="s">
        <v>3300</v>
      </c>
      <c r="H84" s="212" t="s">
        <v>3301</v>
      </c>
      <c r="I84" s="127" t="s">
        <v>87</v>
      </c>
      <c r="J84" s="127" t="s">
        <v>1387</v>
      </c>
      <c r="K84" s="109">
        <v>975</v>
      </c>
      <c r="L84" s="50" t="s">
        <v>3349</v>
      </c>
      <c r="M84" s="127" t="s">
        <v>3303</v>
      </c>
      <c r="N84" s="109"/>
      <c r="O84" s="127" t="s">
        <v>73</v>
      </c>
      <c r="P84" s="144"/>
      <c r="Q84" s="144"/>
      <c r="R84" s="144"/>
      <c r="S84" s="144"/>
      <c r="T84" s="144"/>
      <c r="U84" s="144"/>
      <c r="V84" s="144"/>
      <c r="W84" s="144"/>
      <c r="X84" s="144"/>
      <c r="Y84" s="144"/>
      <c r="Z84" s="144"/>
      <c r="AA84" s="144" t="s">
        <v>3350</v>
      </c>
      <c r="AB84" s="144"/>
      <c r="AC84" s="144"/>
      <c r="AD84" s="144"/>
      <c r="AE84" s="144"/>
      <c r="AF84" s="144"/>
      <c r="AG84" s="144"/>
      <c r="AH84" s="170">
        <v>45253</v>
      </c>
      <c r="AI84" s="144"/>
      <c r="AJ84" s="144" t="s">
        <v>1387</v>
      </c>
      <c r="AK84" s="144">
        <v>2023</v>
      </c>
      <c r="AL84" s="144"/>
      <c r="AM84" s="144"/>
      <c r="AN84" s="144"/>
      <c r="AO84" s="144"/>
      <c r="AP84" s="144"/>
      <c r="AQ84" s="144"/>
      <c r="AR84" s="144"/>
      <c r="AS84" s="144"/>
      <c r="AT84" s="144"/>
      <c r="AU84" s="144"/>
      <c r="AV84" s="144"/>
    </row>
    <row r="85" spans="1:48" ht="12.75" customHeight="1" x14ac:dyDescent="0.2">
      <c r="A85" s="54" t="s">
        <v>3351</v>
      </c>
      <c r="B85" s="54" t="str">
        <f t="shared" si="0"/>
        <v>GEIH-2022-00299</v>
      </c>
      <c r="C85" s="75">
        <v>299</v>
      </c>
      <c r="D85" s="127" t="s">
        <v>3352</v>
      </c>
      <c r="E85" s="109" t="s">
        <v>2622</v>
      </c>
      <c r="F85" s="127">
        <v>2023</v>
      </c>
      <c r="G85" s="155" t="s">
        <v>3300</v>
      </c>
      <c r="H85" s="212" t="s">
        <v>3301</v>
      </c>
      <c r="I85" s="127" t="s">
        <v>87</v>
      </c>
      <c r="J85" s="127" t="s">
        <v>1387</v>
      </c>
      <c r="K85" s="109">
        <v>975</v>
      </c>
      <c r="L85" s="50" t="s">
        <v>3353</v>
      </c>
      <c r="M85" s="127" t="s">
        <v>3303</v>
      </c>
      <c r="N85" s="109" t="s">
        <v>3354</v>
      </c>
      <c r="O85" s="127" t="s">
        <v>154</v>
      </c>
      <c r="P85" s="144"/>
      <c r="Q85" s="144"/>
      <c r="R85" s="144"/>
      <c r="S85" s="144"/>
      <c r="T85" s="144"/>
      <c r="U85" s="144"/>
      <c r="V85" s="144"/>
      <c r="W85" s="144"/>
      <c r="X85" s="144"/>
      <c r="Y85" s="144"/>
      <c r="Z85" s="144"/>
      <c r="AA85" s="144" t="s">
        <v>3355</v>
      </c>
      <c r="AB85" s="144"/>
      <c r="AC85" s="144"/>
      <c r="AD85" s="144"/>
      <c r="AE85" s="144"/>
      <c r="AF85" s="144"/>
      <c r="AG85" s="144" t="s">
        <v>835</v>
      </c>
      <c r="AH85" s="144"/>
      <c r="AI85" s="144"/>
      <c r="AJ85" s="144"/>
      <c r="AK85" s="144"/>
      <c r="AL85" s="144"/>
      <c r="AM85" s="144"/>
      <c r="AN85" s="144"/>
      <c r="AO85" s="144"/>
      <c r="AP85" s="144"/>
      <c r="AQ85" s="144"/>
      <c r="AR85" s="144"/>
      <c r="AS85" s="144"/>
      <c r="AT85" s="144"/>
      <c r="AU85" s="144"/>
      <c r="AV85" s="144"/>
    </row>
    <row r="86" spans="1:48" ht="12.75" customHeight="1" x14ac:dyDescent="0.2">
      <c r="A86" s="54" t="s">
        <v>3356</v>
      </c>
      <c r="B86" s="54" t="str">
        <f t="shared" si="0"/>
        <v>GEIH-2022-00300</v>
      </c>
      <c r="C86" s="54">
        <v>300</v>
      </c>
      <c r="D86" s="127" t="s">
        <v>150</v>
      </c>
      <c r="E86" s="109" t="s">
        <v>2622</v>
      </c>
      <c r="F86" s="127">
        <v>2025</v>
      </c>
      <c r="G86" s="155" t="s">
        <v>3357</v>
      </c>
      <c r="H86" s="127" t="s">
        <v>217</v>
      </c>
      <c r="I86" s="127" t="s">
        <v>87</v>
      </c>
      <c r="J86" s="127" t="s">
        <v>1767</v>
      </c>
      <c r="K86" s="109">
        <v>975</v>
      </c>
      <c r="L86" s="109" t="s">
        <v>3178</v>
      </c>
      <c r="M86" s="109" t="s">
        <v>1120</v>
      </c>
      <c r="N86" s="109"/>
      <c r="O86" s="127" t="s">
        <v>862</v>
      </c>
      <c r="P86" s="144"/>
      <c r="Q86" s="144"/>
      <c r="R86" s="144"/>
      <c r="S86" s="144"/>
      <c r="T86" s="144"/>
      <c r="U86" s="144"/>
      <c r="V86" s="144" t="s">
        <v>2959</v>
      </c>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row>
    <row r="87" spans="1:48" ht="12.75" customHeight="1" x14ac:dyDescent="0.2">
      <c r="A87" s="54" t="s">
        <v>3358</v>
      </c>
      <c r="B87" s="54" t="str">
        <f t="shared" si="0"/>
        <v>GEIH-2022-00301</v>
      </c>
      <c r="C87" s="54">
        <v>301</v>
      </c>
      <c r="D87" s="127" t="s">
        <v>150</v>
      </c>
      <c r="E87" s="109" t="s">
        <v>2622</v>
      </c>
      <c r="F87" s="127">
        <v>2025</v>
      </c>
      <c r="G87" s="155" t="s">
        <v>3357</v>
      </c>
      <c r="H87" s="127" t="s">
        <v>217</v>
      </c>
      <c r="I87" s="127" t="s">
        <v>87</v>
      </c>
      <c r="J87" s="127" t="s">
        <v>1767</v>
      </c>
      <c r="K87" s="109">
        <v>975</v>
      </c>
      <c r="L87" s="109" t="s">
        <v>3185</v>
      </c>
      <c r="M87" s="109" t="s">
        <v>1120</v>
      </c>
      <c r="N87" s="109"/>
      <c r="O87" s="127" t="s">
        <v>862</v>
      </c>
      <c r="P87" s="144"/>
      <c r="Q87" s="144"/>
      <c r="R87" s="144"/>
      <c r="S87" s="144"/>
      <c r="T87" s="144"/>
      <c r="U87" s="144"/>
      <c r="V87" s="144" t="s">
        <v>2959</v>
      </c>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row>
    <row r="88" spans="1:48" ht="15.75" customHeight="1" x14ac:dyDescent="0.25">
      <c r="A88" s="54" t="s">
        <v>3359</v>
      </c>
      <c r="B88" s="54" t="str">
        <f t="shared" si="0"/>
        <v>GEIH-2022-00302</v>
      </c>
      <c r="C88" s="54">
        <v>302</v>
      </c>
      <c r="D88" s="127" t="s">
        <v>3360</v>
      </c>
      <c r="E88" s="109" t="s">
        <v>2622</v>
      </c>
      <c r="F88" s="127">
        <v>2023</v>
      </c>
      <c r="G88" s="155" t="s">
        <v>3357</v>
      </c>
      <c r="H88" s="127" t="s">
        <v>217</v>
      </c>
      <c r="I88" s="127" t="s">
        <v>87</v>
      </c>
      <c r="J88" s="127" t="s">
        <v>1767</v>
      </c>
      <c r="K88" s="109">
        <v>975</v>
      </c>
      <c r="L88" s="109" t="s">
        <v>3361</v>
      </c>
      <c r="M88" s="109" t="s">
        <v>1120</v>
      </c>
      <c r="N88" s="109"/>
      <c r="O88" s="127" t="s">
        <v>154</v>
      </c>
      <c r="P88" s="144"/>
      <c r="Q88" s="144"/>
      <c r="R88" s="214" t="s">
        <v>3362</v>
      </c>
      <c r="S88" s="144"/>
      <c r="T88" s="144"/>
      <c r="U88" s="144"/>
      <c r="V88" s="144" t="s">
        <v>76</v>
      </c>
      <c r="W88" s="144"/>
      <c r="X88" s="144"/>
      <c r="Y88" s="144"/>
      <c r="Z88" s="144"/>
      <c r="AA88" s="144" t="s">
        <v>3363</v>
      </c>
      <c r="AB88" s="144"/>
      <c r="AC88" s="144"/>
      <c r="AD88" s="144"/>
      <c r="AE88" s="144"/>
      <c r="AF88" s="144"/>
      <c r="AG88" s="144" t="s">
        <v>3180</v>
      </c>
      <c r="AH88" s="144"/>
      <c r="AI88" s="144"/>
      <c r="AJ88" s="144"/>
      <c r="AK88" s="144"/>
      <c r="AL88" s="144"/>
      <c r="AM88" s="144"/>
      <c r="AN88" s="144"/>
      <c r="AO88" s="144"/>
      <c r="AP88" s="144"/>
      <c r="AQ88" s="144"/>
      <c r="AR88" s="144"/>
      <c r="AS88" s="144"/>
      <c r="AT88" s="144"/>
      <c r="AU88" s="144"/>
      <c r="AV88" s="144"/>
    </row>
    <row r="89" spans="1:48" ht="12.75" customHeight="1" x14ac:dyDescent="0.2">
      <c r="A89" s="54" t="s">
        <v>3364</v>
      </c>
      <c r="B89" s="54" t="str">
        <f t="shared" si="0"/>
        <v>GEIH-2022-00303</v>
      </c>
      <c r="C89" s="54">
        <v>303</v>
      </c>
      <c r="D89" s="127" t="s">
        <v>150</v>
      </c>
      <c r="E89" s="109" t="s">
        <v>2622</v>
      </c>
      <c r="F89" s="127">
        <v>2025</v>
      </c>
      <c r="G89" s="155" t="s">
        <v>3357</v>
      </c>
      <c r="H89" s="127" t="s">
        <v>217</v>
      </c>
      <c r="I89" s="127" t="s">
        <v>87</v>
      </c>
      <c r="J89" s="127" t="s">
        <v>1767</v>
      </c>
      <c r="K89" s="109">
        <v>975</v>
      </c>
      <c r="L89" s="109" t="s">
        <v>3365</v>
      </c>
      <c r="M89" s="109" t="s">
        <v>1120</v>
      </c>
      <c r="N89" s="109"/>
      <c r="O89" s="127" t="s">
        <v>862</v>
      </c>
      <c r="P89" s="144"/>
      <c r="Q89" s="144"/>
      <c r="R89" s="144"/>
      <c r="S89" s="144"/>
      <c r="T89" s="144"/>
      <c r="U89" s="144"/>
      <c r="V89" s="144" t="s">
        <v>2959</v>
      </c>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row>
    <row r="90" spans="1:48" ht="12.75" customHeight="1" x14ac:dyDescent="0.2">
      <c r="A90" s="54" t="s">
        <v>3366</v>
      </c>
      <c r="B90" s="54" t="str">
        <f t="shared" si="0"/>
        <v>GEIH-2022-00304</v>
      </c>
      <c r="C90" s="54">
        <v>304</v>
      </c>
      <c r="D90" s="127" t="s">
        <v>3367</v>
      </c>
      <c r="E90" s="109" t="s">
        <v>2622</v>
      </c>
      <c r="F90" s="127">
        <v>2025</v>
      </c>
      <c r="G90" s="155" t="s">
        <v>3357</v>
      </c>
      <c r="H90" s="127" t="s">
        <v>217</v>
      </c>
      <c r="I90" s="127" t="s">
        <v>87</v>
      </c>
      <c r="J90" s="127" t="s">
        <v>1767</v>
      </c>
      <c r="K90" s="109">
        <v>975</v>
      </c>
      <c r="L90" s="109" t="s">
        <v>3368</v>
      </c>
      <c r="M90" s="109" t="s">
        <v>1120</v>
      </c>
      <c r="N90" s="109"/>
      <c r="O90" s="127" t="s">
        <v>862</v>
      </c>
      <c r="P90" s="144"/>
      <c r="Q90" s="144"/>
      <c r="R90" s="144"/>
      <c r="S90" s="144"/>
      <c r="T90" s="144"/>
      <c r="U90" s="144"/>
      <c r="V90" s="144" t="s">
        <v>2959</v>
      </c>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row>
    <row r="91" spans="1:48" ht="12.75" customHeight="1" x14ac:dyDescent="0.2">
      <c r="A91" s="54" t="s">
        <v>3369</v>
      </c>
      <c r="B91" s="54" t="str">
        <f t="shared" si="0"/>
        <v>GEIH-2022-00305</v>
      </c>
      <c r="C91" s="54">
        <v>305</v>
      </c>
      <c r="D91" s="127" t="s">
        <v>3367</v>
      </c>
      <c r="E91" s="109" t="s">
        <v>2622</v>
      </c>
      <c r="F91" s="127">
        <v>2025</v>
      </c>
      <c r="G91" s="155" t="s">
        <v>3357</v>
      </c>
      <c r="H91" s="127" t="s">
        <v>217</v>
      </c>
      <c r="I91" s="127" t="s">
        <v>87</v>
      </c>
      <c r="J91" s="127" t="s">
        <v>1767</v>
      </c>
      <c r="K91" s="109">
        <v>975</v>
      </c>
      <c r="L91" s="109" t="s">
        <v>3370</v>
      </c>
      <c r="M91" s="109" t="s">
        <v>1120</v>
      </c>
      <c r="N91" s="109"/>
      <c r="O91" s="127" t="s">
        <v>862</v>
      </c>
      <c r="V91" s="144" t="s">
        <v>2959</v>
      </c>
    </row>
    <row r="92" spans="1:48" ht="12.75" customHeight="1" x14ac:dyDescent="0.2">
      <c r="A92" s="54" t="s">
        <v>3371</v>
      </c>
      <c r="B92" s="54" t="str">
        <f t="shared" si="0"/>
        <v>GEIH-2022-00306</v>
      </c>
      <c r="C92" s="54">
        <v>306</v>
      </c>
      <c r="D92" s="127" t="s">
        <v>150</v>
      </c>
      <c r="E92" s="109" t="s">
        <v>2622</v>
      </c>
      <c r="F92" s="127">
        <v>2025</v>
      </c>
      <c r="G92" s="155" t="s">
        <v>3357</v>
      </c>
      <c r="H92" s="127" t="s">
        <v>217</v>
      </c>
      <c r="I92" s="127" t="s">
        <v>87</v>
      </c>
      <c r="J92" s="127" t="s">
        <v>1767</v>
      </c>
      <c r="K92" s="109">
        <v>975</v>
      </c>
      <c r="L92" s="109" t="s">
        <v>3372</v>
      </c>
      <c r="M92" s="109" t="s">
        <v>1120</v>
      </c>
      <c r="N92" s="109"/>
      <c r="O92" s="127" t="s">
        <v>3373</v>
      </c>
      <c r="V92" s="144" t="s">
        <v>2959</v>
      </c>
    </row>
    <row r="93" spans="1:48" ht="12.75" customHeight="1" x14ac:dyDescent="0.2">
      <c r="A93" s="54" t="s">
        <v>3374</v>
      </c>
      <c r="B93" s="54" t="str">
        <f t="shared" si="0"/>
        <v>GEIH-2022-00307</v>
      </c>
      <c r="C93" s="54">
        <v>307</v>
      </c>
      <c r="D93" s="127" t="s">
        <v>3375</v>
      </c>
      <c r="E93" s="109" t="s">
        <v>2622</v>
      </c>
      <c r="F93" s="127">
        <v>2025</v>
      </c>
      <c r="G93" s="155" t="s">
        <v>3357</v>
      </c>
      <c r="H93" s="127" t="s">
        <v>217</v>
      </c>
      <c r="I93" s="127" t="s">
        <v>87</v>
      </c>
      <c r="J93" s="127" t="s">
        <v>1767</v>
      </c>
      <c r="K93" s="109">
        <v>975</v>
      </c>
      <c r="L93" s="109" t="s">
        <v>3376</v>
      </c>
      <c r="M93" s="109" t="s">
        <v>1120</v>
      </c>
      <c r="N93" s="109"/>
      <c r="O93" s="127" t="s">
        <v>3373</v>
      </c>
      <c r="V93" s="144" t="s">
        <v>2959</v>
      </c>
    </row>
    <row r="94" spans="1:48" ht="12.75" customHeight="1" x14ac:dyDescent="0.2">
      <c r="A94" s="54" t="s">
        <v>3377</v>
      </c>
      <c r="B94" s="54" t="str">
        <f t="shared" si="0"/>
        <v>GEIH-2022-00308</v>
      </c>
      <c r="C94" s="54">
        <v>308</v>
      </c>
      <c r="D94" s="127" t="s">
        <v>150</v>
      </c>
      <c r="E94" s="109" t="s">
        <v>2622</v>
      </c>
      <c r="F94" s="127">
        <v>2025</v>
      </c>
      <c r="G94" s="155" t="s">
        <v>3357</v>
      </c>
      <c r="H94" s="127" t="s">
        <v>217</v>
      </c>
      <c r="I94" s="127" t="s">
        <v>87</v>
      </c>
      <c r="J94" s="127" t="s">
        <v>1767</v>
      </c>
      <c r="K94" s="109">
        <v>975</v>
      </c>
      <c r="L94" s="109" t="s">
        <v>3378</v>
      </c>
      <c r="M94" s="109" t="s">
        <v>1120</v>
      </c>
      <c r="N94" s="109"/>
      <c r="O94" s="127" t="s">
        <v>3373</v>
      </c>
      <c r="V94" s="144" t="s">
        <v>2959</v>
      </c>
    </row>
    <row r="95" spans="1:48" ht="12.75" customHeight="1" x14ac:dyDescent="0.2">
      <c r="A95" s="54" t="s">
        <v>3379</v>
      </c>
      <c r="B95" s="54" t="str">
        <f t="shared" si="0"/>
        <v>GEIH-2022-00309</v>
      </c>
      <c r="C95" s="160">
        <v>309</v>
      </c>
      <c r="D95" s="127" t="s">
        <v>150</v>
      </c>
      <c r="E95" s="109" t="s">
        <v>2622</v>
      </c>
      <c r="F95" s="127">
        <v>2025</v>
      </c>
      <c r="G95" s="155" t="s">
        <v>3357</v>
      </c>
      <c r="H95" s="127" t="s">
        <v>217</v>
      </c>
      <c r="I95" s="127" t="s">
        <v>87</v>
      </c>
      <c r="J95" s="127" t="s">
        <v>1767</v>
      </c>
      <c r="K95" s="109">
        <v>975</v>
      </c>
      <c r="L95" s="127" t="s">
        <v>3380</v>
      </c>
      <c r="M95" s="109" t="s">
        <v>1120</v>
      </c>
      <c r="N95" s="109"/>
      <c r="O95" s="127" t="s">
        <v>862</v>
      </c>
      <c r="V95" s="144" t="s">
        <v>3381</v>
      </c>
    </row>
    <row r="96" spans="1:48" ht="12.75" customHeight="1" x14ac:dyDescent="0.2">
      <c r="A96" s="54" t="s">
        <v>3382</v>
      </c>
      <c r="B96" s="54" t="str">
        <f t="shared" si="0"/>
        <v>GEIH-2022-00310</v>
      </c>
      <c r="C96" s="54">
        <v>310</v>
      </c>
      <c r="D96" s="127" t="s">
        <v>150</v>
      </c>
      <c r="E96" s="109" t="s">
        <v>2622</v>
      </c>
      <c r="F96" s="127">
        <v>2025</v>
      </c>
      <c r="G96" s="155" t="s">
        <v>3357</v>
      </c>
      <c r="H96" s="127" t="s">
        <v>217</v>
      </c>
      <c r="I96" s="127" t="s">
        <v>87</v>
      </c>
      <c r="J96" s="127" t="s">
        <v>1767</v>
      </c>
      <c r="K96" s="109">
        <v>975</v>
      </c>
      <c r="L96" s="127" t="s">
        <v>3383</v>
      </c>
      <c r="M96" s="109" t="s">
        <v>1120</v>
      </c>
      <c r="N96" s="109"/>
      <c r="O96" s="127" t="s">
        <v>862</v>
      </c>
      <c r="V96" s="144" t="s">
        <v>3381</v>
      </c>
    </row>
    <row r="97" spans="1:48" ht="12.75" customHeight="1" x14ac:dyDescent="0.2">
      <c r="A97" s="54" t="s">
        <v>3384</v>
      </c>
      <c r="B97" s="54" t="str">
        <f t="shared" si="0"/>
        <v>GEIH-2022-00311</v>
      </c>
      <c r="C97" s="99">
        <v>311</v>
      </c>
      <c r="D97" s="109" t="s">
        <v>3385</v>
      </c>
      <c r="E97" s="140" t="s">
        <v>2622</v>
      </c>
      <c r="F97" s="127">
        <v>2023</v>
      </c>
      <c r="G97" s="155" t="s">
        <v>3386</v>
      </c>
      <c r="H97" s="127" t="s">
        <v>217</v>
      </c>
      <c r="I97" s="127" t="s">
        <v>87</v>
      </c>
      <c r="J97" s="127" t="s">
        <v>1767</v>
      </c>
      <c r="K97" s="109">
        <v>975</v>
      </c>
      <c r="L97" s="127" t="s">
        <v>153</v>
      </c>
      <c r="M97" s="109" t="s">
        <v>1120</v>
      </c>
      <c r="N97" s="109"/>
      <c r="O97" s="127" t="s">
        <v>73</v>
      </c>
      <c r="P97" s="144"/>
      <c r="Q97" s="144"/>
      <c r="R97" s="144"/>
      <c r="S97" s="144"/>
      <c r="T97" s="144"/>
      <c r="U97" s="144"/>
      <c r="V97" s="144" t="s">
        <v>872</v>
      </c>
      <c r="W97" s="144"/>
      <c r="X97" s="144"/>
      <c r="Y97" s="144"/>
      <c r="Z97" s="144"/>
      <c r="AA97" s="144" t="s">
        <v>3387</v>
      </c>
      <c r="AB97" s="144"/>
      <c r="AC97" s="144"/>
      <c r="AD97" s="144"/>
      <c r="AE97" s="144"/>
      <c r="AF97" s="144"/>
      <c r="AG97" s="144" t="s">
        <v>315</v>
      </c>
      <c r="AH97" s="170">
        <v>45506</v>
      </c>
      <c r="AI97" s="144"/>
      <c r="AJ97" s="144" t="s">
        <v>1767</v>
      </c>
      <c r="AK97" s="144">
        <v>2024</v>
      </c>
      <c r="AL97" s="144"/>
      <c r="AM97" s="144"/>
      <c r="AN97" s="144"/>
      <c r="AO97" s="144"/>
      <c r="AP97" s="144"/>
      <c r="AQ97" s="144"/>
      <c r="AR97" s="144"/>
      <c r="AS97" s="144"/>
      <c r="AT97" s="144"/>
      <c r="AU97" s="144"/>
      <c r="AV97" s="144"/>
    </row>
    <row r="98" spans="1:48" ht="25.5" customHeight="1" x14ac:dyDescent="0.2">
      <c r="A98" s="54" t="s">
        <v>3388</v>
      </c>
      <c r="B98" s="54" t="str">
        <f t="shared" si="0"/>
        <v>GEIH-2022-00312</v>
      </c>
      <c r="C98" s="99">
        <v>312</v>
      </c>
      <c r="D98" s="127" t="s">
        <v>150</v>
      </c>
      <c r="E98" s="127" t="s">
        <v>2622</v>
      </c>
      <c r="F98" s="127"/>
      <c r="G98" s="54" t="s">
        <v>3389</v>
      </c>
      <c r="H98" s="109" t="s">
        <v>444</v>
      </c>
      <c r="I98" s="109" t="s">
        <v>87</v>
      </c>
      <c r="J98" s="109" t="s">
        <v>1387</v>
      </c>
      <c r="K98" s="109">
        <v>975</v>
      </c>
      <c r="L98" s="109" t="s">
        <v>334</v>
      </c>
      <c r="M98" s="109" t="s">
        <v>3183</v>
      </c>
      <c r="N98" s="109"/>
      <c r="O98" s="109" t="s">
        <v>154</v>
      </c>
      <c r="P98" s="127" t="s">
        <v>3390</v>
      </c>
      <c r="Q98" s="144"/>
      <c r="R98" s="144"/>
      <c r="S98" s="144"/>
      <c r="T98" s="144"/>
      <c r="U98" s="144"/>
      <c r="V98" s="144"/>
      <c r="W98" s="144"/>
      <c r="X98" s="144"/>
      <c r="Y98" s="144"/>
      <c r="Z98" s="144"/>
      <c r="AA98" s="144" t="s">
        <v>3391</v>
      </c>
      <c r="AB98" s="144"/>
      <c r="AC98" s="144"/>
      <c r="AD98" s="144"/>
      <c r="AE98" s="144"/>
      <c r="AF98" s="144"/>
      <c r="AG98" s="144"/>
      <c r="AH98" s="144"/>
      <c r="AI98" s="144"/>
      <c r="AJ98" s="144"/>
      <c r="AK98" s="144"/>
      <c r="AL98" s="144"/>
      <c r="AM98" s="144"/>
      <c r="AN98" s="144"/>
      <c r="AO98" s="144"/>
      <c r="AP98" s="144"/>
      <c r="AQ98" s="144"/>
      <c r="AR98" s="144"/>
      <c r="AS98" s="144"/>
      <c r="AT98" s="144"/>
      <c r="AU98" s="144"/>
      <c r="AV98" s="144"/>
    </row>
    <row r="99" spans="1:48" ht="12.75" customHeight="1" x14ac:dyDescent="0.2">
      <c r="A99" s="54" t="s">
        <v>3392</v>
      </c>
      <c r="B99" s="54" t="str">
        <f t="shared" si="0"/>
        <v>GEIH-2022-00313</v>
      </c>
      <c r="C99" s="99">
        <v>313</v>
      </c>
      <c r="D99" s="109" t="s">
        <v>3393</v>
      </c>
      <c r="E99" s="127" t="s">
        <v>2622</v>
      </c>
      <c r="F99" s="127">
        <v>2023</v>
      </c>
      <c r="G99" s="54" t="s">
        <v>3394</v>
      </c>
      <c r="H99" s="109" t="s">
        <v>217</v>
      </c>
      <c r="I99" s="109" t="s">
        <v>87</v>
      </c>
      <c r="J99" s="127" t="s">
        <v>1767</v>
      </c>
      <c r="K99" s="109">
        <v>975</v>
      </c>
      <c r="L99" s="54" t="s">
        <v>3395</v>
      </c>
      <c r="M99" s="109" t="s">
        <v>3396</v>
      </c>
      <c r="N99" s="109" t="s">
        <v>3397</v>
      </c>
      <c r="O99" s="127" t="s">
        <v>154</v>
      </c>
      <c r="P99" s="144"/>
      <c r="Q99" s="144"/>
      <c r="R99" s="144"/>
      <c r="S99" s="144"/>
      <c r="T99" s="144"/>
      <c r="U99" s="144"/>
      <c r="V99" s="144" t="s">
        <v>872</v>
      </c>
      <c r="W99" s="144"/>
      <c r="X99" s="144"/>
      <c r="Y99" s="144"/>
      <c r="Z99" s="144"/>
      <c r="AA99" s="144" t="s">
        <v>3398</v>
      </c>
      <c r="AB99" s="144"/>
      <c r="AC99" s="144"/>
      <c r="AD99" s="144"/>
      <c r="AE99" s="144"/>
      <c r="AF99" s="144"/>
      <c r="AG99" s="144" t="s">
        <v>315</v>
      </c>
      <c r="AH99" s="144"/>
      <c r="AI99" s="144"/>
      <c r="AJ99" s="144"/>
      <c r="AK99" s="144"/>
      <c r="AL99" s="144"/>
      <c r="AM99" s="144"/>
      <c r="AN99" s="144"/>
      <c r="AO99" s="144"/>
      <c r="AP99" s="144"/>
      <c r="AQ99" s="144"/>
      <c r="AR99" s="144"/>
      <c r="AS99" s="144"/>
      <c r="AT99" s="144"/>
      <c r="AU99" s="144"/>
      <c r="AV99" s="144"/>
    </row>
    <row r="100" spans="1:48" ht="12.75" customHeight="1" x14ac:dyDescent="0.2">
      <c r="A100" s="54" t="s">
        <v>3399</v>
      </c>
      <c r="B100" s="54" t="str">
        <f t="shared" si="0"/>
        <v>GEIH-2022-00314</v>
      </c>
      <c r="C100" s="99">
        <v>314</v>
      </c>
      <c r="D100" s="109" t="s">
        <v>3400</v>
      </c>
      <c r="E100" s="127" t="s">
        <v>2622</v>
      </c>
      <c r="F100" s="127"/>
      <c r="G100" s="54" t="s">
        <v>3394</v>
      </c>
      <c r="H100" s="109" t="s">
        <v>217</v>
      </c>
      <c r="I100" s="109" t="s">
        <v>87</v>
      </c>
      <c r="J100" s="127" t="s">
        <v>1767</v>
      </c>
      <c r="K100" s="109">
        <v>975</v>
      </c>
      <c r="L100" s="54" t="s">
        <v>3401</v>
      </c>
      <c r="M100" s="109" t="s">
        <v>3396</v>
      </c>
      <c r="N100" s="109"/>
      <c r="O100" s="127" t="s">
        <v>154</v>
      </c>
      <c r="P100" s="144"/>
      <c r="Q100" s="144"/>
      <c r="R100" s="144"/>
      <c r="S100" s="144"/>
      <c r="T100" s="144"/>
      <c r="U100" s="144"/>
      <c r="V100" s="144" t="s">
        <v>2959</v>
      </c>
      <c r="W100" s="144"/>
      <c r="X100" s="144"/>
      <c r="Y100" s="144"/>
      <c r="Z100" s="144"/>
      <c r="AA100" s="144" t="s">
        <v>3402</v>
      </c>
      <c r="AB100" s="144"/>
      <c r="AC100" s="144"/>
      <c r="AD100" s="144"/>
      <c r="AE100" s="144"/>
      <c r="AF100" s="144"/>
      <c r="AG100" s="144" t="s">
        <v>315</v>
      </c>
      <c r="AH100" s="144"/>
      <c r="AI100" s="144"/>
      <c r="AJ100" s="144"/>
      <c r="AK100" s="144"/>
      <c r="AL100" s="144"/>
      <c r="AM100" s="144"/>
      <c r="AN100" s="144"/>
      <c r="AO100" s="144"/>
      <c r="AP100" s="144"/>
      <c r="AQ100" s="144"/>
      <c r="AR100" s="144"/>
      <c r="AS100" s="144"/>
      <c r="AT100" s="144"/>
      <c r="AU100" s="144"/>
      <c r="AV100" s="144"/>
    </row>
    <row r="101" spans="1:48" ht="12.75" customHeight="1" x14ac:dyDescent="0.2">
      <c r="A101" s="54" t="s">
        <v>3403</v>
      </c>
      <c r="B101" s="54" t="str">
        <f t="shared" si="0"/>
        <v>GEIH-2022-00315</v>
      </c>
      <c r="C101" s="99">
        <v>315</v>
      </c>
      <c r="D101" s="109" t="s">
        <v>3404</v>
      </c>
      <c r="E101" s="127" t="s">
        <v>2622</v>
      </c>
      <c r="F101" s="127"/>
      <c r="G101" s="54" t="s">
        <v>3394</v>
      </c>
      <c r="H101" s="109" t="s">
        <v>217</v>
      </c>
      <c r="I101" s="109" t="s">
        <v>87</v>
      </c>
      <c r="J101" s="127" t="s">
        <v>1767</v>
      </c>
      <c r="K101" s="109">
        <v>975</v>
      </c>
      <c r="L101" s="54" t="s">
        <v>3405</v>
      </c>
      <c r="M101" s="109" t="s">
        <v>3396</v>
      </c>
      <c r="N101" s="109" t="s">
        <v>3406</v>
      </c>
      <c r="O101" s="127" t="s">
        <v>377</v>
      </c>
      <c r="P101" s="144"/>
      <c r="Q101" s="144"/>
      <c r="R101" s="144"/>
      <c r="S101" s="144"/>
      <c r="T101" s="144"/>
      <c r="U101" s="144"/>
      <c r="V101" s="144" t="s">
        <v>76</v>
      </c>
      <c r="W101" s="144"/>
      <c r="X101" s="144"/>
      <c r="Y101" s="144"/>
      <c r="Z101" s="144"/>
      <c r="AA101" s="144" t="s">
        <v>3407</v>
      </c>
      <c r="AB101" s="144"/>
      <c r="AC101" s="144"/>
      <c r="AD101" s="144"/>
      <c r="AE101" s="144"/>
      <c r="AF101" s="144"/>
      <c r="AG101" s="144" t="s">
        <v>3408</v>
      </c>
      <c r="AH101" s="144"/>
      <c r="AI101" s="144"/>
      <c r="AJ101" s="144"/>
      <c r="AK101" s="144"/>
      <c r="AL101" s="144"/>
      <c r="AM101" s="144"/>
      <c r="AN101" s="144"/>
      <c r="AO101" s="144"/>
      <c r="AP101" s="144"/>
      <c r="AQ101" s="144"/>
      <c r="AR101" s="144"/>
      <c r="AS101" s="144"/>
      <c r="AT101" s="144"/>
      <c r="AU101" s="144"/>
      <c r="AV101" s="144"/>
    </row>
    <row r="102" spans="1:48" ht="12.75" customHeight="1" x14ac:dyDescent="0.2">
      <c r="A102" s="54" t="s">
        <v>3409</v>
      </c>
      <c r="B102" s="54" t="str">
        <f t="shared" si="0"/>
        <v>GEIH-2022-00316</v>
      </c>
      <c r="C102" s="99">
        <v>316</v>
      </c>
      <c r="D102" s="109" t="s">
        <v>3410</v>
      </c>
      <c r="E102" s="127" t="s">
        <v>2622</v>
      </c>
      <c r="F102" s="127">
        <v>2024</v>
      </c>
      <c r="G102" s="54" t="s">
        <v>3394</v>
      </c>
      <c r="H102" s="109" t="s">
        <v>217</v>
      </c>
      <c r="I102" s="109" t="s">
        <v>87</v>
      </c>
      <c r="J102" s="127" t="s">
        <v>1767</v>
      </c>
      <c r="K102" s="109">
        <v>975</v>
      </c>
      <c r="L102" s="54" t="s">
        <v>3411</v>
      </c>
      <c r="M102" s="109" t="s">
        <v>3396</v>
      </c>
      <c r="N102" s="109"/>
      <c r="O102" s="127" t="s">
        <v>154</v>
      </c>
      <c r="P102" s="144"/>
      <c r="Q102" s="144"/>
      <c r="R102" s="144"/>
      <c r="S102" s="144"/>
      <c r="T102" s="144"/>
      <c r="U102" s="144"/>
      <c r="V102" s="144" t="s">
        <v>1286</v>
      </c>
      <c r="W102" s="144"/>
      <c r="X102" s="144"/>
      <c r="Y102" s="144"/>
      <c r="Z102" s="144"/>
      <c r="AA102" s="144" t="s">
        <v>3412</v>
      </c>
      <c r="AB102" s="144"/>
      <c r="AC102" s="144"/>
      <c r="AD102" s="144"/>
      <c r="AE102" s="144"/>
      <c r="AF102" s="144"/>
      <c r="AG102" s="144" t="s">
        <v>3408</v>
      </c>
      <c r="AH102" s="144"/>
      <c r="AI102" s="144"/>
      <c r="AJ102" s="144"/>
      <c r="AK102" s="144"/>
      <c r="AL102" s="144"/>
      <c r="AM102" s="144"/>
      <c r="AN102" s="144"/>
      <c r="AO102" s="144"/>
      <c r="AP102" s="144"/>
      <c r="AQ102" s="144"/>
      <c r="AR102" s="144"/>
      <c r="AS102" s="144"/>
      <c r="AT102" s="144"/>
      <c r="AU102" s="144"/>
      <c r="AV102" s="144"/>
    </row>
    <row r="103" spans="1:48" ht="12.75" customHeight="1" x14ac:dyDescent="0.2">
      <c r="A103" s="54" t="s">
        <v>3413</v>
      </c>
      <c r="B103" s="54" t="str">
        <f t="shared" si="0"/>
        <v>GEIH-2022-00317</v>
      </c>
      <c r="C103" s="99">
        <v>317</v>
      </c>
      <c r="D103" s="109" t="s">
        <v>3352</v>
      </c>
      <c r="E103" s="127" t="s">
        <v>2622</v>
      </c>
      <c r="F103" s="127">
        <v>2025</v>
      </c>
      <c r="G103" s="54" t="s">
        <v>3394</v>
      </c>
      <c r="H103" s="109" t="s">
        <v>217</v>
      </c>
      <c r="I103" s="109" t="s">
        <v>87</v>
      </c>
      <c r="J103" s="127" t="s">
        <v>1767</v>
      </c>
      <c r="K103" s="109">
        <v>975</v>
      </c>
      <c r="L103" s="54" t="s">
        <v>3414</v>
      </c>
      <c r="M103" s="109" t="s">
        <v>3396</v>
      </c>
      <c r="N103" s="109"/>
      <c r="O103" s="127" t="s">
        <v>3373</v>
      </c>
      <c r="V103" s="144" t="s">
        <v>3381</v>
      </c>
    </row>
    <row r="104" spans="1:48" ht="12.75" customHeight="1" x14ac:dyDescent="0.2">
      <c r="A104" s="54" t="s">
        <v>3415</v>
      </c>
      <c r="B104" s="54" t="str">
        <f t="shared" si="0"/>
        <v>GEIH-2022-00318</v>
      </c>
      <c r="C104" s="99">
        <v>318</v>
      </c>
      <c r="D104" s="109" t="s">
        <v>3416</v>
      </c>
      <c r="E104" s="127" t="s">
        <v>2622</v>
      </c>
      <c r="F104" s="127">
        <v>2024</v>
      </c>
      <c r="G104" s="54" t="s">
        <v>3394</v>
      </c>
      <c r="H104" s="109" t="s">
        <v>217</v>
      </c>
      <c r="I104" s="109" t="s">
        <v>87</v>
      </c>
      <c r="J104" s="127" t="s">
        <v>1767</v>
      </c>
      <c r="K104" s="109">
        <v>975</v>
      </c>
      <c r="L104" s="54" t="s">
        <v>3417</v>
      </c>
      <c r="M104" s="109" t="s">
        <v>3396</v>
      </c>
      <c r="N104" s="109"/>
      <c r="O104" s="127" t="s">
        <v>154</v>
      </c>
      <c r="V104" s="144" t="s">
        <v>1286</v>
      </c>
      <c r="AA104" s="144" t="s">
        <v>3418</v>
      </c>
      <c r="AG104" s="144" t="s">
        <v>3408</v>
      </c>
    </row>
    <row r="105" spans="1:48" ht="12.75" customHeight="1" x14ac:dyDescent="0.2">
      <c r="A105" s="54" t="s">
        <v>3419</v>
      </c>
      <c r="B105" s="54" t="str">
        <f t="shared" si="0"/>
        <v>GEIH-2022-00319</v>
      </c>
      <c r="C105" s="99">
        <v>319</v>
      </c>
      <c r="D105" s="109" t="s">
        <v>150</v>
      </c>
      <c r="E105" s="127" t="s">
        <v>2622</v>
      </c>
      <c r="F105" s="127">
        <v>2025</v>
      </c>
      <c r="G105" s="54" t="s">
        <v>3394</v>
      </c>
      <c r="H105" s="109" t="s">
        <v>217</v>
      </c>
      <c r="I105" s="109" t="s">
        <v>87</v>
      </c>
      <c r="J105" s="127" t="s">
        <v>1767</v>
      </c>
      <c r="K105" s="109">
        <v>975</v>
      </c>
      <c r="L105" s="54" t="s">
        <v>3420</v>
      </c>
      <c r="M105" s="109" t="s">
        <v>3396</v>
      </c>
      <c r="N105" s="109"/>
      <c r="O105" s="127" t="s">
        <v>862</v>
      </c>
      <c r="V105" s="144" t="s">
        <v>3381</v>
      </c>
    </row>
    <row r="106" spans="1:48" ht="12.75" customHeight="1" x14ac:dyDescent="0.2">
      <c r="A106" s="54" t="s">
        <v>3421</v>
      </c>
      <c r="B106" s="54" t="str">
        <f t="shared" si="0"/>
        <v>GEIH-2022-00320</v>
      </c>
      <c r="C106" s="99">
        <v>320</v>
      </c>
      <c r="D106" s="109" t="s">
        <v>3422</v>
      </c>
      <c r="E106" s="127" t="s">
        <v>2622</v>
      </c>
      <c r="F106" s="127">
        <v>2024</v>
      </c>
      <c r="G106" s="54" t="s">
        <v>3423</v>
      </c>
      <c r="H106" s="109" t="s">
        <v>2464</v>
      </c>
      <c r="I106" s="109" t="s">
        <v>87</v>
      </c>
      <c r="J106" s="127" t="s">
        <v>1387</v>
      </c>
      <c r="K106" s="109">
        <v>975</v>
      </c>
      <c r="L106" s="54" t="s">
        <v>3424</v>
      </c>
      <c r="M106" s="109" t="s">
        <v>3183</v>
      </c>
      <c r="N106" s="109"/>
      <c r="O106" s="127" t="s">
        <v>92</v>
      </c>
      <c r="V106" s="144" t="s">
        <v>1286</v>
      </c>
      <c r="AA106" s="144" t="s">
        <v>3425</v>
      </c>
    </row>
    <row r="107" spans="1:48" ht="12.75" customHeight="1" x14ac:dyDescent="0.2">
      <c r="A107" s="54" t="s">
        <v>3426</v>
      </c>
      <c r="B107" s="54" t="str">
        <f t="shared" si="0"/>
        <v>GEIH-2022-00321</v>
      </c>
      <c r="C107" s="99">
        <v>321</v>
      </c>
      <c r="D107" s="109" t="s">
        <v>150</v>
      </c>
      <c r="E107" s="127" t="s">
        <v>2622</v>
      </c>
      <c r="F107" s="127">
        <v>2025</v>
      </c>
      <c r="G107" s="54" t="s">
        <v>3427</v>
      </c>
      <c r="H107" s="109" t="s">
        <v>2464</v>
      </c>
      <c r="I107" s="109" t="s">
        <v>87</v>
      </c>
      <c r="J107" s="127" t="s">
        <v>1387</v>
      </c>
      <c r="K107" s="109">
        <v>975</v>
      </c>
      <c r="L107" s="54" t="s">
        <v>3428</v>
      </c>
      <c r="M107" s="109" t="s">
        <v>3183</v>
      </c>
      <c r="N107" s="109"/>
      <c r="O107" s="127" t="s">
        <v>862</v>
      </c>
      <c r="V107" s="144" t="s">
        <v>3381</v>
      </c>
    </row>
    <row r="108" spans="1:48" ht="12.75" customHeight="1" x14ac:dyDescent="0.2">
      <c r="A108" s="54" t="s">
        <v>3429</v>
      </c>
      <c r="B108" s="54" t="str">
        <f t="shared" si="0"/>
        <v>GEIH-2022-00322</v>
      </c>
      <c r="C108" s="99">
        <v>322</v>
      </c>
      <c r="D108" s="109" t="s">
        <v>3430</v>
      </c>
      <c r="E108" s="127" t="s">
        <v>2622</v>
      </c>
      <c r="F108" s="127">
        <v>2024</v>
      </c>
      <c r="G108" s="54" t="s">
        <v>3427</v>
      </c>
      <c r="H108" s="109" t="s">
        <v>2464</v>
      </c>
      <c r="I108" s="109" t="s">
        <v>87</v>
      </c>
      <c r="J108" s="127" t="s">
        <v>1387</v>
      </c>
      <c r="K108" s="109">
        <v>975</v>
      </c>
      <c r="L108" s="54" t="s">
        <v>3431</v>
      </c>
      <c r="M108" s="109" t="s">
        <v>3183</v>
      </c>
      <c r="N108" s="109"/>
      <c r="O108" s="127" t="s">
        <v>73</v>
      </c>
      <c r="V108" s="144" t="s">
        <v>1286</v>
      </c>
      <c r="AA108" s="1" t="s">
        <v>3432</v>
      </c>
      <c r="AG108" s="1" t="s">
        <v>3134</v>
      </c>
      <c r="AH108" s="215">
        <v>45863</v>
      </c>
      <c r="AJ108" s="216" t="s">
        <v>680</v>
      </c>
      <c r="AK108" s="216">
        <v>2025</v>
      </c>
    </row>
    <row r="109" spans="1:48" ht="12.75" customHeight="1" x14ac:dyDescent="0.2">
      <c r="A109" s="54" t="s">
        <v>3433</v>
      </c>
      <c r="B109" s="54" t="str">
        <f t="shared" si="0"/>
        <v>GEIH-2022-00323</v>
      </c>
      <c r="C109" s="99">
        <v>323</v>
      </c>
      <c r="D109" s="109" t="s">
        <v>3434</v>
      </c>
      <c r="E109" s="127" t="s">
        <v>2622</v>
      </c>
      <c r="F109" s="127">
        <v>2024</v>
      </c>
      <c r="G109" s="54" t="s">
        <v>3435</v>
      </c>
      <c r="H109" s="109" t="s">
        <v>2464</v>
      </c>
      <c r="I109" s="109" t="s">
        <v>87</v>
      </c>
      <c r="J109" s="127" t="s">
        <v>1387</v>
      </c>
      <c r="K109" s="109">
        <v>975</v>
      </c>
      <c r="L109" s="54" t="s">
        <v>3436</v>
      </c>
      <c r="M109" s="109" t="s">
        <v>3183</v>
      </c>
      <c r="N109" s="109"/>
      <c r="O109" s="127" t="s">
        <v>73</v>
      </c>
      <c r="V109" s="144" t="s">
        <v>2959</v>
      </c>
      <c r="AA109" s="144" t="s">
        <v>3437</v>
      </c>
      <c r="AG109" s="144" t="s">
        <v>3408</v>
      </c>
      <c r="AH109" s="170">
        <v>45415</v>
      </c>
      <c r="AJ109" s="144" t="s">
        <v>680</v>
      </c>
      <c r="AK109" s="144">
        <v>2024</v>
      </c>
    </row>
    <row r="110" spans="1:48" ht="12.75" customHeight="1" x14ac:dyDescent="0.2">
      <c r="A110" s="54" t="s">
        <v>3438</v>
      </c>
      <c r="B110" s="54" t="str">
        <f t="shared" si="0"/>
        <v>GEIH-2022-00324</v>
      </c>
      <c r="C110" s="99">
        <v>324</v>
      </c>
      <c r="D110" s="109" t="s">
        <v>3439</v>
      </c>
      <c r="E110" s="127" t="s">
        <v>2622</v>
      </c>
      <c r="F110" s="127">
        <v>2025</v>
      </c>
      <c r="G110" s="54" t="s">
        <v>3440</v>
      </c>
      <c r="H110" s="109" t="s">
        <v>3441</v>
      </c>
      <c r="I110" s="109" t="s">
        <v>87</v>
      </c>
      <c r="J110" s="109" t="s">
        <v>3442</v>
      </c>
      <c r="K110" s="127">
        <v>906</v>
      </c>
      <c r="L110" s="54" t="s">
        <v>3443</v>
      </c>
      <c r="M110" s="109" t="s">
        <v>3183</v>
      </c>
      <c r="N110" s="109"/>
      <c r="O110" s="127" t="s">
        <v>3373</v>
      </c>
      <c r="V110" s="144" t="s">
        <v>3381</v>
      </c>
    </row>
    <row r="111" spans="1:48" ht="12.75" customHeight="1" x14ac:dyDescent="0.2">
      <c r="A111" s="54" t="s">
        <v>3444</v>
      </c>
      <c r="B111" s="54" t="str">
        <f t="shared" si="0"/>
        <v>GEIH-2022-00325</v>
      </c>
      <c r="C111" s="99">
        <v>325</v>
      </c>
      <c r="D111" s="109" t="s">
        <v>3445</v>
      </c>
      <c r="E111" s="127" t="s">
        <v>2622</v>
      </c>
      <c r="F111" s="144">
        <v>2024</v>
      </c>
      <c r="G111" s="217" t="s">
        <v>3446</v>
      </c>
      <c r="H111" s="127" t="s">
        <v>430</v>
      </c>
      <c r="I111" s="127" t="s">
        <v>87</v>
      </c>
      <c r="J111" s="127" t="s">
        <v>1387</v>
      </c>
      <c r="K111" s="218">
        <v>975</v>
      </c>
      <c r="L111" s="219" t="s">
        <v>3447</v>
      </c>
      <c r="M111" s="109" t="s">
        <v>3396</v>
      </c>
      <c r="O111" s="127" t="s">
        <v>73</v>
      </c>
      <c r="P111" s="144" t="s">
        <v>3048</v>
      </c>
      <c r="R111" s="144" t="s">
        <v>3448</v>
      </c>
      <c r="V111" s="144" t="s">
        <v>2959</v>
      </c>
      <c r="AA111" s="144" t="s">
        <v>3449</v>
      </c>
      <c r="AG111" s="144" t="s">
        <v>3134</v>
      </c>
      <c r="AH111" s="215">
        <v>45820</v>
      </c>
      <c r="AJ111" s="216" t="s">
        <v>1387</v>
      </c>
      <c r="AK111" s="216">
        <v>2025</v>
      </c>
    </row>
    <row r="112" spans="1:48" ht="12.75" customHeight="1" x14ac:dyDescent="0.2">
      <c r="A112" s="54" t="s">
        <v>3450</v>
      </c>
      <c r="B112" s="54" t="str">
        <f t="shared" si="0"/>
        <v>GEIH-2022-00326</v>
      </c>
      <c r="C112" s="99">
        <v>326</v>
      </c>
      <c r="D112" s="109" t="s">
        <v>3451</v>
      </c>
      <c r="E112" s="127" t="s">
        <v>2622</v>
      </c>
      <c r="F112" s="144">
        <v>2024</v>
      </c>
      <c r="G112" s="217" t="s">
        <v>3446</v>
      </c>
      <c r="H112" s="127" t="s">
        <v>430</v>
      </c>
      <c r="I112" s="127" t="s">
        <v>87</v>
      </c>
      <c r="J112" s="127" t="s">
        <v>1387</v>
      </c>
      <c r="K112" s="218">
        <v>975</v>
      </c>
      <c r="L112" s="54" t="s">
        <v>3452</v>
      </c>
      <c r="M112" s="109" t="s">
        <v>3396</v>
      </c>
      <c r="O112" s="127" t="s">
        <v>73</v>
      </c>
      <c r="P112" s="144" t="s">
        <v>3048</v>
      </c>
      <c r="R112" s="144" t="s">
        <v>3453</v>
      </c>
      <c r="V112" s="144" t="s">
        <v>2959</v>
      </c>
      <c r="AA112" s="144" t="s">
        <v>3454</v>
      </c>
      <c r="AG112" s="144" t="s">
        <v>3134</v>
      </c>
      <c r="AH112" s="215">
        <v>45820</v>
      </c>
      <c r="AJ112" s="216" t="s">
        <v>1387</v>
      </c>
      <c r="AK112" s="216">
        <v>2025</v>
      </c>
    </row>
    <row r="113" spans="1:37" ht="12.75" customHeight="1" x14ac:dyDescent="0.2">
      <c r="A113" s="54" t="s">
        <v>3455</v>
      </c>
      <c r="B113" s="54" t="str">
        <f t="shared" si="0"/>
        <v>GEIH-2022-00327</v>
      </c>
      <c r="C113" s="99">
        <v>327</v>
      </c>
      <c r="D113" s="109" t="s">
        <v>3456</v>
      </c>
      <c r="E113" s="127" t="s">
        <v>2622</v>
      </c>
      <c r="F113" s="144">
        <v>2023</v>
      </c>
      <c r="G113" s="217" t="s">
        <v>3446</v>
      </c>
      <c r="H113" s="127" t="s">
        <v>430</v>
      </c>
      <c r="I113" s="127" t="s">
        <v>87</v>
      </c>
      <c r="J113" s="127" t="s">
        <v>1387</v>
      </c>
      <c r="K113" s="218">
        <v>975</v>
      </c>
      <c r="L113" s="54" t="s">
        <v>3457</v>
      </c>
      <c r="M113" s="109" t="s">
        <v>3396</v>
      </c>
      <c r="N113" s="127" t="s">
        <v>3458</v>
      </c>
      <c r="O113" s="127" t="s">
        <v>377</v>
      </c>
      <c r="P113" s="127" t="s">
        <v>280</v>
      </c>
      <c r="V113" s="144" t="s">
        <v>1286</v>
      </c>
      <c r="AA113" s="144" t="s">
        <v>3459</v>
      </c>
      <c r="AG113" s="144" t="s">
        <v>315</v>
      </c>
    </row>
    <row r="114" spans="1:37" ht="12.75" customHeight="1" x14ac:dyDescent="0.2">
      <c r="A114" s="54" t="s">
        <v>3460</v>
      </c>
      <c r="B114" s="54" t="str">
        <f t="shared" si="0"/>
        <v>GEIH-2022-00328</v>
      </c>
      <c r="C114" s="99">
        <v>328</v>
      </c>
      <c r="D114" s="109" t="s">
        <v>3461</v>
      </c>
      <c r="E114" s="127" t="s">
        <v>2622</v>
      </c>
      <c r="F114" s="144">
        <v>2023</v>
      </c>
      <c r="G114" s="217" t="s">
        <v>3446</v>
      </c>
      <c r="H114" s="127" t="s">
        <v>430</v>
      </c>
      <c r="I114" s="127" t="s">
        <v>87</v>
      </c>
      <c r="J114" s="127" t="s">
        <v>1387</v>
      </c>
      <c r="K114" s="218">
        <v>975</v>
      </c>
      <c r="L114" s="54" t="s">
        <v>3462</v>
      </c>
      <c r="M114" s="109" t="s">
        <v>3396</v>
      </c>
      <c r="O114" s="127" t="s">
        <v>154</v>
      </c>
      <c r="V114" s="144" t="s">
        <v>1286</v>
      </c>
      <c r="AA114" s="144" t="s">
        <v>3463</v>
      </c>
      <c r="AG114" s="144" t="s">
        <v>315</v>
      </c>
    </row>
    <row r="115" spans="1:37" ht="25.5" customHeight="1" x14ac:dyDescent="0.2">
      <c r="A115" s="54" t="s">
        <v>3464</v>
      </c>
      <c r="B115" s="54" t="str">
        <f t="shared" si="0"/>
        <v>GEIH-2022-00329</v>
      </c>
      <c r="C115" s="99">
        <v>329</v>
      </c>
      <c r="D115" s="153" t="s">
        <v>3465</v>
      </c>
      <c r="E115" s="127" t="s">
        <v>2622</v>
      </c>
      <c r="F115" s="144">
        <v>2023</v>
      </c>
      <c r="G115" s="217" t="s">
        <v>3446</v>
      </c>
      <c r="H115" s="127" t="s">
        <v>430</v>
      </c>
      <c r="I115" s="127" t="s">
        <v>87</v>
      </c>
      <c r="J115" s="127" t="s">
        <v>1387</v>
      </c>
      <c r="K115" s="218">
        <v>975</v>
      </c>
      <c r="L115" s="54" t="s">
        <v>3466</v>
      </c>
      <c r="M115" s="109" t="s">
        <v>3396</v>
      </c>
      <c r="N115" s="127" t="s">
        <v>3467</v>
      </c>
      <c r="O115" s="127" t="s">
        <v>377</v>
      </c>
      <c r="P115" s="127" t="s">
        <v>280</v>
      </c>
      <c r="V115" s="144" t="s">
        <v>396</v>
      </c>
      <c r="AA115" s="144" t="s">
        <v>3468</v>
      </c>
    </row>
    <row r="116" spans="1:37" ht="12.75" customHeight="1" x14ac:dyDescent="0.2">
      <c r="A116" s="54" t="s">
        <v>3469</v>
      </c>
      <c r="B116" s="54" t="str">
        <f t="shared" si="0"/>
        <v>GEIH-2022-00330</v>
      </c>
      <c r="C116" s="99">
        <v>330</v>
      </c>
      <c r="D116" s="109" t="s">
        <v>3470</v>
      </c>
      <c r="E116" s="127" t="s">
        <v>2622</v>
      </c>
      <c r="F116" s="144">
        <v>2023</v>
      </c>
      <c r="G116" s="217" t="s">
        <v>3446</v>
      </c>
      <c r="H116" s="127" t="s">
        <v>430</v>
      </c>
      <c r="I116" s="127" t="s">
        <v>87</v>
      </c>
      <c r="J116" s="127" t="s">
        <v>1387</v>
      </c>
      <c r="K116" s="218">
        <v>975</v>
      </c>
      <c r="L116" s="54" t="s">
        <v>3471</v>
      </c>
      <c r="M116" s="109" t="s">
        <v>3396</v>
      </c>
      <c r="O116" s="127" t="s">
        <v>154</v>
      </c>
      <c r="P116" s="127" t="s">
        <v>3048</v>
      </c>
      <c r="V116" s="144" t="s">
        <v>1286</v>
      </c>
      <c r="AA116" s="144" t="s">
        <v>3472</v>
      </c>
      <c r="AG116" s="144" t="s">
        <v>3473</v>
      </c>
    </row>
    <row r="117" spans="1:37" ht="12.75" customHeight="1" x14ac:dyDescent="0.2">
      <c r="A117" s="54" t="s">
        <v>3474</v>
      </c>
      <c r="B117" s="54" t="str">
        <f t="shared" si="0"/>
        <v>GEIH-2022-00331</v>
      </c>
      <c r="C117" s="99">
        <v>331</v>
      </c>
      <c r="D117" s="109" t="s">
        <v>3475</v>
      </c>
      <c r="E117" s="127" t="s">
        <v>2622</v>
      </c>
      <c r="F117" s="144">
        <v>2023</v>
      </c>
      <c r="G117" s="217" t="s">
        <v>3446</v>
      </c>
      <c r="H117" s="127" t="s">
        <v>430</v>
      </c>
      <c r="I117" s="127" t="s">
        <v>87</v>
      </c>
      <c r="J117" s="127" t="s">
        <v>1387</v>
      </c>
      <c r="K117" s="218">
        <v>975</v>
      </c>
      <c r="L117" s="54" t="s">
        <v>3476</v>
      </c>
      <c r="M117" s="109" t="s">
        <v>3396</v>
      </c>
      <c r="O117" s="127" t="s">
        <v>154</v>
      </c>
      <c r="V117" s="144" t="s">
        <v>2959</v>
      </c>
      <c r="AA117" s="144" t="s">
        <v>3477</v>
      </c>
      <c r="AG117" s="144" t="s">
        <v>315</v>
      </c>
    </row>
    <row r="118" spans="1:37" ht="12.75" customHeight="1" x14ac:dyDescent="0.2">
      <c r="A118" s="54" t="s">
        <v>3478</v>
      </c>
      <c r="B118" s="54" t="str">
        <f t="shared" si="0"/>
        <v>GEIH-2022-00332</v>
      </c>
      <c r="C118" s="99">
        <v>332</v>
      </c>
      <c r="D118" s="109" t="s">
        <v>3479</v>
      </c>
      <c r="E118" s="127" t="s">
        <v>2622</v>
      </c>
      <c r="F118" s="144">
        <v>2023</v>
      </c>
      <c r="G118" s="217" t="s">
        <v>3446</v>
      </c>
      <c r="H118" s="127" t="s">
        <v>430</v>
      </c>
      <c r="I118" s="127" t="s">
        <v>87</v>
      </c>
      <c r="J118" s="127" t="s">
        <v>1387</v>
      </c>
      <c r="K118" s="218">
        <v>975</v>
      </c>
      <c r="L118" s="54" t="s">
        <v>3480</v>
      </c>
      <c r="M118" s="109" t="s">
        <v>3396</v>
      </c>
      <c r="O118" s="127" t="s">
        <v>154</v>
      </c>
      <c r="P118" s="127" t="s">
        <v>3048</v>
      </c>
      <c r="V118" s="144" t="s">
        <v>2959</v>
      </c>
      <c r="AA118" s="144" t="s">
        <v>3481</v>
      </c>
      <c r="AG118" s="144" t="s">
        <v>3473</v>
      </c>
    </row>
    <row r="119" spans="1:37" ht="12.75" customHeight="1" x14ac:dyDescent="0.2">
      <c r="A119" s="54" t="s">
        <v>3482</v>
      </c>
      <c r="B119" s="54" t="str">
        <f t="shared" si="0"/>
        <v>GEIH-2022-00333</v>
      </c>
      <c r="C119" s="99">
        <v>333</v>
      </c>
      <c r="D119" s="109" t="s">
        <v>3483</v>
      </c>
      <c r="E119" s="127" t="s">
        <v>2622</v>
      </c>
      <c r="F119" s="144">
        <v>2023</v>
      </c>
      <c r="G119" s="217" t="s">
        <v>3446</v>
      </c>
      <c r="H119" s="127" t="s">
        <v>430</v>
      </c>
      <c r="I119" s="127" t="s">
        <v>87</v>
      </c>
      <c r="J119" s="127" t="s">
        <v>1387</v>
      </c>
      <c r="K119" s="218">
        <v>975</v>
      </c>
      <c r="L119" s="54" t="s">
        <v>3484</v>
      </c>
      <c r="M119" s="109" t="s">
        <v>3396</v>
      </c>
      <c r="O119" s="127" t="s">
        <v>154</v>
      </c>
      <c r="P119" s="220" t="s">
        <v>3048</v>
      </c>
      <c r="V119" s="144" t="s">
        <v>396</v>
      </c>
      <c r="AA119" s="144" t="s">
        <v>3485</v>
      </c>
      <c r="AG119" s="144" t="s">
        <v>3408</v>
      </c>
    </row>
    <row r="120" spans="1:37" ht="12.75" customHeight="1" x14ac:dyDescent="0.2">
      <c r="A120" s="54" t="s">
        <v>3486</v>
      </c>
      <c r="B120" s="54" t="str">
        <f t="shared" si="0"/>
        <v>GEIH-2022-00334</v>
      </c>
      <c r="C120" s="99">
        <v>334</v>
      </c>
      <c r="D120" s="109" t="s">
        <v>3487</v>
      </c>
      <c r="E120" s="127" t="s">
        <v>2622</v>
      </c>
      <c r="F120" s="144">
        <v>2023</v>
      </c>
      <c r="G120" s="217" t="s">
        <v>3446</v>
      </c>
      <c r="H120" s="127" t="s">
        <v>430</v>
      </c>
      <c r="I120" s="127" t="s">
        <v>87</v>
      </c>
      <c r="J120" s="127" t="s">
        <v>1387</v>
      </c>
      <c r="K120" s="218">
        <v>975</v>
      </c>
      <c r="L120" s="54" t="s">
        <v>3488</v>
      </c>
      <c r="M120" s="109" t="s">
        <v>3396</v>
      </c>
      <c r="O120" s="127" t="s">
        <v>377</v>
      </c>
      <c r="P120" s="144" t="s">
        <v>3048</v>
      </c>
      <c r="V120" s="144" t="s">
        <v>396</v>
      </c>
      <c r="AA120" s="144" t="s">
        <v>3489</v>
      </c>
      <c r="AB120" s="144" t="s">
        <v>3048</v>
      </c>
      <c r="AG120" s="144" t="s">
        <v>3134</v>
      </c>
    </row>
    <row r="121" spans="1:37" ht="25.5" customHeight="1" x14ac:dyDescent="0.2">
      <c r="A121" s="54" t="s">
        <v>3490</v>
      </c>
      <c r="B121" s="54" t="str">
        <f t="shared" si="0"/>
        <v>GEIH-2022-00335</v>
      </c>
      <c r="C121" s="99">
        <v>335</v>
      </c>
      <c r="D121" s="153" t="s">
        <v>3465</v>
      </c>
      <c r="E121" s="127" t="s">
        <v>2622</v>
      </c>
      <c r="F121" s="144">
        <v>2023</v>
      </c>
      <c r="G121" s="217" t="s">
        <v>3446</v>
      </c>
      <c r="H121" s="127" t="s">
        <v>430</v>
      </c>
      <c r="I121" s="127" t="s">
        <v>87</v>
      </c>
      <c r="J121" s="127" t="s">
        <v>1387</v>
      </c>
      <c r="K121" s="218">
        <v>975</v>
      </c>
      <c r="L121" s="54" t="s">
        <v>3491</v>
      </c>
      <c r="M121" s="109" t="s">
        <v>3396</v>
      </c>
      <c r="O121" s="127" t="s">
        <v>294</v>
      </c>
      <c r="P121" s="127" t="s">
        <v>280</v>
      </c>
      <c r="V121" s="144" t="s">
        <v>396</v>
      </c>
      <c r="AA121" s="144" t="s">
        <v>3492</v>
      </c>
    </row>
    <row r="122" spans="1:37" ht="12.75" customHeight="1" x14ac:dyDescent="0.2">
      <c r="A122" s="54" t="s">
        <v>3493</v>
      </c>
      <c r="B122" s="54" t="str">
        <f t="shared" si="0"/>
        <v>GEIH-2022-00336</v>
      </c>
      <c r="C122" s="99">
        <v>336</v>
      </c>
      <c r="D122" s="127" t="s">
        <v>150</v>
      </c>
      <c r="E122" s="127" t="s">
        <v>2622</v>
      </c>
      <c r="F122" s="144">
        <v>2025</v>
      </c>
      <c r="G122" s="217" t="s">
        <v>3494</v>
      </c>
      <c r="H122" s="127" t="s">
        <v>1901</v>
      </c>
      <c r="I122" s="127" t="s">
        <v>87</v>
      </c>
      <c r="J122" s="127" t="s">
        <v>1767</v>
      </c>
      <c r="K122" s="127">
        <v>975</v>
      </c>
      <c r="L122" s="155" t="s">
        <v>3495</v>
      </c>
      <c r="M122" s="109" t="s">
        <v>3037</v>
      </c>
      <c r="N122" s="144" t="s">
        <v>3496</v>
      </c>
      <c r="O122" s="127" t="s">
        <v>3373</v>
      </c>
      <c r="V122" s="144" t="s">
        <v>3381</v>
      </c>
    </row>
    <row r="123" spans="1:37" ht="12.75" customHeight="1" x14ac:dyDescent="0.2">
      <c r="A123" s="54" t="s">
        <v>3497</v>
      </c>
      <c r="B123" s="54" t="str">
        <f t="shared" si="0"/>
        <v>GEIH-2022-00337</v>
      </c>
      <c r="C123" s="99">
        <v>337</v>
      </c>
      <c r="D123" s="109" t="s">
        <v>3498</v>
      </c>
      <c r="E123" s="127" t="s">
        <v>2622</v>
      </c>
      <c r="F123" s="127">
        <v>2023</v>
      </c>
      <c r="G123" s="54" t="s">
        <v>3499</v>
      </c>
      <c r="H123" s="127" t="s">
        <v>758</v>
      </c>
      <c r="I123" s="127" t="s">
        <v>322</v>
      </c>
      <c r="J123" s="127" t="s">
        <v>1091</v>
      </c>
      <c r="K123" s="127">
        <v>906</v>
      </c>
      <c r="L123" s="155" t="s">
        <v>3495</v>
      </c>
      <c r="M123" s="109" t="s">
        <v>3500</v>
      </c>
      <c r="N123" s="142" t="s">
        <v>3501</v>
      </c>
      <c r="O123" s="127" t="s">
        <v>73</v>
      </c>
      <c r="V123" s="144" t="s">
        <v>872</v>
      </c>
      <c r="AA123" s="144" t="s">
        <v>3502</v>
      </c>
      <c r="AG123" s="144" t="s">
        <v>3114</v>
      </c>
      <c r="AH123" s="170">
        <v>45392</v>
      </c>
      <c r="AI123" s="144" t="s">
        <v>3503</v>
      </c>
      <c r="AJ123" s="144" t="s">
        <v>3504</v>
      </c>
      <c r="AK123" s="144">
        <v>2024</v>
      </c>
    </row>
    <row r="124" spans="1:37" ht="12.75" customHeight="1" x14ac:dyDescent="0.2">
      <c r="A124" s="54" t="s">
        <v>3505</v>
      </c>
      <c r="B124" s="54" t="str">
        <f t="shared" si="0"/>
        <v>GEIH-2022-00338</v>
      </c>
      <c r="C124" s="99">
        <v>338</v>
      </c>
      <c r="D124" s="109" t="s">
        <v>3506</v>
      </c>
      <c r="E124" s="127" t="s">
        <v>2622</v>
      </c>
      <c r="F124" s="127">
        <v>2023</v>
      </c>
      <c r="G124" s="54" t="s">
        <v>3499</v>
      </c>
      <c r="H124" s="127" t="s">
        <v>758</v>
      </c>
      <c r="I124" s="127" t="s">
        <v>322</v>
      </c>
      <c r="J124" s="127" t="s">
        <v>1091</v>
      </c>
      <c r="K124" s="127">
        <v>906</v>
      </c>
      <c r="L124" s="155" t="s">
        <v>3507</v>
      </c>
      <c r="M124" s="127" t="s">
        <v>3500</v>
      </c>
      <c r="O124" s="127" t="s">
        <v>73</v>
      </c>
      <c r="V124" s="144" t="s">
        <v>872</v>
      </c>
      <c r="AA124" s="144" t="s">
        <v>3508</v>
      </c>
      <c r="AG124" s="144" t="s">
        <v>3114</v>
      </c>
      <c r="AH124" s="170">
        <v>45392</v>
      </c>
      <c r="AI124" s="144" t="s">
        <v>3503</v>
      </c>
      <c r="AJ124" s="144" t="s">
        <v>3504</v>
      </c>
      <c r="AK124" s="144">
        <v>2024</v>
      </c>
    </row>
    <row r="125" spans="1:37" ht="12.75" customHeight="1" x14ac:dyDescent="0.2">
      <c r="A125" s="54" t="s">
        <v>3509</v>
      </c>
      <c r="B125" s="54" t="str">
        <f t="shared" si="0"/>
        <v>GEIH-2022-00339</v>
      </c>
      <c r="C125" s="99">
        <v>339</v>
      </c>
      <c r="D125" s="134" t="s">
        <v>3510</v>
      </c>
      <c r="E125" s="127" t="s">
        <v>2622</v>
      </c>
      <c r="F125" s="127">
        <v>2023</v>
      </c>
      <c r="G125" s="54" t="s">
        <v>3511</v>
      </c>
      <c r="H125" s="127" t="s">
        <v>217</v>
      </c>
      <c r="I125" s="127" t="s">
        <v>87</v>
      </c>
      <c r="J125" s="127" t="s">
        <v>1767</v>
      </c>
      <c r="K125" s="127">
        <v>906</v>
      </c>
      <c r="L125" s="144" t="s">
        <v>3512</v>
      </c>
      <c r="M125" s="127" t="s">
        <v>3396</v>
      </c>
      <c r="O125" s="127" t="s">
        <v>92</v>
      </c>
      <c r="V125" s="144" t="s">
        <v>76</v>
      </c>
      <c r="AA125" s="144" t="s">
        <v>3513</v>
      </c>
    </row>
    <row r="126" spans="1:37" ht="12.75" customHeight="1" x14ac:dyDescent="0.2">
      <c r="A126" s="54" t="s">
        <v>3514</v>
      </c>
      <c r="B126" s="54" t="str">
        <f t="shared" si="0"/>
        <v>GEIH-2022-00340</v>
      </c>
      <c r="C126" s="99">
        <v>340</v>
      </c>
      <c r="D126" s="127" t="s">
        <v>3515</v>
      </c>
      <c r="E126" s="127" t="s">
        <v>2622</v>
      </c>
      <c r="F126" s="127">
        <v>2023</v>
      </c>
      <c r="G126" s="155" t="s">
        <v>3516</v>
      </c>
      <c r="H126" s="127" t="s">
        <v>395</v>
      </c>
      <c r="I126" s="127" t="s">
        <v>69</v>
      </c>
      <c r="J126" s="127" t="s">
        <v>3517</v>
      </c>
      <c r="K126" s="144">
        <v>906</v>
      </c>
      <c r="L126" s="144" t="s">
        <v>2561</v>
      </c>
      <c r="M126" s="127" t="s">
        <v>3518</v>
      </c>
      <c r="O126" s="127" t="s">
        <v>377</v>
      </c>
      <c r="V126" s="144" t="s">
        <v>76</v>
      </c>
      <c r="AA126" s="144" t="s">
        <v>3519</v>
      </c>
      <c r="AG126" s="144" t="s">
        <v>315</v>
      </c>
    </row>
    <row r="127" spans="1:37" ht="12.75" customHeight="1" x14ac:dyDescent="0.2">
      <c r="B127" s="1"/>
      <c r="C127" s="99"/>
    </row>
    <row r="128" spans="1:37" ht="12.75" customHeight="1" x14ac:dyDescent="0.2">
      <c r="B128" s="1"/>
      <c r="C128" s="99"/>
    </row>
    <row r="129" spans="2:3" ht="12.75" customHeight="1" x14ac:dyDescent="0.2">
      <c r="B129" s="1"/>
      <c r="C129" s="99"/>
    </row>
    <row r="130" spans="2:3" ht="12.75" customHeight="1" x14ac:dyDescent="0.2">
      <c r="B130" s="1"/>
      <c r="C130" s="99"/>
    </row>
    <row r="131" spans="2:3" ht="12.75" customHeight="1" x14ac:dyDescent="0.2">
      <c r="B131" s="1"/>
      <c r="C131" s="99"/>
    </row>
    <row r="132" spans="2:3" ht="12.75" customHeight="1" x14ac:dyDescent="0.2">
      <c r="B132" s="1"/>
      <c r="C132" s="99"/>
    </row>
    <row r="133" spans="2:3" ht="12.75" customHeight="1" x14ac:dyDescent="0.2">
      <c r="B133" s="1"/>
      <c r="C133" s="99"/>
    </row>
    <row r="134" spans="2:3" ht="12.75" customHeight="1" x14ac:dyDescent="0.2">
      <c r="B134" s="1"/>
      <c r="C134" s="99"/>
    </row>
    <row r="135" spans="2:3" ht="12.75" customHeight="1" x14ac:dyDescent="0.2">
      <c r="B135" s="1"/>
      <c r="C135" s="99"/>
    </row>
    <row r="136" spans="2:3" ht="12.75" customHeight="1" x14ac:dyDescent="0.2">
      <c r="B136" s="1"/>
      <c r="C136" s="99"/>
    </row>
    <row r="137" spans="2:3" ht="12.75" customHeight="1" x14ac:dyDescent="0.2">
      <c r="B137" s="1"/>
      <c r="C137" s="99"/>
    </row>
    <row r="138" spans="2:3" ht="12.75" customHeight="1" x14ac:dyDescent="0.2">
      <c r="B138" s="1"/>
      <c r="C138" s="99"/>
    </row>
    <row r="139" spans="2:3" ht="12.75" customHeight="1" x14ac:dyDescent="0.2">
      <c r="B139" s="1"/>
      <c r="C139" s="99"/>
    </row>
    <row r="140" spans="2:3" ht="12.75" customHeight="1" x14ac:dyDescent="0.2">
      <c r="B140" s="1"/>
      <c r="C140" s="99"/>
    </row>
    <row r="141" spans="2:3" ht="12.75" customHeight="1" x14ac:dyDescent="0.2">
      <c r="B141" s="1"/>
      <c r="C141" s="99"/>
    </row>
    <row r="142" spans="2:3" ht="12.75" customHeight="1" x14ac:dyDescent="0.2">
      <c r="B142" s="1"/>
      <c r="C142" s="99"/>
    </row>
    <row r="143" spans="2:3" ht="12.75" customHeight="1" x14ac:dyDescent="0.2">
      <c r="B143" s="1"/>
      <c r="C143" s="99"/>
    </row>
    <row r="144" spans="2:3" ht="12.75" customHeight="1" x14ac:dyDescent="0.2">
      <c r="B144" s="1"/>
      <c r="C144" s="99"/>
    </row>
    <row r="145" spans="2:3" ht="12.75" customHeight="1" x14ac:dyDescent="0.2">
      <c r="B145" s="1"/>
      <c r="C145" s="99"/>
    </row>
    <row r="146" spans="2:3" ht="12.75" customHeight="1" x14ac:dyDescent="0.2">
      <c r="B146" s="1"/>
      <c r="C146" s="99"/>
    </row>
    <row r="147" spans="2:3" ht="12.75" customHeight="1" x14ac:dyDescent="0.2">
      <c r="B147" s="1"/>
      <c r="C147" s="99"/>
    </row>
    <row r="148" spans="2:3" ht="12.75" customHeight="1" x14ac:dyDescent="0.2">
      <c r="B148" s="1"/>
      <c r="C148" s="99"/>
    </row>
    <row r="149" spans="2:3" ht="12.75" customHeight="1" x14ac:dyDescent="0.2">
      <c r="B149" s="1"/>
      <c r="C149" s="99"/>
    </row>
    <row r="150" spans="2:3" ht="12.75" customHeight="1" x14ac:dyDescent="0.2">
      <c r="B150" s="1"/>
      <c r="C150" s="99"/>
    </row>
    <row r="151" spans="2:3" ht="12.75" customHeight="1" x14ac:dyDescent="0.2">
      <c r="B151" s="1"/>
      <c r="C151" s="99"/>
    </row>
    <row r="152" spans="2:3" ht="12.75" customHeight="1" x14ac:dyDescent="0.2">
      <c r="B152" s="1"/>
      <c r="C152" s="99"/>
    </row>
    <row r="153" spans="2:3" ht="12.75" customHeight="1" x14ac:dyDescent="0.2">
      <c r="B153" s="1"/>
      <c r="C153" s="99"/>
    </row>
    <row r="154" spans="2:3" ht="12.75" customHeight="1" x14ac:dyDescent="0.2">
      <c r="B154" s="1"/>
      <c r="C154" s="99"/>
    </row>
    <row r="155" spans="2:3" ht="12.75" customHeight="1" x14ac:dyDescent="0.2">
      <c r="B155" s="1"/>
      <c r="C155" s="99"/>
    </row>
    <row r="156" spans="2:3" ht="12.75" customHeight="1" x14ac:dyDescent="0.2">
      <c r="B156" s="1"/>
      <c r="C156" s="99"/>
    </row>
    <row r="157" spans="2:3" ht="12.75" customHeight="1" x14ac:dyDescent="0.2">
      <c r="B157" s="1"/>
      <c r="C157" s="99"/>
    </row>
    <row r="158" spans="2:3" ht="12.75" customHeight="1" x14ac:dyDescent="0.2">
      <c r="B158" s="1"/>
      <c r="C158" s="99"/>
    </row>
    <row r="159" spans="2:3" ht="12.75" customHeight="1" x14ac:dyDescent="0.2">
      <c r="B159" s="1"/>
      <c r="C159" s="99"/>
    </row>
    <row r="160" spans="2:3" ht="12.75" customHeight="1" x14ac:dyDescent="0.2">
      <c r="B160" s="1"/>
      <c r="C160" s="99"/>
    </row>
    <row r="161" spans="2:3" ht="12.75" customHeight="1" x14ac:dyDescent="0.2">
      <c r="B161" s="1"/>
      <c r="C161" s="99"/>
    </row>
    <row r="162" spans="2:3" ht="12.75" customHeight="1" x14ac:dyDescent="0.2">
      <c r="B162" s="1"/>
      <c r="C162" s="99"/>
    </row>
    <row r="163" spans="2:3" ht="12.75" customHeight="1" x14ac:dyDescent="0.2">
      <c r="B163" s="1"/>
      <c r="C163" s="99"/>
    </row>
    <row r="164" spans="2:3" ht="12.75" customHeight="1" x14ac:dyDescent="0.2">
      <c r="B164" s="1"/>
      <c r="C164" s="99"/>
    </row>
    <row r="165" spans="2:3" ht="12.75" customHeight="1" x14ac:dyDescent="0.2">
      <c r="B165" s="1"/>
      <c r="C165" s="99"/>
    </row>
    <row r="166" spans="2:3" ht="12.75" customHeight="1" x14ac:dyDescent="0.2">
      <c r="B166" s="1"/>
      <c r="C166" s="99"/>
    </row>
    <row r="167" spans="2:3" ht="12.75" customHeight="1" x14ac:dyDescent="0.2">
      <c r="B167" s="1"/>
      <c r="C167" s="99"/>
    </row>
    <row r="168" spans="2:3" ht="12.75" customHeight="1" x14ac:dyDescent="0.2">
      <c r="B168" s="1"/>
      <c r="C168" s="99"/>
    </row>
    <row r="169" spans="2:3" ht="12.75" customHeight="1" x14ac:dyDescent="0.2">
      <c r="B169" s="1"/>
      <c r="C169" s="99"/>
    </row>
    <row r="170" spans="2:3" ht="12.75" customHeight="1" x14ac:dyDescent="0.2">
      <c r="B170" s="1"/>
      <c r="C170" s="99"/>
    </row>
    <row r="171" spans="2:3" ht="12.75" customHeight="1" x14ac:dyDescent="0.2">
      <c r="B171" s="1"/>
      <c r="C171" s="99"/>
    </row>
    <row r="172" spans="2:3" ht="12.75" customHeight="1" x14ac:dyDescent="0.2">
      <c r="B172" s="1"/>
      <c r="C172" s="99"/>
    </row>
    <row r="173" spans="2:3" ht="12.75" customHeight="1" x14ac:dyDescent="0.2">
      <c r="B173" s="1"/>
      <c r="C173" s="99"/>
    </row>
    <row r="174" spans="2:3" ht="12.75" customHeight="1" x14ac:dyDescent="0.2">
      <c r="B174" s="1"/>
      <c r="C174" s="99"/>
    </row>
    <row r="175" spans="2:3" ht="12.75" customHeight="1" x14ac:dyDescent="0.2">
      <c r="B175" s="1"/>
      <c r="C175" s="99"/>
    </row>
    <row r="176" spans="2:3" ht="12.75" customHeight="1" x14ac:dyDescent="0.2">
      <c r="B176" s="1"/>
      <c r="C176" s="99"/>
    </row>
    <row r="177" spans="2:3" ht="12.75" customHeight="1" x14ac:dyDescent="0.2">
      <c r="B177" s="1"/>
      <c r="C177" s="99"/>
    </row>
    <row r="178" spans="2:3" ht="12.75" customHeight="1" x14ac:dyDescent="0.2">
      <c r="B178" s="1"/>
      <c r="C178" s="99"/>
    </row>
    <row r="179" spans="2:3" ht="12.75" customHeight="1" x14ac:dyDescent="0.2">
      <c r="B179" s="1"/>
      <c r="C179" s="99"/>
    </row>
    <row r="180" spans="2:3" ht="12.75" customHeight="1" x14ac:dyDescent="0.2">
      <c r="B180" s="1"/>
      <c r="C180" s="99"/>
    </row>
    <row r="181" spans="2:3" ht="12.75" customHeight="1" x14ac:dyDescent="0.2">
      <c r="B181" s="1"/>
      <c r="C181" s="99"/>
    </row>
    <row r="182" spans="2:3" ht="12.75" customHeight="1" x14ac:dyDescent="0.2">
      <c r="B182" s="1"/>
      <c r="C182" s="99"/>
    </row>
    <row r="183" spans="2:3" ht="12.75" customHeight="1" x14ac:dyDescent="0.2">
      <c r="B183" s="1"/>
      <c r="C183" s="99"/>
    </row>
    <row r="184" spans="2:3" ht="12.75" customHeight="1" x14ac:dyDescent="0.2">
      <c r="B184" s="1"/>
      <c r="C184" s="99"/>
    </row>
    <row r="185" spans="2:3" ht="12.75" customHeight="1" x14ac:dyDescent="0.2">
      <c r="B185" s="1"/>
      <c r="C185" s="99"/>
    </row>
    <row r="186" spans="2:3" ht="12.75" customHeight="1" x14ac:dyDescent="0.2">
      <c r="B186" s="1"/>
      <c r="C186" s="99"/>
    </row>
    <row r="187" spans="2:3" ht="12.75" customHeight="1" x14ac:dyDescent="0.2">
      <c r="B187" s="1"/>
      <c r="C187" s="99"/>
    </row>
    <row r="188" spans="2:3" ht="12.75" customHeight="1" x14ac:dyDescent="0.2">
      <c r="B188" s="1"/>
      <c r="C188" s="99"/>
    </row>
    <row r="189" spans="2:3" ht="12.75" customHeight="1" x14ac:dyDescent="0.2">
      <c r="B189" s="1"/>
      <c r="C189" s="99"/>
    </row>
    <row r="190" spans="2:3" ht="12.75" customHeight="1" x14ac:dyDescent="0.2">
      <c r="B190" s="1"/>
      <c r="C190" s="99"/>
    </row>
    <row r="191" spans="2:3" ht="12.75" customHeight="1" x14ac:dyDescent="0.2">
      <c r="B191" s="1"/>
      <c r="C191" s="99"/>
    </row>
    <row r="192" spans="2:3" ht="12.75" customHeight="1" x14ac:dyDescent="0.2">
      <c r="B192" s="1"/>
      <c r="C192" s="99"/>
    </row>
    <row r="193" spans="2:3" ht="12.75" customHeight="1" x14ac:dyDescent="0.2">
      <c r="B193" s="1"/>
      <c r="C193" s="99"/>
    </row>
    <row r="194" spans="2:3" ht="12.75" customHeight="1" x14ac:dyDescent="0.2">
      <c r="B194" s="1"/>
      <c r="C194" s="99"/>
    </row>
    <row r="195" spans="2:3" ht="12.75" customHeight="1" x14ac:dyDescent="0.2">
      <c r="B195" s="1"/>
      <c r="C195" s="99"/>
    </row>
    <row r="196" spans="2:3" ht="12.75" customHeight="1" x14ac:dyDescent="0.2">
      <c r="B196" s="1"/>
      <c r="C196" s="99"/>
    </row>
    <row r="197" spans="2:3" ht="12.75" customHeight="1" x14ac:dyDescent="0.2">
      <c r="B197" s="1"/>
      <c r="C197" s="99"/>
    </row>
    <row r="198" spans="2:3" ht="12.75" customHeight="1" x14ac:dyDescent="0.2">
      <c r="B198" s="1"/>
      <c r="C198" s="99"/>
    </row>
    <row r="199" spans="2:3" ht="12.75" customHeight="1" x14ac:dyDescent="0.2">
      <c r="B199" s="1"/>
      <c r="C199" s="99"/>
    </row>
    <row r="200" spans="2:3" ht="12.75" customHeight="1" x14ac:dyDescent="0.2">
      <c r="B200" s="1"/>
      <c r="C200" s="99"/>
    </row>
    <row r="201" spans="2:3" ht="12.75" customHeight="1" x14ac:dyDescent="0.2">
      <c r="B201" s="1"/>
      <c r="C201" s="99"/>
    </row>
    <row r="202" spans="2:3" ht="12.75" customHeight="1" x14ac:dyDescent="0.2">
      <c r="B202" s="1"/>
      <c r="C202" s="99"/>
    </row>
    <row r="203" spans="2:3" ht="12.75" customHeight="1" x14ac:dyDescent="0.2">
      <c r="B203" s="1"/>
      <c r="C203" s="99"/>
    </row>
    <row r="204" spans="2:3" ht="12.75" customHeight="1" x14ac:dyDescent="0.2">
      <c r="B204" s="1"/>
      <c r="C204" s="99"/>
    </row>
    <row r="205" spans="2:3" ht="12.75" customHeight="1" x14ac:dyDescent="0.2">
      <c r="B205" s="1"/>
      <c r="C205" s="99"/>
    </row>
    <row r="206" spans="2:3" ht="12.75" customHeight="1" x14ac:dyDescent="0.2">
      <c r="B206" s="1"/>
      <c r="C206" s="99"/>
    </row>
    <row r="207" spans="2:3" ht="12.75" customHeight="1" x14ac:dyDescent="0.2">
      <c r="B207" s="1"/>
      <c r="C207" s="99"/>
    </row>
    <row r="208" spans="2:3" ht="12.75" customHeight="1" x14ac:dyDescent="0.2">
      <c r="B208" s="1"/>
      <c r="C208" s="99"/>
    </row>
    <row r="209" spans="2:3" ht="12.75" customHeight="1" x14ac:dyDescent="0.2">
      <c r="B209" s="1"/>
      <c r="C209" s="99"/>
    </row>
    <row r="210" spans="2:3" ht="12.75" customHeight="1" x14ac:dyDescent="0.2">
      <c r="B210" s="1"/>
      <c r="C210" s="99"/>
    </row>
    <row r="211" spans="2:3" ht="12.75" customHeight="1" x14ac:dyDescent="0.2">
      <c r="B211" s="1"/>
      <c r="C211" s="99"/>
    </row>
    <row r="212" spans="2:3" ht="12.75" customHeight="1" x14ac:dyDescent="0.2">
      <c r="B212" s="1"/>
      <c r="C212" s="99"/>
    </row>
    <row r="213" spans="2:3" ht="12.75" customHeight="1" x14ac:dyDescent="0.2">
      <c r="B213" s="1"/>
      <c r="C213" s="99"/>
    </row>
    <row r="214" spans="2:3" ht="12.75" customHeight="1" x14ac:dyDescent="0.2">
      <c r="B214" s="1"/>
      <c r="C214" s="99"/>
    </row>
    <row r="215" spans="2:3" ht="12.75" customHeight="1" x14ac:dyDescent="0.2">
      <c r="B215" s="1"/>
      <c r="C215" s="99"/>
    </row>
    <row r="216" spans="2:3" ht="12.75" customHeight="1" x14ac:dyDescent="0.2">
      <c r="B216" s="1"/>
      <c r="C216" s="99"/>
    </row>
    <row r="217" spans="2:3" ht="12.75" customHeight="1" x14ac:dyDescent="0.2">
      <c r="B217" s="1"/>
      <c r="C217" s="99"/>
    </row>
    <row r="218" spans="2:3" ht="12.75" customHeight="1" x14ac:dyDescent="0.2">
      <c r="B218" s="1"/>
      <c r="C218" s="99"/>
    </row>
    <row r="219" spans="2:3" ht="12.75" customHeight="1" x14ac:dyDescent="0.2">
      <c r="B219" s="1"/>
      <c r="C219" s="99"/>
    </row>
    <row r="220" spans="2:3" ht="12.75" customHeight="1" x14ac:dyDescent="0.2">
      <c r="B220" s="1"/>
      <c r="C220" s="99"/>
    </row>
    <row r="221" spans="2:3" ht="12.75" customHeight="1" x14ac:dyDescent="0.2">
      <c r="B221" s="1"/>
      <c r="C221" s="99"/>
    </row>
    <row r="222" spans="2:3" ht="12.75" customHeight="1" x14ac:dyDescent="0.2">
      <c r="B222" s="1"/>
      <c r="C222" s="99"/>
    </row>
    <row r="223" spans="2:3" ht="12.75" customHeight="1" x14ac:dyDescent="0.2">
      <c r="B223" s="1"/>
      <c r="C223" s="99"/>
    </row>
    <row r="224" spans="2:3" ht="12.75" customHeight="1" x14ac:dyDescent="0.2">
      <c r="B224" s="1"/>
      <c r="C224" s="99"/>
    </row>
    <row r="225" spans="2:3" ht="12.75" customHeight="1" x14ac:dyDescent="0.2">
      <c r="B225" s="1"/>
      <c r="C225" s="99"/>
    </row>
    <row r="226" spans="2:3" ht="12.75" customHeight="1" x14ac:dyDescent="0.2">
      <c r="B226" s="1"/>
      <c r="C226" s="99"/>
    </row>
    <row r="227" spans="2:3" ht="12.75" customHeight="1" x14ac:dyDescent="0.2">
      <c r="B227" s="1"/>
      <c r="C227" s="99"/>
    </row>
    <row r="228" spans="2:3" ht="12.75" customHeight="1" x14ac:dyDescent="0.2">
      <c r="B228" s="1"/>
      <c r="C228" s="99"/>
    </row>
    <row r="229" spans="2:3" ht="12.75" customHeight="1" x14ac:dyDescent="0.2">
      <c r="B229" s="1"/>
      <c r="C229" s="99"/>
    </row>
    <row r="230" spans="2:3" ht="12.75" customHeight="1" x14ac:dyDescent="0.2">
      <c r="B230" s="1"/>
      <c r="C230" s="99"/>
    </row>
    <row r="231" spans="2:3" ht="12.75" customHeight="1" x14ac:dyDescent="0.2">
      <c r="B231" s="1"/>
      <c r="C231" s="99"/>
    </row>
    <row r="232" spans="2:3" ht="12.75" customHeight="1" x14ac:dyDescent="0.2">
      <c r="B232" s="1"/>
      <c r="C232" s="99"/>
    </row>
    <row r="233" spans="2:3" ht="12.75" customHeight="1" x14ac:dyDescent="0.2">
      <c r="B233" s="1"/>
      <c r="C233" s="99"/>
    </row>
    <row r="234" spans="2:3" ht="12.75" customHeight="1" x14ac:dyDescent="0.2">
      <c r="B234" s="1"/>
      <c r="C234" s="99"/>
    </row>
    <row r="235" spans="2:3" ht="12.75" customHeight="1" x14ac:dyDescent="0.2">
      <c r="B235" s="1"/>
      <c r="C235" s="99"/>
    </row>
    <row r="236" spans="2:3" ht="12.75" customHeight="1" x14ac:dyDescent="0.2">
      <c r="B236" s="1"/>
      <c r="C236" s="99"/>
    </row>
    <row r="237" spans="2:3" ht="12.75" customHeight="1" x14ac:dyDescent="0.2">
      <c r="B237" s="1"/>
      <c r="C237" s="99"/>
    </row>
    <row r="238" spans="2:3" ht="12.75" customHeight="1" x14ac:dyDescent="0.2">
      <c r="B238" s="1"/>
      <c r="C238" s="99"/>
    </row>
    <row r="239" spans="2:3" ht="12.75" customHeight="1" x14ac:dyDescent="0.2">
      <c r="B239" s="1"/>
      <c r="C239" s="99"/>
    </row>
    <row r="240" spans="2:3" ht="12.75" customHeight="1" x14ac:dyDescent="0.2">
      <c r="B240" s="1"/>
      <c r="C240" s="99"/>
    </row>
    <row r="241" spans="2:3" ht="12.75" customHeight="1" x14ac:dyDescent="0.2">
      <c r="B241" s="1"/>
      <c r="C241" s="99"/>
    </row>
    <row r="242" spans="2:3" ht="12.75" customHeight="1" x14ac:dyDescent="0.2">
      <c r="B242" s="1"/>
      <c r="C242" s="99"/>
    </row>
    <row r="243" spans="2:3" ht="12.75" customHeight="1" x14ac:dyDescent="0.2">
      <c r="B243" s="1"/>
      <c r="C243" s="99"/>
    </row>
    <row r="244" spans="2:3" ht="12.75" customHeight="1" x14ac:dyDescent="0.2">
      <c r="B244" s="1"/>
      <c r="C244" s="99"/>
    </row>
    <row r="245" spans="2:3" ht="12.75" customHeight="1" x14ac:dyDescent="0.2">
      <c r="B245" s="1"/>
      <c r="C245" s="99"/>
    </row>
    <row r="246" spans="2:3" ht="12.75" customHeight="1" x14ac:dyDescent="0.2">
      <c r="B246" s="1"/>
      <c r="C246" s="99"/>
    </row>
    <row r="247" spans="2:3" ht="12.75" customHeight="1" x14ac:dyDescent="0.2">
      <c r="B247" s="1"/>
      <c r="C247" s="99"/>
    </row>
    <row r="248" spans="2:3" ht="12.75" customHeight="1" x14ac:dyDescent="0.2">
      <c r="B248" s="1"/>
      <c r="C248" s="99"/>
    </row>
    <row r="249" spans="2:3" ht="12.75" customHeight="1" x14ac:dyDescent="0.2">
      <c r="B249" s="1"/>
      <c r="C249" s="99"/>
    </row>
    <row r="250" spans="2:3" ht="12.75" customHeight="1" x14ac:dyDescent="0.2">
      <c r="B250" s="1"/>
      <c r="C250" s="99"/>
    </row>
    <row r="251" spans="2:3" ht="12.75" customHeight="1" x14ac:dyDescent="0.2">
      <c r="B251" s="1"/>
      <c r="C251" s="99"/>
    </row>
    <row r="252" spans="2:3" ht="12.75" customHeight="1" x14ac:dyDescent="0.2">
      <c r="B252" s="1"/>
      <c r="C252" s="99"/>
    </row>
    <row r="253" spans="2:3" ht="12.75" customHeight="1" x14ac:dyDescent="0.2">
      <c r="B253" s="1"/>
      <c r="C253" s="99"/>
    </row>
    <row r="254" spans="2:3" ht="12.75" customHeight="1" x14ac:dyDescent="0.2">
      <c r="B254" s="1"/>
      <c r="C254" s="99"/>
    </row>
    <row r="255" spans="2:3" ht="12.75" customHeight="1" x14ac:dyDescent="0.2">
      <c r="B255" s="1"/>
      <c r="C255" s="99"/>
    </row>
    <row r="256" spans="2:3" ht="12.75" customHeight="1" x14ac:dyDescent="0.2">
      <c r="B256" s="1"/>
      <c r="C256" s="99"/>
    </row>
    <row r="257" spans="2:3" ht="12.75" customHeight="1" x14ac:dyDescent="0.2">
      <c r="B257" s="1"/>
      <c r="C257" s="99"/>
    </row>
    <row r="258" spans="2:3" ht="12.75" customHeight="1" x14ac:dyDescent="0.2">
      <c r="B258" s="1"/>
      <c r="C258" s="99"/>
    </row>
    <row r="259" spans="2:3" ht="12.75" customHeight="1" x14ac:dyDescent="0.2">
      <c r="B259" s="1"/>
      <c r="C259" s="99"/>
    </row>
    <row r="260" spans="2:3" ht="12.75" customHeight="1" x14ac:dyDescent="0.2">
      <c r="B260" s="1"/>
      <c r="C260" s="99"/>
    </row>
    <row r="261" spans="2:3" ht="12.75" customHeight="1" x14ac:dyDescent="0.2">
      <c r="B261" s="1"/>
      <c r="C261" s="99"/>
    </row>
    <row r="262" spans="2:3" ht="12.75" customHeight="1" x14ac:dyDescent="0.2">
      <c r="B262" s="1"/>
      <c r="C262" s="99"/>
    </row>
    <row r="263" spans="2:3" ht="12.75" customHeight="1" x14ac:dyDescent="0.2">
      <c r="B263" s="1"/>
      <c r="C263" s="99"/>
    </row>
    <row r="264" spans="2:3" ht="12.75" customHeight="1" x14ac:dyDescent="0.2">
      <c r="B264" s="1"/>
      <c r="C264" s="99"/>
    </row>
    <row r="265" spans="2:3" ht="12.75" customHeight="1" x14ac:dyDescent="0.2">
      <c r="B265" s="1"/>
      <c r="C265" s="99"/>
    </row>
    <row r="266" spans="2:3" ht="12.75" customHeight="1" x14ac:dyDescent="0.2">
      <c r="B266" s="1"/>
      <c r="C266" s="99"/>
    </row>
    <row r="267" spans="2:3" ht="12.75" customHeight="1" x14ac:dyDescent="0.2">
      <c r="B267" s="1"/>
      <c r="C267" s="99"/>
    </row>
    <row r="268" spans="2:3" ht="12.75" customHeight="1" x14ac:dyDescent="0.2">
      <c r="B268" s="1"/>
      <c r="C268" s="99"/>
    </row>
    <row r="269" spans="2:3" ht="12.75" customHeight="1" x14ac:dyDescent="0.2">
      <c r="B269" s="1"/>
      <c r="C269" s="99"/>
    </row>
    <row r="270" spans="2:3" ht="12.75" customHeight="1" x14ac:dyDescent="0.2">
      <c r="B270" s="1"/>
      <c r="C270" s="99"/>
    </row>
    <row r="271" spans="2:3" ht="12.75" customHeight="1" x14ac:dyDescent="0.2">
      <c r="B271" s="1"/>
      <c r="C271" s="99"/>
    </row>
    <row r="272" spans="2:3" ht="12.75" customHeight="1" x14ac:dyDescent="0.2">
      <c r="B272" s="1"/>
      <c r="C272" s="99"/>
    </row>
    <row r="273" spans="2:3" ht="12.75" customHeight="1" x14ac:dyDescent="0.2">
      <c r="B273" s="1"/>
      <c r="C273" s="99"/>
    </row>
    <row r="274" spans="2:3" ht="12.75" customHeight="1" x14ac:dyDescent="0.2">
      <c r="B274" s="1"/>
      <c r="C274" s="99"/>
    </row>
    <row r="275" spans="2:3" ht="12.75" customHeight="1" x14ac:dyDescent="0.2">
      <c r="B275" s="1"/>
      <c r="C275" s="99"/>
    </row>
    <row r="276" spans="2:3" ht="12.75" customHeight="1" x14ac:dyDescent="0.2">
      <c r="B276" s="1"/>
      <c r="C276" s="99"/>
    </row>
    <row r="277" spans="2:3" ht="12.75" customHeight="1" x14ac:dyDescent="0.2">
      <c r="B277" s="1"/>
      <c r="C277" s="99"/>
    </row>
    <row r="278" spans="2:3" ht="12.75" customHeight="1" x14ac:dyDescent="0.2">
      <c r="B278" s="1"/>
      <c r="C278" s="99"/>
    </row>
    <row r="279" spans="2:3" ht="12.75" customHeight="1" x14ac:dyDescent="0.2">
      <c r="B279" s="1"/>
      <c r="C279" s="99"/>
    </row>
    <row r="280" spans="2:3" ht="12.75" customHeight="1" x14ac:dyDescent="0.2">
      <c r="B280" s="1"/>
      <c r="C280" s="99"/>
    </row>
    <row r="281" spans="2:3" ht="12.75" customHeight="1" x14ac:dyDescent="0.2">
      <c r="B281" s="1"/>
      <c r="C281" s="99"/>
    </row>
    <row r="282" spans="2:3" ht="12.75" customHeight="1" x14ac:dyDescent="0.2">
      <c r="B282" s="1"/>
      <c r="C282" s="99"/>
    </row>
    <row r="283" spans="2:3" ht="12.75" customHeight="1" x14ac:dyDescent="0.2">
      <c r="B283" s="1"/>
      <c r="C283" s="99"/>
    </row>
    <row r="284" spans="2:3" ht="12.75" customHeight="1" x14ac:dyDescent="0.2">
      <c r="B284" s="1"/>
      <c r="C284" s="99"/>
    </row>
    <row r="285" spans="2:3" ht="12.75" customHeight="1" x14ac:dyDescent="0.2">
      <c r="B285" s="1"/>
      <c r="C285" s="99"/>
    </row>
    <row r="286" spans="2:3" ht="12.75" customHeight="1" x14ac:dyDescent="0.2">
      <c r="B286" s="1"/>
      <c r="C286" s="99"/>
    </row>
    <row r="287" spans="2:3" ht="12.75" customHeight="1" x14ac:dyDescent="0.2">
      <c r="B287" s="1"/>
      <c r="C287" s="99"/>
    </row>
    <row r="288" spans="2:3" ht="12.75" customHeight="1" x14ac:dyDescent="0.2">
      <c r="B288" s="1"/>
      <c r="C288" s="99"/>
    </row>
    <row r="289" spans="2:3" ht="12.75" customHeight="1" x14ac:dyDescent="0.2">
      <c r="B289" s="1"/>
      <c r="C289" s="99"/>
    </row>
    <row r="290" spans="2:3" ht="12.75" customHeight="1" x14ac:dyDescent="0.2">
      <c r="B290" s="1"/>
      <c r="C290" s="99"/>
    </row>
    <row r="291" spans="2:3" ht="12.75" customHeight="1" x14ac:dyDescent="0.2">
      <c r="B291" s="1"/>
      <c r="C291" s="99"/>
    </row>
    <row r="292" spans="2:3" ht="12.75" customHeight="1" x14ac:dyDescent="0.2">
      <c r="B292" s="1"/>
      <c r="C292" s="99"/>
    </row>
    <row r="293" spans="2:3" ht="12.75" customHeight="1" x14ac:dyDescent="0.2">
      <c r="B293" s="1"/>
      <c r="C293" s="99"/>
    </row>
    <row r="294" spans="2:3" ht="12.75" customHeight="1" x14ac:dyDescent="0.2">
      <c r="B294" s="1"/>
      <c r="C294" s="99"/>
    </row>
    <row r="295" spans="2:3" ht="12.75" customHeight="1" x14ac:dyDescent="0.2">
      <c r="B295" s="1"/>
      <c r="C295" s="99"/>
    </row>
    <row r="296" spans="2:3" ht="12.75" customHeight="1" x14ac:dyDescent="0.2">
      <c r="B296" s="1"/>
      <c r="C296" s="99"/>
    </row>
    <row r="297" spans="2:3" ht="12.75" customHeight="1" x14ac:dyDescent="0.2">
      <c r="B297" s="1"/>
      <c r="C297" s="99"/>
    </row>
    <row r="298" spans="2:3" ht="12.75" customHeight="1" x14ac:dyDescent="0.2">
      <c r="B298" s="1"/>
      <c r="C298" s="99"/>
    </row>
    <row r="299" spans="2:3" ht="12.75" customHeight="1" x14ac:dyDescent="0.2">
      <c r="B299" s="1"/>
      <c r="C299" s="99"/>
    </row>
    <row r="300" spans="2:3" ht="12.75" customHeight="1" x14ac:dyDescent="0.2">
      <c r="B300" s="1"/>
      <c r="C300" s="99"/>
    </row>
    <row r="301" spans="2:3" ht="12.75" customHeight="1" x14ac:dyDescent="0.2">
      <c r="B301" s="1"/>
      <c r="C301" s="99"/>
    </row>
    <row r="302" spans="2:3" ht="12.75" customHeight="1" x14ac:dyDescent="0.2">
      <c r="B302" s="1"/>
      <c r="C302" s="99"/>
    </row>
    <row r="303" spans="2:3" ht="12.75" customHeight="1" x14ac:dyDescent="0.2">
      <c r="B303" s="1"/>
      <c r="C303" s="99"/>
    </row>
    <row r="304" spans="2:3" ht="12.75" customHeight="1" x14ac:dyDescent="0.2">
      <c r="B304" s="1"/>
      <c r="C304" s="99"/>
    </row>
    <row r="305" spans="2:3" ht="12.75" customHeight="1" x14ac:dyDescent="0.2">
      <c r="B305" s="1"/>
      <c r="C305" s="99"/>
    </row>
    <row r="306" spans="2:3" ht="12.75" customHeight="1" x14ac:dyDescent="0.2">
      <c r="B306" s="1"/>
      <c r="C306" s="99"/>
    </row>
    <row r="307" spans="2:3" ht="12.75" customHeight="1" x14ac:dyDescent="0.2">
      <c r="B307" s="1"/>
      <c r="C307" s="99"/>
    </row>
    <row r="308" spans="2:3" ht="12.75" customHeight="1" x14ac:dyDescent="0.2">
      <c r="B308" s="1"/>
      <c r="C308" s="99"/>
    </row>
    <row r="309" spans="2:3" ht="12.75" customHeight="1" x14ac:dyDescent="0.2">
      <c r="B309" s="1"/>
      <c r="C309" s="99"/>
    </row>
    <row r="310" spans="2:3" ht="12.75" customHeight="1" x14ac:dyDescent="0.2">
      <c r="B310" s="1"/>
      <c r="C310" s="99"/>
    </row>
    <row r="311" spans="2:3" ht="12.75" customHeight="1" x14ac:dyDescent="0.2">
      <c r="B311" s="1"/>
      <c r="C311" s="99"/>
    </row>
    <row r="312" spans="2:3" ht="12.75" customHeight="1" x14ac:dyDescent="0.2">
      <c r="B312" s="1"/>
      <c r="C312" s="99"/>
    </row>
    <row r="313" spans="2:3" ht="12.75" customHeight="1" x14ac:dyDescent="0.2">
      <c r="B313" s="1"/>
      <c r="C313" s="99"/>
    </row>
    <row r="314" spans="2:3" ht="12.75" customHeight="1" x14ac:dyDescent="0.2">
      <c r="B314" s="1"/>
      <c r="C314" s="99"/>
    </row>
    <row r="315" spans="2:3" ht="12.75" customHeight="1" x14ac:dyDescent="0.2">
      <c r="B315" s="1"/>
      <c r="C315" s="99"/>
    </row>
    <row r="316" spans="2:3" ht="12.75" customHeight="1" x14ac:dyDescent="0.2">
      <c r="B316" s="1"/>
      <c r="C316" s="99"/>
    </row>
    <row r="317" spans="2:3" ht="12.75" customHeight="1" x14ac:dyDescent="0.2">
      <c r="B317" s="1"/>
      <c r="C317" s="99"/>
    </row>
    <row r="318" spans="2:3" ht="12.75" customHeight="1" x14ac:dyDescent="0.2">
      <c r="B318" s="1"/>
      <c r="C318" s="99"/>
    </row>
    <row r="319" spans="2:3" ht="12.75" customHeight="1" x14ac:dyDescent="0.2">
      <c r="B319" s="1"/>
      <c r="C319" s="99"/>
    </row>
    <row r="320" spans="2:3" ht="12.75" customHeight="1" x14ac:dyDescent="0.2">
      <c r="B320" s="1"/>
      <c r="C320" s="99"/>
    </row>
    <row r="321" spans="2:3" ht="12.75" customHeight="1" x14ac:dyDescent="0.2">
      <c r="B321" s="1"/>
      <c r="C321" s="99"/>
    </row>
    <row r="322" spans="2:3" ht="12.75" customHeight="1" x14ac:dyDescent="0.2">
      <c r="B322" s="1"/>
      <c r="C322" s="99"/>
    </row>
    <row r="323" spans="2:3" ht="12.75" customHeight="1" x14ac:dyDescent="0.2">
      <c r="B323" s="1"/>
      <c r="C323" s="99"/>
    </row>
    <row r="324" spans="2:3" ht="12.75" customHeight="1" x14ac:dyDescent="0.2">
      <c r="B324" s="1"/>
      <c r="C324" s="99"/>
    </row>
    <row r="325" spans="2:3" ht="12.75" customHeight="1" x14ac:dyDescent="0.2">
      <c r="B325" s="1"/>
      <c r="C325" s="99"/>
    </row>
    <row r="326" spans="2:3" ht="12.75" customHeight="1" x14ac:dyDescent="0.2">
      <c r="B326" s="1"/>
      <c r="C326" s="99"/>
    </row>
    <row r="327" spans="2:3" ht="15.75" customHeight="1" x14ac:dyDescent="0.2">
      <c r="B327" s="1"/>
    </row>
    <row r="328" spans="2:3" ht="15.75" customHeight="1" x14ac:dyDescent="0.2">
      <c r="B328" s="1"/>
    </row>
    <row r="329" spans="2:3" ht="15.75" customHeight="1" x14ac:dyDescent="0.2">
      <c r="B329" s="1"/>
    </row>
    <row r="330" spans="2:3" ht="15.75" customHeight="1" x14ac:dyDescent="0.2">
      <c r="B330" s="1"/>
    </row>
    <row r="331" spans="2:3" ht="15.75" customHeight="1" x14ac:dyDescent="0.2">
      <c r="B331" s="1"/>
    </row>
    <row r="332" spans="2:3" ht="15.75" customHeight="1" x14ac:dyDescent="0.2">
      <c r="B332" s="1"/>
    </row>
    <row r="333" spans="2:3" ht="15.75" customHeight="1" x14ac:dyDescent="0.2">
      <c r="B333" s="1"/>
    </row>
    <row r="334" spans="2:3" ht="15.75" customHeight="1" x14ac:dyDescent="0.2">
      <c r="B334" s="1"/>
    </row>
    <row r="335" spans="2:3" ht="15.75" customHeight="1" x14ac:dyDescent="0.2">
      <c r="B335" s="1"/>
    </row>
    <row r="336" spans="2:3" ht="15.75" customHeight="1" x14ac:dyDescent="0.2">
      <c r="B336" s="1"/>
    </row>
    <row r="337" spans="2:2" ht="15.75" customHeight="1" x14ac:dyDescent="0.2">
      <c r="B337" s="1"/>
    </row>
    <row r="338" spans="2:2" ht="15.75" customHeight="1" x14ac:dyDescent="0.2">
      <c r="B338" s="1"/>
    </row>
    <row r="339" spans="2:2" ht="15.75" customHeight="1" x14ac:dyDescent="0.2">
      <c r="B339" s="1"/>
    </row>
    <row r="340" spans="2:2" ht="15.75" customHeight="1" x14ac:dyDescent="0.2">
      <c r="B340" s="1"/>
    </row>
    <row r="341" spans="2:2" ht="15.75" customHeight="1" x14ac:dyDescent="0.2">
      <c r="B341" s="1"/>
    </row>
    <row r="342" spans="2:2" ht="15.75" customHeight="1" x14ac:dyDescent="0.2">
      <c r="B342" s="1"/>
    </row>
    <row r="343" spans="2:2" ht="15.75" customHeight="1" x14ac:dyDescent="0.2">
      <c r="B343" s="1"/>
    </row>
    <row r="344" spans="2:2" ht="15.75" customHeight="1" x14ac:dyDescent="0.2">
      <c r="B344" s="1"/>
    </row>
    <row r="345" spans="2:2" ht="15.75" customHeight="1" x14ac:dyDescent="0.2">
      <c r="B345" s="1"/>
    </row>
    <row r="346" spans="2:2" ht="15.75" customHeight="1" x14ac:dyDescent="0.2">
      <c r="B346" s="1"/>
    </row>
    <row r="347" spans="2:2" ht="15.75" customHeight="1" x14ac:dyDescent="0.2">
      <c r="B347" s="1"/>
    </row>
    <row r="348" spans="2:2" ht="15.75" customHeight="1" x14ac:dyDescent="0.2">
      <c r="B348" s="1"/>
    </row>
    <row r="349" spans="2:2" ht="15.75" customHeight="1" x14ac:dyDescent="0.2">
      <c r="B349" s="1"/>
    </row>
    <row r="350" spans="2:2" ht="15.75" customHeight="1" x14ac:dyDescent="0.2">
      <c r="B350" s="1"/>
    </row>
    <row r="351" spans="2:2" ht="15.75" customHeight="1" x14ac:dyDescent="0.2">
      <c r="B351" s="1"/>
    </row>
    <row r="352" spans="2:2" ht="15.75" customHeight="1" x14ac:dyDescent="0.2">
      <c r="B352" s="1"/>
    </row>
    <row r="353" spans="2:2" ht="15.75" customHeight="1" x14ac:dyDescent="0.2">
      <c r="B353" s="1"/>
    </row>
    <row r="354" spans="2:2" ht="15.75" customHeight="1" x14ac:dyDescent="0.2">
      <c r="B354" s="1"/>
    </row>
    <row r="355" spans="2:2" ht="15.75" customHeight="1" x14ac:dyDescent="0.2">
      <c r="B355" s="1"/>
    </row>
    <row r="356" spans="2:2" ht="15.75" customHeight="1" x14ac:dyDescent="0.2">
      <c r="B356" s="1"/>
    </row>
    <row r="357" spans="2:2" ht="15.75" customHeight="1" x14ac:dyDescent="0.2">
      <c r="B357" s="1"/>
    </row>
    <row r="358" spans="2:2" ht="15.75" customHeight="1" x14ac:dyDescent="0.2">
      <c r="B358" s="1"/>
    </row>
    <row r="359" spans="2:2" ht="15.75" customHeight="1" x14ac:dyDescent="0.2">
      <c r="B359" s="1"/>
    </row>
    <row r="360" spans="2:2" ht="15.75" customHeight="1" x14ac:dyDescent="0.2">
      <c r="B360" s="1"/>
    </row>
    <row r="361" spans="2:2" ht="15.75" customHeight="1" x14ac:dyDescent="0.2">
      <c r="B361" s="1"/>
    </row>
    <row r="362" spans="2:2" ht="15.75" customHeight="1" x14ac:dyDescent="0.2">
      <c r="B362" s="1"/>
    </row>
    <row r="363" spans="2:2" ht="15.75" customHeight="1" x14ac:dyDescent="0.2">
      <c r="B363" s="1"/>
    </row>
    <row r="364" spans="2:2" ht="15.75" customHeight="1" x14ac:dyDescent="0.2">
      <c r="B364" s="1"/>
    </row>
    <row r="365" spans="2:2" ht="15.75" customHeight="1" x14ac:dyDescent="0.2">
      <c r="B365" s="1"/>
    </row>
    <row r="366" spans="2:2" ht="15.75" customHeight="1" x14ac:dyDescent="0.2">
      <c r="B366" s="1"/>
    </row>
    <row r="367" spans="2:2" ht="15.75" customHeight="1" x14ac:dyDescent="0.2">
      <c r="B367" s="1"/>
    </row>
    <row r="368" spans="2:2" ht="15.75" customHeight="1" x14ac:dyDescent="0.2">
      <c r="B368" s="1"/>
    </row>
    <row r="369" spans="2:2" ht="15.75" customHeight="1" x14ac:dyDescent="0.2">
      <c r="B369" s="1"/>
    </row>
    <row r="370" spans="2:2" ht="15.75" customHeight="1" x14ac:dyDescent="0.2">
      <c r="B370" s="1"/>
    </row>
    <row r="371" spans="2:2" ht="15.75" customHeight="1" x14ac:dyDescent="0.2">
      <c r="B371" s="1"/>
    </row>
    <row r="372" spans="2:2" ht="15.75" customHeight="1" x14ac:dyDescent="0.2">
      <c r="B372" s="1"/>
    </row>
    <row r="373" spans="2:2" ht="15.75" customHeight="1" x14ac:dyDescent="0.2">
      <c r="B373" s="1"/>
    </row>
    <row r="374" spans="2:2" ht="15.75" customHeight="1" x14ac:dyDescent="0.2">
      <c r="B374" s="1"/>
    </row>
    <row r="375" spans="2:2" ht="15.75" customHeight="1" x14ac:dyDescent="0.2">
      <c r="B375" s="1"/>
    </row>
    <row r="376" spans="2:2" ht="15.75" customHeight="1" x14ac:dyDescent="0.2">
      <c r="B376" s="1"/>
    </row>
    <row r="377" spans="2:2" ht="15.75" customHeight="1" x14ac:dyDescent="0.2">
      <c r="B377" s="1"/>
    </row>
    <row r="378" spans="2:2" ht="15.75" customHeight="1" x14ac:dyDescent="0.2">
      <c r="B378" s="1"/>
    </row>
    <row r="379" spans="2:2" ht="15.75" customHeight="1" x14ac:dyDescent="0.2">
      <c r="B379" s="1"/>
    </row>
    <row r="380" spans="2:2" ht="15.75" customHeight="1" x14ac:dyDescent="0.2">
      <c r="B380" s="1"/>
    </row>
    <row r="381" spans="2:2" ht="15.75" customHeight="1" x14ac:dyDescent="0.2">
      <c r="B381" s="1"/>
    </row>
    <row r="382" spans="2:2" ht="15.75" customHeight="1" x14ac:dyDescent="0.2">
      <c r="B382" s="1"/>
    </row>
    <row r="383" spans="2:2" ht="15.75" customHeight="1" x14ac:dyDescent="0.2">
      <c r="B383" s="1"/>
    </row>
    <row r="384" spans="2:2" ht="15.75" customHeight="1" x14ac:dyDescent="0.2">
      <c r="B384" s="1"/>
    </row>
    <row r="385" spans="2:2" ht="15.75" customHeight="1" x14ac:dyDescent="0.2">
      <c r="B385" s="1"/>
    </row>
    <row r="386" spans="2:2" ht="15.75" customHeight="1" x14ac:dyDescent="0.2">
      <c r="B386" s="1"/>
    </row>
    <row r="387" spans="2:2" ht="15.75" customHeight="1" x14ac:dyDescent="0.2">
      <c r="B387" s="1"/>
    </row>
    <row r="388" spans="2:2" ht="15.75" customHeight="1" x14ac:dyDescent="0.2">
      <c r="B388" s="1"/>
    </row>
    <row r="389" spans="2:2" ht="15.75" customHeight="1" x14ac:dyDescent="0.2">
      <c r="B389" s="1"/>
    </row>
    <row r="390" spans="2:2" ht="15.75" customHeight="1" x14ac:dyDescent="0.2">
      <c r="B390" s="1"/>
    </row>
    <row r="391" spans="2:2" ht="15.75" customHeight="1" x14ac:dyDescent="0.2">
      <c r="B391" s="1"/>
    </row>
    <row r="392" spans="2:2" ht="15.75" customHeight="1" x14ac:dyDescent="0.2">
      <c r="B392" s="1"/>
    </row>
    <row r="393" spans="2:2" ht="15.75" customHeight="1" x14ac:dyDescent="0.2">
      <c r="B393" s="1"/>
    </row>
    <row r="394" spans="2:2" ht="15.75" customHeight="1" x14ac:dyDescent="0.2">
      <c r="B394" s="1"/>
    </row>
    <row r="395" spans="2:2" ht="15.75" customHeight="1" x14ac:dyDescent="0.2">
      <c r="B395" s="1"/>
    </row>
    <row r="396" spans="2:2" ht="15.75" customHeight="1" x14ac:dyDescent="0.2">
      <c r="B396" s="1"/>
    </row>
    <row r="397" spans="2:2" ht="15.75" customHeight="1" x14ac:dyDescent="0.2">
      <c r="B397" s="1"/>
    </row>
    <row r="398" spans="2:2" ht="15.75" customHeight="1" x14ac:dyDescent="0.2">
      <c r="B398" s="1"/>
    </row>
    <row r="399" spans="2:2" ht="15.75" customHeight="1" x14ac:dyDescent="0.2">
      <c r="B399" s="1"/>
    </row>
    <row r="400" spans="2:2" ht="15.75" customHeight="1" x14ac:dyDescent="0.2">
      <c r="B400" s="1"/>
    </row>
    <row r="401" spans="2:2" ht="15.75" customHeight="1" x14ac:dyDescent="0.2">
      <c r="B401" s="1"/>
    </row>
    <row r="402" spans="2:2" ht="15.75" customHeight="1" x14ac:dyDescent="0.2">
      <c r="B402" s="1"/>
    </row>
    <row r="403" spans="2:2" ht="15.75" customHeight="1" x14ac:dyDescent="0.2">
      <c r="B403" s="1"/>
    </row>
    <row r="404" spans="2:2" ht="15.75" customHeight="1" x14ac:dyDescent="0.2">
      <c r="B404" s="1"/>
    </row>
    <row r="405" spans="2:2" ht="15.75" customHeight="1" x14ac:dyDescent="0.2">
      <c r="B405" s="1"/>
    </row>
    <row r="406" spans="2:2" ht="15.75" customHeight="1" x14ac:dyDescent="0.2">
      <c r="B406" s="1"/>
    </row>
    <row r="407" spans="2:2" ht="15.75" customHeight="1" x14ac:dyDescent="0.2">
      <c r="B407" s="1"/>
    </row>
    <row r="408" spans="2:2" ht="15.75" customHeight="1" x14ac:dyDescent="0.2">
      <c r="B408" s="1"/>
    </row>
    <row r="409" spans="2:2" ht="15.75" customHeight="1" x14ac:dyDescent="0.2">
      <c r="B409" s="1"/>
    </row>
    <row r="410" spans="2:2" ht="15.75" customHeight="1" x14ac:dyDescent="0.2">
      <c r="B410" s="1"/>
    </row>
    <row r="411" spans="2:2" ht="15.75" customHeight="1" x14ac:dyDescent="0.2">
      <c r="B411" s="1"/>
    </row>
    <row r="412" spans="2:2" ht="15.75" customHeight="1" x14ac:dyDescent="0.2">
      <c r="B412" s="1"/>
    </row>
    <row r="413" spans="2:2" ht="15.75" customHeight="1" x14ac:dyDescent="0.2">
      <c r="B413" s="1"/>
    </row>
    <row r="414" spans="2:2" ht="15.75" customHeight="1" x14ac:dyDescent="0.2">
      <c r="B414" s="1"/>
    </row>
    <row r="415" spans="2:2" ht="15.75" customHeight="1" x14ac:dyDescent="0.2">
      <c r="B415" s="1"/>
    </row>
    <row r="416" spans="2:2" ht="15.75" customHeight="1" x14ac:dyDescent="0.2">
      <c r="B416" s="1"/>
    </row>
    <row r="417" spans="2:2" ht="15.75" customHeight="1" x14ac:dyDescent="0.2">
      <c r="B417" s="1"/>
    </row>
    <row r="418" spans="2:2" ht="15.75" customHeight="1" x14ac:dyDescent="0.2">
      <c r="B418" s="1"/>
    </row>
    <row r="419" spans="2:2" ht="15.75" customHeight="1" x14ac:dyDescent="0.2">
      <c r="B419" s="1"/>
    </row>
    <row r="420" spans="2:2" ht="15.75" customHeight="1" x14ac:dyDescent="0.2">
      <c r="B420" s="1"/>
    </row>
    <row r="421" spans="2:2" ht="15.75" customHeight="1" x14ac:dyDescent="0.2">
      <c r="B421" s="1"/>
    </row>
    <row r="422" spans="2:2" ht="15.75" customHeight="1" x14ac:dyDescent="0.2">
      <c r="B422" s="1"/>
    </row>
    <row r="423" spans="2:2" ht="15.75" customHeight="1" x14ac:dyDescent="0.2">
      <c r="B423" s="1"/>
    </row>
    <row r="424" spans="2:2" ht="15.75" customHeight="1" x14ac:dyDescent="0.2">
      <c r="B424" s="1"/>
    </row>
    <row r="425" spans="2:2" ht="15.75" customHeight="1" x14ac:dyDescent="0.2">
      <c r="B425" s="1"/>
    </row>
    <row r="426" spans="2:2" ht="15.75" customHeight="1" x14ac:dyDescent="0.2">
      <c r="B426" s="1"/>
    </row>
    <row r="427" spans="2:2" ht="15.75" customHeight="1" x14ac:dyDescent="0.2">
      <c r="B427" s="1"/>
    </row>
    <row r="428" spans="2:2" ht="15.75" customHeight="1" x14ac:dyDescent="0.2">
      <c r="B428" s="1"/>
    </row>
    <row r="429" spans="2:2" ht="15.75" customHeight="1" x14ac:dyDescent="0.2">
      <c r="B429" s="1"/>
    </row>
    <row r="430" spans="2:2" ht="15.75" customHeight="1" x14ac:dyDescent="0.2">
      <c r="B430" s="1"/>
    </row>
    <row r="431" spans="2:2" ht="15.75" customHeight="1" x14ac:dyDescent="0.2">
      <c r="B431" s="1"/>
    </row>
    <row r="432" spans="2:2" ht="15.75" customHeight="1" x14ac:dyDescent="0.2">
      <c r="B432" s="1"/>
    </row>
    <row r="433" spans="2:2" ht="15.75" customHeight="1" x14ac:dyDescent="0.2">
      <c r="B433" s="1"/>
    </row>
    <row r="434" spans="2:2" ht="15.75" customHeight="1" x14ac:dyDescent="0.2">
      <c r="B434" s="1"/>
    </row>
    <row r="435" spans="2:2" ht="15.75" customHeight="1" x14ac:dyDescent="0.2">
      <c r="B435" s="1"/>
    </row>
    <row r="436" spans="2:2" ht="15.75" customHeight="1" x14ac:dyDescent="0.2">
      <c r="B436" s="1"/>
    </row>
    <row r="437" spans="2:2" ht="15.75" customHeight="1" x14ac:dyDescent="0.2">
      <c r="B437" s="1"/>
    </row>
    <row r="438" spans="2:2" ht="15.75" customHeight="1" x14ac:dyDescent="0.2">
      <c r="B438" s="1"/>
    </row>
    <row r="439" spans="2:2" ht="15.75" customHeight="1" x14ac:dyDescent="0.2">
      <c r="B439" s="1"/>
    </row>
    <row r="440" spans="2:2" ht="15.75" customHeight="1" x14ac:dyDescent="0.2">
      <c r="B440" s="1"/>
    </row>
    <row r="441" spans="2:2" ht="15.75" customHeight="1" x14ac:dyDescent="0.2">
      <c r="B441" s="1"/>
    </row>
    <row r="442" spans="2:2" ht="15.75" customHeight="1" x14ac:dyDescent="0.2">
      <c r="B442" s="1"/>
    </row>
    <row r="443" spans="2:2" ht="15.75" customHeight="1" x14ac:dyDescent="0.2">
      <c r="B443" s="1"/>
    </row>
    <row r="444" spans="2:2" ht="15.75" customHeight="1" x14ac:dyDescent="0.2">
      <c r="B444" s="1"/>
    </row>
    <row r="445" spans="2:2" ht="15.75" customHeight="1" x14ac:dyDescent="0.2">
      <c r="B445" s="1"/>
    </row>
    <row r="446" spans="2:2" ht="15.75" customHeight="1" x14ac:dyDescent="0.2">
      <c r="B446" s="1"/>
    </row>
    <row r="447" spans="2:2" ht="15.75" customHeight="1" x14ac:dyDescent="0.2">
      <c r="B447" s="1"/>
    </row>
    <row r="448" spans="2:2" ht="15.75" customHeight="1" x14ac:dyDescent="0.2">
      <c r="B448" s="1"/>
    </row>
    <row r="449" spans="2:2" ht="15.75" customHeight="1" x14ac:dyDescent="0.2">
      <c r="B449" s="1"/>
    </row>
    <row r="450" spans="2:2" ht="15.75" customHeight="1" x14ac:dyDescent="0.2">
      <c r="B450" s="1"/>
    </row>
    <row r="451" spans="2:2" ht="15.75" customHeight="1" x14ac:dyDescent="0.2">
      <c r="B451" s="1"/>
    </row>
    <row r="452" spans="2:2" ht="15.75" customHeight="1" x14ac:dyDescent="0.2">
      <c r="B452" s="1"/>
    </row>
    <row r="453" spans="2:2" ht="15.75" customHeight="1" x14ac:dyDescent="0.2">
      <c r="B453" s="1"/>
    </row>
    <row r="454" spans="2:2" ht="15.75" customHeight="1" x14ac:dyDescent="0.2">
      <c r="B454" s="1"/>
    </row>
    <row r="455" spans="2:2" ht="15.75" customHeight="1" x14ac:dyDescent="0.2">
      <c r="B455" s="1"/>
    </row>
    <row r="456" spans="2:2" ht="15.75" customHeight="1" x14ac:dyDescent="0.2">
      <c r="B456" s="1"/>
    </row>
    <row r="457" spans="2:2" ht="15.75" customHeight="1" x14ac:dyDescent="0.2">
      <c r="B457" s="1"/>
    </row>
    <row r="458" spans="2:2" ht="15.75" customHeight="1" x14ac:dyDescent="0.2">
      <c r="B458" s="1"/>
    </row>
    <row r="459" spans="2:2" ht="15.75" customHeight="1" x14ac:dyDescent="0.2">
      <c r="B459" s="1"/>
    </row>
    <row r="460" spans="2:2" ht="15.75" customHeight="1" x14ac:dyDescent="0.2">
      <c r="B460" s="1"/>
    </row>
    <row r="461" spans="2:2" ht="15.75" customHeight="1" x14ac:dyDescent="0.2">
      <c r="B461" s="1"/>
    </row>
    <row r="462" spans="2:2" ht="15.75" customHeight="1" x14ac:dyDescent="0.2">
      <c r="B462" s="1"/>
    </row>
    <row r="463" spans="2:2" ht="15.75" customHeight="1" x14ac:dyDescent="0.2">
      <c r="B463" s="1"/>
    </row>
    <row r="464" spans="2:2" ht="15.75" customHeight="1" x14ac:dyDescent="0.2">
      <c r="B464" s="1"/>
    </row>
    <row r="465" spans="2:2" ht="15.75" customHeight="1" x14ac:dyDescent="0.2">
      <c r="B465" s="1"/>
    </row>
    <row r="466" spans="2:2" ht="15.75" customHeight="1" x14ac:dyDescent="0.2">
      <c r="B466" s="1"/>
    </row>
    <row r="467" spans="2:2" ht="15.75" customHeight="1" x14ac:dyDescent="0.2">
      <c r="B467" s="1"/>
    </row>
    <row r="468" spans="2:2" ht="15.75" customHeight="1" x14ac:dyDescent="0.2">
      <c r="B468" s="1"/>
    </row>
    <row r="469" spans="2:2" ht="15.75" customHeight="1" x14ac:dyDescent="0.2">
      <c r="B469" s="1"/>
    </row>
    <row r="470" spans="2:2" ht="15.75" customHeight="1" x14ac:dyDescent="0.2">
      <c r="B470" s="1"/>
    </row>
    <row r="471" spans="2:2" ht="15.75" customHeight="1" x14ac:dyDescent="0.2">
      <c r="B471" s="1"/>
    </row>
    <row r="472" spans="2:2" ht="15.75" customHeight="1" x14ac:dyDescent="0.2">
      <c r="B472" s="1"/>
    </row>
    <row r="473" spans="2:2" ht="15.75" customHeight="1" x14ac:dyDescent="0.2">
      <c r="B473" s="1"/>
    </row>
    <row r="474" spans="2:2" ht="15.75" customHeight="1" x14ac:dyDescent="0.2">
      <c r="B474" s="1"/>
    </row>
    <row r="475" spans="2:2" ht="15.75" customHeight="1" x14ac:dyDescent="0.2">
      <c r="B475" s="1"/>
    </row>
    <row r="476" spans="2:2" ht="15.75" customHeight="1" x14ac:dyDescent="0.2">
      <c r="B476" s="1"/>
    </row>
    <row r="477" spans="2:2" ht="15.75" customHeight="1" x14ac:dyDescent="0.2">
      <c r="B477" s="1"/>
    </row>
    <row r="478" spans="2:2" ht="15.75" customHeight="1" x14ac:dyDescent="0.2">
      <c r="B478" s="1"/>
    </row>
    <row r="479" spans="2:2" ht="15.75" customHeight="1" x14ac:dyDescent="0.2">
      <c r="B479" s="1"/>
    </row>
    <row r="480" spans="2:2" ht="15.75" customHeight="1" x14ac:dyDescent="0.2">
      <c r="B480" s="1"/>
    </row>
    <row r="481" spans="2:2" ht="15.75" customHeight="1" x14ac:dyDescent="0.2">
      <c r="B481" s="1"/>
    </row>
    <row r="482" spans="2:2" ht="15.75" customHeight="1" x14ac:dyDescent="0.2">
      <c r="B482" s="1"/>
    </row>
    <row r="483" spans="2:2" ht="15.75" customHeight="1" x14ac:dyDescent="0.2">
      <c r="B483" s="1"/>
    </row>
    <row r="484" spans="2:2" ht="15.75" customHeight="1" x14ac:dyDescent="0.2">
      <c r="B484" s="1"/>
    </row>
    <row r="485" spans="2:2" ht="15.75" customHeight="1" x14ac:dyDescent="0.2">
      <c r="B485" s="1"/>
    </row>
    <row r="486" spans="2:2" ht="15.75" customHeight="1" x14ac:dyDescent="0.2">
      <c r="B486" s="1"/>
    </row>
    <row r="487" spans="2:2" ht="15.75" customHeight="1" x14ac:dyDescent="0.2">
      <c r="B487" s="1"/>
    </row>
    <row r="488" spans="2:2" ht="15.75" customHeight="1" x14ac:dyDescent="0.2">
      <c r="B488" s="1"/>
    </row>
    <row r="489" spans="2:2" ht="15.75" customHeight="1" x14ac:dyDescent="0.2">
      <c r="B489" s="1"/>
    </row>
    <row r="490" spans="2:2" ht="15.75" customHeight="1" x14ac:dyDescent="0.2">
      <c r="B490" s="1"/>
    </row>
    <row r="491" spans="2:2" ht="15.75" customHeight="1" x14ac:dyDescent="0.2">
      <c r="B491" s="1"/>
    </row>
    <row r="492" spans="2:2" ht="15.75" customHeight="1" x14ac:dyDescent="0.2">
      <c r="B492" s="1"/>
    </row>
    <row r="493" spans="2:2" ht="15.75" customHeight="1" x14ac:dyDescent="0.2">
      <c r="B493" s="1"/>
    </row>
    <row r="494" spans="2:2" ht="15.75" customHeight="1" x14ac:dyDescent="0.2">
      <c r="B494" s="1"/>
    </row>
    <row r="495" spans="2:2" ht="15.75" customHeight="1" x14ac:dyDescent="0.2">
      <c r="B495" s="1"/>
    </row>
    <row r="496" spans="2:2" ht="15.75" customHeight="1" x14ac:dyDescent="0.2">
      <c r="B496" s="1"/>
    </row>
    <row r="497" spans="2:2" ht="15.75" customHeight="1" x14ac:dyDescent="0.2">
      <c r="B497" s="1"/>
    </row>
    <row r="498" spans="2:2" ht="15.75" customHeight="1" x14ac:dyDescent="0.2">
      <c r="B498" s="1"/>
    </row>
    <row r="499" spans="2:2" ht="15.75" customHeight="1" x14ac:dyDescent="0.2">
      <c r="B499" s="1"/>
    </row>
    <row r="500" spans="2:2" ht="15.75" customHeight="1" x14ac:dyDescent="0.2">
      <c r="B500" s="1"/>
    </row>
    <row r="501" spans="2:2" ht="15.75" customHeight="1" x14ac:dyDescent="0.2">
      <c r="B501" s="1"/>
    </row>
    <row r="502" spans="2:2" ht="15.75" customHeight="1" x14ac:dyDescent="0.2">
      <c r="B502" s="1"/>
    </row>
    <row r="503" spans="2:2" ht="15.75" customHeight="1" x14ac:dyDescent="0.2">
      <c r="B503" s="1"/>
    </row>
    <row r="504" spans="2:2" ht="15.75" customHeight="1" x14ac:dyDescent="0.2">
      <c r="B504" s="1"/>
    </row>
    <row r="505" spans="2:2" ht="15.75" customHeight="1" x14ac:dyDescent="0.2">
      <c r="B505" s="1"/>
    </row>
    <row r="506" spans="2:2" ht="15.75" customHeight="1" x14ac:dyDescent="0.2">
      <c r="B506" s="1"/>
    </row>
    <row r="507" spans="2:2" ht="15.75" customHeight="1" x14ac:dyDescent="0.2">
      <c r="B507" s="1"/>
    </row>
    <row r="508" spans="2:2" ht="15.75" customHeight="1" x14ac:dyDescent="0.2">
      <c r="B508" s="1"/>
    </row>
    <row r="509" spans="2:2" ht="15.75" customHeight="1" x14ac:dyDescent="0.2">
      <c r="B509" s="1"/>
    </row>
    <row r="510" spans="2:2" ht="15.75" customHeight="1" x14ac:dyDescent="0.2">
      <c r="B510" s="1"/>
    </row>
    <row r="511" spans="2:2" ht="15.75" customHeight="1" x14ac:dyDescent="0.2">
      <c r="B511" s="1"/>
    </row>
    <row r="512" spans="2:2" ht="15.75" customHeight="1" x14ac:dyDescent="0.2">
      <c r="B512" s="1"/>
    </row>
    <row r="513" spans="2:2" ht="15.75" customHeight="1" x14ac:dyDescent="0.2">
      <c r="B513" s="1"/>
    </row>
    <row r="514" spans="2:2" ht="15.75" customHeight="1" x14ac:dyDescent="0.2">
      <c r="B514" s="1"/>
    </row>
    <row r="515" spans="2:2" ht="15.75" customHeight="1" x14ac:dyDescent="0.2">
      <c r="B515" s="1"/>
    </row>
    <row r="516" spans="2:2" ht="15.75" customHeight="1" x14ac:dyDescent="0.2">
      <c r="B516" s="1"/>
    </row>
    <row r="517" spans="2:2" ht="15.75" customHeight="1" x14ac:dyDescent="0.2">
      <c r="B517" s="1"/>
    </row>
    <row r="518" spans="2:2" ht="15.75" customHeight="1" x14ac:dyDescent="0.2">
      <c r="B518" s="1"/>
    </row>
    <row r="519" spans="2:2" ht="15.75" customHeight="1" x14ac:dyDescent="0.2">
      <c r="B519" s="1"/>
    </row>
    <row r="520" spans="2:2" ht="15.75" customHeight="1" x14ac:dyDescent="0.2">
      <c r="B520" s="1"/>
    </row>
    <row r="521" spans="2:2" ht="15.75" customHeight="1" x14ac:dyDescent="0.2">
      <c r="B521" s="1"/>
    </row>
    <row r="522" spans="2:2" ht="15.75" customHeight="1" x14ac:dyDescent="0.2">
      <c r="B522" s="1"/>
    </row>
    <row r="523" spans="2:2" ht="15.75" customHeight="1" x14ac:dyDescent="0.2">
      <c r="B523" s="1"/>
    </row>
    <row r="524" spans="2:2" ht="15.75" customHeight="1" x14ac:dyDescent="0.2">
      <c r="B524" s="1"/>
    </row>
    <row r="525" spans="2:2" ht="15.75" customHeight="1" x14ac:dyDescent="0.2">
      <c r="B525" s="1"/>
    </row>
    <row r="526" spans="2:2" ht="15.75" customHeight="1" x14ac:dyDescent="0.2">
      <c r="B526" s="1"/>
    </row>
    <row r="527" spans="2:2" ht="15.75" customHeight="1" x14ac:dyDescent="0.2">
      <c r="B527" s="1"/>
    </row>
    <row r="528" spans="2:2" ht="15.75" customHeight="1" x14ac:dyDescent="0.2">
      <c r="B528" s="1"/>
    </row>
    <row r="529" spans="2:2" ht="15.75" customHeight="1" x14ac:dyDescent="0.2">
      <c r="B529" s="1"/>
    </row>
    <row r="530" spans="2:2" ht="15.75" customHeight="1" x14ac:dyDescent="0.2">
      <c r="B530" s="1"/>
    </row>
    <row r="531" spans="2:2" ht="15.75" customHeight="1" x14ac:dyDescent="0.2">
      <c r="B531" s="1"/>
    </row>
    <row r="532" spans="2:2" ht="15.75" customHeight="1" x14ac:dyDescent="0.2">
      <c r="B532" s="1"/>
    </row>
    <row r="533" spans="2:2" ht="15.75" customHeight="1" x14ac:dyDescent="0.2">
      <c r="B533" s="1"/>
    </row>
    <row r="534" spans="2:2" ht="15.75" customHeight="1" x14ac:dyDescent="0.2">
      <c r="B534" s="1"/>
    </row>
    <row r="535" spans="2:2" ht="15.75" customHeight="1" x14ac:dyDescent="0.2">
      <c r="B535" s="1"/>
    </row>
    <row r="536" spans="2:2" ht="15.75" customHeight="1" x14ac:dyDescent="0.2">
      <c r="B536" s="1"/>
    </row>
    <row r="537" spans="2:2" ht="15.75" customHeight="1" x14ac:dyDescent="0.2">
      <c r="B537" s="1"/>
    </row>
    <row r="538" spans="2:2" ht="15.75" customHeight="1" x14ac:dyDescent="0.2">
      <c r="B538" s="1"/>
    </row>
    <row r="539" spans="2:2" ht="15.75" customHeight="1" x14ac:dyDescent="0.2">
      <c r="B539" s="1"/>
    </row>
    <row r="540" spans="2:2" ht="15.75" customHeight="1" x14ac:dyDescent="0.2">
      <c r="B540" s="1"/>
    </row>
    <row r="541" spans="2:2" ht="15.75" customHeight="1" x14ac:dyDescent="0.2">
      <c r="B541" s="1"/>
    </row>
    <row r="542" spans="2:2" ht="15.75" customHeight="1" x14ac:dyDescent="0.2">
      <c r="B542" s="1"/>
    </row>
    <row r="543" spans="2:2" ht="15.75" customHeight="1" x14ac:dyDescent="0.2">
      <c r="B543" s="1"/>
    </row>
    <row r="544" spans="2:2" ht="15.75" customHeight="1" x14ac:dyDescent="0.2">
      <c r="B544" s="1"/>
    </row>
    <row r="545" spans="2:2" ht="15.75" customHeight="1" x14ac:dyDescent="0.2">
      <c r="B545" s="1"/>
    </row>
    <row r="546" spans="2:2" ht="15.75" customHeight="1" x14ac:dyDescent="0.2">
      <c r="B546" s="1"/>
    </row>
    <row r="547" spans="2:2" ht="15.75" customHeight="1" x14ac:dyDescent="0.2">
      <c r="B547" s="1"/>
    </row>
    <row r="548" spans="2:2" ht="15.75" customHeight="1" x14ac:dyDescent="0.2">
      <c r="B548" s="1"/>
    </row>
    <row r="549" spans="2:2" ht="15.75" customHeight="1" x14ac:dyDescent="0.2">
      <c r="B549" s="1"/>
    </row>
    <row r="550" spans="2:2" ht="15.75" customHeight="1" x14ac:dyDescent="0.2">
      <c r="B550" s="1"/>
    </row>
    <row r="551" spans="2:2" ht="15.75" customHeight="1" x14ac:dyDescent="0.2">
      <c r="B551" s="1"/>
    </row>
    <row r="552" spans="2:2" ht="15.75" customHeight="1" x14ac:dyDescent="0.2">
      <c r="B552" s="1"/>
    </row>
    <row r="553" spans="2:2" ht="15.75" customHeight="1" x14ac:dyDescent="0.2">
      <c r="B553" s="1"/>
    </row>
    <row r="554" spans="2:2" ht="15.75" customHeight="1" x14ac:dyDescent="0.2">
      <c r="B554" s="1"/>
    </row>
    <row r="555" spans="2:2" ht="15.75" customHeight="1" x14ac:dyDescent="0.2">
      <c r="B555" s="1"/>
    </row>
    <row r="556" spans="2:2" ht="15.75" customHeight="1" x14ac:dyDescent="0.2">
      <c r="B556" s="1"/>
    </row>
    <row r="557" spans="2:2" ht="15.75" customHeight="1" x14ac:dyDescent="0.2">
      <c r="B557" s="1"/>
    </row>
    <row r="558" spans="2:2" ht="15.75" customHeight="1" x14ac:dyDescent="0.2">
      <c r="B558" s="1"/>
    </row>
    <row r="559" spans="2:2" ht="15.75" customHeight="1" x14ac:dyDescent="0.2">
      <c r="B559" s="1"/>
    </row>
    <row r="560" spans="2:2" ht="15.75" customHeight="1" x14ac:dyDescent="0.2">
      <c r="B560" s="1"/>
    </row>
    <row r="561" spans="2:2" ht="15.75" customHeight="1" x14ac:dyDescent="0.2">
      <c r="B561" s="1"/>
    </row>
    <row r="562" spans="2:2" ht="15.75" customHeight="1" x14ac:dyDescent="0.2">
      <c r="B562" s="1"/>
    </row>
    <row r="563" spans="2:2" ht="15.75" customHeight="1" x14ac:dyDescent="0.2">
      <c r="B563" s="1"/>
    </row>
    <row r="564" spans="2:2" ht="15.75" customHeight="1" x14ac:dyDescent="0.2">
      <c r="B564" s="1"/>
    </row>
    <row r="565" spans="2:2" ht="15.75" customHeight="1" x14ac:dyDescent="0.2">
      <c r="B565" s="1"/>
    </row>
    <row r="566" spans="2:2" ht="15.75" customHeight="1" x14ac:dyDescent="0.2">
      <c r="B566" s="1"/>
    </row>
    <row r="567" spans="2:2" ht="15.75" customHeight="1" x14ac:dyDescent="0.2">
      <c r="B567" s="1"/>
    </row>
    <row r="568" spans="2:2" ht="15.75" customHeight="1" x14ac:dyDescent="0.2">
      <c r="B568" s="1"/>
    </row>
    <row r="569" spans="2:2" ht="15.75" customHeight="1" x14ac:dyDescent="0.2">
      <c r="B569" s="1"/>
    </row>
    <row r="570" spans="2:2" ht="15.75" customHeight="1" x14ac:dyDescent="0.2">
      <c r="B570" s="1"/>
    </row>
    <row r="571" spans="2:2" ht="15.75" customHeight="1" x14ac:dyDescent="0.2">
      <c r="B571" s="1"/>
    </row>
    <row r="572" spans="2:2" ht="15.75" customHeight="1" x14ac:dyDescent="0.2">
      <c r="B572" s="1"/>
    </row>
    <row r="573" spans="2:2" ht="15.75" customHeight="1" x14ac:dyDescent="0.2">
      <c r="B573" s="1"/>
    </row>
    <row r="574" spans="2:2" ht="15.75" customHeight="1" x14ac:dyDescent="0.2">
      <c r="B574" s="1"/>
    </row>
    <row r="575" spans="2:2" ht="15.75" customHeight="1" x14ac:dyDescent="0.2">
      <c r="B575" s="1"/>
    </row>
    <row r="576" spans="2:2" ht="15.75" customHeight="1" x14ac:dyDescent="0.2">
      <c r="B576" s="1"/>
    </row>
    <row r="577" spans="2:2" ht="15.75" customHeight="1" x14ac:dyDescent="0.2">
      <c r="B577" s="1"/>
    </row>
    <row r="578" spans="2:2" ht="15.75" customHeight="1" x14ac:dyDescent="0.2">
      <c r="B578" s="1"/>
    </row>
    <row r="579" spans="2:2" ht="15.75" customHeight="1" x14ac:dyDescent="0.2">
      <c r="B579" s="1"/>
    </row>
    <row r="580" spans="2:2" ht="15.75" customHeight="1" x14ac:dyDescent="0.2">
      <c r="B580" s="1"/>
    </row>
    <row r="581" spans="2:2" ht="15.75" customHeight="1" x14ac:dyDescent="0.2">
      <c r="B581" s="1"/>
    </row>
    <row r="582" spans="2:2" ht="15.75" customHeight="1" x14ac:dyDescent="0.2">
      <c r="B582" s="1"/>
    </row>
    <row r="583" spans="2:2" ht="15.75" customHeight="1" x14ac:dyDescent="0.2">
      <c r="B583" s="1"/>
    </row>
    <row r="584" spans="2:2" ht="15.75" customHeight="1" x14ac:dyDescent="0.2">
      <c r="B584" s="1"/>
    </row>
    <row r="585" spans="2:2" ht="15.75" customHeight="1" x14ac:dyDescent="0.2">
      <c r="B585" s="1"/>
    </row>
    <row r="586" spans="2:2" ht="15.75" customHeight="1" x14ac:dyDescent="0.2">
      <c r="B586" s="1"/>
    </row>
    <row r="587" spans="2:2" ht="15.75" customHeight="1" x14ac:dyDescent="0.2">
      <c r="B587" s="1"/>
    </row>
    <row r="588" spans="2:2" ht="15.75" customHeight="1" x14ac:dyDescent="0.2">
      <c r="B588" s="1"/>
    </row>
    <row r="589" spans="2:2" ht="15.75" customHeight="1" x14ac:dyDescent="0.2">
      <c r="B589" s="1"/>
    </row>
    <row r="590" spans="2:2" ht="15.75" customHeight="1" x14ac:dyDescent="0.2">
      <c r="B590" s="1"/>
    </row>
    <row r="591" spans="2:2" ht="15.75" customHeight="1" x14ac:dyDescent="0.2">
      <c r="B591" s="1"/>
    </row>
    <row r="592" spans="2:2" ht="15.75" customHeight="1" x14ac:dyDescent="0.2">
      <c r="B592" s="1"/>
    </row>
    <row r="593" spans="2:2" ht="15.75" customHeight="1" x14ac:dyDescent="0.2">
      <c r="B593" s="1"/>
    </row>
    <row r="594" spans="2:2" ht="15.75" customHeight="1" x14ac:dyDescent="0.2">
      <c r="B594" s="1"/>
    </row>
    <row r="595" spans="2:2" ht="15.75" customHeight="1" x14ac:dyDescent="0.2">
      <c r="B595" s="1"/>
    </row>
    <row r="596" spans="2:2" ht="15.75" customHeight="1" x14ac:dyDescent="0.2">
      <c r="B596" s="1"/>
    </row>
    <row r="597" spans="2:2" ht="15.75" customHeight="1" x14ac:dyDescent="0.2">
      <c r="B597" s="1"/>
    </row>
    <row r="598" spans="2:2" ht="15.75" customHeight="1" x14ac:dyDescent="0.2">
      <c r="B598" s="1"/>
    </row>
    <row r="599" spans="2:2" ht="15.75" customHeight="1" x14ac:dyDescent="0.2">
      <c r="B599" s="1"/>
    </row>
    <row r="600" spans="2:2" ht="15.75" customHeight="1" x14ac:dyDescent="0.2">
      <c r="B600" s="1"/>
    </row>
    <row r="601" spans="2:2" ht="15.75" customHeight="1" x14ac:dyDescent="0.2">
      <c r="B601" s="1"/>
    </row>
    <row r="602" spans="2:2" ht="15.75" customHeight="1" x14ac:dyDescent="0.2">
      <c r="B602" s="1"/>
    </row>
    <row r="603" spans="2:2" ht="15.75" customHeight="1" x14ac:dyDescent="0.2">
      <c r="B603" s="1"/>
    </row>
    <row r="604" spans="2:2" ht="15.75" customHeight="1" x14ac:dyDescent="0.2">
      <c r="B604" s="1"/>
    </row>
    <row r="605" spans="2:2" ht="15.75" customHeight="1" x14ac:dyDescent="0.2">
      <c r="B605" s="1"/>
    </row>
    <row r="606" spans="2:2" ht="15.75" customHeight="1" x14ac:dyDescent="0.2">
      <c r="B606" s="1"/>
    </row>
    <row r="607" spans="2:2" ht="15.75" customHeight="1" x14ac:dyDescent="0.2">
      <c r="B607" s="1"/>
    </row>
    <row r="608" spans="2:2" ht="15.75" customHeight="1" x14ac:dyDescent="0.2">
      <c r="B608" s="1"/>
    </row>
    <row r="609" spans="2:2" ht="15.75" customHeight="1" x14ac:dyDescent="0.2">
      <c r="B609" s="1"/>
    </row>
    <row r="610" spans="2:2" ht="15.75" customHeight="1" x14ac:dyDescent="0.2">
      <c r="B610" s="1"/>
    </row>
    <row r="611" spans="2:2" ht="15.75" customHeight="1" x14ac:dyDescent="0.2">
      <c r="B611" s="1"/>
    </row>
    <row r="612" spans="2:2" ht="15.75" customHeight="1" x14ac:dyDescent="0.2">
      <c r="B612" s="1"/>
    </row>
    <row r="613" spans="2:2" ht="15.75" customHeight="1" x14ac:dyDescent="0.2">
      <c r="B613" s="1"/>
    </row>
    <row r="614" spans="2:2" ht="15.75" customHeight="1" x14ac:dyDescent="0.2">
      <c r="B614" s="1"/>
    </row>
    <row r="615" spans="2:2" ht="15.75" customHeight="1" x14ac:dyDescent="0.2">
      <c r="B615" s="1"/>
    </row>
    <row r="616" spans="2:2" ht="15.75" customHeight="1" x14ac:dyDescent="0.2">
      <c r="B616" s="1"/>
    </row>
    <row r="617" spans="2:2" ht="15.75" customHeight="1" x14ac:dyDescent="0.2">
      <c r="B617" s="1"/>
    </row>
    <row r="618" spans="2:2" ht="15.75" customHeight="1" x14ac:dyDescent="0.2">
      <c r="B618" s="1"/>
    </row>
    <row r="619" spans="2:2" ht="15.75" customHeight="1" x14ac:dyDescent="0.2">
      <c r="B619" s="1"/>
    </row>
    <row r="620" spans="2:2" ht="15.75" customHeight="1" x14ac:dyDescent="0.2">
      <c r="B620" s="1"/>
    </row>
    <row r="621" spans="2:2" ht="15.75" customHeight="1" x14ac:dyDescent="0.2">
      <c r="B621" s="1"/>
    </row>
    <row r="622" spans="2:2" ht="15.75" customHeight="1" x14ac:dyDescent="0.2">
      <c r="B622" s="1"/>
    </row>
    <row r="623" spans="2:2" ht="15.75" customHeight="1" x14ac:dyDescent="0.2">
      <c r="B623" s="1"/>
    </row>
    <row r="624" spans="2:2" ht="15.75" customHeight="1" x14ac:dyDescent="0.2">
      <c r="B624" s="1"/>
    </row>
    <row r="625" spans="2:2" ht="15.75" customHeight="1" x14ac:dyDescent="0.2">
      <c r="B625" s="1"/>
    </row>
    <row r="626" spans="2:2" ht="15.75" customHeight="1" x14ac:dyDescent="0.2">
      <c r="B626" s="1"/>
    </row>
    <row r="627" spans="2:2" ht="15.75" customHeight="1" x14ac:dyDescent="0.2">
      <c r="B627" s="1"/>
    </row>
    <row r="628" spans="2:2" ht="15.75" customHeight="1" x14ac:dyDescent="0.2">
      <c r="B628" s="1"/>
    </row>
    <row r="629" spans="2:2" ht="15.75" customHeight="1" x14ac:dyDescent="0.2">
      <c r="B629" s="1"/>
    </row>
    <row r="630" spans="2:2" ht="15.75" customHeight="1" x14ac:dyDescent="0.2">
      <c r="B630" s="1"/>
    </row>
    <row r="631" spans="2:2" ht="15.75" customHeight="1" x14ac:dyDescent="0.2">
      <c r="B631" s="1"/>
    </row>
    <row r="632" spans="2:2" ht="15.75" customHeight="1" x14ac:dyDescent="0.2">
      <c r="B632" s="1"/>
    </row>
    <row r="633" spans="2:2" ht="15.75" customHeight="1" x14ac:dyDescent="0.2">
      <c r="B633" s="1"/>
    </row>
    <row r="634" spans="2:2" ht="15.75" customHeight="1" x14ac:dyDescent="0.2">
      <c r="B634" s="1"/>
    </row>
    <row r="635" spans="2:2" ht="15.75" customHeight="1" x14ac:dyDescent="0.2">
      <c r="B635" s="1"/>
    </row>
    <row r="636" spans="2:2" ht="15.75" customHeight="1" x14ac:dyDescent="0.2">
      <c r="B636" s="1"/>
    </row>
    <row r="637" spans="2:2" ht="15.75" customHeight="1" x14ac:dyDescent="0.2">
      <c r="B637" s="1"/>
    </row>
    <row r="638" spans="2:2" ht="15.75" customHeight="1" x14ac:dyDescent="0.2">
      <c r="B638" s="1"/>
    </row>
    <row r="639" spans="2:2" ht="15.75" customHeight="1" x14ac:dyDescent="0.2">
      <c r="B639" s="1"/>
    </row>
    <row r="640" spans="2:2" ht="15.75" customHeight="1" x14ac:dyDescent="0.2">
      <c r="B640" s="1"/>
    </row>
    <row r="641" spans="2:2" ht="15.75" customHeight="1" x14ac:dyDescent="0.2">
      <c r="B641" s="1"/>
    </row>
    <row r="642" spans="2:2" ht="15.75" customHeight="1" x14ac:dyDescent="0.2">
      <c r="B642" s="1"/>
    </row>
    <row r="643" spans="2:2" ht="15.75" customHeight="1" x14ac:dyDescent="0.2">
      <c r="B643" s="1"/>
    </row>
    <row r="644" spans="2:2" ht="15.75" customHeight="1" x14ac:dyDescent="0.2">
      <c r="B644" s="1"/>
    </row>
    <row r="645" spans="2:2" ht="15.75" customHeight="1" x14ac:dyDescent="0.2">
      <c r="B645" s="1"/>
    </row>
    <row r="646" spans="2:2" ht="15.75" customHeight="1" x14ac:dyDescent="0.2">
      <c r="B646" s="1"/>
    </row>
    <row r="647" spans="2:2" ht="15.75" customHeight="1" x14ac:dyDescent="0.2">
      <c r="B647" s="1"/>
    </row>
    <row r="648" spans="2:2" ht="15.75" customHeight="1" x14ac:dyDescent="0.2">
      <c r="B648" s="1"/>
    </row>
    <row r="649" spans="2:2" ht="15.75" customHeight="1" x14ac:dyDescent="0.2">
      <c r="B649" s="1"/>
    </row>
    <row r="650" spans="2:2" ht="15.75" customHeight="1" x14ac:dyDescent="0.2">
      <c r="B650" s="1"/>
    </row>
    <row r="651" spans="2:2" ht="15.75" customHeight="1" x14ac:dyDescent="0.2">
      <c r="B651" s="1"/>
    </row>
    <row r="652" spans="2:2" ht="15.75" customHeight="1" x14ac:dyDescent="0.2">
      <c r="B652" s="1"/>
    </row>
    <row r="653" spans="2:2" ht="15.75" customHeight="1" x14ac:dyDescent="0.2">
      <c r="B653" s="1"/>
    </row>
    <row r="654" spans="2:2" ht="15.75" customHeight="1" x14ac:dyDescent="0.2">
      <c r="B654" s="1"/>
    </row>
    <row r="655" spans="2:2" ht="15.75" customHeight="1" x14ac:dyDescent="0.2">
      <c r="B655" s="1"/>
    </row>
    <row r="656" spans="2:2" ht="15.75" customHeight="1" x14ac:dyDescent="0.2">
      <c r="B656" s="1"/>
    </row>
    <row r="657" spans="2:2" ht="15.75" customHeight="1" x14ac:dyDescent="0.2">
      <c r="B657" s="1"/>
    </row>
    <row r="658" spans="2:2" ht="15.75" customHeight="1" x14ac:dyDescent="0.2">
      <c r="B658" s="1"/>
    </row>
    <row r="659" spans="2:2" ht="15.75" customHeight="1" x14ac:dyDescent="0.2">
      <c r="B659" s="1"/>
    </row>
    <row r="660" spans="2:2" ht="15.75" customHeight="1" x14ac:dyDescent="0.2">
      <c r="B660" s="1"/>
    </row>
    <row r="661" spans="2:2" ht="15.75" customHeight="1" x14ac:dyDescent="0.2">
      <c r="B661" s="1"/>
    </row>
    <row r="662" spans="2:2" ht="15.75" customHeight="1" x14ac:dyDescent="0.2">
      <c r="B662" s="1"/>
    </row>
    <row r="663" spans="2:2" ht="15.75" customHeight="1" x14ac:dyDescent="0.2">
      <c r="B663" s="1"/>
    </row>
    <row r="664" spans="2:2" ht="15.75" customHeight="1" x14ac:dyDescent="0.2">
      <c r="B664" s="1"/>
    </row>
    <row r="665" spans="2:2" ht="15.75" customHeight="1" x14ac:dyDescent="0.2">
      <c r="B665" s="1"/>
    </row>
    <row r="666" spans="2:2" ht="15.75" customHeight="1" x14ac:dyDescent="0.2">
      <c r="B666" s="1"/>
    </row>
    <row r="667" spans="2:2" ht="15.75" customHeight="1" x14ac:dyDescent="0.2">
      <c r="B667" s="1"/>
    </row>
    <row r="668" spans="2:2" ht="15.75" customHeight="1" x14ac:dyDescent="0.2">
      <c r="B668" s="1"/>
    </row>
    <row r="669" spans="2:2" ht="15.75" customHeight="1" x14ac:dyDescent="0.2">
      <c r="B669" s="1"/>
    </row>
    <row r="670" spans="2:2" ht="15.75" customHeight="1" x14ac:dyDescent="0.2">
      <c r="B670" s="1"/>
    </row>
    <row r="671" spans="2:2" ht="15.75" customHeight="1" x14ac:dyDescent="0.2">
      <c r="B671" s="1"/>
    </row>
    <row r="672" spans="2:2" ht="15.75" customHeight="1" x14ac:dyDescent="0.2">
      <c r="B672" s="1"/>
    </row>
    <row r="673" spans="2:2" ht="15.75" customHeight="1" x14ac:dyDescent="0.2">
      <c r="B673" s="1"/>
    </row>
    <row r="674" spans="2:2" ht="15.75" customHeight="1" x14ac:dyDescent="0.2">
      <c r="B674" s="1"/>
    </row>
    <row r="675" spans="2:2" ht="15.75" customHeight="1" x14ac:dyDescent="0.2">
      <c r="B675" s="1"/>
    </row>
    <row r="676" spans="2:2" ht="15.75" customHeight="1" x14ac:dyDescent="0.2">
      <c r="B676" s="1"/>
    </row>
    <row r="677" spans="2:2" ht="15.75" customHeight="1" x14ac:dyDescent="0.2">
      <c r="B677" s="1"/>
    </row>
    <row r="678" spans="2:2" ht="15.75" customHeight="1" x14ac:dyDescent="0.2">
      <c r="B678" s="1"/>
    </row>
    <row r="679" spans="2:2" ht="15.75" customHeight="1" x14ac:dyDescent="0.2">
      <c r="B679" s="1"/>
    </row>
    <row r="680" spans="2:2" ht="15.75" customHeight="1" x14ac:dyDescent="0.2">
      <c r="B680" s="1"/>
    </row>
    <row r="681" spans="2:2" ht="15.75" customHeight="1" x14ac:dyDescent="0.2">
      <c r="B681" s="1"/>
    </row>
    <row r="682" spans="2:2" ht="15.75" customHeight="1" x14ac:dyDescent="0.2">
      <c r="B682" s="1"/>
    </row>
    <row r="683" spans="2:2" ht="15.75" customHeight="1" x14ac:dyDescent="0.2">
      <c r="B683" s="1"/>
    </row>
    <row r="684" spans="2:2" ht="15.75" customHeight="1" x14ac:dyDescent="0.2">
      <c r="B684" s="1"/>
    </row>
    <row r="685" spans="2:2" ht="15.75" customHeight="1" x14ac:dyDescent="0.2">
      <c r="B685" s="1"/>
    </row>
    <row r="686" spans="2:2" ht="15.75" customHeight="1" x14ac:dyDescent="0.2">
      <c r="B686" s="1"/>
    </row>
    <row r="687" spans="2:2" ht="15.75" customHeight="1" x14ac:dyDescent="0.2">
      <c r="B687" s="1"/>
    </row>
    <row r="688" spans="2:2" ht="15.75" customHeight="1" x14ac:dyDescent="0.2">
      <c r="B688" s="1"/>
    </row>
    <row r="689" spans="2:2" ht="15.75" customHeight="1" x14ac:dyDescent="0.2">
      <c r="B689" s="1"/>
    </row>
    <row r="690" spans="2:2" ht="15.75" customHeight="1" x14ac:dyDescent="0.2">
      <c r="B690" s="1"/>
    </row>
    <row r="691" spans="2:2" ht="15.75" customHeight="1" x14ac:dyDescent="0.2">
      <c r="B691" s="1"/>
    </row>
    <row r="692" spans="2:2" ht="15.75" customHeight="1" x14ac:dyDescent="0.2">
      <c r="B692" s="1"/>
    </row>
    <row r="693" spans="2:2" ht="15.75" customHeight="1" x14ac:dyDescent="0.2">
      <c r="B693" s="1"/>
    </row>
    <row r="694" spans="2:2" ht="15.75" customHeight="1" x14ac:dyDescent="0.2">
      <c r="B694" s="1"/>
    </row>
    <row r="695" spans="2:2" ht="15.75" customHeight="1" x14ac:dyDescent="0.2">
      <c r="B695" s="1"/>
    </row>
    <row r="696" spans="2:2" ht="15.75" customHeight="1" x14ac:dyDescent="0.2">
      <c r="B696" s="1"/>
    </row>
    <row r="697" spans="2:2" ht="15.75" customHeight="1" x14ac:dyDescent="0.2">
      <c r="B697" s="1"/>
    </row>
    <row r="698" spans="2:2" ht="15.75" customHeight="1" x14ac:dyDescent="0.2">
      <c r="B698" s="1"/>
    </row>
    <row r="699" spans="2:2" ht="15.75" customHeight="1" x14ac:dyDescent="0.2">
      <c r="B699" s="1"/>
    </row>
    <row r="700" spans="2:2" ht="15.75" customHeight="1" x14ac:dyDescent="0.2">
      <c r="B700" s="1"/>
    </row>
    <row r="701" spans="2:2" ht="15.75" customHeight="1" x14ac:dyDescent="0.2">
      <c r="B701" s="1"/>
    </row>
    <row r="702" spans="2:2" ht="15.75" customHeight="1" x14ac:dyDescent="0.2">
      <c r="B702" s="1"/>
    </row>
    <row r="703" spans="2:2" ht="15.75" customHeight="1" x14ac:dyDescent="0.2">
      <c r="B703" s="1"/>
    </row>
    <row r="704" spans="2:2" ht="15.75" customHeight="1" x14ac:dyDescent="0.2">
      <c r="B704" s="1"/>
    </row>
    <row r="705" spans="2:2" ht="15.75" customHeight="1" x14ac:dyDescent="0.2">
      <c r="B705" s="1"/>
    </row>
    <row r="706" spans="2:2" ht="15.75" customHeight="1" x14ac:dyDescent="0.2">
      <c r="B706" s="1"/>
    </row>
    <row r="707" spans="2:2" ht="15.75" customHeight="1" x14ac:dyDescent="0.2">
      <c r="B707" s="1"/>
    </row>
    <row r="708" spans="2:2" ht="15.75" customHeight="1" x14ac:dyDescent="0.2">
      <c r="B708" s="1"/>
    </row>
    <row r="709" spans="2:2" ht="15.75" customHeight="1" x14ac:dyDescent="0.2">
      <c r="B709" s="1"/>
    </row>
    <row r="710" spans="2:2" ht="15.75" customHeight="1" x14ac:dyDescent="0.2">
      <c r="B710" s="1"/>
    </row>
    <row r="711" spans="2:2" ht="15.75" customHeight="1" x14ac:dyDescent="0.2">
      <c r="B711" s="1"/>
    </row>
    <row r="712" spans="2:2" ht="15.75" customHeight="1" x14ac:dyDescent="0.2">
      <c r="B712" s="1"/>
    </row>
    <row r="713" spans="2:2" ht="15.75" customHeight="1" x14ac:dyDescent="0.2">
      <c r="B713" s="1"/>
    </row>
    <row r="714" spans="2:2" ht="15.75" customHeight="1" x14ac:dyDescent="0.2">
      <c r="B714" s="1"/>
    </row>
    <row r="715" spans="2:2" ht="15.75" customHeight="1" x14ac:dyDescent="0.2">
      <c r="B715" s="1"/>
    </row>
    <row r="716" spans="2:2" ht="15.75" customHeight="1" x14ac:dyDescent="0.2">
      <c r="B716" s="1"/>
    </row>
    <row r="717" spans="2:2" ht="15.75" customHeight="1" x14ac:dyDescent="0.2">
      <c r="B717" s="1"/>
    </row>
    <row r="718" spans="2:2" ht="15.75" customHeight="1" x14ac:dyDescent="0.2">
      <c r="B718" s="1"/>
    </row>
    <row r="719" spans="2:2" ht="15.75" customHeight="1" x14ac:dyDescent="0.2">
      <c r="B719" s="1"/>
    </row>
    <row r="720" spans="2:2" ht="15.75" customHeight="1" x14ac:dyDescent="0.2">
      <c r="B720" s="1"/>
    </row>
    <row r="721" spans="2:2" ht="15.75" customHeight="1" x14ac:dyDescent="0.2">
      <c r="B721" s="1"/>
    </row>
    <row r="722" spans="2:2" ht="15.75" customHeight="1" x14ac:dyDescent="0.2">
      <c r="B722" s="1"/>
    </row>
    <row r="723" spans="2:2" ht="15.75" customHeight="1" x14ac:dyDescent="0.2">
      <c r="B723" s="1"/>
    </row>
    <row r="724" spans="2:2" ht="15.75" customHeight="1" x14ac:dyDescent="0.2">
      <c r="B724" s="1"/>
    </row>
    <row r="725" spans="2:2" ht="15.75" customHeight="1" x14ac:dyDescent="0.2">
      <c r="B725" s="1"/>
    </row>
    <row r="726" spans="2:2" ht="15.75" customHeight="1" x14ac:dyDescent="0.2">
      <c r="B726" s="1"/>
    </row>
    <row r="727" spans="2:2" ht="15.75" customHeight="1" x14ac:dyDescent="0.2">
      <c r="B727" s="1"/>
    </row>
    <row r="728" spans="2:2" ht="15.75" customHeight="1" x14ac:dyDescent="0.2">
      <c r="B728" s="1"/>
    </row>
    <row r="729" spans="2:2" ht="15.75" customHeight="1" x14ac:dyDescent="0.2">
      <c r="B729" s="1"/>
    </row>
    <row r="730" spans="2:2" ht="15.75" customHeight="1" x14ac:dyDescent="0.2">
      <c r="B730" s="1"/>
    </row>
    <row r="731" spans="2:2" ht="15.75" customHeight="1" x14ac:dyDescent="0.2">
      <c r="B731" s="1"/>
    </row>
    <row r="732" spans="2:2" ht="15.75" customHeight="1" x14ac:dyDescent="0.2">
      <c r="B732" s="1"/>
    </row>
    <row r="733" spans="2:2" ht="15.75" customHeight="1" x14ac:dyDescent="0.2">
      <c r="B733" s="1"/>
    </row>
    <row r="734" spans="2:2" ht="15.75" customHeight="1" x14ac:dyDescent="0.2">
      <c r="B734" s="1"/>
    </row>
    <row r="735" spans="2:2" ht="15.75" customHeight="1" x14ac:dyDescent="0.2">
      <c r="B735" s="1"/>
    </row>
    <row r="736" spans="2:2" ht="15.75" customHeight="1" x14ac:dyDescent="0.2">
      <c r="B736" s="1"/>
    </row>
    <row r="737" spans="2:2" ht="15.75" customHeight="1" x14ac:dyDescent="0.2">
      <c r="B737" s="1"/>
    </row>
    <row r="738" spans="2:2" ht="15.75" customHeight="1" x14ac:dyDescent="0.2">
      <c r="B738" s="1"/>
    </row>
    <row r="739" spans="2:2" ht="15.75" customHeight="1" x14ac:dyDescent="0.2">
      <c r="B739" s="1"/>
    </row>
    <row r="740" spans="2:2" ht="15.75" customHeight="1" x14ac:dyDescent="0.2">
      <c r="B740" s="1"/>
    </row>
    <row r="741" spans="2:2" ht="15.75" customHeight="1" x14ac:dyDescent="0.2">
      <c r="B741" s="1"/>
    </row>
    <row r="742" spans="2:2" ht="15.75" customHeight="1" x14ac:dyDescent="0.2">
      <c r="B742" s="1"/>
    </row>
    <row r="743" spans="2:2" ht="15.75" customHeight="1" x14ac:dyDescent="0.2">
      <c r="B743" s="1"/>
    </row>
    <row r="744" spans="2:2" ht="15.75" customHeight="1" x14ac:dyDescent="0.2">
      <c r="B744" s="1"/>
    </row>
    <row r="745" spans="2:2" ht="15.75" customHeight="1" x14ac:dyDescent="0.2">
      <c r="B745" s="1"/>
    </row>
    <row r="746" spans="2:2" ht="15.75" customHeight="1" x14ac:dyDescent="0.2">
      <c r="B746" s="1"/>
    </row>
    <row r="747" spans="2:2" ht="15.75" customHeight="1" x14ac:dyDescent="0.2">
      <c r="B747" s="1"/>
    </row>
    <row r="748" spans="2:2" ht="15.75" customHeight="1" x14ac:dyDescent="0.2">
      <c r="B748" s="1"/>
    </row>
    <row r="749" spans="2:2" ht="15.75" customHeight="1" x14ac:dyDescent="0.2">
      <c r="B749" s="1"/>
    </row>
    <row r="750" spans="2:2" ht="15.75" customHeight="1" x14ac:dyDescent="0.2">
      <c r="B750" s="1"/>
    </row>
    <row r="751" spans="2:2" ht="15.75" customHeight="1" x14ac:dyDescent="0.2">
      <c r="B751" s="1"/>
    </row>
    <row r="752" spans="2:2" ht="15.75" customHeight="1" x14ac:dyDescent="0.2">
      <c r="B752" s="1"/>
    </row>
    <row r="753" spans="2:2" ht="15.75" customHeight="1" x14ac:dyDescent="0.2">
      <c r="B753" s="1"/>
    </row>
    <row r="754" spans="2:2" ht="15.75" customHeight="1" x14ac:dyDescent="0.2">
      <c r="B754" s="1"/>
    </row>
    <row r="755" spans="2:2" ht="15.75" customHeight="1" x14ac:dyDescent="0.2">
      <c r="B755" s="1"/>
    </row>
    <row r="756" spans="2:2" ht="15.75" customHeight="1" x14ac:dyDescent="0.2">
      <c r="B756" s="1"/>
    </row>
    <row r="757" spans="2:2" ht="15.75" customHeight="1" x14ac:dyDescent="0.2">
      <c r="B757" s="1"/>
    </row>
    <row r="758" spans="2:2" ht="15.75" customHeight="1" x14ac:dyDescent="0.2">
      <c r="B758" s="1"/>
    </row>
    <row r="759" spans="2:2" ht="15.75" customHeight="1" x14ac:dyDescent="0.2">
      <c r="B759" s="1"/>
    </row>
    <row r="760" spans="2:2" ht="15.75" customHeight="1" x14ac:dyDescent="0.2">
      <c r="B760" s="1"/>
    </row>
    <row r="761" spans="2:2" ht="15.75" customHeight="1" x14ac:dyDescent="0.2">
      <c r="B761" s="1"/>
    </row>
    <row r="762" spans="2:2" ht="15.75" customHeight="1" x14ac:dyDescent="0.2">
      <c r="B762" s="1"/>
    </row>
    <row r="763" spans="2:2" ht="15.75" customHeight="1" x14ac:dyDescent="0.2">
      <c r="B763" s="1"/>
    </row>
    <row r="764" spans="2:2" ht="15.75" customHeight="1" x14ac:dyDescent="0.2">
      <c r="B764" s="1"/>
    </row>
    <row r="765" spans="2:2" ht="15.75" customHeight="1" x14ac:dyDescent="0.2">
      <c r="B765" s="1"/>
    </row>
    <row r="766" spans="2:2" ht="15.75" customHeight="1" x14ac:dyDescent="0.2">
      <c r="B766" s="1"/>
    </row>
    <row r="767" spans="2:2" ht="15.75" customHeight="1" x14ac:dyDescent="0.2">
      <c r="B767" s="1"/>
    </row>
    <row r="768" spans="2:2" ht="15.75" customHeight="1" x14ac:dyDescent="0.2">
      <c r="B768" s="1"/>
    </row>
    <row r="769" spans="2:2" ht="15.75" customHeight="1" x14ac:dyDescent="0.2">
      <c r="B769" s="1"/>
    </row>
    <row r="770" spans="2:2" ht="15.75" customHeight="1" x14ac:dyDescent="0.2">
      <c r="B770" s="1"/>
    </row>
    <row r="771" spans="2:2" ht="15.75" customHeight="1" x14ac:dyDescent="0.2">
      <c r="B771" s="1"/>
    </row>
    <row r="772" spans="2:2" ht="15.75" customHeight="1" x14ac:dyDescent="0.2">
      <c r="B772" s="1"/>
    </row>
    <row r="773" spans="2:2" ht="15.75" customHeight="1" x14ac:dyDescent="0.2">
      <c r="B773" s="1"/>
    </row>
    <row r="774" spans="2:2" ht="15.75" customHeight="1" x14ac:dyDescent="0.2">
      <c r="B774" s="1"/>
    </row>
    <row r="775" spans="2:2" ht="15.75" customHeight="1" x14ac:dyDescent="0.2">
      <c r="B775" s="1"/>
    </row>
    <row r="776" spans="2:2" ht="15.75" customHeight="1" x14ac:dyDescent="0.2">
      <c r="B776" s="1"/>
    </row>
    <row r="777" spans="2:2" ht="15.75" customHeight="1" x14ac:dyDescent="0.2">
      <c r="B777" s="1"/>
    </row>
    <row r="778" spans="2:2" ht="15.75" customHeight="1" x14ac:dyDescent="0.2">
      <c r="B778" s="1"/>
    </row>
    <row r="779" spans="2:2" ht="15.75" customHeight="1" x14ac:dyDescent="0.2">
      <c r="B779" s="1"/>
    </row>
    <row r="780" spans="2:2" ht="15.75" customHeight="1" x14ac:dyDescent="0.2">
      <c r="B780" s="1"/>
    </row>
    <row r="781" spans="2:2" ht="15.75" customHeight="1" x14ac:dyDescent="0.2">
      <c r="B781" s="1"/>
    </row>
    <row r="782" spans="2:2" ht="15.75" customHeight="1" x14ac:dyDescent="0.2">
      <c r="B782" s="1"/>
    </row>
    <row r="783" spans="2:2" ht="15.75" customHeight="1" x14ac:dyDescent="0.2">
      <c r="B783" s="1"/>
    </row>
    <row r="784" spans="2:2" ht="15.75" customHeight="1" x14ac:dyDescent="0.2">
      <c r="B784" s="1"/>
    </row>
    <row r="785" spans="2:2" ht="15.75" customHeight="1" x14ac:dyDescent="0.2">
      <c r="B785" s="1"/>
    </row>
    <row r="786" spans="2:2" ht="15.75" customHeight="1" x14ac:dyDescent="0.2">
      <c r="B786" s="1"/>
    </row>
    <row r="787" spans="2:2" ht="15.75" customHeight="1" x14ac:dyDescent="0.2">
      <c r="B787" s="1"/>
    </row>
    <row r="788" spans="2:2" ht="15.75" customHeight="1" x14ac:dyDescent="0.2">
      <c r="B788" s="1"/>
    </row>
    <row r="789" spans="2:2" ht="15.75" customHeight="1" x14ac:dyDescent="0.2">
      <c r="B789" s="1"/>
    </row>
    <row r="790" spans="2:2" ht="15.75" customHeight="1" x14ac:dyDescent="0.2">
      <c r="B790" s="1"/>
    </row>
    <row r="791" spans="2:2" ht="15.75" customHeight="1" x14ac:dyDescent="0.2">
      <c r="B791" s="1"/>
    </row>
    <row r="792" spans="2:2" ht="15.75" customHeight="1" x14ac:dyDescent="0.2">
      <c r="B792" s="1"/>
    </row>
    <row r="793" spans="2:2" ht="15.75" customHeight="1" x14ac:dyDescent="0.2">
      <c r="B793" s="1"/>
    </row>
    <row r="794" spans="2:2" ht="15.75" customHeight="1" x14ac:dyDescent="0.2">
      <c r="B794" s="1"/>
    </row>
    <row r="795" spans="2:2" ht="15.75" customHeight="1" x14ac:dyDescent="0.2">
      <c r="B795" s="1"/>
    </row>
    <row r="796" spans="2:2" ht="15.75" customHeight="1" x14ac:dyDescent="0.2">
      <c r="B796" s="1"/>
    </row>
    <row r="797" spans="2:2" ht="15.75" customHeight="1" x14ac:dyDescent="0.2">
      <c r="B797" s="1"/>
    </row>
    <row r="798" spans="2:2" ht="15.75" customHeight="1" x14ac:dyDescent="0.2">
      <c r="B798" s="1"/>
    </row>
    <row r="799" spans="2:2" ht="15.75" customHeight="1" x14ac:dyDescent="0.2">
      <c r="B799" s="1"/>
    </row>
    <row r="800" spans="2:2" ht="15.75" customHeight="1" x14ac:dyDescent="0.2">
      <c r="B800" s="1"/>
    </row>
    <row r="801" spans="2:2" ht="15.75" customHeight="1" x14ac:dyDescent="0.2">
      <c r="B801" s="1"/>
    </row>
    <row r="802" spans="2:2" ht="15.75" customHeight="1" x14ac:dyDescent="0.2">
      <c r="B802" s="1"/>
    </row>
    <row r="803" spans="2:2" ht="15.75" customHeight="1" x14ac:dyDescent="0.2">
      <c r="B803" s="1"/>
    </row>
    <row r="804" spans="2:2" ht="15.75" customHeight="1" x14ac:dyDescent="0.2">
      <c r="B804" s="1"/>
    </row>
    <row r="805" spans="2:2" ht="15.75" customHeight="1" x14ac:dyDescent="0.2">
      <c r="B805" s="1"/>
    </row>
    <row r="806" spans="2:2" ht="15.75" customHeight="1" x14ac:dyDescent="0.2">
      <c r="B806" s="1"/>
    </row>
    <row r="807" spans="2:2" ht="15.75" customHeight="1" x14ac:dyDescent="0.2">
      <c r="B807" s="1"/>
    </row>
    <row r="808" spans="2:2" ht="15.75" customHeight="1" x14ac:dyDescent="0.2">
      <c r="B808" s="1"/>
    </row>
    <row r="809" spans="2:2" ht="15.75" customHeight="1" x14ac:dyDescent="0.2">
      <c r="B809" s="1"/>
    </row>
    <row r="810" spans="2:2" ht="15.75" customHeight="1" x14ac:dyDescent="0.2">
      <c r="B810" s="1"/>
    </row>
    <row r="811" spans="2:2" ht="15.75" customHeight="1" x14ac:dyDescent="0.2">
      <c r="B811" s="1"/>
    </row>
    <row r="812" spans="2:2" ht="15.75" customHeight="1" x14ac:dyDescent="0.2">
      <c r="B812" s="1"/>
    </row>
    <row r="813" spans="2:2" ht="15.75" customHeight="1" x14ac:dyDescent="0.2">
      <c r="B813" s="1"/>
    </row>
    <row r="814" spans="2:2" ht="15.75" customHeight="1" x14ac:dyDescent="0.2">
      <c r="B814" s="1"/>
    </row>
    <row r="815" spans="2:2" ht="15.75" customHeight="1" x14ac:dyDescent="0.2">
      <c r="B815" s="1"/>
    </row>
    <row r="816" spans="2:2" ht="15.75" customHeight="1" x14ac:dyDescent="0.2">
      <c r="B816" s="1"/>
    </row>
    <row r="817" spans="2:2" ht="15.75" customHeight="1" x14ac:dyDescent="0.2">
      <c r="B817" s="1"/>
    </row>
    <row r="818" spans="2:2" ht="15.75" customHeight="1" x14ac:dyDescent="0.2">
      <c r="B818" s="1"/>
    </row>
    <row r="819" spans="2:2" ht="15.75" customHeight="1" x14ac:dyDescent="0.2">
      <c r="B819" s="1"/>
    </row>
    <row r="820" spans="2:2" ht="15.75" customHeight="1" x14ac:dyDescent="0.2">
      <c r="B820" s="1"/>
    </row>
    <row r="821" spans="2:2" ht="15.75" customHeight="1" x14ac:dyDescent="0.2">
      <c r="B821" s="1"/>
    </row>
    <row r="822" spans="2:2" ht="15.75" customHeight="1" x14ac:dyDescent="0.2">
      <c r="B822" s="1"/>
    </row>
    <row r="823" spans="2:2" ht="15.75" customHeight="1" x14ac:dyDescent="0.2">
      <c r="B823" s="1"/>
    </row>
    <row r="824" spans="2:2" ht="15.75" customHeight="1" x14ac:dyDescent="0.2">
      <c r="B824" s="1"/>
    </row>
    <row r="825" spans="2:2" ht="15.75" customHeight="1" x14ac:dyDescent="0.2">
      <c r="B825" s="1"/>
    </row>
    <row r="826" spans="2:2" ht="15.75" customHeight="1" x14ac:dyDescent="0.2">
      <c r="B826" s="1"/>
    </row>
    <row r="827" spans="2:2" ht="15.75" customHeight="1" x14ac:dyDescent="0.2">
      <c r="B827" s="1"/>
    </row>
    <row r="828" spans="2:2" ht="15.75" customHeight="1" x14ac:dyDescent="0.2">
      <c r="B828" s="1"/>
    </row>
    <row r="829" spans="2:2" ht="15.75" customHeight="1" x14ac:dyDescent="0.2">
      <c r="B829" s="1"/>
    </row>
    <row r="830" spans="2:2" ht="15.75" customHeight="1" x14ac:dyDescent="0.2">
      <c r="B830" s="1"/>
    </row>
    <row r="831" spans="2:2" ht="15.75" customHeight="1" x14ac:dyDescent="0.2">
      <c r="B831" s="1"/>
    </row>
    <row r="832" spans="2:2" ht="15.75" customHeight="1" x14ac:dyDescent="0.2">
      <c r="B832" s="1"/>
    </row>
    <row r="833" spans="2:2" ht="15.75" customHeight="1" x14ac:dyDescent="0.2">
      <c r="B833" s="1"/>
    </row>
    <row r="834" spans="2:2" ht="15.75" customHeight="1" x14ac:dyDescent="0.2">
      <c r="B834" s="1"/>
    </row>
    <row r="835" spans="2:2" ht="15.75" customHeight="1" x14ac:dyDescent="0.2">
      <c r="B835" s="1"/>
    </row>
    <row r="836" spans="2:2" ht="15.75" customHeight="1" x14ac:dyDescent="0.2">
      <c r="B836" s="1"/>
    </row>
    <row r="837" spans="2:2" ht="15.75" customHeight="1" x14ac:dyDescent="0.2">
      <c r="B837" s="1"/>
    </row>
    <row r="838" spans="2:2" ht="15.75" customHeight="1" x14ac:dyDescent="0.2">
      <c r="B838" s="1"/>
    </row>
    <row r="839" spans="2:2" ht="15.75" customHeight="1" x14ac:dyDescent="0.2">
      <c r="B839" s="1"/>
    </row>
    <row r="840" spans="2:2" ht="15.75" customHeight="1" x14ac:dyDescent="0.2">
      <c r="B840" s="1"/>
    </row>
    <row r="841" spans="2:2" ht="15.75" customHeight="1" x14ac:dyDescent="0.2">
      <c r="B841" s="1"/>
    </row>
    <row r="842" spans="2:2" ht="15.75" customHeight="1" x14ac:dyDescent="0.2">
      <c r="B842" s="1"/>
    </row>
    <row r="843" spans="2:2" ht="15.75" customHeight="1" x14ac:dyDescent="0.2">
      <c r="B843" s="1"/>
    </row>
    <row r="844" spans="2:2" ht="15.75" customHeight="1" x14ac:dyDescent="0.2">
      <c r="B844" s="1"/>
    </row>
    <row r="845" spans="2:2" ht="15.75" customHeight="1" x14ac:dyDescent="0.2">
      <c r="B845" s="1"/>
    </row>
    <row r="846" spans="2:2" ht="15.75" customHeight="1" x14ac:dyDescent="0.2">
      <c r="B846" s="1"/>
    </row>
    <row r="847" spans="2:2" ht="15.75" customHeight="1" x14ac:dyDescent="0.2">
      <c r="B847" s="1"/>
    </row>
    <row r="848" spans="2:2" ht="15.75" customHeight="1" x14ac:dyDescent="0.2">
      <c r="B848" s="1"/>
    </row>
    <row r="849" spans="2:2" ht="15.75" customHeight="1" x14ac:dyDescent="0.2">
      <c r="B849" s="1"/>
    </row>
    <row r="850" spans="2:2" ht="15.75" customHeight="1" x14ac:dyDescent="0.2">
      <c r="B850" s="1"/>
    </row>
    <row r="851" spans="2:2" ht="15.75" customHeight="1" x14ac:dyDescent="0.2">
      <c r="B851" s="1"/>
    </row>
    <row r="852" spans="2:2" ht="15.75" customHeight="1" x14ac:dyDescent="0.2">
      <c r="B852" s="1"/>
    </row>
    <row r="853" spans="2:2" ht="15.75" customHeight="1" x14ac:dyDescent="0.2">
      <c r="B853" s="1"/>
    </row>
    <row r="854" spans="2:2" ht="15.75" customHeight="1" x14ac:dyDescent="0.2">
      <c r="B854" s="1"/>
    </row>
    <row r="855" spans="2:2" ht="15.75" customHeight="1" x14ac:dyDescent="0.2">
      <c r="B855" s="1"/>
    </row>
    <row r="856" spans="2:2" ht="15.75" customHeight="1" x14ac:dyDescent="0.2">
      <c r="B856" s="1"/>
    </row>
    <row r="857" spans="2:2" ht="15.75" customHeight="1" x14ac:dyDescent="0.2">
      <c r="B857" s="1"/>
    </row>
    <row r="858" spans="2:2" ht="15.75" customHeight="1" x14ac:dyDescent="0.2">
      <c r="B858" s="1"/>
    </row>
    <row r="859" spans="2:2" ht="15.75" customHeight="1" x14ac:dyDescent="0.2">
      <c r="B859" s="1"/>
    </row>
    <row r="860" spans="2:2" ht="15.75" customHeight="1" x14ac:dyDescent="0.2">
      <c r="B860" s="1"/>
    </row>
    <row r="861" spans="2:2" ht="15.75" customHeight="1" x14ac:dyDescent="0.2">
      <c r="B861" s="1"/>
    </row>
    <row r="862" spans="2:2" ht="15.75" customHeight="1" x14ac:dyDescent="0.2">
      <c r="B862" s="1"/>
    </row>
    <row r="863" spans="2:2" ht="15.75" customHeight="1" x14ac:dyDescent="0.2">
      <c r="B863" s="1"/>
    </row>
    <row r="864" spans="2:2" ht="15.75" customHeight="1" x14ac:dyDescent="0.2">
      <c r="B864" s="1"/>
    </row>
    <row r="865" spans="2:2" ht="15.75" customHeight="1" x14ac:dyDescent="0.2">
      <c r="B865" s="1"/>
    </row>
    <row r="866" spans="2:2" ht="15.75" customHeight="1" x14ac:dyDescent="0.2">
      <c r="B866" s="1"/>
    </row>
    <row r="867" spans="2:2" ht="15.75" customHeight="1" x14ac:dyDescent="0.2">
      <c r="B867" s="1"/>
    </row>
    <row r="868" spans="2:2" ht="15.75" customHeight="1" x14ac:dyDescent="0.2">
      <c r="B868" s="1"/>
    </row>
    <row r="869" spans="2:2" ht="15.75" customHeight="1" x14ac:dyDescent="0.2">
      <c r="B869" s="1"/>
    </row>
    <row r="870" spans="2:2" ht="15.75" customHeight="1" x14ac:dyDescent="0.2">
      <c r="B870" s="1"/>
    </row>
    <row r="871" spans="2:2" ht="15.75" customHeight="1" x14ac:dyDescent="0.2">
      <c r="B871" s="1"/>
    </row>
    <row r="872" spans="2:2" ht="15.75" customHeight="1" x14ac:dyDescent="0.2">
      <c r="B872" s="1"/>
    </row>
    <row r="873" spans="2:2" ht="15.75" customHeight="1" x14ac:dyDescent="0.2">
      <c r="B873" s="1"/>
    </row>
    <row r="874" spans="2:2" ht="15.75" customHeight="1" x14ac:dyDescent="0.2">
      <c r="B874" s="1"/>
    </row>
    <row r="875" spans="2:2" ht="15.75" customHeight="1" x14ac:dyDescent="0.2">
      <c r="B875" s="1"/>
    </row>
    <row r="876" spans="2:2" ht="15.75" customHeight="1" x14ac:dyDescent="0.2">
      <c r="B876" s="1"/>
    </row>
    <row r="877" spans="2:2" ht="15.75" customHeight="1" x14ac:dyDescent="0.2">
      <c r="B877" s="1"/>
    </row>
    <row r="878" spans="2:2" ht="15.75" customHeight="1" x14ac:dyDescent="0.2">
      <c r="B878" s="1"/>
    </row>
    <row r="879" spans="2:2" ht="15.75" customHeight="1" x14ac:dyDescent="0.2">
      <c r="B879" s="1"/>
    </row>
    <row r="880" spans="2:2" ht="15.75" customHeight="1" x14ac:dyDescent="0.2">
      <c r="B880" s="1"/>
    </row>
    <row r="881" spans="2:2" ht="15.75" customHeight="1" x14ac:dyDescent="0.2">
      <c r="B881" s="1"/>
    </row>
    <row r="882" spans="2:2" ht="15.75" customHeight="1" x14ac:dyDescent="0.2">
      <c r="B882" s="1"/>
    </row>
    <row r="883" spans="2:2" ht="15.75" customHeight="1" x14ac:dyDescent="0.2">
      <c r="B883" s="1"/>
    </row>
    <row r="884" spans="2:2" ht="15.75" customHeight="1" x14ac:dyDescent="0.2">
      <c r="B884" s="1"/>
    </row>
    <row r="885" spans="2:2" ht="15.75" customHeight="1" x14ac:dyDescent="0.2">
      <c r="B885" s="1"/>
    </row>
    <row r="886" spans="2:2" ht="15.75" customHeight="1" x14ac:dyDescent="0.2">
      <c r="B886" s="1"/>
    </row>
    <row r="887" spans="2:2" ht="15.75" customHeight="1" x14ac:dyDescent="0.2">
      <c r="B887" s="1"/>
    </row>
    <row r="888" spans="2:2" ht="15.75" customHeight="1" x14ac:dyDescent="0.2">
      <c r="B888" s="1"/>
    </row>
    <row r="889" spans="2:2" ht="15.75" customHeight="1" x14ac:dyDescent="0.2">
      <c r="B889" s="1"/>
    </row>
    <row r="890" spans="2:2" ht="15.75" customHeight="1" x14ac:dyDescent="0.2">
      <c r="B890" s="1"/>
    </row>
    <row r="891" spans="2:2" ht="15.75" customHeight="1" x14ac:dyDescent="0.2">
      <c r="B891" s="1"/>
    </row>
    <row r="892" spans="2:2" ht="15.75" customHeight="1" x14ac:dyDescent="0.2">
      <c r="B892" s="1"/>
    </row>
    <row r="893" spans="2:2" ht="15.75" customHeight="1" x14ac:dyDescent="0.2">
      <c r="B893" s="1"/>
    </row>
    <row r="894" spans="2:2" ht="15.75" customHeight="1" x14ac:dyDescent="0.2">
      <c r="B894" s="1"/>
    </row>
    <row r="895" spans="2:2" ht="15.75" customHeight="1" x14ac:dyDescent="0.2">
      <c r="B895" s="1"/>
    </row>
    <row r="896" spans="2:2" ht="15.75" customHeight="1" x14ac:dyDescent="0.2">
      <c r="B896" s="1"/>
    </row>
    <row r="897" spans="2:2" ht="15.75" customHeight="1" x14ac:dyDescent="0.2">
      <c r="B897" s="1"/>
    </row>
    <row r="898" spans="2:2" ht="15.75" customHeight="1" x14ac:dyDescent="0.2">
      <c r="B898" s="1"/>
    </row>
    <row r="899" spans="2:2" ht="15.75" customHeight="1" x14ac:dyDescent="0.2">
      <c r="B899" s="1"/>
    </row>
    <row r="900" spans="2:2" ht="15.75" customHeight="1" x14ac:dyDescent="0.2">
      <c r="B900" s="1"/>
    </row>
    <row r="901" spans="2:2" ht="15.75" customHeight="1" x14ac:dyDescent="0.2">
      <c r="B901" s="1"/>
    </row>
    <row r="902" spans="2:2" ht="15.75" customHeight="1" x14ac:dyDescent="0.2">
      <c r="B902" s="1"/>
    </row>
    <row r="903" spans="2:2" ht="15.75" customHeight="1" x14ac:dyDescent="0.2">
      <c r="B903" s="1"/>
    </row>
    <row r="904" spans="2:2" ht="15.75" customHeight="1" x14ac:dyDescent="0.2">
      <c r="B904" s="1"/>
    </row>
    <row r="905" spans="2:2" ht="15.75" customHeight="1" x14ac:dyDescent="0.2">
      <c r="B905" s="1"/>
    </row>
    <row r="906" spans="2:2" ht="15.75" customHeight="1" x14ac:dyDescent="0.2">
      <c r="B906" s="1"/>
    </row>
    <row r="907" spans="2:2" ht="15.75" customHeight="1" x14ac:dyDescent="0.2">
      <c r="B907" s="1"/>
    </row>
    <row r="908" spans="2:2" ht="15.75" customHeight="1" x14ac:dyDescent="0.2">
      <c r="B908" s="1"/>
    </row>
    <row r="909" spans="2:2" ht="15.75" customHeight="1" x14ac:dyDescent="0.2">
      <c r="B909" s="1"/>
    </row>
    <row r="910" spans="2:2" ht="15.75" customHeight="1" x14ac:dyDescent="0.2">
      <c r="B910" s="1"/>
    </row>
    <row r="911" spans="2:2" ht="15.75" customHeight="1" x14ac:dyDescent="0.2">
      <c r="B911" s="1"/>
    </row>
    <row r="912" spans="2:2" ht="15.75" customHeight="1" x14ac:dyDescent="0.2">
      <c r="B912" s="1"/>
    </row>
    <row r="913" spans="2:2" ht="15.75" customHeight="1" x14ac:dyDescent="0.2">
      <c r="B913" s="1"/>
    </row>
    <row r="914" spans="2:2" ht="15.75" customHeight="1" x14ac:dyDescent="0.2">
      <c r="B914" s="1"/>
    </row>
    <row r="915" spans="2:2" ht="15.75" customHeight="1" x14ac:dyDescent="0.2">
      <c r="B915" s="1"/>
    </row>
    <row r="916" spans="2:2" ht="15.75" customHeight="1" x14ac:dyDescent="0.2">
      <c r="B916" s="1"/>
    </row>
    <row r="917" spans="2:2" ht="15.75" customHeight="1" x14ac:dyDescent="0.2">
      <c r="B917" s="1"/>
    </row>
    <row r="918" spans="2:2" ht="15.75" customHeight="1" x14ac:dyDescent="0.2">
      <c r="B918" s="1"/>
    </row>
    <row r="919" spans="2:2" ht="15.75" customHeight="1" x14ac:dyDescent="0.2">
      <c r="B919" s="1"/>
    </row>
    <row r="920" spans="2:2" ht="15.75" customHeight="1" x14ac:dyDescent="0.2">
      <c r="B920" s="1"/>
    </row>
    <row r="921" spans="2:2" ht="15.75" customHeight="1" x14ac:dyDescent="0.2">
      <c r="B921" s="1"/>
    </row>
    <row r="922" spans="2:2" ht="15.75" customHeight="1" x14ac:dyDescent="0.2">
      <c r="B922" s="1"/>
    </row>
    <row r="923" spans="2:2" ht="15.75" customHeight="1" x14ac:dyDescent="0.2">
      <c r="B923" s="1"/>
    </row>
    <row r="924" spans="2:2" ht="15.75" customHeight="1" x14ac:dyDescent="0.2">
      <c r="B924" s="1"/>
    </row>
    <row r="925" spans="2:2" ht="15.75" customHeight="1" x14ac:dyDescent="0.2">
      <c r="B925" s="1"/>
    </row>
    <row r="926" spans="2:2" ht="15.75" customHeight="1" x14ac:dyDescent="0.2">
      <c r="B926" s="1"/>
    </row>
    <row r="927" spans="2:2" ht="15.75" customHeight="1" x14ac:dyDescent="0.2">
      <c r="B927" s="1"/>
    </row>
    <row r="928" spans="2:2" ht="15.75" customHeight="1" x14ac:dyDescent="0.2">
      <c r="B928" s="1"/>
    </row>
    <row r="929" spans="2:2" ht="15.75" customHeight="1" x14ac:dyDescent="0.2">
      <c r="B929" s="1"/>
    </row>
    <row r="930" spans="2:2" ht="15.75" customHeight="1" x14ac:dyDescent="0.2">
      <c r="B930" s="1"/>
    </row>
    <row r="931" spans="2:2" ht="15.75" customHeight="1" x14ac:dyDescent="0.2">
      <c r="B931" s="1"/>
    </row>
    <row r="932" spans="2:2" ht="15.75" customHeight="1" x14ac:dyDescent="0.2">
      <c r="B932" s="1"/>
    </row>
    <row r="933" spans="2:2" ht="15.75" customHeight="1" x14ac:dyDescent="0.2">
      <c r="B933" s="1"/>
    </row>
    <row r="934" spans="2:2" ht="15.75" customHeight="1" x14ac:dyDescent="0.2">
      <c r="B934" s="1"/>
    </row>
    <row r="935" spans="2:2" ht="15.75" customHeight="1" x14ac:dyDescent="0.2">
      <c r="B935" s="1"/>
    </row>
    <row r="936" spans="2:2" ht="15.75" customHeight="1" x14ac:dyDescent="0.2">
      <c r="B936" s="1"/>
    </row>
    <row r="937" spans="2:2" ht="15.75" customHeight="1" x14ac:dyDescent="0.2">
      <c r="B937" s="1"/>
    </row>
    <row r="938" spans="2:2" ht="15.75" customHeight="1" x14ac:dyDescent="0.2">
      <c r="B938" s="1"/>
    </row>
    <row r="939" spans="2:2" ht="15.75" customHeight="1" x14ac:dyDescent="0.2">
      <c r="B939" s="1"/>
    </row>
    <row r="940" spans="2:2" ht="15.75" customHeight="1" x14ac:dyDescent="0.2">
      <c r="B940" s="1"/>
    </row>
    <row r="941" spans="2:2" ht="15.75" customHeight="1" x14ac:dyDescent="0.2">
      <c r="B941" s="1"/>
    </row>
    <row r="942" spans="2:2" ht="15.75" customHeight="1" x14ac:dyDescent="0.2">
      <c r="B942" s="1"/>
    </row>
    <row r="943" spans="2:2" ht="15.75" customHeight="1" x14ac:dyDescent="0.2">
      <c r="B943" s="1"/>
    </row>
    <row r="944" spans="2:2" ht="15.75" customHeight="1" x14ac:dyDescent="0.2">
      <c r="B944" s="1"/>
    </row>
    <row r="945" spans="2:2" ht="15.75" customHeight="1" x14ac:dyDescent="0.2">
      <c r="B945" s="1"/>
    </row>
    <row r="946" spans="2:2" ht="15.75" customHeight="1" x14ac:dyDescent="0.2">
      <c r="B946" s="1"/>
    </row>
    <row r="947" spans="2:2" ht="15.75" customHeight="1" x14ac:dyDescent="0.2">
      <c r="B947" s="1"/>
    </row>
    <row r="948" spans="2:2" ht="15.75" customHeight="1" x14ac:dyDescent="0.2">
      <c r="B948" s="1"/>
    </row>
    <row r="949" spans="2:2" ht="15.75" customHeight="1" x14ac:dyDescent="0.2">
      <c r="B949" s="1"/>
    </row>
    <row r="950" spans="2:2" ht="15.75" customHeight="1" x14ac:dyDescent="0.2">
      <c r="B950" s="1"/>
    </row>
    <row r="951" spans="2:2" ht="15.75" customHeight="1" x14ac:dyDescent="0.2">
      <c r="B951" s="1"/>
    </row>
    <row r="952" spans="2:2" ht="15.75" customHeight="1" x14ac:dyDescent="0.2">
      <c r="B952" s="1"/>
    </row>
    <row r="953" spans="2:2" ht="15.75" customHeight="1" x14ac:dyDescent="0.2">
      <c r="B953" s="1"/>
    </row>
    <row r="954" spans="2:2" ht="15.75" customHeight="1" x14ac:dyDescent="0.2">
      <c r="B954" s="1"/>
    </row>
    <row r="955" spans="2:2" ht="15.75" customHeight="1" x14ac:dyDescent="0.2">
      <c r="B955" s="1"/>
    </row>
    <row r="956" spans="2:2" ht="15.75" customHeight="1" x14ac:dyDescent="0.2">
      <c r="B956" s="1"/>
    </row>
    <row r="957" spans="2:2" ht="15.75" customHeight="1" x14ac:dyDescent="0.2">
      <c r="B957" s="1"/>
    </row>
    <row r="958" spans="2:2" ht="15.75" customHeight="1" x14ac:dyDescent="0.2">
      <c r="B958" s="1"/>
    </row>
    <row r="959" spans="2:2" ht="15.75" customHeight="1" x14ac:dyDescent="0.2">
      <c r="B959" s="1"/>
    </row>
    <row r="960" spans="2:2" ht="15.75" customHeight="1" x14ac:dyDescent="0.2">
      <c r="B960" s="1"/>
    </row>
    <row r="961" spans="2:2" ht="15.75" customHeight="1" x14ac:dyDescent="0.2">
      <c r="B961" s="1"/>
    </row>
    <row r="962" spans="2:2" ht="15.75" customHeight="1" x14ac:dyDescent="0.2">
      <c r="B962" s="1"/>
    </row>
    <row r="963" spans="2:2" ht="15.75" customHeight="1" x14ac:dyDescent="0.2">
      <c r="B963" s="1"/>
    </row>
    <row r="964" spans="2:2" ht="15.75" customHeight="1" x14ac:dyDescent="0.2">
      <c r="B964" s="1"/>
    </row>
    <row r="965" spans="2:2" ht="15.75" customHeight="1" x14ac:dyDescent="0.2">
      <c r="B965" s="1"/>
    </row>
    <row r="966" spans="2:2" ht="15.75" customHeight="1" x14ac:dyDescent="0.2">
      <c r="B966" s="1"/>
    </row>
    <row r="967" spans="2:2" ht="15.75" customHeight="1" x14ac:dyDescent="0.2">
      <c r="B967" s="1"/>
    </row>
    <row r="968" spans="2:2" ht="15.75" customHeight="1" x14ac:dyDescent="0.2">
      <c r="B968" s="1"/>
    </row>
    <row r="969" spans="2:2" ht="15.75" customHeight="1" x14ac:dyDescent="0.2">
      <c r="B969" s="1"/>
    </row>
    <row r="970" spans="2:2" ht="15.75" customHeight="1" x14ac:dyDescent="0.2">
      <c r="B970" s="1"/>
    </row>
    <row r="971" spans="2:2" ht="15.75" customHeight="1" x14ac:dyDescent="0.2">
      <c r="B971" s="1"/>
    </row>
    <row r="972" spans="2:2" ht="15.75" customHeight="1" x14ac:dyDescent="0.2">
      <c r="B972" s="1"/>
    </row>
    <row r="973" spans="2:2" ht="15.75" customHeight="1" x14ac:dyDescent="0.2">
      <c r="B973" s="1"/>
    </row>
    <row r="974" spans="2:2" ht="15.75" customHeight="1" x14ac:dyDescent="0.2">
      <c r="B974" s="1"/>
    </row>
    <row r="975" spans="2:2" ht="15.75" customHeight="1" x14ac:dyDescent="0.2">
      <c r="B975" s="1"/>
    </row>
    <row r="976" spans="2:2" ht="15.75" customHeight="1" x14ac:dyDescent="0.2">
      <c r="B976" s="1"/>
    </row>
    <row r="977" spans="2:2" ht="15.75" customHeight="1" x14ac:dyDescent="0.2">
      <c r="B977" s="1"/>
    </row>
    <row r="978" spans="2:2" ht="15.75" customHeight="1" x14ac:dyDescent="0.2">
      <c r="B978" s="1"/>
    </row>
    <row r="979" spans="2:2" ht="15.75" customHeight="1" x14ac:dyDescent="0.2">
      <c r="B979" s="1"/>
    </row>
    <row r="980" spans="2:2" ht="15.75" customHeight="1" x14ac:dyDescent="0.2">
      <c r="B980" s="1"/>
    </row>
    <row r="981" spans="2:2" ht="15.75" customHeight="1" x14ac:dyDescent="0.2">
      <c r="B981" s="1"/>
    </row>
    <row r="982" spans="2:2" ht="15.75" customHeight="1" x14ac:dyDescent="0.2">
      <c r="B982" s="1"/>
    </row>
    <row r="983" spans="2:2" ht="15.75" customHeight="1" x14ac:dyDescent="0.2">
      <c r="B983" s="1"/>
    </row>
    <row r="984" spans="2:2" ht="15.75" customHeight="1" x14ac:dyDescent="0.2">
      <c r="B984" s="1"/>
    </row>
    <row r="985" spans="2:2" ht="15.75" customHeight="1" x14ac:dyDescent="0.2">
      <c r="B985" s="1"/>
    </row>
    <row r="986" spans="2:2" ht="15.75" customHeight="1" x14ac:dyDescent="0.2">
      <c r="B986" s="1"/>
    </row>
    <row r="987" spans="2:2" ht="15.75" customHeight="1" x14ac:dyDescent="0.2">
      <c r="B987" s="1"/>
    </row>
    <row r="988" spans="2:2" ht="15.75" customHeight="1" x14ac:dyDescent="0.2">
      <c r="B988" s="1"/>
    </row>
    <row r="989" spans="2:2" ht="15.75" customHeight="1" x14ac:dyDescent="0.2">
      <c r="B989" s="1"/>
    </row>
    <row r="990" spans="2:2" ht="15.75" customHeight="1" x14ac:dyDescent="0.2">
      <c r="B990" s="1"/>
    </row>
    <row r="991" spans="2:2" ht="15.75" customHeight="1" x14ac:dyDescent="0.2">
      <c r="B991" s="1"/>
    </row>
    <row r="992" spans="2:2" ht="15.75" customHeight="1" x14ac:dyDescent="0.2">
      <c r="B992" s="1"/>
    </row>
    <row r="993" spans="2:2" ht="15.75" customHeight="1" x14ac:dyDescent="0.2">
      <c r="B993" s="1"/>
    </row>
    <row r="994" spans="2:2" ht="15.75" customHeight="1" x14ac:dyDescent="0.2">
      <c r="B994" s="1"/>
    </row>
    <row r="995" spans="2:2" ht="15.75" customHeight="1" x14ac:dyDescent="0.2">
      <c r="B995" s="1"/>
    </row>
    <row r="996" spans="2:2" ht="15.75" customHeight="1" x14ac:dyDescent="0.2">
      <c r="B996" s="1"/>
    </row>
    <row r="997" spans="2:2" ht="15.75" customHeight="1" x14ac:dyDescent="0.2">
      <c r="B997" s="1"/>
    </row>
    <row r="998" spans="2:2" ht="15.75" customHeight="1" x14ac:dyDescent="0.2">
      <c r="B998" s="1"/>
    </row>
    <row r="999" spans="2:2" ht="15.75" customHeight="1" x14ac:dyDescent="0.2">
      <c r="B999" s="1"/>
    </row>
    <row r="1000" spans="2:2" ht="15.75" customHeight="1" x14ac:dyDescent="0.2">
      <c r="B1000" s="1"/>
    </row>
  </sheetData>
  <autoFilter ref="A2:AV126"/>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CADAVERES 2014</vt:lpstr>
      <vt:lpstr>CADAVERES 2015</vt:lpstr>
      <vt:lpstr>CADAVERES 2016</vt:lpstr>
      <vt:lpstr>CADAVERES 2017</vt:lpstr>
      <vt:lpstr>CADAVERES 2018</vt:lpstr>
      <vt:lpstr>CADAVERES 2019</vt:lpstr>
      <vt:lpstr>CADAVERES 2020</vt:lpstr>
      <vt:lpstr>CADAVERES 2021</vt:lpstr>
      <vt:lpstr>CADAVERES 2022</vt:lpstr>
      <vt:lpstr>CADAVERES 2023</vt:lpstr>
      <vt:lpstr>CADAVERES 2024</vt:lpstr>
      <vt:lpstr>CADAVERES 2025</vt:lpstr>
      <vt:lpstr>CASOS REMITIDOS A PEREIRA</vt:lpstr>
      <vt:lpstr>SIRDEC</vt:lpstr>
      <vt:lpstr>GENETICA 2DA MX</vt:lpstr>
      <vt:lpstr>casos ENTREGADOS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Family Happy</cp:lastModifiedBy>
  <dcterms:modified xsi:type="dcterms:W3CDTF">2025-09-19T22:04:55Z</dcterms:modified>
</cp:coreProperties>
</file>